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4280" windowHeight="9990"/>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5DEA69A4_D89E_4BFD_9204_9E7F0440B437_.wvu.Cols" localSheetId="2" hidden="1">'各会計、関係団体の財政状況及び健全化判断比率'!$EB:$XFD</definedName>
    <definedName name="Z_5DEA69A4_D89E_4BFD_9204_9E7F0440B437_.wvu.Cols" localSheetId="12" hidden="1">基金残高に係る経年分析!$P:$XFD</definedName>
    <definedName name="Z_5DEA69A4_D89E_4BFD_9204_9E7F0440B437_.wvu.Cols" localSheetId="4" hidden="1">'経常経費分析表（経常収支比率の分析）'!$DM:$XFD</definedName>
    <definedName name="Z_5DEA69A4_D89E_4BFD_9204_9E7F0440B437_.wvu.Cols" localSheetId="5" hidden="1">'経常経費分析表（人件費・公債費・普通建設事業費の分析）'!$AU:$XFD</definedName>
    <definedName name="Z_5DEA69A4_D89E_4BFD_9204_9E7F0440B437_.wvu.Cols" localSheetId="3" hidden="1">財政比較分析表!$DQ:$XFD</definedName>
    <definedName name="Z_5DEA69A4_D89E_4BFD_9204_9E7F0440B437_.wvu.Cols" localSheetId="10" hidden="1">'実質公債費比率（分子）の構造'!$V:$XFD</definedName>
    <definedName name="Z_5DEA69A4_D89E_4BFD_9204_9E7F0440B437_.wvu.Cols" localSheetId="8" hidden="1">実質収支比率等に係る経年分析!$Q:$XFD</definedName>
    <definedName name="Z_5DEA69A4_D89E_4BFD_9204_9E7F0440B437_.wvu.Cols" localSheetId="11" hidden="1">'将来負担比率（分子）の構造'!$T:$XFD</definedName>
    <definedName name="Z_5DEA69A4_D89E_4BFD_9204_9E7F0440B437_.wvu.Cols" localSheetId="6" hidden="1">'性質別歳出決算分析表（住民一人当たりのコスト）'!$DV:$XFD</definedName>
    <definedName name="Z_5DEA69A4_D89E_4BFD_9204_9E7F0440B437_.wvu.Cols" localSheetId="0" hidden="1">総括表!$DP:$XFD</definedName>
    <definedName name="Z_5DEA69A4_D89E_4BFD_9204_9E7F0440B437_.wvu.Cols" localSheetId="7" hidden="1">'目的別歳出決算分析表（住民一人当たりのコスト）'!$DV:$XFD</definedName>
    <definedName name="Z_5DEA69A4_D89E_4BFD_9204_9E7F0440B437_.wvu.Cols" localSheetId="9" hidden="1">連結実質赤字比率に係る赤字・黒字の構成分析!$Q:$XFD</definedName>
    <definedName name="Z_5DEA69A4_D89E_4BFD_9204_9E7F0440B437_.wvu.Rows" localSheetId="2" hidden="1">'各会計、関係団体の財政状況及び健全化判断比率'!$136:$1048576,'各会計、関係団体の財政状況及び健全化判断比率'!$89:$101,'各会計、関係団体の財政状況及び健全化判断比率'!$135:$135</definedName>
    <definedName name="Z_5DEA69A4_D89E_4BFD_9204_9E7F0440B437_.wvu.Rows" localSheetId="12" hidden="1">基金残高に係る経年分析!$65:$1048576</definedName>
    <definedName name="Z_5DEA69A4_D89E_4BFD_9204_9E7F0440B437_.wvu.Rows" localSheetId="4" hidden="1">'経常経費分析表（経常収支比率の分析）'!$90:$1048576</definedName>
    <definedName name="Z_5DEA69A4_D89E_4BFD_9204_9E7F0440B437_.wvu.Rows" localSheetId="5" hidden="1">'経常経費分析表（人件費・公債費・普通建設事業費の分析）'!$74:$1048576,'経常経費分析表（人件費・公債費・普通建設事業費の分析）'!$67:$73</definedName>
    <definedName name="Z_5DEA69A4_D89E_4BFD_9204_9E7F0440B437_.wvu.Rows" localSheetId="3" hidden="1">財政比較分析表!$106:$1048576,財政比較分析表!$98:$105</definedName>
    <definedName name="Z_5DEA69A4_D89E_4BFD_9204_9E7F0440B437_.wvu.Rows" localSheetId="10" hidden="1">'実質公債費比率（分子）の構造'!$63:$1048576</definedName>
    <definedName name="Z_5DEA69A4_D89E_4BFD_9204_9E7F0440B437_.wvu.Rows" localSheetId="8" hidden="1">実質収支比率等に係る経年分析!$51:$1048576</definedName>
    <definedName name="Z_5DEA69A4_D89E_4BFD_9204_9E7F0440B437_.wvu.Rows" localSheetId="11" hidden="1">'将来負担比率（分子）の構造'!$56:$1048576</definedName>
    <definedName name="Z_5DEA69A4_D89E_4BFD_9204_9E7F0440B437_.wvu.Rows" localSheetId="6" hidden="1">'性質別歳出決算分析表（住民一人当たりのコスト）'!$122:$1048576,'性質別歳出決算分析表（住民一人当たりのコスト）'!$117:$121</definedName>
    <definedName name="Z_5DEA69A4_D89E_4BFD_9204_9E7F0440B437_.wvu.Rows" localSheetId="0" hidden="1">総括表!$57:$1048576</definedName>
    <definedName name="Z_5DEA69A4_D89E_4BFD_9204_9E7F0440B437_.wvu.Rows" localSheetId="7" hidden="1">'目的別歳出決算分析表（住民一人当たりのコスト）'!$117:$1048576</definedName>
    <definedName name="Z_5DEA69A4_D89E_4BFD_9204_9E7F0440B437_.wvu.Rows" localSheetId="9" hidden="1">連結実質赤字比率に係る赤字・黒字の構成分析!$46:$1048576</definedName>
  </definedNames>
  <calcPr calcId="162913" calcMode="manual"/>
  <customWorkbookViews>
    <customWorkbookView name="  - 個人用ビュー" guid="{5DEA69A4-D89E-4BFD-9204-9E7F0440B437}" mergeInterval="0" personalView="1" maximized="1" xWindow="-9" yWindow="-9" windowWidth="1938" windowHeight="1048"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CO34" i="1"/>
  <c r="CO35" i="1" s="1"/>
  <c r="CO36" i="1" s="1"/>
  <c r="CO37" i="1" s="1"/>
  <c r="CO38" i="1" s="1"/>
  <c r="CO39" i="1" s="1"/>
  <c r="CO40" i="1" s="1"/>
  <c r="CO41" i="1" s="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<sst xmlns="http://schemas.openxmlformats.org/spreadsheetml/2006/main" count="1161" uniqueCount="628">
  <si>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</si>
  <si>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</si>
  <si>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</si>
  <si>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</si>
  <si>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</si>
  <si>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</si>
  <si>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</si>
  <si>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</si>
  <si>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</si>
  <si>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</si>
  <si>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</si>
  <si>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</si>
  <si>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</si>
  <si>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</si>
  <si>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</si>
  <si>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</si>
  <si>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</si>
  <si>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</si>
  <si>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</si>
  <si>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</si>
  <si>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</si>
  <si>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</si>
  <si>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</si>
  <si>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</si>
  <si>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</si>
  <si>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</si>
  <si>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</si>
  <si>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</si>
  <si>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</si>
  <si>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</si>
  <si>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</si>
  <si>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</si>
  <si>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</si>
  <si>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</si>
  <si>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</si>
  <si>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</si>
  <si>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</si>
  <si>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</si>
  <si>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</si>
  <si>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</si>
  <si>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</si>
  <si>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</si>
  <si>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</si>
  <si>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</si>
  <si>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</si>
  <si>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</si>
  <si>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</si>
  <si>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</si>
  <si>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</si>
  <si>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</si>
  <si>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</si>
  <si>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</si>
  <si>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</si>
  <si>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</si>
  <si>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</si>
  <si>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</si>
  <si>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</si>
  <si>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</si>
  <si>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</si>
  <si>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</si>
  <si>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</si>
  <si>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</si>
  <si>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</si>
  <si>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</si>
  <si>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</si>
  <si>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</si>
  <si>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</si>
  <si>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</si>
  <si>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</si>
  <si>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</si>
  <si>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</si>
  <si>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</si>
  <si>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</si>
  <si>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</si>
  <si>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</si>
  <si>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</si>
  <si>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</si>
  <si>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</si>
  <si>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</si>
  <si>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</si>
  <si>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</si>
  <si>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</si>
  <si>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</si>
  <si>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</si>
  <si>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</si>
  <si>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</si>
  <si>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</si>
  <si>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</si>
  <si>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</si>
  <si>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</si>
  <si>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</si>
  <si>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</si>
  <si>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</si>
  <si>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</si>
  <si>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</si>
  <si>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</si>
  <si>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</si>
  <si>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</si>
  <si>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</si>
  <si>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</si>
  <si>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</si>
  <si>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</si>
  <si>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</si>
  <si>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</si>
  <si>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</si>
  <si>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</si>
  <si>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</si>
  <si>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</si>
  <si>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</si>
  <si>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</si>
  <si>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</si>
  <si>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</si>
  <si>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</si>
  <si>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</si>
  <si>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</si>
  <si>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</si>
  <si>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</si>
  <si>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</si>
  <si>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</si>
  <si>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</si>
  <si>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</si>
  <si>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</si>
  <si>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</si>
  <si>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</si>
  <si>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</si>
  <si>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</si>
  <si>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</si>
  <si>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</si>
  <si>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</si>
  <si>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</si>
  <si>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</si>
  <si>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</si>
  <si>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</si>
  <si>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</si>
  <si>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</si>
  <si>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</si>
  <si>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</si>
  <si>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</si>
  <si>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</si>
  <si>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</si>
  <si>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</si>
  <si>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</si>
  <si>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</si>
  <si>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</si>
  <si>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</si>
  <si>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</si>
  <si>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</si>
  <si>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</si>
  <si>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</si>
  <si>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</si>
  <si>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</si>
  <si>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</si>
  <si>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</si>
  <si>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</si>
  <si>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</si>
  <si>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</si>
  <si>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</si>
  <si>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</si>
  <si>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</si>
  <si>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</si>
  <si>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</si>
  <si>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</si>
  <si>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</si>
  <si>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</si>
  <si>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</si>
  <si>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</si>
  <si>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</si>
  <si>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</si>
  <si>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</si>
  <si>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</si>
  <si>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</si>
  <si>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</si>
  <si>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</si>
  <si>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</si>
  <si>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</si>
  <si>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</si>
  <si>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</si>
  <si>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</si>
  <si>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</si>
  <si>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</si>
  <si>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</si>
  <si>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</si>
  <si>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</si>
  <si>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</si>
  <si>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</si>
  <si>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</si>
  <si>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</si>
  <si>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</si>
  <si>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</si>
  <si>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</si>
  <si>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</si>
  <si>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</si>
  <si>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</si>
  <si>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</si>
  <si>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</si>
  <si>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</si>
  <si>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</si>
  <si>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</si>
  <si>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</si>
  <si>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</si>
  <si>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</si>
  <si>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</si>
  <si>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</si>
  <si>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</si>
  <si>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</si>
  <si>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</si>
  <si>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</si>
  <si>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</si>
  <si>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</si>
  <si>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</si>
  <si>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</si>
  <si>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</si>
  <si>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</si>
  <si>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</si>
  <si>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</si>
  <si>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茨城県常陸大宮市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</si>
  <si>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</si>
  <si>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</si>
  <si>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</si>
  <si>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</si>
  <si>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</si>
  <si>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</si>
  <si>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</si>
  <si>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</si>
  <si>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</si>
  <si>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</si>
  <si>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</si>
  <si>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</si>
  <si>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</si>
  <si>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</si>
  <si>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</si>
  <si>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</si>
  <si>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</si>
  <si>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</si>
  <si>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</si>
  <si>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</si>
  <si>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</si>
  <si>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</si>
  <si>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</si>
  <si>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</si>
  <si>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</si>
  <si>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</si>
  <si>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</si>
  <si>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</si>
  <si>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</si>
  <si>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</si>
  <si>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</si>
  <si>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</si>
  <si>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</si>
  <si>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</si>
  <si>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</si>
  <si>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</si>
  <si>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</si>
  <si>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</si>
  <si>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</si>
  <si>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</si>
  <si>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</si>
  <si>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</si>
  <si>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</si>
  <si>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</si>
  <si>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</si>
  <si>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</si>
  <si>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</si>
  <si>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</si>
  <si>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</si>
  <si>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</si>
  <si>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</si>
  <si>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</si>
  <si>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</si>
  <si>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</si>
  <si>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</si>
  <si>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</si>
  <si>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</si>
  <si>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</si>
  <si>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</si>
  <si>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</si>
  <si>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</si>
  <si>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</si>
  <si>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</si>
  <si>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</si>
  <si>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</si>
  <si>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</si>
  <si>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</si>
  <si>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</si>
  <si>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</si>
  <si>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</si>
  <si>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</si>
  <si>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</si>
  <si>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</si>
  <si>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</si>
  <si>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</si>
  <si>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</si>
  <si>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</si>
  <si>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</si>
  <si>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</si>
  <si>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</si>
  <si>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</si>
  <si>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</si>
  <si>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</si>
  <si>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</si>
  <si>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</si>
  <si>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</si>
  <si>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</si>
  <si>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</si>
  <si>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</si>
  <si>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</si>
  <si>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</si>
  <si>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</si>
  <si>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</si>
  <si>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</si>
  <si>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</si>
  <si>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</si>
  <si>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</si>
  <si>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</si>
  <si>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</si>
  <si>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</si>
  <si>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</si>
  <si>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</si>
  <si>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</si>
  <si>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</si>
  <si>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</si>
  <si>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</si>
  <si>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</si>
  <si>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</si>
  <si>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</si>
  <si>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</si>
  <si>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</si>
  <si>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</si>
  <si>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</si>
  <si>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</si>
  <si>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</si>
  <si>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</si>
  <si>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</si>
  <si>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</si>
  <si>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</si>
  <si>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</si>
  <si>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</si>
  <si>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</si>
  <si>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</si>
  <si>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</si>
  <si>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</si>
  <si>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</si>
  <si>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</si>
  <si>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</si>
  <si>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</si>
  <si>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</si>
  <si>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</si>
  <si>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</si>
  <si>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</si>
  <si>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</si>
  <si>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</si>
  <si>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</si>
  <si>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</si>
  <si>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</si>
  <si>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</si>
  <si>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</si>
  <si>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</si>
  <si>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</si>
  <si>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</si>
  <si>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</si>
  <si>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</si>
  <si>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</si>
  <si>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</si>
  <si>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</si>
  <si>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</si>
  <si>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</si>
  <si>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</si>
  <si>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</si>
  <si>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</si>
  <si>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茨城県常陸大宮市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</si>
  <si>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</si>
  <si>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</si>
  <si>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</si>
  <si>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</si>
  <si>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</si>
  <si>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</si>
  <si>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</si>
  <si>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</si>
  <si>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</si>
  <si>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</si>
  <si>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</si>
  <si>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</si>
  <si>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</si>
  <si>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</si>
  <si>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</si>
  <si>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</si>
  <si>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</si>
  <si>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</si>
  <si>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</si>
  <si>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</si>
  <si>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</si>
  <si>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</si>
  <si>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</si>
  <si>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</si>
  <si>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</si>
  <si>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</si>
  <si>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</si>
  <si>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</si>
  <si>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</si>
  <si>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</si>
  <si>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</si>
  <si>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</si>
  <si>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</si>
  <si>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</si>
  <si>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</si>
  <si>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</si>
  <si>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</si>
  <si>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</si>
  <si>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</si>
  <si>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</si>
  <si>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</si>
  <si>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</si>
  <si>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</si>
  <si>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法適用企業</t>
    <phoneticPr fontId="5"/>
  </si>
  <si>
    <t>戸別浄化槽整備事業特別会計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</si>
  <si>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</si>
  <si>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</si>
  <si>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</si>
  <si>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</si>
  <si>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</si>
  <si>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</si>
  <si>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</si>
  <si>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</si>
  <si>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</si>
  <si>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</si>
  <si>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</si>
  <si>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</si>
  <si>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</si>
  <si>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</si>
  <si>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</si>
  <si>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</si>
  <si>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</si>
  <si>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</si>
  <si>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</si>
  <si>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</si>
  <si>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</si>
  <si>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</si>
  <si>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</si>
  <si>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</si>
  <si>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</si>
  <si>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</si>
  <si>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</si>
  <si>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</si>
  <si>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</si>
  <si>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</si>
  <si>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</si>
  <si>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</si>
  <si>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</si>
  <si>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</si>
  <si>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</si>
  <si>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</si>
  <si>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</si>
  <si>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</si>
  <si>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</si>
  <si>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</si>
  <si>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</si>
  <si>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</si>
  <si>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</si>
  <si>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</si>
  <si>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</si>
  <si>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</si>
  <si>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</si>
  <si>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</si>
  <si>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</si>
  <si>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</si>
  <si>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</si>
  <si>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</si>
  <si>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</si>
  <si>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</si>
  <si>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</si>
  <si>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</si>
  <si>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</si>
  <si>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</si>
  <si>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</si>
  <si>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</si>
  <si>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</si>
  <si>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</si>
  <si>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</si>
  <si>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</si>
  <si>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</si>
  <si>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</si>
  <si>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</si>
  <si>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</si>
  <si>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</si>
  <si>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</si>
  <si>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</si>
  <si>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</si>
  <si>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</si>
  <si>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</si>
  <si>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</si>
  <si>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</si>
  <si>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戸別浄化槽整備事業特別会計</t>
    <phoneticPr fontId="5"/>
  </si>
  <si>
    <t>(Ｆ)</t>
    <phoneticPr fontId="5"/>
  </si>
  <si>
    <t>国民健康保険特別会計（診療施設勘定）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</si>
  <si>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</si>
  <si>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</si>
  <si>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</si>
  <si>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</si>
  <si>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</si>
  <si>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</si>
  <si>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</si>
  <si>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</si>
  <si>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</si>
  <si>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</si>
  <si>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</si>
  <si>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</si>
  <si>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</si>
  <si>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</si>
  <si>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</si>
  <si>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</si>
  <si>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</si>
  <si>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</si>
  <si>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</si>
  <si>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</si>
  <si>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</si>
  <si>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</si>
  <si>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</si>
  <si>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</si>
  <si>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</si>
  <si>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</si>
  <si>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</si>
  <si>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</si>
  <si>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</si>
  <si>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</si>
  <si>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</si>
  <si>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</si>
  <si>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</si>
  <si>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</si>
  <si>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</si>
  <si>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</si>
  <si>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</si>
  <si>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</si>
  <si>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</si>
  <si>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</si>
  <si>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</si>
  <si>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</si>
  <si>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</si>
  <si>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</si>
  <si>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</si>
  <si>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</si>
  <si>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</si>
  <si>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</si>
  <si>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</si>
  <si>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</si>
  <si>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</si>
  <si>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</si>
  <si>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</si>
  <si>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</si>
  <si>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</si>
  <si>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</si>
  <si>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</si>
  <si>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</si>
  <si>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</si>
  <si>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</si>
  <si>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</si>
  <si>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</si>
  <si>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</si>
  <si>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</si>
  <si>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</si>
  <si>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</si>
  <si>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</si>
  <si>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</si>
  <si>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</si>
  <si>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</si>
  <si>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</si>
  <si>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</si>
  <si>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</si>
  <si>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</si>
  <si>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</si>
  <si>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</si>
  <si>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</si>
  <si>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</si>
  <si>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</si>
  <si>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</si>
  <si>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</si>
  <si>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</si>
  <si>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</si>
  <si>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2.35</t>
  </si>
  <si>
    <t>▲ 5.89</t>
  </si>
  <si>
    <t>▲ 3.61</t>
  </si>
  <si>
    <t>上水道事業会計</t>
  </si>
  <si>
    <t>一般会計</t>
  </si>
  <si>
    <t>下水道事業会計</t>
  </si>
  <si>
    <t>介護保険特別会計</t>
  </si>
  <si>
    <t>国民健康保険特別会計（事業勘定）</t>
  </si>
  <si>
    <t>公営墓地特別会計</t>
  </si>
  <si>
    <t>国民健康保険特別会計（診療施設勘定）</t>
  </si>
  <si>
    <t>戸別浄化槽整備事業特別会計</t>
  </si>
  <si>
    <t>その他会計（赤字）</t>
  </si>
  <si>
    <t>その他会計（黒字）</t>
  </si>
  <si>
    <t>H28末</t>
    <phoneticPr fontId="5"/>
  </si>
  <si>
    <t>H29末</t>
    <phoneticPr fontId="5"/>
  </si>
  <si>
    <t>H30末</t>
    <phoneticPr fontId="5"/>
  </si>
  <si>
    <t>R01末</t>
    <phoneticPr fontId="5"/>
  </si>
  <si>
    <t>R02末</t>
    <phoneticPr fontId="5"/>
  </si>
  <si>
    <t>茨城県市町村事務組合（一般会計）</t>
    <rPh sb="0" eb="3">
      <t>イバラキケン</t>
    </rPh>
    <rPh sb="3" eb="6">
      <t>シチョウソン</t>
    </rPh>
    <rPh sb="6" eb="8">
      <t>ジム</t>
    </rPh>
    <rPh sb="8" eb="10">
      <t>クミアイ</t>
    </rPh>
    <rPh sb="11" eb="13">
      <t>イッパン</t>
    </rPh>
    <rPh sb="13" eb="15">
      <t>カイケイ</t>
    </rPh>
    <phoneticPr fontId="2"/>
  </si>
  <si>
    <t>茨城県市町村事務組合（県民交通災害共済事業特別会計）</t>
    <rPh sb="0" eb="3">
      <t>イバラキケン</t>
    </rPh>
    <rPh sb="3" eb="6">
      <t>シチョウソン</t>
    </rPh>
    <rPh sb="6" eb="8">
      <t>ジム</t>
    </rPh>
    <rPh sb="8" eb="10">
      <t>クミアイ</t>
    </rPh>
    <rPh sb="11" eb="13">
      <t>ケンミン</t>
    </rPh>
    <rPh sb="13" eb="15">
      <t>コウツウ</t>
    </rPh>
    <rPh sb="15" eb="17">
      <t>サイガイ</t>
    </rPh>
    <rPh sb="17" eb="19">
      <t>キョウサイ</t>
    </rPh>
    <rPh sb="19" eb="21">
      <t>ジギョウ</t>
    </rPh>
    <rPh sb="21" eb="23">
      <t>トクベツ</t>
    </rPh>
    <rPh sb="23" eb="25">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</si>
  <si>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</si>
  <si>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</si>
  <si>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</si>
  <si>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</si>
  <si>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大宮地方環境整備組合</t>
    <rPh sb="0" eb="2">
      <t>オオミヤ</t>
    </rPh>
    <rPh sb="2" eb="4">
      <t>チホウ</t>
    </rPh>
    <rPh sb="4" eb="6">
      <t>カンキョウ</t>
    </rPh>
    <rPh sb="6" eb="8">
      <t>セイビ</t>
    </rPh>
    <rPh sb="8" eb="10">
      <t>クミアイ</t>
    </rPh>
    <phoneticPr fontId="2"/>
  </si>
  <si>
    <t>常陸大宮市農業公社</t>
    <rPh sb="0" eb="2">
      <t>ヒタチ</t>
    </rPh>
    <rPh sb="2" eb="4">
      <t>オオミヤ</t>
    </rPh>
    <rPh sb="4" eb="5">
      <t>シ</t>
    </rPh>
    <rPh sb="5" eb="9">
      <t>ノウギョウコウシャ</t>
    </rPh>
    <phoneticPr fontId="2"/>
  </si>
  <si>
    <t>常陸大宮街づくり</t>
    <rPh sb="0" eb="2">
      <t>ヒタチ</t>
    </rPh>
    <rPh sb="2" eb="4">
      <t>オオミヤ</t>
    </rPh>
    <rPh sb="4" eb="5">
      <t>マチ</t>
    </rPh>
    <phoneticPr fontId="2"/>
  </si>
  <si>
    <t>常陸大宮市振興財団</t>
    <rPh sb="0" eb="2">
      <t>ヒタチ</t>
    </rPh>
    <rPh sb="2" eb="4">
      <t>オオミヤ</t>
    </rPh>
    <rPh sb="4" eb="5">
      <t>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</si>
  <si>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</si>
  <si>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</si>
  <si>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常陸大宮市温泉事業</t>
    <rPh sb="0" eb="5">
      <t>ヒタチオオミヤシ</t>
    </rPh>
    <rPh sb="5" eb="7">
      <t>オンセン</t>
    </rPh>
    <rPh sb="7" eb="9">
      <t>ジギョウ</t>
    </rPh>
    <phoneticPr fontId="2"/>
  </si>
  <si>
    <t>元気な郷づくり</t>
    <rPh sb="0" eb="2">
      <t>ゲンキ</t>
    </rPh>
    <rPh sb="3" eb="4">
      <t>ゴウ</t>
    </rPh>
    <phoneticPr fontId="2"/>
  </si>
  <si>
    <t>常陸大宮市スポーツ協会</t>
    <rPh sb="0" eb="2">
      <t>ヒタチ</t>
    </rPh>
    <rPh sb="2" eb="4">
      <t>オオミヤ</t>
    </rPh>
    <rPh sb="4" eb="5">
      <t>シ</t>
    </rPh>
    <rPh sb="9" eb="11">
      <t>キョウカイ</t>
    </rPh>
    <phoneticPr fontId="2"/>
  </si>
  <si>
    <t>都市施設等整備事業基金</t>
    <rPh sb="0" eb="5">
      <t>トシシセツトウ</t>
    </rPh>
    <rPh sb="5" eb="9">
      <t>セイビジギョウ</t>
    </rPh>
    <rPh sb="9" eb="11">
      <t>キキン</t>
    </rPh>
    <phoneticPr fontId="5"/>
  </si>
  <si>
    <t>豊かな自然と調和したまちづくり基金</t>
    <rPh sb="0" eb="1">
      <t>ユタ</t>
    </rPh>
    <rPh sb="3" eb="5">
      <t>シゼン</t>
    </rPh>
    <rPh sb="6" eb="8">
      <t>チョウワ</t>
    </rPh>
    <rPh sb="15" eb="17">
      <t>キキン</t>
    </rPh>
    <phoneticPr fontId="5"/>
  </si>
  <si>
    <t>地域福祉基金</t>
    <rPh sb="0" eb="6">
      <t>チイキフクシキキン</t>
    </rPh>
    <phoneticPr fontId="5"/>
  </si>
  <si>
    <t>地域創生基金</t>
    <rPh sb="0" eb="4">
      <t>チイキソウセイ</t>
    </rPh>
    <rPh sb="4" eb="6">
      <t>キキン</t>
    </rPh>
    <phoneticPr fontId="5"/>
  </si>
  <si>
    <t>農林振興基金</t>
    <rPh sb="0" eb="6">
      <t>ノウリンシンコウキキン</t>
    </rPh>
    <phoneticPr fontId="5"/>
  </si>
  <si>
    <t>-</t>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</si>
  <si>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</si>
  <si>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</si>
  <si>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</si>
  <si>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</si>
  <si>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</si>
  <si>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</si>
  <si>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</si>
  <si>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</si>
  <si>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</si>
  <si>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</si>
  <si>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r>
      <t>　</t>
    </r>
    <r>
      <rPr>
        <sz val="11"/>
        <rFont val="ＭＳ Ｐゴシック"/>
        <family val="3"/>
        <charset val="128"/>
      </rPr>
      <t>地方債の発行抑制に努めてきた結果、将来負担比率が低下しており、類似団体と比較して4.1ポイント低くなっている。有形固定資産減価償却率は類似団体よりも0.7ポイント高い水準であり年々上昇傾向にある。これは幼稚園や保育所、公民館等の公共施設の老朽化などが要因となっている。
　市が保有する公共施設については、町村合併前に整備された施設を引き継いで管理運営をしている状況にあり、同規模かつ同用途の施設が複数存在している。施設の老朽化対策については、公共施設等総合管理計画に基づき、優先度を考慮しながら改修、更新費用の平準化を図るとともに、施設再編や統廃合等による総量削減にも取り組んでいく。</t>
    </r>
    <rPh sb="82" eb="83">
      <t>タカ</t>
    </rPh>
    <phoneticPr fontId="5"/>
  </si>
  <si>
    <t>　将来負担比率及び実質公債費比率とも類似団体内平均値と比較して低い水準にある。将来負担比率は、前年度と比較して3.8ポイントの減となり、主な要因としては、地方債残高が前年度と比較して減少したことや、標準財政規模が増となったことが挙げられる。
　実質公債費比率については、対前年度比0.2ポイント減となった。主な要因としては、算定から外れた平成30年度の数値と、今回加わった令和3年度の数値を比較した場合、過去に発行した地方債の償還額が減となったことや、普通交付税の増に伴い、標準財政規模が増となったことなどが要因となっている。</t>
    <rPh sb="91" eb="93">
      <t>ゲンショウ</t>
    </rPh>
    <rPh sb="114" eb="115">
      <t>ア</t>
    </rPh>
    <rPh sb="147" eb="148">
      <t>ゲン</t>
    </rPh>
    <rPh sb="217" eb="218">
      <t>ゲン</t>
    </rPh>
    <rPh sb="232" eb="23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</si>
</sst>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70C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3FC-4B30-8CA4-C379DE0F4A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54639</c:v>
                </c:pt>
                <c:pt idx="1">
                  <c:v>48728</c:v>
                </c:pt>
                <c:pt idx="2">
                  <c:v>53277</c:v>
                </c:pt>
                <c:pt idx="3">
                  <c:v>81063</c:v>
                </c:pt>
                <c:pt idx="4">
                  <c:v>70750</c:v>
                </c:pt>
              </c:numCache>
            </c:numRef>
          </c:val>
          <c:smooth val="0"/>
          <c:extLst>
            <c:ext xmlns:c16="http://schemas.microsoft.com/office/drawing/2014/chart" uri="{C3380CC4-5D6E-409C-BE32-E72D297353CC}">
              <c16:uniqueId val="{00000001-B3FC-4B30-8CA4-C379DE0F4A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8.68</c:v>
                </c:pt>
                <c:pt idx="1">
                  <c:v>7.19</c:v>
                </c:pt>
                <c:pt idx="2">
                  <c:v>11.46</c:v>
                </c:pt>
                <c:pt idx="3">
                  <c:v>8.0399999999999991</c:v>
                </c:pt>
                <c:pt idx="4">
                  <c:v>5.83</c:v>
                </c:pt>
              </c:numCache>
            </c:numRef>
          </c:val>
          <c:extLst>
            <c:ext xmlns:c16="http://schemas.microsoft.com/office/drawing/2014/chart" uri="{C3380CC4-5D6E-409C-BE32-E72D297353CC}">
              <c16:uniqueId val="{00000000-5837-44F9-8ADF-969E4C718E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38.47</c:v>
                </c:pt>
                <c:pt idx="1">
                  <c:v>40.82</c:v>
                </c:pt>
                <c:pt idx="2">
                  <c:v>31.78</c:v>
                </c:pt>
                <c:pt idx="3">
                  <c:v>30.73</c:v>
                </c:pt>
                <c:pt idx="4">
                  <c:v>33.659999999999997</c:v>
                </c:pt>
              </c:numCache>
            </c:numRef>
          </c:val>
          <c:extLst>
            <c:ext xmlns:c16="http://schemas.microsoft.com/office/drawing/2014/chart" uri="{C3380CC4-5D6E-409C-BE32-E72D297353CC}">
              <c16:uniqueId val="{00000001-5837-44F9-8ADF-969E4C718E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c:v>
                </c:pt>
                <c:pt idx="1">
                  <c:v>0.39</c:v>
                </c:pt>
                <c:pt idx="2">
                  <c:v>-5.89</c:v>
                </c:pt>
                <c:pt idx="3">
                  <c:v>-3.61</c:v>
                </c:pt>
                <c:pt idx="4">
                  <c:v>1.83</c:v>
                </c:pt>
              </c:numCache>
            </c:numRef>
          </c:val>
          <c:smooth val="0"/>
          <c:extLst>
            <c:ext xmlns:c16="http://schemas.microsoft.com/office/drawing/2014/chart" uri="{C3380CC4-5D6E-409C-BE32-E72D297353CC}">
              <c16:uniqueId val="{00000002-5837-44F9-8ADF-969E4C718E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c:v>
                </c:pt>
                <c:pt idx="2">
                  <c:v>#N/A</c:v>
                </c:pt>
                <c:pt idx="3">
                  <c:v>0.8</c:v>
                </c:pt>
                <c:pt idx="4">
                  <c:v>#N/A</c:v>
                </c:pt>
                <c:pt idx="5">
                  <c:v>0.08</c:v>
                </c:pt>
                <c:pt idx="6">
                  <c:v>#N/A</c:v>
                </c:pt>
                <c:pt idx="7">
                  <c:v>0.05</c:v>
                </c:pt>
                <c:pt idx="8">
                  <c:v>#N/A</c:v>
                </c:pt>
                <c:pt idx="9">
                  <c:v>0.01</c:v>
                </c:pt>
              </c:numCache>
            </c:numRef>
          </c:val>
          <c:extLst>
            <c:ext xmlns:c16="http://schemas.microsoft.com/office/drawing/2014/chart" uri="{C3380CC4-5D6E-409C-BE32-E72D297353CC}">
              <c16:uniqueId val="{00000000-ADF8-4394-9395-1351344BB9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F8-4394-9395-1351344BB9E7}"/>
            </c:ext>
          </c:extLst>
        </c:ser>
        <c:ser>
          <c:idx val="2"/>
          <c:order val="2"/>
          <c:tx>
            <c:strRef>
              <c:f>データシート!$A$29</c:f>
              <c:strCache>
                <c:ptCount val="1"/>
                <c:pt idx="0">
                  <c:v>戸別浄化槽整備事業特別会計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2-ADF8-4394-9395-1351344BB9E7}"/>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0.12</c:v>
                </c:pt>
                <c:pt idx="4">
                  <c:v>#N/A</c:v>
                </c:pt>
                <c:pt idx="5">
                  <c:v>0.1</c:v>
                </c:pt>
                <c:pt idx="6">
                  <c:v>#N/A</c:v>
                </c:pt>
                <c:pt idx="7">
                  <c:v>0.13</c:v>
                </c:pt>
                <c:pt idx="8">
                  <c:v>#N/A</c:v>
                </c:pt>
                <c:pt idx="9">
                  <c:v>0.11</c:v>
                </c:pt>
              </c:numCache>
            </c:numRef>
          </c:val>
          <c:extLst>
            <c:ext xmlns:c16="http://schemas.microsoft.com/office/drawing/2014/chart" uri="{C3380CC4-5D6E-409C-BE32-E72D297353CC}">
              <c16:uniqueId val="{00000003-ADF8-4394-9395-1351344BB9E7}"/>
            </c:ext>
          </c:extLst>
        </c:ser>
        <c:ser>
          <c:idx val="4"/>
          <c:order val="4"/>
          <c:tx>
            <c:strRef>
              <c:f>データシート!$A$31</c:f>
              <c:strCache>
                <c:ptCount val="1"/>
                <c:pt idx="0">
                  <c:v>公営墓地特別会計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0.54</c:v>
                </c:pt>
                <c:pt idx="2">
                  <c:v>#N/A</c:v>
                </c:pt>
                <c:pt idx="3">
                  <c:v>0.47</c:v>
                </c:pt>
                <c:pt idx="4">
                  <c:v>#N/A</c:v>
                </c:pt>
                <c:pt idx="5">
                  <c:v>0.38</c:v>
                </c:pt>
                <c:pt idx="6">
                  <c:v>#N/A</c:v>
                </c:pt>
                <c:pt idx="7">
                  <c:v>0.28000000000000003</c:v>
                </c:pt>
                <c:pt idx="8">
                  <c:v>#N/A</c:v>
                </c:pt>
                <c:pt idx="9">
                  <c:v>0.19</c:v>
                </c:pt>
              </c:numCache>
            </c:numRef>
          </c:val>
          <c:extLst>
            <c:ext xmlns:c16="http://schemas.microsoft.com/office/drawing/2014/chart" uri="{C3380CC4-5D6E-409C-BE32-E72D297353CC}">
              <c16:uniqueId val="{00000004-ADF8-4394-9395-1351344BB9E7}"/>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2.2200000000000002</c:v>
                </c:pt>
                <c:pt idx="2">
                  <c:v>#N/A</c:v>
                </c:pt>
                <c:pt idx="3">
                  <c:v>0.69</c:v>
                </c:pt>
                <c:pt idx="4">
                  <c:v>#N/A</c:v>
                </c:pt>
                <c:pt idx="5">
                  <c:v>0.49</c:v>
                </c:pt>
                <c:pt idx="6">
                  <c:v>#N/A</c:v>
                </c:pt>
                <c:pt idx="7">
                  <c:v>0.68</c:v>
                </c:pt>
                <c:pt idx="8">
                  <c:v>#N/A</c:v>
                </c:pt>
                <c:pt idx="9">
                  <c:v>0.59</c:v>
                </c:pt>
              </c:numCache>
            </c:numRef>
          </c:val>
          <c:extLst>
            <c:ext xmlns:c16="http://schemas.microsoft.com/office/drawing/2014/chart" uri="{C3380CC4-5D6E-409C-BE32-E72D297353CC}">
              <c16:uniqueId val="{00000005-ADF8-4394-9395-1351344BB9E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1.1299999999999999</c:v>
                </c:pt>
                <c:pt idx="2">
                  <c:v>#N/A</c:v>
                </c:pt>
                <c:pt idx="3">
                  <c:v>1.1299999999999999</c:v>
                </c:pt>
                <c:pt idx="4">
                  <c:v>#N/A</c:v>
                </c:pt>
                <c:pt idx="5">
                  <c:v>1.4</c:v>
                </c:pt>
                <c:pt idx="6">
                  <c:v>#N/A</c:v>
                </c:pt>
                <c:pt idx="7">
                  <c:v>0.77</c:v>
                </c:pt>
                <c:pt idx="8">
                  <c:v>#N/A</c:v>
                </c:pt>
                <c:pt idx="9">
                  <c:v>0.93</c:v>
                </c:pt>
              </c:numCache>
            </c:numRef>
          </c:val>
          <c:extLst>
            <c:ext xmlns:c16="http://schemas.microsoft.com/office/drawing/2014/chart" uri="{C3380CC4-5D6E-409C-BE32-E72D297353CC}">
              <c16:uniqueId val="{00000006-ADF8-4394-9395-1351344BB9E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0.78</c:v>
                </c:pt>
                <c:pt idx="6">
                  <c:v>#N/A</c:v>
                </c:pt>
                <c:pt idx="7">
                  <c:v>1.52</c:v>
                </c:pt>
                <c:pt idx="8">
                  <c:v>#N/A</c:v>
                </c:pt>
                <c:pt idx="9">
                  <c:v>2.54</c:v>
                </c:pt>
              </c:numCache>
            </c:numRef>
          </c:val>
          <c:extLst>
            <c:ext xmlns:c16="http://schemas.microsoft.com/office/drawing/2014/chart" uri="{C3380CC4-5D6E-409C-BE32-E72D297353CC}">
              <c16:uniqueId val="{00000007-ADF8-4394-9395-1351344BB9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c:v>
                </c:pt>
                <c:pt idx="2">
                  <c:v>#N/A</c:v>
                </c:pt>
                <c:pt idx="3">
                  <c:v>6.65</c:v>
                </c:pt>
                <c:pt idx="4">
                  <c:v>#N/A</c:v>
                </c:pt>
                <c:pt idx="5">
                  <c:v>11</c:v>
                </c:pt>
                <c:pt idx="6">
                  <c:v>#N/A</c:v>
                </c:pt>
                <c:pt idx="7">
                  <c:v>7.75</c:v>
                </c:pt>
                <c:pt idx="8">
                  <c:v>#N/A</c:v>
                </c:pt>
                <c:pt idx="9">
                  <c:v>5.63</c:v>
                </c:pt>
              </c:numCache>
            </c:numRef>
          </c:val>
          <c:extLst>
            <c:ext xmlns:c16="http://schemas.microsoft.com/office/drawing/2014/chart" uri="{C3380CC4-5D6E-409C-BE32-E72D297353CC}">
              <c16:uniqueId val="{00000008-ADF8-4394-9395-1351344BB9E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10.050000000000001</c:v>
                </c:pt>
                <c:pt idx="2">
                  <c:v>#N/A</c:v>
                </c:pt>
                <c:pt idx="3">
                  <c:v>10.99</c:v>
                </c:pt>
                <c:pt idx="4">
                  <c:v>#N/A</c:v>
                </c:pt>
                <c:pt idx="5">
                  <c:v>12.27</c:v>
                </c:pt>
                <c:pt idx="6">
                  <c:v>#N/A</c:v>
                </c:pt>
                <c:pt idx="7">
                  <c:v>11.95</c:v>
                </c:pt>
                <c:pt idx="8">
                  <c:v>#N/A</c:v>
                </c:pt>
                <c:pt idx="9">
                  <c:v>12.71</c:v>
                </c:pt>
              </c:numCache>
            </c:numRef>
          </c:val>
          <c:extLst>
            <c:ext xmlns:c16="http://schemas.microsoft.com/office/drawing/2014/chart" uri="{C3380CC4-5D6E-409C-BE32-E72D297353CC}">
              <c16:uniqueId val="{00000009-ADF8-4394-9395-1351344BB9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2483</c:v>
                </c:pt>
                <c:pt idx="5">
                  <c:v>2608</c:v>
                </c:pt>
                <c:pt idx="8">
                  <c:v>2482</c:v>
                </c:pt>
                <c:pt idx="11">
                  <c:v>2508</c:v>
                </c:pt>
                <c:pt idx="14">
                  <c:v>2365</c:v>
                </c:pt>
              </c:numCache>
            </c:numRef>
          </c:val>
          <c:extLst>
            <c:ext xmlns:c16="http://schemas.microsoft.com/office/drawing/2014/chart" uri="{C3380CC4-5D6E-409C-BE32-E72D297353CC}">
              <c16:uniqueId val="{00000000-C4DC-421D-9646-7FC6DC791F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DC-421D-9646-7FC6DC791F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DC-421D-9646-7FC6DC791F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DC-421D-9646-7FC6DC791F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707</c:v>
                </c:pt>
                <c:pt idx="3">
                  <c:v>715</c:v>
                </c:pt>
                <c:pt idx="6">
                  <c:v>664</c:v>
                </c:pt>
                <c:pt idx="9">
                  <c:v>655</c:v>
                </c:pt>
                <c:pt idx="12">
                  <c:v>658</c:v>
                </c:pt>
              </c:numCache>
            </c:numRef>
          </c:val>
          <c:extLst>
            <c:ext xmlns:c16="http://schemas.microsoft.com/office/drawing/2014/chart" uri="{C3380CC4-5D6E-409C-BE32-E72D297353CC}">
              <c16:uniqueId val="{00000004-C4DC-421D-9646-7FC6DC791F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DC-421D-9646-7FC6DC791F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DC-421D-9646-7FC6DC791F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2638</c:v>
                </c:pt>
                <c:pt idx="3">
                  <c:v>2940</c:v>
                </c:pt>
                <c:pt idx="6">
                  <c:v>2812</c:v>
                </c:pt>
                <c:pt idx="9">
                  <c:v>2814</c:v>
                </c:pt>
                <c:pt idx="12">
                  <c:v>2729</c:v>
                </c:pt>
              </c:numCache>
            </c:numRef>
          </c:val>
          <c:extLst>
            <c:ext xmlns:c16="http://schemas.microsoft.com/office/drawing/2014/chart" uri="{C3380CC4-5D6E-409C-BE32-E72D297353CC}">
              <c16:uniqueId val="{00000007-C4DC-421D-9646-7FC6DC791F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862</c:v>
                </c:pt>
                <c:pt idx="2">
                  <c:v>#N/A</c:v>
                </c:pt>
                <c:pt idx="3">
                  <c:v>#N/A</c:v>
                </c:pt>
                <c:pt idx="4">
                  <c:v>1047</c:v>
                </c:pt>
                <c:pt idx="5">
                  <c:v>#N/A</c:v>
                </c:pt>
                <c:pt idx="6">
                  <c:v>#N/A</c:v>
                </c:pt>
                <c:pt idx="7">
                  <c:v>994</c:v>
                </c:pt>
                <c:pt idx="8">
                  <c:v>#N/A</c:v>
                </c:pt>
                <c:pt idx="9">
                  <c:v>#N/A</c:v>
                </c:pt>
                <c:pt idx="10">
                  <c:v>961</c:v>
                </c:pt>
                <c:pt idx="11">
                  <c:v>#N/A</c:v>
                </c:pt>
                <c:pt idx="12">
                  <c:v>#N/A</c:v>
                </c:pt>
                <c:pt idx="13">
                  <c:v>1022</c:v>
                </c:pt>
                <c:pt idx="14">
                  <c:v>#N/A</c:v>
                </c:pt>
              </c:numCache>
            </c:numRef>
          </c:val>
          <c:smooth val="0"/>
          <c:extLst>
            <c:ext xmlns:c16="http://schemas.microsoft.com/office/drawing/2014/chart" uri="{C3380CC4-5D6E-409C-BE32-E72D297353CC}">
              <c16:uniqueId val="{00000008-C4DC-421D-9646-7FC6DC791F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24100</c:v>
                </c:pt>
                <c:pt idx="5">
                  <c:v>23513</c:v>
                </c:pt>
                <c:pt idx="8">
                  <c:v>23090</c:v>
                </c:pt>
                <c:pt idx="11">
                  <c:v>23485</c:v>
                </c:pt>
                <c:pt idx="14">
                  <c:v>22986</c:v>
                </c:pt>
              </c:numCache>
            </c:numRef>
          </c:val>
          <c:extLst>
            <c:ext xmlns:c16="http://schemas.microsoft.com/office/drawing/2014/chart" uri="{C3380CC4-5D6E-409C-BE32-E72D297353CC}">
              <c16:uniqueId val="{00000000-1F7F-48B3-9845-F9B860EEA3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729</c:v>
                </c:pt>
                <c:pt idx="5">
                  <c:v>569</c:v>
                </c:pt>
                <c:pt idx="8">
                  <c:v>411</c:v>
                </c:pt>
                <c:pt idx="11">
                  <c:v>340</c:v>
                </c:pt>
                <c:pt idx="14">
                  <c:v>222</c:v>
                </c:pt>
              </c:numCache>
            </c:numRef>
          </c:val>
          <c:extLst>
            <c:ext xmlns:c16="http://schemas.microsoft.com/office/drawing/2014/chart" uri="{C3380CC4-5D6E-409C-BE32-E72D297353CC}">
              <c16:uniqueId val="{00000001-1F7F-48B3-9845-F9B860EEA3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11959</c:v>
                </c:pt>
                <c:pt idx="5">
                  <c:v>11831</c:v>
                </c:pt>
                <c:pt idx="8">
                  <c:v>10107</c:v>
                </c:pt>
                <c:pt idx="11">
                  <c:v>10070</c:v>
                </c:pt>
                <c:pt idx="14">
                  <c:v>10497</c:v>
                </c:pt>
              </c:numCache>
            </c:numRef>
          </c:val>
          <c:extLst>
            <c:ext xmlns:c16="http://schemas.microsoft.com/office/drawing/2014/chart" uri="{C3380CC4-5D6E-409C-BE32-E72D297353CC}">
              <c16:uniqueId val="{00000002-1F7F-48B3-9845-F9B860EEA3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F-48B3-9845-F9B860EEA3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F-48B3-9845-F9B860EEA3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6</c:v>
                </c:pt>
                <c:pt idx="6">
                  <c:v>0</c:v>
                </c:pt>
                <c:pt idx="9">
                  <c:v>0</c:v>
                </c:pt>
                <c:pt idx="12">
                  <c:v>0</c:v>
                </c:pt>
              </c:numCache>
            </c:numRef>
          </c:val>
          <c:extLst>
            <c:ext xmlns:c16="http://schemas.microsoft.com/office/drawing/2014/chart" uri="{C3380CC4-5D6E-409C-BE32-E72D297353CC}">
              <c16:uniqueId val="{00000005-1F7F-48B3-9845-F9B860EEA3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4905</c:v>
                </c:pt>
                <c:pt idx="3">
                  <c:v>4873</c:v>
                </c:pt>
                <c:pt idx="6">
                  <c:v>4831</c:v>
                </c:pt>
                <c:pt idx="9">
                  <c:v>4776</c:v>
                </c:pt>
                <c:pt idx="12">
                  <c:v>4759</c:v>
                </c:pt>
              </c:numCache>
            </c:numRef>
          </c:val>
          <c:extLst>
            <c:ext xmlns:c16="http://schemas.microsoft.com/office/drawing/2014/chart" uri="{C3380CC4-5D6E-409C-BE32-E72D297353CC}">
              <c16:uniqueId val="{00000006-1F7F-48B3-9845-F9B860EEA3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75</c:v>
                </c:pt>
                <c:pt idx="6">
                  <c:v>75</c:v>
                </c:pt>
                <c:pt idx="9">
                  <c:v>0</c:v>
                </c:pt>
                <c:pt idx="12">
                  <c:v>0</c:v>
                </c:pt>
              </c:numCache>
            </c:numRef>
          </c:val>
          <c:extLst>
            <c:ext xmlns:c16="http://schemas.microsoft.com/office/drawing/2014/chart" uri="{C3380CC4-5D6E-409C-BE32-E72D297353CC}">
              <c16:uniqueId val="{00000007-1F7F-48B3-9845-F9B860EEA3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7751</c:v>
                </c:pt>
                <c:pt idx="3">
                  <c:v>7516</c:v>
                </c:pt>
                <c:pt idx="6">
                  <c:v>7155</c:v>
                </c:pt>
                <c:pt idx="9">
                  <c:v>7073</c:v>
                </c:pt>
                <c:pt idx="12">
                  <c:v>6935</c:v>
                </c:pt>
              </c:numCache>
            </c:numRef>
          </c:val>
          <c:extLst>
            <c:ext xmlns:c16="http://schemas.microsoft.com/office/drawing/2014/chart" uri="{C3380CC4-5D6E-409C-BE32-E72D297353CC}">
              <c16:uniqueId val="{00000008-1F7F-48B3-9845-F9B860EEA3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7F-48B3-9845-F9B860EEA3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25872</c:v>
                </c:pt>
                <c:pt idx="3">
                  <c:v>25036</c:v>
                </c:pt>
                <c:pt idx="6">
                  <c:v>24387</c:v>
                </c:pt>
                <c:pt idx="9">
                  <c:v>24845</c:v>
                </c:pt>
                <c:pt idx="12">
                  <c:v>24491</c:v>
                </c:pt>
              </c:numCache>
            </c:numRef>
          </c:val>
          <c:extLst>
            <c:ext xmlns:c16="http://schemas.microsoft.com/office/drawing/2014/chart" uri="{C3380CC4-5D6E-409C-BE32-E72D297353CC}">
              <c16:uniqueId val="{0000000A-1F7F-48B3-9845-F9B860EEA3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1739</c:v>
                </c:pt>
                <c:pt idx="2">
                  <c:v>#N/A</c:v>
                </c:pt>
                <c:pt idx="3">
                  <c:v>#N/A</c:v>
                </c:pt>
                <c:pt idx="4">
                  <c:v>1591</c:v>
                </c:pt>
                <c:pt idx="5">
                  <c:v>#N/A</c:v>
                </c:pt>
                <c:pt idx="6">
                  <c:v>#N/A</c:v>
                </c:pt>
                <c:pt idx="7">
                  <c:v>2840</c:v>
                </c:pt>
                <c:pt idx="8">
                  <c:v>#N/A</c:v>
                </c:pt>
                <c:pt idx="9">
                  <c:v>#N/A</c:v>
                </c:pt>
                <c:pt idx="10">
                  <c:v>2799</c:v>
                </c:pt>
                <c:pt idx="11">
                  <c:v>#N/A</c:v>
                </c:pt>
                <c:pt idx="12">
                  <c:v>#N/A</c:v>
                </c:pt>
                <c:pt idx="13">
                  <c:v>2481</c:v>
                </c:pt>
                <c:pt idx="14">
                  <c:v>#N/A</c:v>
                </c:pt>
              </c:numCache>
            </c:numRef>
          </c:val>
          <c:smooth val="0"/>
          <c:extLst>
            <c:ext xmlns:c16="http://schemas.microsoft.com/office/drawing/2014/chart" uri="{C3380CC4-5D6E-409C-BE32-E72D297353CC}">
              <c16:uniqueId val="{0000000B-1F7F-48B3-9845-F9B860EEA3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4251</c:v>
                </c:pt>
                <c:pt idx="1">
                  <c:v>4193</c:v>
                </c:pt>
                <c:pt idx="2">
                  <c:v>4729</c:v>
                </c:pt>
              </c:numCache>
            </c:numRef>
          </c:val>
          <c:extLst>
            <c:ext xmlns:c16="http://schemas.microsoft.com/office/drawing/2014/chart" uri="{C3380CC4-5D6E-409C-BE32-E72D297353CC}">
              <c16:uniqueId val="{00000000-4E16-49F5-97AF-56673A9419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1528</c:v>
                </c:pt>
                <c:pt idx="1">
                  <c:v>1537</c:v>
                </c:pt>
                <c:pt idx="2">
                  <c:v>1538</c:v>
                </c:pt>
              </c:numCache>
            </c:numRef>
          </c:val>
          <c:extLst>
            <c:ext xmlns:c16="http://schemas.microsoft.com/office/drawing/2014/chart" uri="{C3380CC4-5D6E-409C-BE32-E72D297353CC}">
              <c16:uniqueId val="{00000001-4E16-49F5-97AF-56673A9419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3358</c:v>
                </c:pt>
                <c:pt idx="1">
                  <c:v>3318</c:v>
                </c:pt>
                <c:pt idx="2">
                  <c:v>3116</c:v>
                </c:pt>
              </c:numCache>
            </c:numRef>
          </c:val>
          <c:extLst>
            <c:ext xmlns:c16="http://schemas.microsoft.com/office/drawing/2014/chart" uri="{C3380CC4-5D6E-409C-BE32-E72D297353CC}">
              <c16:uniqueId val="{00000002-4E16-49F5-97AF-56673A9419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{9B028FFF-624F-45DD-A609-9A2751F6D4D0}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D2-4BC7-A7D1-0012AD08EC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{FF98148F-C504-4AEE-A73B-9165A713DC26}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D2-4BC7-A7D1-0012AD08EC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{38C6274D-F06F-4A69-A08C-1BC27BA6CD82}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D2-4BC7-A7D1-0012AD08EC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{2915B7C3-A14B-4C29-8CC1-2748E67F7D27}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D2-4BC7-A7D1-0012AD08EC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{62F3A902-68CD-4187-B4F1-CE5494B4F00B}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D2-4BC7-A7D1-0012AD08EC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{99690595-4A86-4BDD-9510-0433DBA6FAC8}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D2-4BC7-A7D1-0012AD08EC0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{75474F01-A5D5-48A0-B998-95C16F0E48AF}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D2-4BC7-A7D1-0012AD08EC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{84A212C3-C3D7-4637-99C7-0D19A7B3EF33}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D2-4BC7-A7D1-0012AD08EC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{D4FD2D81-3728-43C0-9C3D-BDF13E8D5EAC}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D2-4BC7-A7D1-0012AD08EC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59.1</c:v>
                </c:pt>
                <c:pt idx="16">
                  <c:v>60.6</c:v>
                </c:pt>
                <c:pt idx="24">
                  <c:v>61.8</c:v>
                </c:pt>
                <c:pt idx="32">
                  <c:v>63.1</c:v>
                </c:pt>
              </c:numCache>
            </c:numRef>
          </c:xVal>
          <c:yVal>
            <c:numRef>
              <c:f>公会計指標分析・財政指標組合せ分析表!$BP$51:$DC$51</c:f>
              <c:numCache>
                <c:formatCode>#,##0.0;"▲ "#,##0.0</c:formatCode>
                <c:ptCount val="40"/>
                <c:pt idx="0">
                  <c:v>15.1</c:v>
                </c:pt>
                <c:pt idx="8">
                  <c:v>14.2</c:v>
                </c:pt>
                <c:pt idx="16">
                  <c:v>25.8</c:v>
                </c:pt>
                <c:pt idx="24">
                  <c:v>24.9</c:v>
                </c:pt>
                <c:pt idx="32">
                  <c:v>21.1</c:v>
                </c:pt>
              </c:numCache>
            </c:numRef>
          </c:yVal>
          <c:smooth val="0"/>
          <c:extLst>
            <c:ext xmlns:c16="http://schemas.microsoft.com/office/drawing/2014/chart" uri="{C3380CC4-5D6E-409C-BE32-E72D297353CC}">
              <c16:uniqueId val="{00000009-13D2-4BC7-A7D1-0012AD08EC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{33EFCEBA-631A-469C-97D2-3BF567B81C8E}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D2-4BC7-A7D1-0012AD08EC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{4E53B38F-1101-4FF7-90E4-E18305F23A64}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D2-4BC7-A7D1-0012AD08EC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{28E29D3E-881D-47C5-AA64-FD728361F613}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D2-4BC7-A7D1-0012AD08EC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{15A80E27-C162-4E2B-AA0E-FD897E4CCB0B}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D2-4BC7-A7D1-0012AD08EC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{BFAA4932-4232-4753-A6FD-D412648C5B1A}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D2-4BC7-A7D1-0012AD08EC02}"/>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{9CAE948F-D6D5-41BC-A819-CF534C1B057B}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D2-4BC7-A7D1-0012AD08EC02}"/>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{44F38C16-4CD1-4890-BC9B-22D28716312B}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D2-4BC7-A7D1-0012AD08EC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{16C0435D-04CB-47AC-B0C4-0067DE5CAB86}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D2-4BC7-A7D1-0012AD08EC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{9DA0ED9E-9EE9-4F9A-A5EE-A381B3BE5CE8}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D2-4BC7-A7D1-0012AD08EC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3D2-4BC7-A7D1-0012AD08EC02}"/>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{81BCAB46-F015-4449-80A4-0FEF3FB71A15}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DE6-4473-9CD1-71379652B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{3CA8C2B3-E4EB-45FC-8A21-FC9890E99C40}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6-4473-9CD1-71379652B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{79509DC2-560A-48FD-84CA-98FCCE6C02D9}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6-4473-9CD1-71379652B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{8BC12472-9245-45F5-9593-6BA75669DBB1}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6-4473-9CD1-71379652B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{FD8FE395-F58D-41A2-A6FB-640AEECD472D}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6-4473-9CD1-71379652B3A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{5FF1B952-BC29-4D69-AACA-A453F565B8AA}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DE6-4473-9CD1-71379652B3A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{14F39420-9D84-4B18-8153-4F45E0F44DDD}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DE6-4473-9CD1-71379652B3A1}"/>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{10325B9D-93FA-400F-8D53-EADE557AE60C}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DE6-4473-9CD1-71379652B3A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{8E2CAD7F-8177-416C-888A-C5FE35370367}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DE6-4473-9CD1-71379652B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8.1</c:v>
                </c:pt>
                <c:pt idx="16">
                  <c:v>8.6</c:v>
                </c:pt>
                <c:pt idx="24">
                  <c:v>8.9</c:v>
                </c:pt>
                <c:pt idx="32">
                  <c:v>8.6999999999999993</c:v>
                </c:pt>
              </c:numCache>
            </c:numRef>
          </c:xVal>
          <c:yVal>
            <c:numRef>
              <c:f>公会計指標分析・財政指標組合せ分析表!$BP$73:$DC$73</c:f>
              <c:numCache>
                <c:formatCode>#,##0.0;"▲ "#,##0.0</c:formatCode>
                <c:ptCount val="40"/>
                <c:pt idx="0">
                  <c:v>15.1</c:v>
                </c:pt>
                <c:pt idx="8">
                  <c:v>14.2</c:v>
                </c:pt>
                <c:pt idx="16">
                  <c:v>25.8</c:v>
                </c:pt>
                <c:pt idx="24">
                  <c:v>24.9</c:v>
                </c:pt>
                <c:pt idx="32">
                  <c:v>21.1</c:v>
                </c:pt>
              </c:numCache>
            </c:numRef>
          </c:yVal>
          <c:smooth val="0"/>
          <c:extLst>
            <c:ext xmlns:c16="http://schemas.microsoft.com/office/drawing/2014/chart" uri="{C3380CC4-5D6E-409C-BE32-E72D297353CC}">
              <c16:uniqueId val="{00000009-5DE6-4473-9CD1-71379652B3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{49AE8EC0-FA92-44DD-9604-8091F7F97076}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DE6-4473-9CD1-71379652B3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{A08093A3-5DF9-4FB1-A775-6B56DFCDEF7A}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6-4473-9CD1-71379652B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{BCEE64F8-3AF0-4932-87C0-B5BFEE45F934}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6-4473-9CD1-71379652B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{55383C9B-6FCE-40CF-B031-82DFB98512BE}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6-4473-9CD1-71379652B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{64258845-0B3A-4FA3-AAFC-FE3C0E57393D}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6-4473-9CD1-71379652B3A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{7C3D99A3-BE25-438F-932C-1ED32937D7A8}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DE6-4473-9CD1-71379652B3A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{4A9AB5E5-8A99-4DD0-99E1-5D7B860405BC}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DE6-4473-9CD1-71379652B3A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{AC3AB480-9DCE-493A-B167-6BDFEE0C712F}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DE6-4473-9CD1-71379652B3A1}"/>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{97A2DFE2-89E0-40FC-B015-FD3B2E530648}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DE6-4473-9CD1-71379652B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DE6-4473-9CD1-71379652B3A1}"/>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町村合併における重点施策である常陸大宮済生会病院建設事業に係る合併特例事業債発行の影響により元利償還金が増加したことを受け（平成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年度がピーク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年度からは地方債借入を元金償還以下として取り組んできたことから元利償還金は年々減少傾向にある。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常陸大宮済生会病院建設事業債に係る元利償還が令和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年度に終了し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たことから、前年度と比較し、元利償還額が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百万円減したが、算入公債費等の額が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百万円減したため、実質公債費比率の分子の額が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常陸大宮駅周辺整備事業等の大規模事業の実施を予定しているが、国県補助金の活用など各種財源の確保に努め、引き続き地方債発行の抑制を図るとともに、交付税算入率の高い事業債を優先的に活用するなど、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実質公債費比率の算定に用いる満期一括償還地方債の償還財源として積み立てを行っていない。</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令和元年東日本台風災害復旧事業に係る起債により一時的に増加したものの、地方債発行抑制の取組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の継続により、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なったことなどから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一方で、充当可能財源等については、充当可能基金が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百万円増したものの、基準財政需要額算入見込額が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より、将来負担比率の分子は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百万円減となった。今後も引き続き、地方債発行の抑制を図るなど、健全な財政運営に努める。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茨城県常陸大宮市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9,383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残高増の主な要因は、特定基金の取崩しにより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百万円の減となったが、財政調整基金については、収支見込において基金の取崩しを要しなかったことから、前年度の決算剰余金として積み立てた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百万円が基金残高として増加したことがあげられる。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人口減少により今後の市税の伸びが期待できない中、多様化する行政需要へ対応しながら、市総合計画に基づいた事業を着実に実施していかなければならない状況である。このような中、財源となる基金の活用は不可欠なものであるため、今後も計画的な基金の積立・取崩を行っていく。　</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常陸大宮市創生総合戦略に基づき，地域の特性を生かした魅力と活力のある元気なふるさとづくり及び地域をつなぎ安心して暮らし続けられる拠点づくりを柱とする地域創生を推進するための基金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都市計画法第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条に規定する都市施設及び地方自治法第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乗第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項に規定する行政財産に係る施設の整備を目的とする事業の効率的な推進を図るための基金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年度は地域創生基金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百万円を取り崩し、各支所庁舎整備事業等の財源としたこと等により特定目的基金残高は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今後も地域創生まちづくり事業や支所庁舎等を含めた地域の交流拠点整備等に充当予定</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今後は常陸大宮駅周辺整備事業等に充当予定	</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財政調整基金については、収支見込において基金の取崩しを要しなかったことから、前年度の決算剰余金として積み立てた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百万円が基金残高として増加した。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人口減少により今後の市税の伸びが期待できない中、多様化する行政需要へ対応しながら、市総合計画に基づいた事業を着実に実施していかなければならない状況であるため、効果的かつ効率的な行政運営を念頭に、行政サービスや事業の見直しなど不断に行財政改革に取組み、基金の適正額の維持確保に努め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年度は、大規模事業元金償還に伴う公債費の財源として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百万円を取り崩したものの、令和元年東日本台風に係る地方債の後年度償還に備えるため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百万円を積みたてたことから、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町村合併における重点施策である常陸大宮済生会病院建設事業に約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百万円、道の駅整備に約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百万円、第二中学校整備に約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百万円の合併特例事業債を発行したことで多額の市債残高を抱えておりその償還が財政を圧迫している。平成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年度からは地方債借入を元金償還以下として取り組んできたことから市債残高は年々減少傾向にあるが、平成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数年は大規模事業の元金償還開始の影響により公債費の増が見込まれ、また、今後も災害復旧事業や防災行政無線デジタル化整備事業、学校給食センター整備事業、常陸大宮駅周辺整備事業等で多額の元金償還開始が見込まれている。今後は、その償還に充てるために減債基金を計画的に取り崩していく必要があり基金残高は減少していく見込み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63.1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％については、類似団体平均値より</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ポイント低い水準にあるが、前年度より</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ポイント増となり上昇傾向にある。これは、幼稚園や保育所、公民館等の公共施設の老朽化によるものである。市の公共施設総合管理計画（</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年度作成）においては、計画期間</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年間における数値目標を、延床面積の総量を</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割削減と設定しており、施設保有総量の削減、長寿命化等の対策を行うことで維持管理コストの縮減に努めていく。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206240" y="437028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258945"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119245" y="5680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258945" y="415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119245" y="43702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258945"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157345" y="513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537585" y="5126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86702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25905" y="508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81" name="楕円 80"/>
        <xdr:cNvSpPr/>
      </xdr:nvSpPr>
      <xdr:spPr>
        <a:xfrm>
          <a:off x="4157345" y="5151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100876</xdr:rowOff>
    </xdr:from>
    <xdr:ext cx="405111" cy="259045"/>
    <xdr:sp macro="" textlink="">
      <xdr:nvSpPr>
        <xdr:cNvPr id="82" name="有形固定資産減価償却率該当値テキスト"/>
        <xdr:cNvSpPr txBox="1"/>
      </xdr:nvSpPr>
      <xdr:spPr>
        <a:xfrm>
          <a:off x="4258945" y="513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xdr:cNvSpPr/>
      </xdr:nvSpPr>
      <xdr:spPr>
        <a:xfrm>
          <a:off x="3537585" y="5128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1799</xdr:rowOff>
    </xdr:to>
    <xdr:cxnSp macro="">
      <xdr:nvCxnSpPr>
        <xdr:cNvPr id="84" name="直線コネクタ 83"/>
        <xdr:cNvCxnSpPr/>
      </xdr:nvCxnSpPr>
      <xdr:spPr>
        <a:xfrm>
          <a:off x="3588385" y="5179060"/>
          <a:ext cx="619760" cy="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5" name="楕円 84"/>
        <xdr:cNvSpPr/>
      </xdr:nvSpPr>
      <xdr:spPr>
        <a:xfrm>
          <a:off x="2867025" y="510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149860</xdr:rowOff>
    </xdr:to>
    <xdr:cxnSp macro="">
      <xdr:nvCxnSpPr>
        <xdr:cNvPr id="86" name="直線コネクタ 85"/>
        <xdr:cNvCxnSpPr/>
      </xdr:nvCxnSpPr>
      <xdr:spPr>
        <a:xfrm>
          <a:off x="2917825" y="5157470"/>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7" name="楕円 86"/>
        <xdr:cNvSpPr/>
      </xdr:nvSpPr>
      <xdr:spPr>
        <a:xfrm>
          <a:off x="2196465" y="5079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101283</xdr:rowOff>
    </xdr:from>
    <xdr:to>
      <xdr:col>15</xdr:col>
      <xdr:colOff>136525</xdr:colOff>
      <xdr:row>30</xdr:row>
      <xdr:rowOff>128270</xdr:rowOff>
    </xdr:to>
    <xdr:cxnSp macro="">
      <xdr:nvCxnSpPr>
        <xdr:cNvPr id="88" name="直線コネクタ 87"/>
        <xdr:cNvCxnSpPr/>
      </xdr:nvCxnSpPr>
      <xdr:spPr>
        <a:xfrm>
          <a:off x="2247265" y="5130483"/>
          <a:ext cx="67056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21696</xdr:rowOff>
    </xdr:from>
    <xdr:to>
      <xdr:col>7</xdr:col>
      <xdr:colOff>187325</xdr:colOff>
      <xdr:row>30</xdr:row>
      <xdr:rowOff>123296</xdr:rowOff>
    </xdr:to>
    <xdr:sp macro="" textlink="">
      <xdr:nvSpPr>
        <xdr:cNvPr id="89" name="楕円 88"/>
        <xdr:cNvSpPr/>
      </xdr:nvSpPr>
      <xdr:spPr>
        <a:xfrm>
          <a:off x="1525905" y="5050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72496</xdr:rowOff>
    </xdr:from>
    <xdr:to>
      <xdr:col>11</xdr:col>
      <xdr:colOff>136525</xdr:colOff>
      <xdr:row>30</xdr:row>
      <xdr:rowOff>101283</xdr:rowOff>
    </xdr:to>
    <xdr:cxnSp macro="">
      <xdr:nvCxnSpPr>
        <xdr:cNvPr id="90" name="直線コネクタ 89"/>
        <xdr:cNvCxnSpPr/>
      </xdr:nvCxnSpPr>
      <xdr:spPr>
        <a:xfrm>
          <a:off x="1576705" y="5101696"/>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395989" y="490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273812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067569"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397009" y="518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95" name="n_1mainValue有形固定資産減価償却率"/>
        <xdr:cNvSpPr txBox="1"/>
      </xdr:nvSpPr>
      <xdr:spPr>
        <a:xfrm>
          <a:off x="339598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6" name="n_2mainValue有形固定資産減価償却率"/>
        <xdr:cNvSpPr txBox="1"/>
      </xdr:nvSpPr>
      <xdr:spPr>
        <a:xfrm>
          <a:off x="2738129" y="48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7" name="n_3mainValue有形固定資産減価償却率"/>
        <xdr:cNvSpPr txBox="1"/>
      </xdr:nvSpPr>
      <xdr:spPr>
        <a:xfrm>
          <a:off x="2067569" y="486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139823</xdr:rowOff>
    </xdr:from>
    <xdr:ext cx="405111" cy="259045"/>
    <xdr:sp macro="" textlink="">
      <xdr:nvSpPr>
        <xdr:cNvPr id="98" name="n_4mainValue有形固定資産減価償却率"/>
        <xdr:cNvSpPr txBox="1"/>
      </xdr:nvSpPr>
      <xdr:spPr>
        <a:xfrm>
          <a:off x="1397009" y="483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債務償還比率</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508.2</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％については、前年度と比較して</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85.5</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ポイント減となり、類似団体平均値より</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ポイント下回っている。これは、当該比率の分子（将来負担額</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充当可能財源）が充当可能財源の減により増となった一方で、分母の因子となる経常経費における一般財源の収支が前年度より増となったことが主な要因である。</a:t>
          </a:r>
        </a:p>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地方債の借り入れについては、平成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年度予算編成から、借入額を償還元金以下とすることで発行の抑制に努めており、今後も継続していく。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3027660" y="455713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3080365" y="57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2963525" y="577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3080365" y="433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2963525" y="4557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3080365" y="5111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3001625" y="5132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359005" y="5350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688445" y="542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017885" y="538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347325" y="537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79321</xdr:rowOff>
    </xdr:from>
    <xdr:to>
      <xdr:col>76</xdr:col>
      <xdr:colOff>73025</xdr:colOff>
      <xdr:row>31</xdr:row>
      <xdr:rowOff>9471</xdr:rowOff>
    </xdr:to>
    <xdr:sp macro="" textlink="">
      <xdr:nvSpPr>
        <xdr:cNvPr id="145" name="楕円 144"/>
        <xdr:cNvSpPr/>
      </xdr:nvSpPr>
      <xdr:spPr>
        <a:xfrm>
          <a:off x="13001625" y="5108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102198</xdr:rowOff>
    </xdr:from>
    <xdr:ext cx="469744" cy="259045"/>
    <xdr:sp macro="" textlink="">
      <xdr:nvSpPr>
        <xdr:cNvPr id="146" name="債務償還比率該当値テキスト"/>
        <xdr:cNvSpPr txBox="1"/>
      </xdr:nvSpPr>
      <xdr:spPr>
        <a:xfrm>
          <a:off x="13080365" y="49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39724</xdr:rowOff>
    </xdr:from>
    <xdr:to>
      <xdr:col>72</xdr:col>
      <xdr:colOff>123825</xdr:colOff>
      <xdr:row>31</xdr:row>
      <xdr:rowOff>141324</xdr:rowOff>
    </xdr:to>
    <xdr:sp macro="" textlink="">
      <xdr:nvSpPr>
        <xdr:cNvPr id="147" name="楕円 146"/>
        <xdr:cNvSpPr/>
      </xdr:nvSpPr>
      <xdr:spPr>
        <a:xfrm>
          <a:off x="12359005" y="52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130121</xdr:rowOff>
    </xdr:from>
    <xdr:to>
      <xdr:col>76</xdr:col>
      <xdr:colOff>22225</xdr:colOff>
      <xdr:row>31</xdr:row>
      <xdr:rowOff>90524</xdr:rowOff>
    </xdr:to>
    <xdr:cxnSp macro="">
      <xdr:nvCxnSpPr>
        <xdr:cNvPr id="148" name="直線コネクタ 147"/>
        <xdr:cNvCxnSpPr/>
      </xdr:nvCxnSpPr>
      <xdr:spPr>
        <a:xfrm flipV="1">
          <a:off x="12409805" y="5159321"/>
          <a:ext cx="619760" cy="12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77044</xdr:rowOff>
    </xdr:from>
    <xdr:to>
      <xdr:col>68</xdr:col>
      <xdr:colOff>123825</xdr:colOff>
      <xdr:row>32</xdr:row>
      <xdr:rowOff>7194</xdr:rowOff>
    </xdr:to>
    <xdr:sp macro="" textlink="">
      <xdr:nvSpPr>
        <xdr:cNvPr id="149" name="楕円 148"/>
        <xdr:cNvSpPr/>
      </xdr:nvSpPr>
      <xdr:spPr>
        <a:xfrm>
          <a:off x="11688445" y="527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90524</xdr:rowOff>
    </xdr:from>
    <xdr:to>
      <xdr:col>72</xdr:col>
      <xdr:colOff>73025</xdr:colOff>
      <xdr:row>31</xdr:row>
      <xdr:rowOff>127844</xdr:rowOff>
    </xdr:to>
    <xdr:cxnSp macro="">
      <xdr:nvCxnSpPr>
        <xdr:cNvPr id="150" name="直線コネクタ 149"/>
        <xdr:cNvCxnSpPr/>
      </xdr:nvCxnSpPr>
      <xdr:spPr>
        <a:xfrm flipV="1">
          <a:off x="11739245" y="5287364"/>
          <a:ext cx="67056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553</xdr:rowOff>
    </xdr:from>
    <xdr:to>
      <xdr:col>64</xdr:col>
      <xdr:colOff>123825</xdr:colOff>
      <xdr:row>31</xdr:row>
      <xdr:rowOff>102153</xdr:rowOff>
    </xdr:to>
    <xdr:sp macro="" textlink="">
      <xdr:nvSpPr>
        <xdr:cNvPr id="151" name="楕円 150"/>
        <xdr:cNvSpPr/>
      </xdr:nvSpPr>
      <xdr:spPr>
        <a:xfrm>
          <a:off x="11017885" y="51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51353</xdr:rowOff>
    </xdr:from>
    <xdr:to>
      <xdr:col>68</xdr:col>
      <xdr:colOff>73025</xdr:colOff>
      <xdr:row>31</xdr:row>
      <xdr:rowOff>127844</xdr:rowOff>
    </xdr:to>
    <xdr:cxnSp macro="">
      <xdr:nvCxnSpPr>
        <xdr:cNvPr id="152" name="直線コネクタ 151"/>
        <xdr:cNvCxnSpPr/>
      </xdr:nvCxnSpPr>
      <xdr:spPr>
        <a:xfrm>
          <a:off x="11068685" y="5248193"/>
          <a:ext cx="670560" cy="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163676</xdr:rowOff>
    </xdr:from>
    <xdr:to>
      <xdr:col>60</xdr:col>
      <xdr:colOff>123825</xdr:colOff>
      <xdr:row>31</xdr:row>
      <xdr:rowOff>93826</xdr:rowOff>
    </xdr:to>
    <xdr:sp macro="" textlink="">
      <xdr:nvSpPr>
        <xdr:cNvPr id="153" name="楕円 152"/>
        <xdr:cNvSpPr/>
      </xdr:nvSpPr>
      <xdr:spPr>
        <a:xfrm>
          <a:off x="10347325" y="5192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43026</xdr:rowOff>
    </xdr:from>
    <xdr:to>
      <xdr:col>64</xdr:col>
      <xdr:colOff>73025</xdr:colOff>
      <xdr:row>31</xdr:row>
      <xdr:rowOff>51353</xdr:rowOff>
    </xdr:to>
    <xdr:cxnSp macro="">
      <xdr:nvCxnSpPr>
        <xdr:cNvPr id="154" name="直線コネクタ 153"/>
        <xdr:cNvCxnSpPr/>
      </xdr:nvCxnSpPr>
      <xdr:spPr>
        <a:xfrm>
          <a:off x="10398125" y="5239866"/>
          <a:ext cx="67056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2185092" y="54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1527232" y="55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0856672" y="547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0186112" y="5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157851</xdr:rowOff>
    </xdr:from>
    <xdr:ext cx="469744" cy="259045"/>
    <xdr:sp macro="" textlink="">
      <xdr:nvSpPr>
        <xdr:cNvPr id="159" name="n_1mainValue債務償還比率"/>
        <xdr:cNvSpPr txBox="1"/>
      </xdr:nvSpPr>
      <xdr:spPr>
        <a:xfrm>
          <a:off x="12185092" y="501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23721</xdr:rowOff>
    </xdr:from>
    <xdr:ext cx="469744" cy="259045"/>
    <xdr:sp macro="" textlink="">
      <xdr:nvSpPr>
        <xdr:cNvPr id="160" name="n_2mainValue債務償還比率"/>
        <xdr:cNvSpPr txBox="1"/>
      </xdr:nvSpPr>
      <xdr:spPr>
        <a:xfrm>
          <a:off x="11527232" y="50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118680</xdr:rowOff>
    </xdr:from>
    <xdr:ext cx="469744" cy="259045"/>
    <xdr:sp macro="" textlink="">
      <xdr:nvSpPr>
        <xdr:cNvPr id="161" name="n_3mainValue債務償還比率"/>
        <xdr:cNvSpPr txBox="1"/>
      </xdr:nvSpPr>
      <xdr:spPr>
        <a:xfrm>
          <a:off x="10856672" y="498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110353</xdr:rowOff>
    </xdr:from>
    <xdr:ext cx="469744" cy="259045"/>
    <xdr:sp macro="" textlink="">
      <xdr:nvSpPr>
        <xdr:cNvPr id="162" name="n_4mainValue債務償還比率"/>
        <xdr:cNvSpPr txBox="1"/>
      </xdr:nvSpPr>
      <xdr:spPr>
        <a:xfrm>
          <a:off x="10186112" y="49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xdr:cNvSpPr/>
      </xdr:nvSpPr>
      <xdr:spPr>
        <a:xfrm>
          <a:off x="403606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xdr:cNvSpPr txBox="1"/>
      </xdr:nvSpPr>
      <xdr:spPr>
        <a:xfrm>
          <a:off x="412496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5" name="楕円 74"/>
        <xdr:cNvSpPr/>
      </xdr:nvSpPr>
      <xdr:spPr>
        <a:xfrm>
          <a:off x="3312160" y="636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83820</xdr:rowOff>
    </xdr:to>
    <xdr:cxnSp macro="">
      <xdr:nvCxnSpPr>
        <xdr:cNvPr id="76" name="直線コネクタ 75"/>
        <xdr:cNvCxnSpPr/>
      </xdr:nvCxnSpPr>
      <xdr:spPr>
        <a:xfrm>
          <a:off x="3355340" y="64160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7" name="楕円 76"/>
        <xdr:cNvSpPr/>
      </xdr:nvSpPr>
      <xdr:spPr>
        <a:xfrm>
          <a:off x="2514600" y="632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45720</xdr:rowOff>
    </xdr:to>
    <xdr:cxnSp macro="">
      <xdr:nvCxnSpPr>
        <xdr:cNvPr id="78" name="直線コネクタ 77"/>
        <xdr:cNvCxnSpPr/>
      </xdr:nvCxnSpPr>
      <xdr:spPr>
        <a:xfrm>
          <a:off x="2565400" y="637603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xdr:cNvSpPr/>
      </xdr:nvSpPr>
      <xdr:spPr>
        <a:xfrm>
          <a:off x="173990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38</xdr:row>
      <xdr:rowOff>5715</xdr:rowOff>
    </xdr:to>
    <xdr:cxnSp macro="">
      <xdr:nvCxnSpPr>
        <xdr:cNvPr id="80" name="直線コネクタ 79"/>
        <xdr:cNvCxnSpPr/>
      </xdr:nvCxnSpPr>
      <xdr:spPr>
        <a:xfrm>
          <a:off x="1790700" y="634365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55880</xdr:rowOff>
    </xdr:from>
    <xdr:to>
      <xdr:col>6</xdr:col>
      <xdr:colOff>38100</xdr:colOff>
      <xdr:row>37</xdr:row>
      <xdr:rowOff>157480</xdr:rowOff>
    </xdr:to>
    <xdr:sp macro="" textlink="">
      <xdr:nvSpPr>
        <xdr:cNvPr id="81" name="楕円 80"/>
        <xdr:cNvSpPr/>
      </xdr:nvSpPr>
      <xdr:spPr>
        <a:xfrm>
          <a:off x="965200" y="6258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106680</xdr:rowOff>
    </xdr:from>
    <xdr:to>
      <xdr:col>10</xdr:col>
      <xdr:colOff>114300</xdr:colOff>
      <xdr:row>37</xdr:row>
      <xdr:rowOff>140970</xdr:rowOff>
    </xdr:to>
    <xdr:cxnSp macro="">
      <xdr:nvCxnSpPr>
        <xdr:cNvPr id="82" name="直線コネクタ 81"/>
        <xdr:cNvCxnSpPr/>
      </xdr:nvCxnSpPr>
      <xdr:spPr>
        <a:xfrm>
          <a:off x="1008380" y="63093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87" name="n_1mainValue【道路】&#10;有形固定資産減価償却率"/>
        <xdr:cNvSpPr txBox="1"/>
      </xdr:nvSpPr>
      <xdr:spPr>
        <a:xfrm>
          <a:off x="317056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47642</xdr:rowOff>
    </xdr:from>
    <xdr:ext cx="405111" cy="259045"/>
    <xdr:sp macro="" textlink="">
      <xdr:nvSpPr>
        <xdr:cNvPr id="88" name="n_2mainValue【道路】&#10;有形固定資産減価償却率"/>
        <xdr:cNvSpPr txBox="1"/>
      </xdr:nvSpPr>
      <xdr:spPr>
        <a:xfrm>
          <a:off x="238570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9" name="n_3mainValue【道路】&#10;有形固定資産減価償却率"/>
        <xdr:cNvSpPr txBox="1"/>
      </xdr:nvSpPr>
      <xdr:spPr>
        <a:xfrm>
          <a:off x="161100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2557</xdr:rowOff>
    </xdr:from>
    <xdr:ext cx="405111" cy="259045"/>
    <xdr:sp macro="" textlink="">
      <xdr:nvSpPr>
        <xdr:cNvPr id="90" name="n_4mainValue【道路】&#10;有形固定資産減価償却率"/>
        <xdr:cNvSpPr txBox="1"/>
      </xdr:nvSpPr>
      <xdr:spPr>
        <a:xfrm>
          <a:off x="83630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9258300" y="6686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17006</xdr:rowOff>
    </xdr:from>
    <xdr:to>
      <xdr:col>55</xdr:col>
      <xdr:colOff>50800</xdr:colOff>
      <xdr:row>39</xdr:row>
      <xdr:rowOff>118606</xdr:rowOff>
    </xdr:to>
    <xdr:sp macro="" textlink="">
      <xdr:nvSpPr>
        <xdr:cNvPr id="128" name="楕円 127"/>
        <xdr:cNvSpPr/>
      </xdr:nvSpPr>
      <xdr:spPr>
        <a:xfrm>
          <a:off x="9192260" y="6554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39883</xdr:rowOff>
    </xdr:from>
    <xdr:ext cx="534377" cy="259045"/>
    <xdr:sp macro="" textlink="">
      <xdr:nvSpPr>
        <xdr:cNvPr id="129" name="【道路】&#10;一人当たり延長該当値テキスト"/>
        <xdr:cNvSpPr txBox="1"/>
      </xdr:nvSpPr>
      <xdr:spPr>
        <a:xfrm>
          <a:off x="9258300" y="64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154010</xdr:rowOff>
    </xdr:from>
    <xdr:to>
      <xdr:col>50</xdr:col>
      <xdr:colOff>165100</xdr:colOff>
      <xdr:row>39</xdr:row>
      <xdr:rowOff>84160</xdr:rowOff>
    </xdr:to>
    <xdr:sp macro="" textlink="">
      <xdr:nvSpPr>
        <xdr:cNvPr id="130" name="楕円 129"/>
        <xdr:cNvSpPr/>
      </xdr:nvSpPr>
      <xdr:spPr>
        <a:xfrm>
          <a:off x="8445500" y="652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33360</xdr:rowOff>
    </xdr:from>
    <xdr:to>
      <xdr:col>55</xdr:col>
      <xdr:colOff>0</xdr:colOff>
      <xdr:row>39</xdr:row>
      <xdr:rowOff>67806</xdr:rowOff>
    </xdr:to>
    <xdr:cxnSp macro="">
      <xdr:nvCxnSpPr>
        <xdr:cNvPr id="131" name="直線コネクタ 130"/>
        <xdr:cNvCxnSpPr/>
      </xdr:nvCxnSpPr>
      <xdr:spPr>
        <a:xfrm>
          <a:off x="8496300" y="6571320"/>
          <a:ext cx="723900" cy="3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30914</xdr:rowOff>
    </xdr:from>
    <xdr:to>
      <xdr:col>46</xdr:col>
      <xdr:colOff>38100</xdr:colOff>
      <xdr:row>39</xdr:row>
      <xdr:rowOff>132514</xdr:rowOff>
    </xdr:to>
    <xdr:sp macro="" textlink="">
      <xdr:nvSpPr>
        <xdr:cNvPr id="132" name="楕円 131"/>
        <xdr:cNvSpPr/>
      </xdr:nvSpPr>
      <xdr:spPr>
        <a:xfrm>
          <a:off x="7670800" y="6568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33360</xdr:rowOff>
    </xdr:from>
    <xdr:to>
      <xdr:col>50</xdr:col>
      <xdr:colOff>114300</xdr:colOff>
      <xdr:row>39</xdr:row>
      <xdr:rowOff>81714</xdr:rowOff>
    </xdr:to>
    <xdr:cxnSp macro="">
      <xdr:nvCxnSpPr>
        <xdr:cNvPr id="133" name="直線コネクタ 132"/>
        <xdr:cNvCxnSpPr/>
      </xdr:nvCxnSpPr>
      <xdr:spPr>
        <a:xfrm flipV="1">
          <a:off x="7713980" y="6571320"/>
          <a:ext cx="782320" cy="4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38485</xdr:rowOff>
    </xdr:from>
    <xdr:to>
      <xdr:col>41</xdr:col>
      <xdr:colOff>101600</xdr:colOff>
      <xdr:row>39</xdr:row>
      <xdr:rowOff>140085</xdr:rowOff>
    </xdr:to>
    <xdr:sp macro="" textlink="">
      <xdr:nvSpPr>
        <xdr:cNvPr id="134" name="楕円 133"/>
        <xdr:cNvSpPr/>
      </xdr:nvSpPr>
      <xdr:spPr>
        <a:xfrm>
          <a:off x="6873240" y="65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81714</xdr:rowOff>
    </xdr:from>
    <xdr:to>
      <xdr:col>45</xdr:col>
      <xdr:colOff>177800</xdr:colOff>
      <xdr:row>39</xdr:row>
      <xdr:rowOff>89285</xdr:rowOff>
    </xdr:to>
    <xdr:cxnSp macro="">
      <xdr:nvCxnSpPr>
        <xdr:cNvPr id="135" name="直線コネクタ 134"/>
        <xdr:cNvCxnSpPr/>
      </xdr:nvCxnSpPr>
      <xdr:spPr>
        <a:xfrm flipV="1">
          <a:off x="6924040" y="6619674"/>
          <a:ext cx="78994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44466</xdr:rowOff>
    </xdr:from>
    <xdr:to>
      <xdr:col>36</xdr:col>
      <xdr:colOff>165100</xdr:colOff>
      <xdr:row>39</xdr:row>
      <xdr:rowOff>146066</xdr:rowOff>
    </xdr:to>
    <xdr:sp macro="" textlink="">
      <xdr:nvSpPr>
        <xdr:cNvPr id="136" name="楕円 135"/>
        <xdr:cNvSpPr/>
      </xdr:nvSpPr>
      <xdr:spPr>
        <a:xfrm>
          <a:off x="6098540" y="65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89285</xdr:rowOff>
    </xdr:from>
    <xdr:to>
      <xdr:col>41</xdr:col>
      <xdr:colOff>50800</xdr:colOff>
      <xdr:row>39</xdr:row>
      <xdr:rowOff>95266</xdr:rowOff>
    </xdr:to>
    <xdr:cxnSp macro="">
      <xdr:nvCxnSpPr>
        <xdr:cNvPr id="137" name="直線コネクタ 136"/>
        <xdr:cNvCxnSpPr/>
      </xdr:nvCxnSpPr>
      <xdr:spPr>
        <a:xfrm flipV="1">
          <a:off x="6149340" y="6627245"/>
          <a:ext cx="7747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8239271" y="68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7477271" y="68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6702571" y="68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5905011" y="68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100687</xdr:rowOff>
    </xdr:from>
    <xdr:ext cx="534377" cy="259045"/>
    <xdr:sp macro="" textlink="">
      <xdr:nvSpPr>
        <xdr:cNvPr id="142" name="n_1mainValue【道路】&#10;一人当たり延長"/>
        <xdr:cNvSpPr txBox="1"/>
      </xdr:nvSpPr>
      <xdr:spPr>
        <a:xfrm>
          <a:off x="8239271" y="63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149041</xdr:rowOff>
    </xdr:from>
    <xdr:ext cx="534377" cy="259045"/>
    <xdr:sp macro="" textlink="">
      <xdr:nvSpPr>
        <xdr:cNvPr id="143" name="n_2mainValue【道路】&#10;一人当たり延長"/>
        <xdr:cNvSpPr txBox="1"/>
      </xdr:nvSpPr>
      <xdr:spPr>
        <a:xfrm>
          <a:off x="7477271" y="63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156612</xdr:rowOff>
    </xdr:from>
    <xdr:ext cx="534377" cy="259045"/>
    <xdr:sp macro="" textlink="">
      <xdr:nvSpPr>
        <xdr:cNvPr id="144" name="n_3mainValue【道路】&#10;一人当たり延長"/>
        <xdr:cNvSpPr txBox="1"/>
      </xdr:nvSpPr>
      <xdr:spPr>
        <a:xfrm>
          <a:off x="6702571" y="63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162593</xdr:rowOff>
    </xdr:from>
    <xdr:ext cx="534377" cy="259045"/>
    <xdr:sp macro="" textlink="">
      <xdr:nvSpPr>
        <xdr:cNvPr id="145" name="n_4mainValue【道路】&#10;一人当たり延長"/>
        <xdr:cNvSpPr txBox="1"/>
      </xdr:nvSpPr>
      <xdr:spPr>
        <a:xfrm>
          <a:off x="5905011" y="63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xdr:cNvSpPr/>
      </xdr:nvSpPr>
      <xdr:spPr>
        <a:xfrm>
          <a:off x="403606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橋りょう・トンネル】&#10;有形固定資産減価償却率該当値テキスト"/>
        <xdr:cNvSpPr txBox="1"/>
      </xdr:nvSpPr>
      <xdr:spPr>
        <a:xfrm>
          <a:off x="412496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xdr:cNvSpPr/>
      </xdr:nvSpPr>
      <xdr:spPr>
        <a:xfrm>
          <a:off x="3312160" y="10084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90" name="直線コネクタ 189"/>
        <xdr:cNvCxnSpPr/>
      </xdr:nvCxnSpPr>
      <xdr:spPr>
        <a:xfrm>
          <a:off x="3355340" y="1013514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1" name="楕円 190"/>
        <xdr:cNvSpPr/>
      </xdr:nvSpPr>
      <xdr:spPr>
        <a:xfrm>
          <a:off x="2514600" y="10062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76744</xdr:rowOff>
    </xdr:to>
    <xdr:cxnSp macro="">
      <xdr:nvCxnSpPr>
        <xdr:cNvPr id="192" name="直線コネクタ 191"/>
        <xdr:cNvCxnSpPr/>
      </xdr:nvCxnSpPr>
      <xdr:spPr>
        <a:xfrm>
          <a:off x="2565400" y="10109019"/>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3" name="楕円 192"/>
        <xdr:cNvSpPr/>
      </xdr:nvSpPr>
      <xdr:spPr>
        <a:xfrm>
          <a:off x="1739900" y="10053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50619</xdr:rowOff>
    </xdr:to>
    <xdr:cxnSp macro="">
      <xdr:nvCxnSpPr>
        <xdr:cNvPr id="194" name="直線コネクタ 193"/>
        <xdr:cNvCxnSpPr/>
      </xdr:nvCxnSpPr>
      <xdr:spPr>
        <a:xfrm>
          <a:off x="1790700" y="10100854"/>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5" name="楕円 194"/>
        <xdr:cNvSpPr/>
      </xdr:nvSpPr>
      <xdr:spPr>
        <a:xfrm>
          <a:off x="965200" y="10037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42454</xdr:rowOff>
    </xdr:to>
    <xdr:cxnSp macro="">
      <xdr:nvCxnSpPr>
        <xdr:cNvPr id="196" name="直線コネクタ 195"/>
        <xdr:cNvCxnSpPr/>
      </xdr:nvCxnSpPr>
      <xdr:spPr>
        <a:xfrm>
          <a:off x="1008380" y="1008452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xdr:cNvSpPr txBox="1"/>
      </xdr:nvSpPr>
      <xdr:spPr>
        <a:xfrm>
          <a:off x="317056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2" name="n_2mainValue【橋りょう・トンネル】&#10;有形固定資産減価償却率"/>
        <xdr:cNvSpPr txBox="1"/>
      </xdr:nvSpPr>
      <xdr:spPr>
        <a:xfrm>
          <a:off x="2385704" y="984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203" name="n_3mainValue【橋りょう・トンネル】&#10;有形固定資産減価償却率"/>
        <xdr:cNvSpPr txBox="1"/>
      </xdr:nvSpPr>
      <xdr:spPr>
        <a:xfrm>
          <a:off x="1611004"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4" name="n_4mainValue【橋りょう・トンネル】&#10;有形固定資産減価償却率"/>
        <xdr:cNvSpPr txBox="1"/>
      </xdr:nvSpPr>
      <xdr:spPr>
        <a:xfrm>
          <a:off x="836304"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9258300" y="10450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105349</xdr:rowOff>
    </xdr:from>
    <xdr:to>
      <xdr:col>55</xdr:col>
      <xdr:colOff>50800</xdr:colOff>
      <xdr:row>62</xdr:row>
      <xdr:rowOff>35499</xdr:rowOff>
    </xdr:to>
    <xdr:sp macro="" textlink="">
      <xdr:nvSpPr>
        <xdr:cNvPr id="244" name="楕円 243"/>
        <xdr:cNvSpPr/>
      </xdr:nvSpPr>
      <xdr:spPr>
        <a:xfrm>
          <a:off x="9192260" y="10331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128226</xdr:rowOff>
    </xdr:from>
    <xdr:ext cx="599010" cy="259045"/>
    <xdr:sp macro="" textlink="">
      <xdr:nvSpPr>
        <xdr:cNvPr id="245" name="【橋りょう・トンネル】&#10;一人当たり有形固定資産（償却資産）額該当値テキスト"/>
        <xdr:cNvSpPr txBox="1"/>
      </xdr:nvSpPr>
      <xdr:spPr>
        <a:xfrm>
          <a:off x="9258300" y="1018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111492</xdr:rowOff>
    </xdr:from>
    <xdr:to>
      <xdr:col>50</xdr:col>
      <xdr:colOff>165100</xdr:colOff>
      <xdr:row>62</xdr:row>
      <xdr:rowOff>41642</xdr:rowOff>
    </xdr:to>
    <xdr:sp macro="" textlink="">
      <xdr:nvSpPr>
        <xdr:cNvPr id="246" name="楕円 245"/>
        <xdr:cNvSpPr/>
      </xdr:nvSpPr>
      <xdr:spPr>
        <a:xfrm>
          <a:off x="8445500" y="10337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156149</xdr:rowOff>
    </xdr:from>
    <xdr:to>
      <xdr:col>55</xdr:col>
      <xdr:colOff>0</xdr:colOff>
      <xdr:row>61</xdr:row>
      <xdr:rowOff>162292</xdr:rowOff>
    </xdr:to>
    <xdr:cxnSp macro="">
      <xdr:nvCxnSpPr>
        <xdr:cNvPr id="247" name="直線コネクタ 246"/>
        <xdr:cNvCxnSpPr/>
      </xdr:nvCxnSpPr>
      <xdr:spPr>
        <a:xfrm flipV="1">
          <a:off x="8496300" y="10382189"/>
          <a:ext cx="7239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119718</xdr:rowOff>
    </xdr:from>
    <xdr:to>
      <xdr:col>46</xdr:col>
      <xdr:colOff>38100</xdr:colOff>
      <xdr:row>62</xdr:row>
      <xdr:rowOff>49868</xdr:rowOff>
    </xdr:to>
    <xdr:sp macro="" textlink="">
      <xdr:nvSpPr>
        <xdr:cNvPr id="248" name="楕円 247"/>
        <xdr:cNvSpPr/>
      </xdr:nvSpPr>
      <xdr:spPr>
        <a:xfrm>
          <a:off x="7670800" y="10345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162292</xdr:rowOff>
    </xdr:from>
    <xdr:to>
      <xdr:col>50</xdr:col>
      <xdr:colOff>114300</xdr:colOff>
      <xdr:row>61</xdr:row>
      <xdr:rowOff>170518</xdr:rowOff>
    </xdr:to>
    <xdr:cxnSp macro="">
      <xdr:nvCxnSpPr>
        <xdr:cNvPr id="249" name="直線コネクタ 248"/>
        <xdr:cNvCxnSpPr/>
      </xdr:nvCxnSpPr>
      <xdr:spPr>
        <a:xfrm flipV="1">
          <a:off x="7713980" y="10388332"/>
          <a:ext cx="78232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136399</xdr:rowOff>
    </xdr:from>
    <xdr:to>
      <xdr:col>41</xdr:col>
      <xdr:colOff>101600</xdr:colOff>
      <xdr:row>62</xdr:row>
      <xdr:rowOff>66549</xdr:rowOff>
    </xdr:to>
    <xdr:sp macro="" textlink="">
      <xdr:nvSpPr>
        <xdr:cNvPr id="250" name="楕円 249"/>
        <xdr:cNvSpPr/>
      </xdr:nvSpPr>
      <xdr:spPr>
        <a:xfrm>
          <a:off x="6873240" y="10362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170518</xdr:rowOff>
    </xdr:from>
    <xdr:to>
      <xdr:col>45</xdr:col>
      <xdr:colOff>177800</xdr:colOff>
      <xdr:row>62</xdr:row>
      <xdr:rowOff>15749</xdr:rowOff>
    </xdr:to>
    <xdr:cxnSp macro="">
      <xdr:nvCxnSpPr>
        <xdr:cNvPr id="251" name="直線コネクタ 250"/>
        <xdr:cNvCxnSpPr/>
      </xdr:nvCxnSpPr>
      <xdr:spPr>
        <a:xfrm flipV="1">
          <a:off x="6924040" y="10396558"/>
          <a:ext cx="78994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147644</xdr:rowOff>
    </xdr:from>
    <xdr:to>
      <xdr:col>36</xdr:col>
      <xdr:colOff>165100</xdr:colOff>
      <xdr:row>62</xdr:row>
      <xdr:rowOff>77794</xdr:rowOff>
    </xdr:to>
    <xdr:sp macro="" textlink="">
      <xdr:nvSpPr>
        <xdr:cNvPr id="252" name="楕円 251"/>
        <xdr:cNvSpPr/>
      </xdr:nvSpPr>
      <xdr:spPr>
        <a:xfrm>
          <a:off x="6098540" y="10373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15749</xdr:rowOff>
    </xdr:from>
    <xdr:to>
      <xdr:col>41</xdr:col>
      <xdr:colOff>50800</xdr:colOff>
      <xdr:row>62</xdr:row>
      <xdr:rowOff>26994</xdr:rowOff>
    </xdr:to>
    <xdr:cxnSp macro="">
      <xdr:nvCxnSpPr>
        <xdr:cNvPr id="253" name="直線コネクタ 252"/>
        <xdr:cNvCxnSpPr/>
      </xdr:nvCxnSpPr>
      <xdr:spPr>
        <a:xfrm flipV="1">
          <a:off x="6149340" y="10409429"/>
          <a:ext cx="7747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8214575" y="1057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7444955" y="105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6670255" y="1057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5872695" y="105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58169</xdr:rowOff>
    </xdr:from>
    <xdr:ext cx="599010" cy="259045"/>
    <xdr:sp macro="" textlink="">
      <xdr:nvSpPr>
        <xdr:cNvPr id="258" name="n_1mainValue【橋りょう・トンネル】&#10;一人当たり有形固定資産（償却資産）額"/>
        <xdr:cNvSpPr txBox="1"/>
      </xdr:nvSpPr>
      <xdr:spPr>
        <a:xfrm>
          <a:off x="8214575" y="101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66395</xdr:rowOff>
    </xdr:from>
    <xdr:ext cx="599010" cy="259045"/>
    <xdr:sp macro="" textlink="">
      <xdr:nvSpPr>
        <xdr:cNvPr id="259" name="n_2mainValue【橋りょう・トンネル】&#10;一人当たり有形固定資産（償却資産）額"/>
        <xdr:cNvSpPr txBox="1"/>
      </xdr:nvSpPr>
      <xdr:spPr>
        <a:xfrm>
          <a:off x="7444955" y="1012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83076</xdr:rowOff>
    </xdr:from>
    <xdr:ext cx="599010" cy="259045"/>
    <xdr:sp macro="" textlink="">
      <xdr:nvSpPr>
        <xdr:cNvPr id="260" name="n_3mainValue【橋りょう・トンネル】&#10;一人当たり有形固定資産（償却資産）額"/>
        <xdr:cNvSpPr txBox="1"/>
      </xdr:nvSpPr>
      <xdr:spPr>
        <a:xfrm>
          <a:off x="6670255" y="101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94321</xdr:rowOff>
    </xdr:from>
    <xdr:ext cx="599010" cy="259045"/>
    <xdr:sp macro="" textlink="">
      <xdr:nvSpPr>
        <xdr:cNvPr id="261" name="n_4mainValue【橋りょう・トンネル】&#10;一人当たり有形固定資産（償却資産）額"/>
        <xdr:cNvSpPr txBox="1"/>
      </xdr:nvSpPr>
      <xdr:spPr>
        <a:xfrm>
          <a:off x="5872695" y="101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124960" y="1374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302" name="楕円 301"/>
        <xdr:cNvSpPr/>
      </xdr:nvSpPr>
      <xdr:spPr>
        <a:xfrm>
          <a:off x="4036060" y="1401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303" name="【公営住宅】&#10;有形固定資産減価償却率該当値テキスト"/>
        <xdr:cNvSpPr txBox="1"/>
      </xdr:nvSpPr>
      <xdr:spPr>
        <a:xfrm>
          <a:off x="4124960" y="139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4" name="楕円 303"/>
        <xdr:cNvSpPr/>
      </xdr:nvSpPr>
      <xdr:spPr>
        <a:xfrm>
          <a:off x="3312160" y="13994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150495</xdr:rowOff>
    </xdr:to>
    <xdr:cxnSp macro="">
      <xdr:nvCxnSpPr>
        <xdr:cNvPr id="305" name="直線コネクタ 304"/>
        <xdr:cNvCxnSpPr/>
      </xdr:nvCxnSpPr>
      <xdr:spPr>
        <a:xfrm>
          <a:off x="3355340" y="1404556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306" name="楕円 305"/>
        <xdr:cNvSpPr/>
      </xdr:nvSpPr>
      <xdr:spPr>
        <a:xfrm>
          <a:off x="25146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131445</xdr:rowOff>
    </xdr:to>
    <xdr:cxnSp macro="">
      <xdr:nvCxnSpPr>
        <xdr:cNvPr id="307" name="直線コネクタ 306"/>
        <xdr:cNvCxnSpPr/>
      </xdr:nvCxnSpPr>
      <xdr:spPr>
        <a:xfrm>
          <a:off x="2565400" y="1401699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08" name="楕円 307"/>
        <xdr:cNvSpPr/>
      </xdr:nvSpPr>
      <xdr:spPr>
        <a:xfrm>
          <a:off x="17399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102870</xdr:rowOff>
    </xdr:to>
    <xdr:cxnSp macro="">
      <xdr:nvCxnSpPr>
        <xdr:cNvPr id="309" name="直線コネクタ 308"/>
        <xdr:cNvCxnSpPr/>
      </xdr:nvCxnSpPr>
      <xdr:spPr>
        <a:xfrm>
          <a:off x="1790700" y="1399032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164464</xdr:rowOff>
    </xdr:from>
    <xdr:to>
      <xdr:col>6</xdr:col>
      <xdr:colOff>38100</xdr:colOff>
      <xdr:row>83</xdr:row>
      <xdr:rowOff>94614</xdr:rowOff>
    </xdr:to>
    <xdr:sp macro="" textlink="">
      <xdr:nvSpPr>
        <xdr:cNvPr id="310" name="楕円 309"/>
        <xdr:cNvSpPr/>
      </xdr:nvSpPr>
      <xdr:spPr>
        <a:xfrm>
          <a:off x="965200" y="13910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43814</xdr:rowOff>
    </xdr:from>
    <xdr:to>
      <xdr:col>10</xdr:col>
      <xdr:colOff>114300</xdr:colOff>
      <xdr:row>83</xdr:row>
      <xdr:rowOff>76200</xdr:rowOff>
    </xdr:to>
    <xdr:cxnSp macro="">
      <xdr:nvCxnSpPr>
        <xdr:cNvPr id="311" name="直線コネクタ 310"/>
        <xdr:cNvCxnSpPr/>
      </xdr:nvCxnSpPr>
      <xdr:spPr>
        <a:xfrm>
          <a:off x="1008380" y="1395793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17056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6" name="n_1mainValue【公営住宅】&#10;有形固定資産減価償却率"/>
        <xdr:cNvSpPr txBox="1"/>
      </xdr:nvSpPr>
      <xdr:spPr>
        <a:xfrm>
          <a:off x="317056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317" name="n_2mainValue【公営住宅】&#10;有形固定資産減価償却率"/>
        <xdr:cNvSpPr txBox="1"/>
      </xdr:nvSpPr>
      <xdr:spPr>
        <a:xfrm>
          <a:off x="238570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18" name="n_3mainValue【公営住宅】&#10;有形固定資産減価償却率"/>
        <xdr:cNvSpPr txBox="1"/>
      </xdr:nvSpPr>
      <xdr:spPr>
        <a:xfrm>
          <a:off x="161100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85741</xdr:rowOff>
    </xdr:from>
    <xdr:ext cx="405111" cy="259045"/>
    <xdr:sp macro="" textlink="">
      <xdr:nvSpPr>
        <xdr:cNvPr id="319" name="n_4mainValue【公営住宅】&#10;有形固定資産減価償却率"/>
        <xdr:cNvSpPr txBox="1"/>
      </xdr:nvSpPr>
      <xdr:spPr>
        <a:xfrm>
          <a:off x="83630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107818</xdr:rowOff>
    </xdr:from>
    <xdr:to>
      <xdr:col>55</xdr:col>
      <xdr:colOff>50800</xdr:colOff>
      <xdr:row>86</xdr:row>
      <xdr:rowOff>37968</xdr:rowOff>
    </xdr:to>
    <xdr:sp macro="" textlink="">
      <xdr:nvSpPr>
        <xdr:cNvPr id="357" name="楕円 356"/>
        <xdr:cNvSpPr/>
      </xdr:nvSpPr>
      <xdr:spPr>
        <a:xfrm>
          <a:off x="9192260" y="14357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107589</xdr:rowOff>
    </xdr:from>
    <xdr:to>
      <xdr:col>50</xdr:col>
      <xdr:colOff>165100</xdr:colOff>
      <xdr:row>86</xdr:row>
      <xdr:rowOff>37739</xdr:rowOff>
    </xdr:to>
    <xdr:sp macro="" textlink="">
      <xdr:nvSpPr>
        <xdr:cNvPr id="359" name="楕円 358"/>
        <xdr:cNvSpPr/>
      </xdr:nvSpPr>
      <xdr:spPr>
        <a:xfrm>
          <a:off x="8445500" y="14356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158389</xdr:rowOff>
    </xdr:from>
    <xdr:to>
      <xdr:col>55</xdr:col>
      <xdr:colOff>0</xdr:colOff>
      <xdr:row>85</xdr:row>
      <xdr:rowOff>158618</xdr:rowOff>
    </xdr:to>
    <xdr:cxnSp macro="">
      <xdr:nvCxnSpPr>
        <xdr:cNvPr id="360" name="直線コネクタ 359"/>
        <xdr:cNvCxnSpPr/>
      </xdr:nvCxnSpPr>
      <xdr:spPr>
        <a:xfrm>
          <a:off x="8496300" y="14407789"/>
          <a:ext cx="7239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108503</xdr:rowOff>
    </xdr:from>
    <xdr:to>
      <xdr:col>46</xdr:col>
      <xdr:colOff>38100</xdr:colOff>
      <xdr:row>86</xdr:row>
      <xdr:rowOff>38653</xdr:rowOff>
    </xdr:to>
    <xdr:sp macro="" textlink="">
      <xdr:nvSpPr>
        <xdr:cNvPr id="361" name="楕円 360"/>
        <xdr:cNvSpPr/>
      </xdr:nvSpPr>
      <xdr:spPr>
        <a:xfrm>
          <a:off x="7670800" y="14357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158389</xdr:rowOff>
    </xdr:from>
    <xdr:to>
      <xdr:col>50</xdr:col>
      <xdr:colOff>114300</xdr:colOff>
      <xdr:row>85</xdr:row>
      <xdr:rowOff>159303</xdr:rowOff>
    </xdr:to>
    <xdr:cxnSp macro="">
      <xdr:nvCxnSpPr>
        <xdr:cNvPr id="362" name="直線コネクタ 361"/>
        <xdr:cNvCxnSpPr/>
      </xdr:nvCxnSpPr>
      <xdr:spPr>
        <a:xfrm flipV="1">
          <a:off x="7713980" y="14407789"/>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109190</xdr:rowOff>
    </xdr:from>
    <xdr:to>
      <xdr:col>41</xdr:col>
      <xdr:colOff>101600</xdr:colOff>
      <xdr:row>86</xdr:row>
      <xdr:rowOff>39340</xdr:rowOff>
    </xdr:to>
    <xdr:sp macro="" textlink="">
      <xdr:nvSpPr>
        <xdr:cNvPr id="363" name="楕円 362"/>
        <xdr:cNvSpPr/>
      </xdr:nvSpPr>
      <xdr:spPr>
        <a:xfrm>
          <a:off x="6873240" y="1435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159303</xdr:rowOff>
    </xdr:from>
    <xdr:to>
      <xdr:col>45</xdr:col>
      <xdr:colOff>177800</xdr:colOff>
      <xdr:row>85</xdr:row>
      <xdr:rowOff>159990</xdr:rowOff>
    </xdr:to>
    <xdr:cxnSp macro="">
      <xdr:nvCxnSpPr>
        <xdr:cNvPr id="364" name="直線コネクタ 363"/>
        <xdr:cNvCxnSpPr/>
      </xdr:nvCxnSpPr>
      <xdr:spPr>
        <a:xfrm flipV="1">
          <a:off x="6924040" y="14408703"/>
          <a:ext cx="78994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109920</xdr:rowOff>
    </xdr:from>
    <xdr:to>
      <xdr:col>36</xdr:col>
      <xdr:colOff>165100</xdr:colOff>
      <xdr:row>86</xdr:row>
      <xdr:rowOff>40070</xdr:rowOff>
    </xdr:to>
    <xdr:sp macro="" textlink="">
      <xdr:nvSpPr>
        <xdr:cNvPr id="365" name="楕円 364"/>
        <xdr:cNvSpPr/>
      </xdr:nvSpPr>
      <xdr:spPr>
        <a:xfrm>
          <a:off x="6098540" y="1435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159990</xdr:rowOff>
    </xdr:from>
    <xdr:to>
      <xdr:col>41</xdr:col>
      <xdr:colOff>50800</xdr:colOff>
      <xdr:row>85</xdr:row>
      <xdr:rowOff>160720</xdr:rowOff>
    </xdr:to>
    <xdr:cxnSp macro="">
      <xdr:nvCxnSpPr>
        <xdr:cNvPr id="366" name="直線コネクタ 365"/>
        <xdr:cNvCxnSpPr/>
      </xdr:nvCxnSpPr>
      <xdr:spPr>
        <a:xfrm flipV="1">
          <a:off x="6149340" y="14409390"/>
          <a:ext cx="7747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8271587" y="14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7509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671202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59373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28866</xdr:rowOff>
    </xdr:from>
    <xdr:ext cx="469744" cy="259045"/>
    <xdr:sp macro="" textlink="">
      <xdr:nvSpPr>
        <xdr:cNvPr id="371" name="n_1mainValue【公営住宅】&#10;一人当たり面積"/>
        <xdr:cNvSpPr txBox="1"/>
      </xdr:nvSpPr>
      <xdr:spPr>
        <a:xfrm>
          <a:off x="8271587" y="144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29780</xdr:rowOff>
    </xdr:from>
    <xdr:ext cx="469744" cy="259045"/>
    <xdr:sp macro="" textlink="">
      <xdr:nvSpPr>
        <xdr:cNvPr id="372" name="n_2mainValue【公営住宅】&#10;一人当たり面積"/>
        <xdr:cNvSpPr txBox="1"/>
      </xdr:nvSpPr>
      <xdr:spPr>
        <a:xfrm>
          <a:off x="7509587" y="1444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30467</xdr:rowOff>
    </xdr:from>
    <xdr:ext cx="469744" cy="259045"/>
    <xdr:sp macro="" textlink="">
      <xdr:nvSpPr>
        <xdr:cNvPr id="373" name="n_3mainValue【公営住宅】&#10;一人当たり面積"/>
        <xdr:cNvSpPr txBox="1"/>
      </xdr:nvSpPr>
      <xdr:spPr>
        <a:xfrm>
          <a:off x="6712027" y="1444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31197</xdr:rowOff>
    </xdr:from>
    <xdr:ext cx="469744" cy="259045"/>
    <xdr:sp macro="" textlink="">
      <xdr:nvSpPr>
        <xdr:cNvPr id="374" name="n_4mainValue【公営住宅】&#10;一人当たり面積"/>
        <xdr:cNvSpPr txBox="1"/>
      </xdr:nvSpPr>
      <xdr:spPr>
        <a:xfrm>
          <a:off x="5937327" y="144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44145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163830</xdr:rowOff>
    </xdr:from>
    <xdr:to>
      <xdr:col>85</xdr:col>
      <xdr:colOff>177800</xdr:colOff>
      <xdr:row>40</xdr:row>
      <xdr:rowOff>93980</xdr:rowOff>
    </xdr:to>
    <xdr:sp macro="" textlink="">
      <xdr:nvSpPr>
        <xdr:cNvPr id="430" name="楕円 429"/>
        <xdr:cNvSpPr/>
      </xdr:nvSpPr>
      <xdr:spPr>
        <a:xfrm>
          <a:off x="14325600" y="6701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78757</xdr:rowOff>
    </xdr:from>
    <xdr:ext cx="405111" cy="259045"/>
    <xdr:sp macro="" textlink="">
      <xdr:nvSpPr>
        <xdr:cNvPr id="431" name="【認定こども園・幼稚園・保育所】&#10;有形固定資産減価償却率該当値テキスト"/>
        <xdr:cNvSpPr txBox="1"/>
      </xdr:nvSpPr>
      <xdr:spPr>
        <a:xfrm>
          <a:off x="144145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32" name="楕円 431"/>
        <xdr:cNvSpPr/>
      </xdr:nvSpPr>
      <xdr:spPr>
        <a:xfrm>
          <a:off x="13578840" y="668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43180</xdr:rowOff>
    </xdr:to>
    <xdr:cxnSp macro="">
      <xdr:nvCxnSpPr>
        <xdr:cNvPr id="433" name="直線コネクタ 432"/>
        <xdr:cNvCxnSpPr/>
      </xdr:nvCxnSpPr>
      <xdr:spPr>
        <a:xfrm>
          <a:off x="13629640" y="6732270"/>
          <a:ext cx="7467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62230</xdr:rowOff>
    </xdr:to>
    <xdr:sp macro="" textlink="">
      <xdr:nvSpPr>
        <xdr:cNvPr id="434" name="楕円 433"/>
        <xdr:cNvSpPr/>
      </xdr:nvSpPr>
      <xdr:spPr>
        <a:xfrm>
          <a:off x="128041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xdr:rowOff>
    </xdr:from>
    <xdr:to>
      <xdr:col>81</xdr:col>
      <xdr:colOff>50800</xdr:colOff>
      <xdr:row>40</xdr:row>
      <xdr:rowOff>26670</xdr:rowOff>
    </xdr:to>
    <xdr:cxnSp macro="">
      <xdr:nvCxnSpPr>
        <xdr:cNvPr id="435" name="直線コネクタ 434"/>
        <xdr:cNvCxnSpPr/>
      </xdr:nvCxnSpPr>
      <xdr:spPr>
        <a:xfrm>
          <a:off x="12854940" y="671703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134620</xdr:rowOff>
    </xdr:from>
    <xdr:to>
      <xdr:col>72</xdr:col>
      <xdr:colOff>38100</xdr:colOff>
      <xdr:row>40</xdr:row>
      <xdr:rowOff>64770</xdr:rowOff>
    </xdr:to>
    <xdr:sp macro="" textlink="">
      <xdr:nvSpPr>
        <xdr:cNvPr id="436" name="楕円 435"/>
        <xdr:cNvSpPr/>
      </xdr:nvSpPr>
      <xdr:spPr>
        <a:xfrm>
          <a:off x="12029440" y="6672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13970</xdr:rowOff>
    </xdr:to>
    <xdr:cxnSp macro="">
      <xdr:nvCxnSpPr>
        <xdr:cNvPr id="437" name="直線コネクタ 436"/>
        <xdr:cNvCxnSpPr/>
      </xdr:nvCxnSpPr>
      <xdr:spPr>
        <a:xfrm flipV="1">
          <a:off x="12072620" y="671703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438" name="楕円 437"/>
        <xdr:cNvSpPr/>
      </xdr:nvSpPr>
      <xdr:spPr>
        <a:xfrm>
          <a:off x="1123188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13970</xdr:rowOff>
    </xdr:to>
    <xdr:cxnSp macro="">
      <xdr:nvCxnSpPr>
        <xdr:cNvPr id="439" name="直線コネクタ 438"/>
        <xdr:cNvCxnSpPr/>
      </xdr:nvCxnSpPr>
      <xdr:spPr>
        <a:xfrm>
          <a:off x="11282680" y="670560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44" name="n_1mainValue【認定こども園・幼稚園・保育所】&#10;有形固定資産減価償却率"/>
        <xdr:cNvSpPr txBox="1"/>
      </xdr:nvSpPr>
      <xdr:spPr>
        <a:xfrm>
          <a:off x="134372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445" name="n_2mainValue【認定こども園・幼稚園・保育所】&#10;有形固定資産減価償却率"/>
        <xdr:cNvSpPr txBox="1"/>
      </xdr:nvSpPr>
      <xdr:spPr>
        <a:xfrm>
          <a:off x="126752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55897</xdr:rowOff>
    </xdr:from>
    <xdr:ext cx="405111" cy="259045"/>
    <xdr:sp macro="" textlink="">
      <xdr:nvSpPr>
        <xdr:cNvPr id="446" name="n_3mainValue【認定こども園・幼稚園・保育所】&#10;有形固定資産減価償却率"/>
        <xdr:cNvSpPr txBox="1"/>
      </xdr:nvSpPr>
      <xdr:spPr>
        <a:xfrm>
          <a:off x="11900544"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447" name="n_4mainValue【認定こども園・幼稚園・保育所】&#10;有形固定資産減価償却率"/>
        <xdr:cNvSpPr txBox="1"/>
      </xdr:nvSpPr>
      <xdr:spPr>
        <a:xfrm>
          <a:off x="1110298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91694</xdr:rowOff>
    </xdr:from>
    <xdr:to>
      <xdr:col>116</xdr:col>
      <xdr:colOff>114300</xdr:colOff>
      <xdr:row>41</xdr:row>
      <xdr:rowOff>21844</xdr:rowOff>
    </xdr:to>
    <xdr:sp macro="" textlink="">
      <xdr:nvSpPr>
        <xdr:cNvPr id="485" name="楕円 484"/>
        <xdr:cNvSpPr/>
      </xdr:nvSpPr>
      <xdr:spPr>
        <a:xfrm>
          <a:off x="19458940" y="6797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70121</xdr:rowOff>
    </xdr:from>
    <xdr:ext cx="469744" cy="259045"/>
    <xdr:sp macro="" textlink="">
      <xdr:nvSpPr>
        <xdr:cNvPr id="486" name="【認定こども園・幼稚園・保育所】&#10;一人当たり面積該当値テキスト"/>
        <xdr:cNvSpPr txBox="1"/>
      </xdr:nvSpPr>
      <xdr:spPr>
        <a:xfrm>
          <a:off x="19547840" y="67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7" name="楕円 486"/>
        <xdr:cNvSpPr/>
      </xdr:nvSpPr>
      <xdr:spPr>
        <a:xfrm>
          <a:off x="187350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142494</xdr:rowOff>
    </xdr:from>
    <xdr:to>
      <xdr:col>116</xdr:col>
      <xdr:colOff>63500</xdr:colOff>
      <xdr:row>40</xdr:row>
      <xdr:rowOff>144780</xdr:rowOff>
    </xdr:to>
    <xdr:cxnSp macro="">
      <xdr:nvCxnSpPr>
        <xdr:cNvPr id="488" name="直線コネクタ 487"/>
        <xdr:cNvCxnSpPr/>
      </xdr:nvCxnSpPr>
      <xdr:spPr>
        <a:xfrm flipV="1">
          <a:off x="18778220" y="6848094"/>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96266</xdr:rowOff>
    </xdr:from>
    <xdr:to>
      <xdr:col>107</xdr:col>
      <xdr:colOff>101600</xdr:colOff>
      <xdr:row>41</xdr:row>
      <xdr:rowOff>26416</xdr:rowOff>
    </xdr:to>
    <xdr:sp macro="" textlink="">
      <xdr:nvSpPr>
        <xdr:cNvPr id="489" name="楕円 488"/>
        <xdr:cNvSpPr/>
      </xdr:nvSpPr>
      <xdr:spPr>
        <a:xfrm>
          <a:off x="17937480" y="680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147066</xdr:rowOff>
    </xdr:to>
    <xdr:cxnSp macro="">
      <xdr:nvCxnSpPr>
        <xdr:cNvPr id="490" name="直線コネクタ 489"/>
        <xdr:cNvCxnSpPr/>
      </xdr:nvCxnSpPr>
      <xdr:spPr>
        <a:xfrm flipV="1">
          <a:off x="17988280" y="685038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1" name="楕円 490"/>
        <xdr:cNvSpPr/>
      </xdr:nvSpPr>
      <xdr:spPr>
        <a:xfrm>
          <a:off x="17162780" y="6804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147066</xdr:rowOff>
    </xdr:from>
    <xdr:to>
      <xdr:col>107</xdr:col>
      <xdr:colOff>50800</xdr:colOff>
      <xdr:row>40</xdr:row>
      <xdr:rowOff>149352</xdr:rowOff>
    </xdr:to>
    <xdr:cxnSp macro="">
      <xdr:nvCxnSpPr>
        <xdr:cNvPr id="492" name="直線コネクタ 491"/>
        <xdr:cNvCxnSpPr/>
      </xdr:nvCxnSpPr>
      <xdr:spPr>
        <a:xfrm flipV="1">
          <a:off x="17213580" y="685266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100838</xdr:rowOff>
    </xdr:from>
    <xdr:to>
      <xdr:col>98</xdr:col>
      <xdr:colOff>38100</xdr:colOff>
      <xdr:row>41</xdr:row>
      <xdr:rowOff>30988</xdr:rowOff>
    </xdr:to>
    <xdr:sp macro="" textlink="">
      <xdr:nvSpPr>
        <xdr:cNvPr id="493" name="楕円 492"/>
        <xdr:cNvSpPr/>
      </xdr:nvSpPr>
      <xdr:spPr>
        <a:xfrm>
          <a:off x="16388080" y="6806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151638</xdr:rowOff>
    </xdr:to>
    <xdr:cxnSp macro="">
      <xdr:nvCxnSpPr>
        <xdr:cNvPr id="494" name="直線コネクタ 493"/>
        <xdr:cNvCxnSpPr/>
      </xdr:nvCxnSpPr>
      <xdr:spPr>
        <a:xfrm flipV="1">
          <a:off x="16431260" y="685495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99" name="n_1mainValue【認定こども園・幼稚園・保育所】&#10;一人当たり面積"/>
        <xdr:cNvSpPr txBox="1"/>
      </xdr:nvSpPr>
      <xdr:spPr>
        <a:xfrm>
          <a:off x="185611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17543</xdr:rowOff>
    </xdr:from>
    <xdr:ext cx="469744" cy="259045"/>
    <xdr:sp macro="" textlink="">
      <xdr:nvSpPr>
        <xdr:cNvPr id="500" name="n_2mainValue【認定こども園・幼稚園・保育所】&#10;一人当たり面積"/>
        <xdr:cNvSpPr txBox="1"/>
      </xdr:nvSpPr>
      <xdr:spPr>
        <a:xfrm>
          <a:off x="17776267" y="689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1" name="n_3mainValue【認定こども園・幼稚園・保育所】&#10;一人当たり面積"/>
        <xdr:cNvSpPr txBox="1"/>
      </xdr:nvSpPr>
      <xdr:spPr>
        <a:xfrm>
          <a:off x="17001567" y="68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22115</xdr:rowOff>
    </xdr:from>
    <xdr:ext cx="469744" cy="259045"/>
    <xdr:sp macro="" textlink="">
      <xdr:nvSpPr>
        <xdr:cNvPr id="502" name="n_4mainValue【認定こども園・幼稚園・保育所】&#10;一人当たり面積"/>
        <xdr:cNvSpPr txBox="1"/>
      </xdr:nvSpPr>
      <xdr:spPr>
        <a:xfrm>
          <a:off x="16226867" y="68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4414500" y="981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102362</xdr:rowOff>
    </xdr:from>
    <xdr:to>
      <xdr:col>85</xdr:col>
      <xdr:colOff>177800</xdr:colOff>
      <xdr:row>57</xdr:row>
      <xdr:rowOff>32512</xdr:rowOff>
    </xdr:to>
    <xdr:sp macro="" textlink="">
      <xdr:nvSpPr>
        <xdr:cNvPr id="541" name="楕円 540"/>
        <xdr:cNvSpPr/>
      </xdr:nvSpPr>
      <xdr:spPr>
        <a:xfrm>
          <a:off x="14325600" y="94902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125239</xdr:rowOff>
    </xdr:from>
    <xdr:ext cx="405111" cy="259045"/>
    <xdr:sp macro="" textlink="">
      <xdr:nvSpPr>
        <xdr:cNvPr id="542" name="【学校施設】&#10;有形固定資産減価償却率該当値テキスト"/>
        <xdr:cNvSpPr txBox="1"/>
      </xdr:nvSpPr>
      <xdr:spPr>
        <a:xfrm>
          <a:off x="14414500" y="934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45212</xdr:rowOff>
    </xdr:from>
    <xdr:to>
      <xdr:col>81</xdr:col>
      <xdr:colOff>101600</xdr:colOff>
      <xdr:row>56</xdr:row>
      <xdr:rowOff>146812</xdr:rowOff>
    </xdr:to>
    <xdr:sp macro="" textlink="">
      <xdr:nvSpPr>
        <xdr:cNvPr id="543" name="楕円 542"/>
        <xdr:cNvSpPr/>
      </xdr:nvSpPr>
      <xdr:spPr>
        <a:xfrm>
          <a:off x="13578840" y="94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96012</xdr:rowOff>
    </xdr:from>
    <xdr:to>
      <xdr:col>85</xdr:col>
      <xdr:colOff>127000</xdr:colOff>
      <xdr:row>56</xdr:row>
      <xdr:rowOff>153162</xdr:rowOff>
    </xdr:to>
    <xdr:cxnSp macro="">
      <xdr:nvCxnSpPr>
        <xdr:cNvPr id="544" name="直線コネクタ 543"/>
        <xdr:cNvCxnSpPr/>
      </xdr:nvCxnSpPr>
      <xdr:spPr>
        <a:xfrm>
          <a:off x="13629640" y="9483852"/>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159512</xdr:rowOff>
    </xdr:from>
    <xdr:to>
      <xdr:col>76</xdr:col>
      <xdr:colOff>165100</xdr:colOff>
      <xdr:row>56</xdr:row>
      <xdr:rowOff>89662</xdr:rowOff>
    </xdr:to>
    <xdr:sp macro="" textlink="">
      <xdr:nvSpPr>
        <xdr:cNvPr id="545" name="楕円 544"/>
        <xdr:cNvSpPr/>
      </xdr:nvSpPr>
      <xdr:spPr>
        <a:xfrm>
          <a:off x="12804140" y="9379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38862</xdr:rowOff>
    </xdr:from>
    <xdr:to>
      <xdr:col>81</xdr:col>
      <xdr:colOff>50800</xdr:colOff>
      <xdr:row>56</xdr:row>
      <xdr:rowOff>96012</xdr:rowOff>
    </xdr:to>
    <xdr:cxnSp macro="">
      <xdr:nvCxnSpPr>
        <xdr:cNvPr id="546" name="直線コネクタ 545"/>
        <xdr:cNvCxnSpPr/>
      </xdr:nvCxnSpPr>
      <xdr:spPr>
        <a:xfrm>
          <a:off x="12854940" y="9426702"/>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150368</xdr:rowOff>
    </xdr:from>
    <xdr:to>
      <xdr:col>72</xdr:col>
      <xdr:colOff>38100</xdr:colOff>
      <xdr:row>56</xdr:row>
      <xdr:rowOff>80518</xdr:rowOff>
    </xdr:to>
    <xdr:sp macro="" textlink="">
      <xdr:nvSpPr>
        <xdr:cNvPr id="547" name="楕円 546"/>
        <xdr:cNvSpPr/>
      </xdr:nvSpPr>
      <xdr:spPr>
        <a:xfrm>
          <a:off x="12029440" y="937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29718</xdr:rowOff>
    </xdr:from>
    <xdr:to>
      <xdr:col>76</xdr:col>
      <xdr:colOff>114300</xdr:colOff>
      <xdr:row>56</xdr:row>
      <xdr:rowOff>38862</xdr:rowOff>
    </xdr:to>
    <xdr:cxnSp macro="">
      <xdr:nvCxnSpPr>
        <xdr:cNvPr id="548" name="直線コネクタ 547"/>
        <xdr:cNvCxnSpPr/>
      </xdr:nvCxnSpPr>
      <xdr:spPr>
        <a:xfrm>
          <a:off x="12072620" y="941755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549" name="楕円 548"/>
        <xdr:cNvSpPr/>
      </xdr:nvSpPr>
      <xdr:spPr>
        <a:xfrm>
          <a:off x="11231880" y="9331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162306</xdr:rowOff>
    </xdr:from>
    <xdr:to>
      <xdr:col>71</xdr:col>
      <xdr:colOff>177800</xdr:colOff>
      <xdr:row>56</xdr:row>
      <xdr:rowOff>29718</xdr:rowOff>
    </xdr:to>
    <xdr:cxnSp macro="">
      <xdr:nvCxnSpPr>
        <xdr:cNvPr id="550" name="直線コネクタ 549"/>
        <xdr:cNvCxnSpPr/>
      </xdr:nvCxnSpPr>
      <xdr:spPr>
        <a:xfrm>
          <a:off x="11282680" y="9382506"/>
          <a:ext cx="78994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34372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267524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163339</xdr:rowOff>
    </xdr:from>
    <xdr:ext cx="405111" cy="259045"/>
    <xdr:sp macro="" textlink="">
      <xdr:nvSpPr>
        <xdr:cNvPr id="555" name="n_1mainValue【学校施設】&#10;有形固定資産減価償却率"/>
        <xdr:cNvSpPr txBox="1"/>
      </xdr:nvSpPr>
      <xdr:spPr>
        <a:xfrm>
          <a:off x="13437244" y="92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106189</xdr:rowOff>
    </xdr:from>
    <xdr:ext cx="405111" cy="259045"/>
    <xdr:sp macro="" textlink="">
      <xdr:nvSpPr>
        <xdr:cNvPr id="556" name="n_2mainValue【学校施設】&#10;有形固定資産減価償却率"/>
        <xdr:cNvSpPr txBox="1"/>
      </xdr:nvSpPr>
      <xdr:spPr>
        <a:xfrm>
          <a:off x="12675244" y="915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97045</xdr:rowOff>
    </xdr:from>
    <xdr:ext cx="405111" cy="259045"/>
    <xdr:sp macro="" textlink="">
      <xdr:nvSpPr>
        <xdr:cNvPr id="557" name="n_3mainValue【学校施設】&#10;有形固定資産減価償却率"/>
        <xdr:cNvSpPr txBox="1"/>
      </xdr:nvSpPr>
      <xdr:spPr>
        <a:xfrm>
          <a:off x="11900544" y="91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558" name="n_4mainValue【学校施設】&#10;有形固定資産減価償却率"/>
        <xdr:cNvSpPr txBox="1"/>
      </xdr:nvSpPr>
      <xdr:spPr>
        <a:xfrm>
          <a:off x="11102984" y="911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19547840" y="1028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130773</xdr:rowOff>
    </xdr:from>
    <xdr:to>
      <xdr:col>116</xdr:col>
      <xdr:colOff>114300</xdr:colOff>
      <xdr:row>63</xdr:row>
      <xdr:rowOff>60923</xdr:rowOff>
    </xdr:to>
    <xdr:sp macro="" textlink="">
      <xdr:nvSpPr>
        <xdr:cNvPr id="600" name="楕円 599"/>
        <xdr:cNvSpPr/>
      </xdr:nvSpPr>
      <xdr:spPr>
        <a:xfrm>
          <a:off x="19458940" y="10524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45700</xdr:rowOff>
    </xdr:from>
    <xdr:ext cx="469744" cy="259045"/>
    <xdr:sp macro="" textlink="">
      <xdr:nvSpPr>
        <xdr:cNvPr id="601" name="【学校施設】&#10;一人当たり面積該当値テキスト"/>
        <xdr:cNvSpPr txBox="1"/>
      </xdr:nvSpPr>
      <xdr:spPr>
        <a:xfrm>
          <a:off x="19547840" y="1043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134856</xdr:rowOff>
    </xdr:from>
    <xdr:to>
      <xdr:col>112</xdr:col>
      <xdr:colOff>38100</xdr:colOff>
      <xdr:row>63</xdr:row>
      <xdr:rowOff>65006</xdr:rowOff>
    </xdr:to>
    <xdr:sp macro="" textlink="">
      <xdr:nvSpPr>
        <xdr:cNvPr id="602" name="楕円 601"/>
        <xdr:cNvSpPr/>
      </xdr:nvSpPr>
      <xdr:spPr>
        <a:xfrm>
          <a:off x="18735040" y="10528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10123</xdr:rowOff>
    </xdr:from>
    <xdr:to>
      <xdr:col>116</xdr:col>
      <xdr:colOff>63500</xdr:colOff>
      <xdr:row>63</xdr:row>
      <xdr:rowOff>14206</xdr:rowOff>
    </xdr:to>
    <xdr:cxnSp macro="">
      <xdr:nvCxnSpPr>
        <xdr:cNvPr id="603" name="直線コネクタ 602"/>
        <xdr:cNvCxnSpPr/>
      </xdr:nvCxnSpPr>
      <xdr:spPr>
        <a:xfrm flipV="1">
          <a:off x="18778220" y="10571443"/>
          <a:ext cx="73152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140244</xdr:rowOff>
    </xdr:from>
    <xdr:to>
      <xdr:col>107</xdr:col>
      <xdr:colOff>101600</xdr:colOff>
      <xdr:row>63</xdr:row>
      <xdr:rowOff>70394</xdr:rowOff>
    </xdr:to>
    <xdr:sp macro="" textlink="">
      <xdr:nvSpPr>
        <xdr:cNvPr id="604" name="楕円 603"/>
        <xdr:cNvSpPr/>
      </xdr:nvSpPr>
      <xdr:spPr>
        <a:xfrm>
          <a:off x="17937480" y="10533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14206</xdr:rowOff>
    </xdr:from>
    <xdr:to>
      <xdr:col>111</xdr:col>
      <xdr:colOff>177800</xdr:colOff>
      <xdr:row>63</xdr:row>
      <xdr:rowOff>19594</xdr:rowOff>
    </xdr:to>
    <xdr:cxnSp macro="">
      <xdr:nvCxnSpPr>
        <xdr:cNvPr id="605" name="直線コネクタ 604"/>
        <xdr:cNvCxnSpPr/>
      </xdr:nvCxnSpPr>
      <xdr:spPr>
        <a:xfrm flipV="1">
          <a:off x="17988280" y="10575526"/>
          <a:ext cx="78994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129631</xdr:rowOff>
    </xdr:from>
    <xdr:to>
      <xdr:col>102</xdr:col>
      <xdr:colOff>165100</xdr:colOff>
      <xdr:row>63</xdr:row>
      <xdr:rowOff>59781</xdr:rowOff>
    </xdr:to>
    <xdr:sp macro="" textlink="">
      <xdr:nvSpPr>
        <xdr:cNvPr id="606" name="楕円 605"/>
        <xdr:cNvSpPr/>
      </xdr:nvSpPr>
      <xdr:spPr>
        <a:xfrm>
          <a:off x="17162780" y="10523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8981</xdr:rowOff>
    </xdr:from>
    <xdr:to>
      <xdr:col>107</xdr:col>
      <xdr:colOff>50800</xdr:colOff>
      <xdr:row>63</xdr:row>
      <xdr:rowOff>19594</xdr:rowOff>
    </xdr:to>
    <xdr:cxnSp macro="">
      <xdr:nvCxnSpPr>
        <xdr:cNvPr id="607" name="直線コネクタ 606"/>
        <xdr:cNvCxnSpPr/>
      </xdr:nvCxnSpPr>
      <xdr:spPr>
        <a:xfrm>
          <a:off x="17213580" y="10570301"/>
          <a:ext cx="7747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161145</xdr:rowOff>
    </xdr:from>
    <xdr:to>
      <xdr:col>98</xdr:col>
      <xdr:colOff>38100</xdr:colOff>
      <xdr:row>63</xdr:row>
      <xdr:rowOff>91295</xdr:rowOff>
    </xdr:to>
    <xdr:sp macro="" textlink="">
      <xdr:nvSpPr>
        <xdr:cNvPr id="608" name="楕円 607"/>
        <xdr:cNvSpPr/>
      </xdr:nvSpPr>
      <xdr:spPr>
        <a:xfrm>
          <a:off x="16388080" y="10554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8981</xdr:rowOff>
    </xdr:from>
    <xdr:to>
      <xdr:col>102</xdr:col>
      <xdr:colOff>114300</xdr:colOff>
      <xdr:row>63</xdr:row>
      <xdr:rowOff>40495</xdr:rowOff>
    </xdr:to>
    <xdr:cxnSp macro="">
      <xdr:nvCxnSpPr>
        <xdr:cNvPr id="609" name="直線コネクタ 608"/>
        <xdr:cNvCxnSpPr/>
      </xdr:nvCxnSpPr>
      <xdr:spPr>
        <a:xfrm flipV="1">
          <a:off x="16431260" y="10570301"/>
          <a:ext cx="78232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18561127"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1777626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7001567" y="102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56133</xdr:rowOff>
    </xdr:from>
    <xdr:ext cx="469744" cy="259045"/>
    <xdr:sp macro="" textlink="">
      <xdr:nvSpPr>
        <xdr:cNvPr id="614" name="n_1mainValue【学校施設】&#10;一人当たり面積"/>
        <xdr:cNvSpPr txBox="1"/>
      </xdr:nvSpPr>
      <xdr:spPr>
        <a:xfrm>
          <a:off x="18561127" y="106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61521</xdr:rowOff>
    </xdr:from>
    <xdr:ext cx="469744" cy="259045"/>
    <xdr:sp macro="" textlink="">
      <xdr:nvSpPr>
        <xdr:cNvPr id="615" name="n_2mainValue【学校施設】&#10;一人当たり面積"/>
        <xdr:cNvSpPr txBox="1"/>
      </xdr:nvSpPr>
      <xdr:spPr>
        <a:xfrm>
          <a:off x="17776267" y="106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50908</xdr:rowOff>
    </xdr:from>
    <xdr:ext cx="469744" cy="259045"/>
    <xdr:sp macro="" textlink="">
      <xdr:nvSpPr>
        <xdr:cNvPr id="616" name="n_3mainValue【学校施設】&#10;一人当たり面積"/>
        <xdr:cNvSpPr txBox="1"/>
      </xdr:nvSpPr>
      <xdr:spPr>
        <a:xfrm>
          <a:off x="17001567" y="106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82422</xdr:rowOff>
    </xdr:from>
    <xdr:ext cx="469744" cy="259045"/>
    <xdr:sp macro="" textlink="">
      <xdr:nvSpPr>
        <xdr:cNvPr id="617" name="n_4mainValue【学校施設】&#10;一人当たり面積"/>
        <xdr:cNvSpPr txBox="1"/>
      </xdr:nvSpPr>
      <xdr:spPr>
        <a:xfrm>
          <a:off x="16226867" y="106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xdr:cNvSpPr txBox="1"/>
      </xdr:nvSpPr>
      <xdr:spPr>
        <a:xfrm>
          <a:off x="14414500" y="17387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120650</xdr:rowOff>
    </xdr:from>
    <xdr:to>
      <xdr:col>85</xdr:col>
      <xdr:colOff>177800</xdr:colOff>
      <xdr:row>108</xdr:row>
      <xdr:rowOff>50800</xdr:rowOff>
    </xdr:to>
    <xdr:sp macro="" textlink="">
      <xdr:nvSpPr>
        <xdr:cNvPr id="674" name="楕円 673"/>
        <xdr:cNvSpPr/>
      </xdr:nvSpPr>
      <xdr:spPr>
        <a:xfrm>
          <a:off x="14325600" y="180581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99077</xdr:rowOff>
    </xdr:from>
    <xdr:ext cx="405111" cy="259045"/>
    <xdr:sp macro="" textlink="">
      <xdr:nvSpPr>
        <xdr:cNvPr id="675" name="【公民館】&#10;有形固定資産減価償却率該当値テキスト"/>
        <xdr:cNvSpPr txBox="1"/>
      </xdr:nvSpPr>
      <xdr:spPr>
        <a:xfrm>
          <a:off x="144145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95886</xdr:rowOff>
    </xdr:from>
    <xdr:to>
      <xdr:col>81</xdr:col>
      <xdr:colOff>101600</xdr:colOff>
      <xdr:row>108</xdr:row>
      <xdr:rowOff>26036</xdr:rowOff>
    </xdr:to>
    <xdr:sp macro="" textlink="">
      <xdr:nvSpPr>
        <xdr:cNvPr id="676" name="楕円 675"/>
        <xdr:cNvSpPr/>
      </xdr:nvSpPr>
      <xdr:spPr>
        <a:xfrm>
          <a:off x="13578840" y="18033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146686</xdr:rowOff>
    </xdr:from>
    <xdr:to>
      <xdr:col>85</xdr:col>
      <xdr:colOff>127000</xdr:colOff>
      <xdr:row>108</xdr:row>
      <xdr:rowOff>0</xdr:rowOff>
    </xdr:to>
    <xdr:cxnSp macro="">
      <xdr:nvCxnSpPr>
        <xdr:cNvPr id="677" name="直線コネクタ 676"/>
        <xdr:cNvCxnSpPr/>
      </xdr:nvCxnSpPr>
      <xdr:spPr>
        <a:xfrm>
          <a:off x="13629640" y="18084166"/>
          <a:ext cx="74676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69214</xdr:rowOff>
    </xdr:from>
    <xdr:to>
      <xdr:col>76</xdr:col>
      <xdr:colOff>165100</xdr:colOff>
      <xdr:row>107</xdr:row>
      <xdr:rowOff>170814</xdr:rowOff>
    </xdr:to>
    <xdr:sp macro="" textlink="">
      <xdr:nvSpPr>
        <xdr:cNvPr id="678" name="楕円 677"/>
        <xdr:cNvSpPr/>
      </xdr:nvSpPr>
      <xdr:spPr>
        <a:xfrm>
          <a:off x="12804140" y="18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120014</xdr:rowOff>
    </xdr:from>
    <xdr:to>
      <xdr:col>81</xdr:col>
      <xdr:colOff>50800</xdr:colOff>
      <xdr:row>107</xdr:row>
      <xdr:rowOff>146686</xdr:rowOff>
    </xdr:to>
    <xdr:cxnSp macro="">
      <xdr:nvCxnSpPr>
        <xdr:cNvPr id="679" name="直線コネクタ 678"/>
        <xdr:cNvCxnSpPr/>
      </xdr:nvCxnSpPr>
      <xdr:spPr>
        <a:xfrm>
          <a:off x="12854940" y="18057494"/>
          <a:ext cx="7747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680" name="楕円 679"/>
        <xdr:cNvSpPr/>
      </xdr:nvSpPr>
      <xdr:spPr>
        <a:xfrm>
          <a:off x="12029440" y="1798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120014</xdr:rowOff>
    </xdr:to>
    <xdr:cxnSp macro="">
      <xdr:nvCxnSpPr>
        <xdr:cNvPr id="681" name="直線コネクタ 680"/>
        <xdr:cNvCxnSpPr/>
      </xdr:nvCxnSpPr>
      <xdr:spPr>
        <a:xfrm>
          <a:off x="12072620" y="18032730"/>
          <a:ext cx="7823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12064</xdr:rowOff>
    </xdr:from>
    <xdr:to>
      <xdr:col>67</xdr:col>
      <xdr:colOff>101600</xdr:colOff>
      <xdr:row>107</xdr:row>
      <xdr:rowOff>113664</xdr:rowOff>
    </xdr:to>
    <xdr:sp macro="" textlink="">
      <xdr:nvSpPr>
        <xdr:cNvPr id="682" name="楕円 681"/>
        <xdr:cNvSpPr/>
      </xdr:nvSpPr>
      <xdr:spPr>
        <a:xfrm>
          <a:off x="11231880" y="17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95250</xdr:rowOff>
    </xdr:to>
    <xdr:cxnSp macro="">
      <xdr:nvCxnSpPr>
        <xdr:cNvPr id="683" name="直線コネクタ 682"/>
        <xdr:cNvCxnSpPr/>
      </xdr:nvCxnSpPr>
      <xdr:spPr>
        <a:xfrm>
          <a:off x="11282680" y="18000344"/>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xdr:cNvSpPr txBox="1"/>
      </xdr:nvSpPr>
      <xdr:spPr>
        <a:xfrm>
          <a:off x="1343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xdr:cNvSpPr txBox="1"/>
      </xdr:nvSpPr>
      <xdr:spPr>
        <a:xfrm>
          <a:off x="12675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xdr:cNvSpPr txBox="1"/>
      </xdr:nvSpPr>
      <xdr:spPr>
        <a:xfrm>
          <a:off x="119005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xdr:cNvSpPr txBox="1"/>
      </xdr:nvSpPr>
      <xdr:spPr>
        <a:xfrm>
          <a:off x="1110298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17163</xdr:rowOff>
    </xdr:from>
    <xdr:ext cx="405111" cy="259045"/>
    <xdr:sp macro="" textlink="">
      <xdr:nvSpPr>
        <xdr:cNvPr id="688" name="n_1mainValue【公民館】&#10;有形固定資産減価償却率"/>
        <xdr:cNvSpPr txBox="1"/>
      </xdr:nvSpPr>
      <xdr:spPr>
        <a:xfrm>
          <a:off x="13437244" y="181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161941</xdr:rowOff>
    </xdr:from>
    <xdr:ext cx="405111" cy="259045"/>
    <xdr:sp macro="" textlink="">
      <xdr:nvSpPr>
        <xdr:cNvPr id="689" name="n_2mainValue【公民館】&#10;有形固定資産減価償却率"/>
        <xdr:cNvSpPr txBox="1"/>
      </xdr:nvSpPr>
      <xdr:spPr>
        <a:xfrm>
          <a:off x="12675244" y="1809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690" name="n_3mainValue【公民館】&#10;有形固定資産減価償却率"/>
        <xdr:cNvSpPr txBox="1"/>
      </xdr:nvSpPr>
      <xdr:spPr>
        <a:xfrm>
          <a:off x="119005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104791</xdr:rowOff>
    </xdr:from>
    <xdr:ext cx="405111" cy="259045"/>
    <xdr:sp macro="" textlink="">
      <xdr:nvSpPr>
        <xdr:cNvPr id="691" name="n_4mainValue【公民館】&#10;有形固定資産減価償却率"/>
        <xdr:cNvSpPr txBox="1"/>
      </xdr:nvSpPr>
      <xdr:spPr>
        <a:xfrm>
          <a:off x="11102984" y="18042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xdr:cNvSpPr txBox="1"/>
      </xdr:nvSpPr>
      <xdr:spPr>
        <a:xfrm>
          <a:off x="19547840" y="18009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161471</xdr:rowOff>
    </xdr:from>
    <xdr:to>
      <xdr:col>116</xdr:col>
      <xdr:colOff>114300</xdr:colOff>
      <xdr:row>107</xdr:row>
      <xdr:rowOff>91621</xdr:rowOff>
    </xdr:to>
    <xdr:sp macro="" textlink="">
      <xdr:nvSpPr>
        <xdr:cNvPr id="733" name="楕円 732"/>
        <xdr:cNvSpPr/>
      </xdr:nvSpPr>
      <xdr:spPr>
        <a:xfrm>
          <a:off x="19458940" y="1793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12898</xdr:rowOff>
    </xdr:from>
    <xdr:ext cx="469744" cy="259045"/>
    <xdr:sp macro="" textlink="">
      <xdr:nvSpPr>
        <xdr:cNvPr id="734" name="【公民館】&#10;一人当たり面積該当値テキスト"/>
        <xdr:cNvSpPr txBox="1"/>
      </xdr:nvSpPr>
      <xdr:spPr>
        <a:xfrm>
          <a:off x="19547840"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35" name="楕円 734"/>
        <xdr:cNvSpPr/>
      </xdr:nvSpPr>
      <xdr:spPr>
        <a:xfrm>
          <a:off x="18735040" y="17935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40821</xdr:rowOff>
    </xdr:from>
    <xdr:to>
      <xdr:col>116</xdr:col>
      <xdr:colOff>63500</xdr:colOff>
      <xdr:row>107</xdr:row>
      <xdr:rowOff>45176</xdr:rowOff>
    </xdr:to>
    <xdr:cxnSp macro="">
      <xdr:nvCxnSpPr>
        <xdr:cNvPr id="736" name="直線コネクタ 735"/>
        <xdr:cNvCxnSpPr/>
      </xdr:nvCxnSpPr>
      <xdr:spPr>
        <a:xfrm flipV="1">
          <a:off x="18778220" y="17978301"/>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737" name="楕円 736"/>
        <xdr:cNvSpPr/>
      </xdr:nvSpPr>
      <xdr:spPr>
        <a:xfrm>
          <a:off x="17937480" y="17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51707</xdr:rowOff>
    </xdr:to>
    <xdr:cxnSp macro="">
      <xdr:nvCxnSpPr>
        <xdr:cNvPr id="738" name="直線コネクタ 737"/>
        <xdr:cNvCxnSpPr/>
      </xdr:nvCxnSpPr>
      <xdr:spPr>
        <a:xfrm flipV="1">
          <a:off x="17988280" y="17982656"/>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39" name="楕円 738"/>
        <xdr:cNvSpPr/>
      </xdr:nvSpPr>
      <xdr:spPr>
        <a:xfrm>
          <a:off x="1716278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58238</xdr:rowOff>
    </xdr:to>
    <xdr:cxnSp macro="">
      <xdr:nvCxnSpPr>
        <xdr:cNvPr id="740" name="直線コネクタ 739"/>
        <xdr:cNvCxnSpPr/>
      </xdr:nvCxnSpPr>
      <xdr:spPr>
        <a:xfrm flipV="1">
          <a:off x="17213580" y="1798918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11793</xdr:rowOff>
    </xdr:from>
    <xdr:to>
      <xdr:col>98</xdr:col>
      <xdr:colOff>38100</xdr:colOff>
      <xdr:row>107</xdr:row>
      <xdr:rowOff>113393</xdr:rowOff>
    </xdr:to>
    <xdr:sp macro="" textlink="">
      <xdr:nvSpPr>
        <xdr:cNvPr id="741" name="楕円 740"/>
        <xdr:cNvSpPr/>
      </xdr:nvSpPr>
      <xdr:spPr>
        <a:xfrm>
          <a:off x="16388080" y="179492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58238</xdr:rowOff>
    </xdr:from>
    <xdr:to>
      <xdr:col>102</xdr:col>
      <xdr:colOff>114300</xdr:colOff>
      <xdr:row>107</xdr:row>
      <xdr:rowOff>62593</xdr:rowOff>
    </xdr:to>
    <xdr:cxnSp macro="">
      <xdr:nvCxnSpPr>
        <xdr:cNvPr id="742" name="直線コネクタ 741"/>
        <xdr:cNvCxnSpPr/>
      </xdr:nvCxnSpPr>
      <xdr:spPr>
        <a:xfrm flipV="1">
          <a:off x="16431260" y="17995718"/>
          <a:ext cx="7823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3" name="n_1aveValue【公民館】&#10;一人当たり面積"/>
        <xdr:cNvSpPr txBox="1"/>
      </xdr:nvSpPr>
      <xdr:spPr>
        <a:xfrm>
          <a:off x="18561127" y="181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44" name="n_2aveValue【公民館】&#10;一人当たり面積"/>
        <xdr:cNvSpPr txBox="1"/>
      </xdr:nvSpPr>
      <xdr:spPr>
        <a:xfrm>
          <a:off x="17776267" y="181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45" name="n_3aveValue【公民館】&#10;一人当たり面積"/>
        <xdr:cNvSpPr txBox="1"/>
      </xdr:nvSpPr>
      <xdr:spPr>
        <a:xfrm>
          <a:off x="17001567" y="181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46" name="n_4aveValue【公民館】&#10;一人当たり面積"/>
        <xdr:cNvSpPr txBox="1"/>
      </xdr:nvSpPr>
      <xdr:spPr>
        <a:xfrm>
          <a:off x="16226867" y="18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112503</xdr:rowOff>
    </xdr:from>
    <xdr:ext cx="469744" cy="259045"/>
    <xdr:sp macro="" textlink="">
      <xdr:nvSpPr>
        <xdr:cNvPr id="747" name="n_1mainValue【公民館】&#10;一人当たり面積"/>
        <xdr:cNvSpPr txBox="1"/>
      </xdr:nvSpPr>
      <xdr:spPr>
        <a:xfrm>
          <a:off x="185611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48" name="n_2mainValue【公民館】&#10;一人当たり面積"/>
        <xdr:cNvSpPr txBox="1"/>
      </xdr:nvSpPr>
      <xdr:spPr>
        <a:xfrm>
          <a:off x="177762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125565</xdr:rowOff>
    </xdr:from>
    <xdr:ext cx="469744" cy="259045"/>
    <xdr:sp macro="" textlink="">
      <xdr:nvSpPr>
        <xdr:cNvPr id="749" name="n_3mainValue【公民館】&#10;一人当たり面積"/>
        <xdr:cNvSpPr txBox="1"/>
      </xdr:nvSpPr>
      <xdr:spPr>
        <a:xfrm>
          <a:off x="1700156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129920</xdr:rowOff>
    </xdr:from>
    <xdr:ext cx="469744" cy="259045"/>
    <xdr:sp macro="" textlink="">
      <xdr:nvSpPr>
        <xdr:cNvPr id="750" name="n_4mainValue【公民館】&#10;一人当たり面積"/>
        <xdr:cNvSpPr txBox="1"/>
      </xdr:nvSpPr>
      <xdr:spPr>
        <a:xfrm>
          <a:off x="16226867" y="17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類似団体と比較して特に有形固定資産減価償却率が高くなっている施設は、認定子ども園・幼稚園・保育所、公民館であり、特に低くなっている施設は、学校施設である。</a:t>
          </a:r>
        </a:p>
        <a:p>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　認定子ども園・幼稚園・保育所については、有形固定資産減価償却率が</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93.4</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なっており、類似団体内平均値より</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37.6</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ポイント高くなっている。急速な少子化による就園児数の減少や、多くの施設が建築後</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年以上経過しており、老朽化対策が課題となっている。　また、公民館については、有形固定資産減価償却率が</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92.0</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％となっており、類似団体内平均値より</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28.2</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ポイント高くなっている。公民館施設については、町村合併前の</a:t>
          </a:r>
          <a:r>
            <a:rPr kumimoji="1" lang="en-US" altLang="ja-JP" sz="1300" b="0" baseline="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b="0" baseline="0">
              <a:solidFill>
                <a:sysClr val="windowText" lastClr="000000"/>
              </a:solidFill>
              <a:latin typeface="ＭＳ Ｐゴシック" panose="020B0600070205080204" pitchFamily="50" charset="-128"/>
              <a:ea typeface="ＭＳ Ｐゴシック" panose="020B0600070205080204" pitchFamily="50" charset="-128"/>
            </a:rPr>
            <a:t>地域に中心となる公民館のほか多数の分館を設置しており、類似施設である集会所との区別が明確化されていなかった状況から、集会所への移行、統合・縮小の検討を進めているが、併せて施設の老朽化対策も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124960" y="605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03606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124960"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xdr:cNvSpPr/>
      </xdr:nvSpPr>
      <xdr:spPr>
        <a:xfrm>
          <a:off x="3312160" y="6317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xdr:cNvCxnSpPr/>
      </xdr:nvCxnSpPr>
      <xdr:spPr>
        <a:xfrm>
          <a:off x="3355340" y="6368687"/>
          <a:ext cx="7315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5146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xdr:cNvCxnSpPr/>
      </xdr:nvCxnSpPr>
      <xdr:spPr>
        <a:xfrm>
          <a:off x="2565400" y="633603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7399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1790700" y="630337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96520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008380" y="627071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xdr:cNvSpPr txBox="1"/>
      </xdr:nvSpPr>
      <xdr:spPr>
        <a:xfrm>
          <a:off x="317056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23857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611004" y="634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8363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2583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xdr:cNvSpPr/>
      </xdr:nvSpPr>
      <xdr:spPr>
        <a:xfrm>
          <a:off x="9192260" y="685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xdr:cNvSpPr txBox="1"/>
      </xdr:nvSpPr>
      <xdr:spPr>
        <a:xfrm>
          <a:off x="92583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3" name="楕円 132"/>
        <xdr:cNvSpPr/>
      </xdr:nvSpPr>
      <xdr:spPr>
        <a:xfrm>
          <a:off x="844550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34" name="直線コネクタ 133"/>
        <xdr:cNvCxnSpPr/>
      </xdr:nvCxnSpPr>
      <xdr:spPr>
        <a:xfrm flipV="1">
          <a:off x="8496300" y="689991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5" name="楕円 134"/>
        <xdr:cNvSpPr/>
      </xdr:nvSpPr>
      <xdr:spPr>
        <a:xfrm>
          <a:off x="7670800" y="686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36" name="直線コネクタ 135"/>
        <xdr:cNvCxnSpPr/>
      </xdr:nvCxnSpPr>
      <xdr:spPr>
        <a:xfrm flipV="1">
          <a:off x="7713980" y="69037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xdr:cNvSpPr/>
      </xdr:nvSpPr>
      <xdr:spPr>
        <a:xfrm>
          <a:off x="687324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38100</xdr:rowOff>
    </xdr:to>
    <xdr:cxnSp macro="">
      <xdr:nvCxnSpPr>
        <xdr:cNvPr id="138" name="直線コネクタ 137"/>
        <xdr:cNvCxnSpPr/>
      </xdr:nvCxnSpPr>
      <xdr:spPr>
        <a:xfrm flipV="1">
          <a:off x="6924040" y="690753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xdr:cNvSpPr/>
      </xdr:nvSpPr>
      <xdr:spPr>
        <a:xfrm>
          <a:off x="609854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xdr:cNvCxnSpPr/>
      </xdr:nvCxnSpPr>
      <xdr:spPr>
        <a:xfrm>
          <a:off x="6149340" y="691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67120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5" name="n_1mainValue【図書館】&#10;一人当たり面積"/>
        <xdr:cNvSpPr txBox="1"/>
      </xdr:nvSpPr>
      <xdr:spPr>
        <a:xfrm>
          <a:off x="827158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xdr:cNvSpPr txBox="1"/>
      </xdr:nvSpPr>
      <xdr:spPr>
        <a:xfrm>
          <a:off x="750958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xdr:cNvSpPr txBox="1"/>
      </xdr:nvSpPr>
      <xdr:spPr>
        <a:xfrm>
          <a:off x="67120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xdr:cNvSpPr txBox="1"/>
      </xdr:nvSpPr>
      <xdr:spPr>
        <a:xfrm>
          <a:off x="59373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90" name="楕円 189"/>
        <xdr:cNvSpPr/>
      </xdr:nvSpPr>
      <xdr:spPr>
        <a:xfrm>
          <a:off x="403606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1" name="【体育館・プール】&#10;有形固定資産減価償却率該当値テキスト"/>
        <xdr:cNvSpPr txBox="1"/>
      </xdr:nvSpPr>
      <xdr:spPr>
        <a:xfrm>
          <a:off x="4124960"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2" name="楕円 191"/>
        <xdr:cNvSpPr/>
      </xdr:nvSpPr>
      <xdr:spPr>
        <a:xfrm>
          <a:off x="331216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133894</xdr:rowOff>
    </xdr:to>
    <xdr:cxnSp macro="">
      <xdr:nvCxnSpPr>
        <xdr:cNvPr id="193" name="直線コネクタ 192"/>
        <xdr:cNvCxnSpPr/>
      </xdr:nvCxnSpPr>
      <xdr:spPr>
        <a:xfrm>
          <a:off x="3355340" y="1015637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4" name="楕円 193"/>
        <xdr:cNvSpPr/>
      </xdr:nvSpPr>
      <xdr:spPr>
        <a:xfrm>
          <a:off x="25146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97972</xdr:rowOff>
    </xdr:to>
    <xdr:cxnSp macro="">
      <xdr:nvCxnSpPr>
        <xdr:cNvPr id="195" name="直線コネクタ 194"/>
        <xdr:cNvCxnSpPr/>
      </xdr:nvCxnSpPr>
      <xdr:spPr>
        <a:xfrm>
          <a:off x="2565400" y="10118816"/>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6" name="楕円 195"/>
        <xdr:cNvSpPr/>
      </xdr:nvSpPr>
      <xdr:spPr>
        <a:xfrm>
          <a:off x="173990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125730</xdr:rowOff>
    </xdr:to>
    <xdr:cxnSp macro="">
      <xdr:nvCxnSpPr>
        <xdr:cNvPr id="197" name="直線コネクタ 196"/>
        <xdr:cNvCxnSpPr/>
      </xdr:nvCxnSpPr>
      <xdr:spPr>
        <a:xfrm flipV="1">
          <a:off x="1790700" y="10118816"/>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8" name="楕円 197"/>
        <xdr:cNvSpPr/>
      </xdr:nvSpPr>
      <xdr:spPr>
        <a:xfrm>
          <a:off x="965200" y="101072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125730</xdr:rowOff>
    </xdr:to>
    <xdr:cxnSp macro="">
      <xdr:nvCxnSpPr>
        <xdr:cNvPr id="199" name="直線コネクタ 198"/>
        <xdr:cNvCxnSpPr/>
      </xdr:nvCxnSpPr>
      <xdr:spPr>
        <a:xfrm>
          <a:off x="1008380" y="10158004"/>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3857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8363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204" name="n_1mainValue【体育館・プール】&#10;有形固定資産減価償却率"/>
        <xdr:cNvSpPr txBox="1"/>
      </xdr:nvSpPr>
      <xdr:spPr>
        <a:xfrm>
          <a:off x="317056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5" name="n_2mainValue【体育館・プール】&#10;有形固定資産減価償却率"/>
        <xdr:cNvSpPr txBox="1"/>
      </xdr:nvSpPr>
      <xdr:spPr>
        <a:xfrm>
          <a:off x="2385704" y="985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6" name="n_3mainValue【体育館・プール】&#10;有形固定資産減価償却率"/>
        <xdr:cNvSpPr txBox="1"/>
      </xdr:nvSpPr>
      <xdr:spPr>
        <a:xfrm>
          <a:off x="161100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7" name="n_4mainValue【体育館・プール】&#10;有形固定資産減価償却率"/>
        <xdr:cNvSpPr txBox="1"/>
      </xdr:nvSpPr>
      <xdr:spPr>
        <a:xfrm>
          <a:off x="836304"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9258300" y="1045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109982</xdr:rowOff>
    </xdr:from>
    <xdr:to>
      <xdr:col>55</xdr:col>
      <xdr:colOff>50800</xdr:colOff>
      <xdr:row>64</xdr:row>
      <xdr:rowOff>40132</xdr:rowOff>
    </xdr:to>
    <xdr:sp macro="" textlink="">
      <xdr:nvSpPr>
        <xdr:cNvPr id="247" name="楕円 246"/>
        <xdr:cNvSpPr/>
      </xdr:nvSpPr>
      <xdr:spPr>
        <a:xfrm>
          <a:off x="9192260" y="10671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24909</xdr:rowOff>
    </xdr:from>
    <xdr:ext cx="469744" cy="259045"/>
    <xdr:sp macro="" textlink="">
      <xdr:nvSpPr>
        <xdr:cNvPr id="248" name="【体育館・プール】&#10;一人当たり面積該当値テキスト"/>
        <xdr:cNvSpPr txBox="1"/>
      </xdr:nvSpPr>
      <xdr:spPr>
        <a:xfrm>
          <a:off x="9258300" y="1058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111125</xdr:rowOff>
    </xdr:from>
    <xdr:to>
      <xdr:col>50</xdr:col>
      <xdr:colOff>165100</xdr:colOff>
      <xdr:row>64</xdr:row>
      <xdr:rowOff>41275</xdr:rowOff>
    </xdr:to>
    <xdr:sp macro="" textlink="">
      <xdr:nvSpPr>
        <xdr:cNvPr id="249" name="楕円 248"/>
        <xdr:cNvSpPr/>
      </xdr:nvSpPr>
      <xdr:spPr>
        <a:xfrm>
          <a:off x="8445500" y="1067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160782</xdr:rowOff>
    </xdr:from>
    <xdr:to>
      <xdr:col>55</xdr:col>
      <xdr:colOff>0</xdr:colOff>
      <xdr:row>63</xdr:row>
      <xdr:rowOff>161925</xdr:rowOff>
    </xdr:to>
    <xdr:cxnSp macro="">
      <xdr:nvCxnSpPr>
        <xdr:cNvPr id="250" name="直線コネクタ 249"/>
        <xdr:cNvCxnSpPr/>
      </xdr:nvCxnSpPr>
      <xdr:spPr>
        <a:xfrm flipV="1">
          <a:off x="8496300" y="10722102"/>
          <a:ext cx="7239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112649</xdr:rowOff>
    </xdr:from>
    <xdr:to>
      <xdr:col>46</xdr:col>
      <xdr:colOff>38100</xdr:colOff>
      <xdr:row>64</xdr:row>
      <xdr:rowOff>42799</xdr:rowOff>
    </xdr:to>
    <xdr:sp macro="" textlink="">
      <xdr:nvSpPr>
        <xdr:cNvPr id="251" name="楕円 250"/>
        <xdr:cNvSpPr/>
      </xdr:nvSpPr>
      <xdr:spPr>
        <a:xfrm>
          <a:off x="7670800" y="10673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161925</xdr:rowOff>
    </xdr:from>
    <xdr:to>
      <xdr:col>50</xdr:col>
      <xdr:colOff>114300</xdr:colOff>
      <xdr:row>63</xdr:row>
      <xdr:rowOff>163449</xdr:rowOff>
    </xdr:to>
    <xdr:cxnSp macro="">
      <xdr:nvCxnSpPr>
        <xdr:cNvPr id="252" name="直線コネクタ 251"/>
        <xdr:cNvCxnSpPr/>
      </xdr:nvCxnSpPr>
      <xdr:spPr>
        <a:xfrm flipV="1">
          <a:off x="7713980" y="1072324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53" name="楕円 252"/>
        <xdr:cNvSpPr/>
      </xdr:nvSpPr>
      <xdr:spPr>
        <a:xfrm>
          <a:off x="687324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163449</xdr:rowOff>
    </xdr:to>
    <xdr:cxnSp macro="">
      <xdr:nvCxnSpPr>
        <xdr:cNvPr id="254" name="直線コネクタ 253"/>
        <xdr:cNvCxnSpPr/>
      </xdr:nvCxnSpPr>
      <xdr:spPr>
        <a:xfrm>
          <a:off x="6924040" y="10709910"/>
          <a:ext cx="78994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99314</xdr:rowOff>
    </xdr:from>
    <xdr:to>
      <xdr:col>36</xdr:col>
      <xdr:colOff>165100</xdr:colOff>
      <xdr:row>64</xdr:row>
      <xdr:rowOff>29464</xdr:rowOff>
    </xdr:to>
    <xdr:sp macro="" textlink="">
      <xdr:nvSpPr>
        <xdr:cNvPr id="255" name="楕円 254"/>
        <xdr:cNvSpPr/>
      </xdr:nvSpPr>
      <xdr:spPr>
        <a:xfrm>
          <a:off x="6098540" y="10660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150114</xdr:rowOff>
    </xdr:to>
    <xdr:cxnSp macro="">
      <xdr:nvCxnSpPr>
        <xdr:cNvPr id="256" name="直線コネクタ 255"/>
        <xdr:cNvCxnSpPr/>
      </xdr:nvCxnSpPr>
      <xdr:spPr>
        <a:xfrm flipV="1">
          <a:off x="6149340" y="10709910"/>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7509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67120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32402</xdr:rowOff>
    </xdr:from>
    <xdr:ext cx="469744" cy="259045"/>
    <xdr:sp macro="" textlink="">
      <xdr:nvSpPr>
        <xdr:cNvPr id="261" name="n_1mainValue【体育館・プール】&#10;一人当たり面積"/>
        <xdr:cNvSpPr txBox="1"/>
      </xdr:nvSpPr>
      <xdr:spPr>
        <a:xfrm>
          <a:off x="8271587" y="10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33926</xdr:rowOff>
    </xdr:from>
    <xdr:ext cx="469744" cy="259045"/>
    <xdr:sp macro="" textlink="">
      <xdr:nvSpPr>
        <xdr:cNvPr id="262" name="n_2mainValue【体育館・プール】&#10;一人当たり面積"/>
        <xdr:cNvSpPr txBox="1"/>
      </xdr:nvSpPr>
      <xdr:spPr>
        <a:xfrm>
          <a:off x="7509587" y="1076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63" name="n_3mainValue【体育館・プール】&#10;一人当たり面積"/>
        <xdr:cNvSpPr txBox="1"/>
      </xdr:nvSpPr>
      <xdr:spPr>
        <a:xfrm>
          <a:off x="67120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20591</xdr:rowOff>
    </xdr:from>
    <xdr:ext cx="469744" cy="259045"/>
    <xdr:sp macro="" textlink="">
      <xdr:nvSpPr>
        <xdr:cNvPr id="264" name="n_4mainValue【体育館・プール】&#10;一人当たり面積"/>
        <xdr:cNvSpPr txBox="1"/>
      </xdr:nvSpPr>
      <xdr:spPr>
        <a:xfrm>
          <a:off x="59373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xdr:cNvSpPr txBox="1"/>
      </xdr:nvSpPr>
      <xdr:spPr>
        <a:xfrm>
          <a:off x="4124960" y="17339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322" name="楕円 321"/>
        <xdr:cNvSpPr/>
      </xdr:nvSpPr>
      <xdr:spPr>
        <a:xfrm>
          <a:off x="4036060" y="17520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64243</xdr:rowOff>
    </xdr:from>
    <xdr:ext cx="405111" cy="259045"/>
    <xdr:sp macro="" textlink="">
      <xdr:nvSpPr>
        <xdr:cNvPr id="323" name="【市民会館】&#10;有形固定資産減価償却率該当値テキスト"/>
        <xdr:cNvSpPr txBox="1"/>
      </xdr:nvSpPr>
      <xdr:spPr>
        <a:xfrm>
          <a:off x="4124960" y="174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24" name="楕円 323"/>
        <xdr:cNvSpPr/>
      </xdr:nvSpPr>
      <xdr:spPr>
        <a:xfrm>
          <a:off x="331216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136616</xdr:rowOff>
    </xdr:to>
    <xdr:cxnSp macro="">
      <xdr:nvCxnSpPr>
        <xdr:cNvPr id="325" name="直線コネクタ 324"/>
        <xdr:cNvCxnSpPr/>
      </xdr:nvCxnSpPr>
      <xdr:spPr>
        <a:xfrm>
          <a:off x="3355340" y="17533621"/>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10705</xdr:rowOff>
    </xdr:from>
    <xdr:to>
      <xdr:col>15</xdr:col>
      <xdr:colOff>101600</xdr:colOff>
      <xdr:row>104</xdr:row>
      <xdr:rowOff>112305</xdr:rowOff>
    </xdr:to>
    <xdr:sp macro="" textlink="">
      <xdr:nvSpPr>
        <xdr:cNvPr id="326" name="楕円 325"/>
        <xdr:cNvSpPr/>
      </xdr:nvSpPr>
      <xdr:spPr>
        <a:xfrm>
          <a:off x="2514600" y="17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61505</xdr:rowOff>
    </xdr:from>
    <xdr:to>
      <xdr:col>19</xdr:col>
      <xdr:colOff>177800</xdr:colOff>
      <xdr:row>104</xdr:row>
      <xdr:rowOff>99061</xdr:rowOff>
    </xdr:to>
    <xdr:cxnSp macro="">
      <xdr:nvCxnSpPr>
        <xdr:cNvPr id="327" name="直線コネクタ 326"/>
        <xdr:cNvCxnSpPr/>
      </xdr:nvCxnSpPr>
      <xdr:spPr>
        <a:xfrm>
          <a:off x="2565400" y="17496065"/>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328" name="楕円 327"/>
        <xdr:cNvSpPr/>
      </xdr:nvSpPr>
      <xdr:spPr>
        <a:xfrm>
          <a:off x="1739900" y="17414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61505</xdr:rowOff>
    </xdr:to>
    <xdr:cxnSp macro="">
      <xdr:nvCxnSpPr>
        <xdr:cNvPr id="329" name="直線コネクタ 328"/>
        <xdr:cNvCxnSpPr/>
      </xdr:nvCxnSpPr>
      <xdr:spPr>
        <a:xfrm>
          <a:off x="1790700" y="1746177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330" name="楕円 329"/>
        <xdr:cNvSpPr/>
      </xdr:nvSpPr>
      <xdr:spPr>
        <a:xfrm>
          <a:off x="965200" y="1737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162742</xdr:rowOff>
    </xdr:from>
    <xdr:to>
      <xdr:col>10</xdr:col>
      <xdr:colOff>114300</xdr:colOff>
      <xdr:row>104</xdr:row>
      <xdr:rowOff>27214</xdr:rowOff>
    </xdr:to>
    <xdr:cxnSp macro="">
      <xdr:nvCxnSpPr>
        <xdr:cNvPr id="331" name="直線コネクタ 330"/>
        <xdr:cNvCxnSpPr/>
      </xdr:nvCxnSpPr>
      <xdr:spPr>
        <a:xfrm>
          <a:off x="1008380" y="17429662"/>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2" name="n_1aveValue【市民会館】&#10;有形固定資産減価償却率"/>
        <xdr:cNvSpPr txBox="1"/>
      </xdr:nvSpPr>
      <xdr:spPr>
        <a:xfrm>
          <a:off x="317056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33" name="n_2aveValue【市民会館】&#10;有形固定資産減価償却率"/>
        <xdr:cNvSpPr txBox="1"/>
      </xdr:nvSpPr>
      <xdr:spPr>
        <a:xfrm>
          <a:off x="2385704" y="1756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34" name="n_3aveValue【市民会館】&#10;有形固定資産減価償却率"/>
        <xdr:cNvSpPr txBox="1"/>
      </xdr:nvSpPr>
      <xdr:spPr>
        <a:xfrm>
          <a:off x="16110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335" name="n_4aveValue【市民会館】&#10;有形固定資産減価償却率"/>
        <xdr:cNvSpPr txBox="1"/>
      </xdr:nvSpPr>
      <xdr:spPr>
        <a:xfrm>
          <a:off x="83630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336" name="n_1main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7" name="n_2mainValue【市民会館】&#10;有形固定資産減価償却率"/>
        <xdr:cNvSpPr txBox="1"/>
      </xdr:nvSpPr>
      <xdr:spPr>
        <a:xfrm>
          <a:off x="23857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338" name="n_3mainValue【市民会館】&#10;有形固定資産減価償却率"/>
        <xdr:cNvSpPr txBox="1"/>
      </xdr:nvSpPr>
      <xdr:spPr>
        <a:xfrm>
          <a:off x="161100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339" name="n_4mainValue【市民会館】&#10;有形固定資産減価償却率"/>
        <xdr:cNvSpPr txBox="1"/>
      </xdr:nvSpPr>
      <xdr:spPr>
        <a:xfrm>
          <a:off x="8363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368" name="【市民会館】&#10;一人当たり面積平均値テキスト"/>
        <xdr:cNvSpPr txBox="1"/>
      </xdr:nvSpPr>
      <xdr:spPr>
        <a:xfrm>
          <a:off x="9258300" y="1781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xdr:rowOff>
    </xdr:from>
    <xdr:to>
      <xdr:col>55</xdr:col>
      <xdr:colOff>50800</xdr:colOff>
      <xdr:row>106</xdr:row>
      <xdr:rowOff>107950</xdr:rowOff>
    </xdr:to>
    <xdr:sp macro="" textlink="">
      <xdr:nvSpPr>
        <xdr:cNvPr id="379" name="楕円 378"/>
        <xdr:cNvSpPr/>
      </xdr:nvSpPr>
      <xdr:spPr>
        <a:xfrm>
          <a:off x="9192260" y="17776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29227</xdr:rowOff>
    </xdr:from>
    <xdr:ext cx="469744" cy="259045"/>
    <xdr:sp macro="" textlink="">
      <xdr:nvSpPr>
        <xdr:cNvPr id="380" name="【市民会館】&#10;一人当たり面積該当値テキスト"/>
        <xdr:cNvSpPr txBox="1"/>
      </xdr:nvSpPr>
      <xdr:spPr>
        <a:xfrm>
          <a:off x="92583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381" name="楕円 380"/>
        <xdr:cNvSpPr/>
      </xdr:nvSpPr>
      <xdr:spPr>
        <a:xfrm>
          <a:off x="8445500" y="177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57150</xdr:rowOff>
    </xdr:from>
    <xdr:to>
      <xdr:col>55</xdr:col>
      <xdr:colOff>0</xdr:colOff>
      <xdr:row>106</xdr:row>
      <xdr:rowOff>62864</xdr:rowOff>
    </xdr:to>
    <xdr:cxnSp macro="">
      <xdr:nvCxnSpPr>
        <xdr:cNvPr id="382" name="直線コネクタ 381"/>
        <xdr:cNvCxnSpPr/>
      </xdr:nvCxnSpPr>
      <xdr:spPr>
        <a:xfrm flipV="1">
          <a:off x="8496300" y="17826990"/>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19686</xdr:rowOff>
    </xdr:from>
    <xdr:to>
      <xdr:col>46</xdr:col>
      <xdr:colOff>38100</xdr:colOff>
      <xdr:row>106</xdr:row>
      <xdr:rowOff>121286</xdr:rowOff>
    </xdr:to>
    <xdr:sp macro="" textlink="">
      <xdr:nvSpPr>
        <xdr:cNvPr id="383" name="楕円 382"/>
        <xdr:cNvSpPr/>
      </xdr:nvSpPr>
      <xdr:spPr>
        <a:xfrm>
          <a:off x="7670800" y="17789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70486</xdr:rowOff>
    </xdr:to>
    <xdr:cxnSp macro="">
      <xdr:nvCxnSpPr>
        <xdr:cNvPr id="384" name="直線コネクタ 383"/>
        <xdr:cNvCxnSpPr/>
      </xdr:nvCxnSpPr>
      <xdr:spPr>
        <a:xfrm flipV="1">
          <a:off x="7713980" y="17832704"/>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29211</xdr:rowOff>
    </xdr:from>
    <xdr:to>
      <xdr:col>41</xdr:col>
      <xdr:colOff>101600</xdr:colOff>
      <xdr:row>106</xdr:row>
      <xdr:rowOff>130811</xdr:rowOff>
    </xdr:to>
    <xdr:sp macro="" textlink="">
      <xdr:nvSpPr>
        <xdr:cNvPr id="385" name="楕円 384"/>
        <xdr:cNvSpPr/>
      </xdr:nvSpPr>
      <xdr:spPr>
        <a:xfrm>
          <a:off x="68732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70486</xdr:rowOff>
    </xdr:from>
    <xdr:to>
      <xdr:col>45</xdr:col>
      <xdr:colOff>177800</xdr:colOff>
      <xdr:row>106</xdr:row>
      <xdr:rowOff>80011</xdr:rowOff>
    </xdr:to>
    <xdr:cxnSp macro="">
      <xdr:nvCxnSpPr>
        <xdr:cNvPr id="386" name="直線コネクタ 385"/>
        <xdr:cNvCxnSpPr/>
      </xdr:nvCxnSpPr>
      <xdr:spPr>
        <a:xfrm flipV="1">
          <a:off x="6924040" y="17840326"/>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34925</xdr:rowOff>
    </xdr:from>
    <xdr:to>
      <xdr:col>36</xdr:col>
      <xdr:colOff>165100</xdr:colOff>
      <xdr:row>106</xdr:row>
      <xdr:rowOff>136525</xdr:rowOff>
    </xdr:to>
    <xdr:sp macro="" textlink="">
      <xdr:nvSpPr>
        <xdr:cNvPr id="387" name="楕円 386"/>
        <xdr:cNvSpPr/>
      </xdr:nvSpPr>
      <xdr:spPr>
        <a:xfrm>
          <a:off x="6098540" y="17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80011</xdr:rowOff>
    </xdr:from>
    <xdr:to>
      <xdr:col>41</xdr:col>
      <xdr:colOff>50800</xdr:colOff>
      <xdr:row>106</xdr:row>
      <xdr:rowOff>85725</xdr:rowOff>
    </xdr:to>
    <xdr:cxnSp macro="">
      <xdr:nvCxnSpPr>
        <xdr:cNvPr id="388" name="直線コネクタ 387"/>
        <xdr:cNvCxnSpPr/>
      </xdr:nvCxnSpPr>
      <xdr:spPr>
        <a:xfrm flipV="1">
          <a:off x="6149340" y="17849851"/>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389" name="n_1aveValue【市民会館】&#10;一人当たり面積"/>
        <xdr:cNvSpPr txBox="1"/>
      </xdr:nvSpPr>
      <xdr:spPr>
        <a:xfrm>
          <a:off x="8271587" y="179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390" name="n_2aveValue【市民会館】&#10;一人当たり面積"/>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91" name="n_3aveValue【市民会館】&#10;一人当たり面積"/>
        <xdr:cNvSpPr txBox="1"/>
      </xdr:nvSpPr>
      <xdr:spPr>
        <a:xfrm>
          <a:off x="671202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392" name="n_4aveValue【市民会館】&#10;一人当たり面積"/>
        <xdr:cNvSpPr txBox="1"/>
      </xdr:nvSpPr>
      <xdr:spPr>
        <a:xfrm>
          <a:off x="59373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130191</xdr:rowOff>
    </xdr:from>
    <xdr:ext cx="469744" cy="259045"/>
    <xdr:sp macro="" textlink="">
      <xdr:nvSpPr>
        <xdr:cNvPr id="393" name="n_1mainValue【市民会館】&#10;一人当たり面積"/>
        <xdr:cNvSpPr txBox="1"/>
      </xdr:nvSpPr>
      <xdr:spPr>
        <a:xfrm>
          <a:off x="8271587" y="175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137813</xdr:rowOff>
    </xdr:from>
    <xdr:ext cx="469744" cy="259045"/>
    <xdr:sp macro="" textlink="">
      <xdr:nvSpPr>
        <xdr:cNvPr id="394" name="n_2mainValue【市民会館】&#10;一人当たり面積"/>
        <xdr:cNvSpPr txBox="1"/>
      </xdr:nvSpPr>
      <xdr:spPr>
        <a:xfrm>
          <a:off x="7509587" y="175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147338</xdr:rowOff>
    </xdr:from>
    <xdr:ext cx="469744" cy="259045"/>
    <xdr:sp macro="" textlink="">
      <xdr:nvSpPr>
        <xdr:cNvPr id="395" name="n_3mainValue【市民会館】&#10;一人当たり面積"/>
        <xdr:cNvSpPr txBox="1"/>
      </xdr:nvSpPr>
      <xdr:spPr>
        <a:xfrm>
          <a:off x="6712027" y="1758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153052</xdr:rowOff>
    </xdr:from>
    <xdr:ext cx="469744" cy="259045"/>
    <xdr:sp macro="" textlink="">
      <xdr:nvSpPr>
        <xdr:cNvPr id="396" name="n_4mainValue【市民会館】&#10;一人当たり面積"/>
        <xdr:cNvSpPr txBox="1"/>
      </xdr:nvSpPr>
      <xdr:spPr>
        <a:xfrm>
          <a:off x="5937327" y="1758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xdr:cNvCxnSpPr/>
      </xdr:nvCxnSpPr>
      <xdr:spPr>
        <a:xfrm flipV="1">
          <a:off x="14375764" y="564750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xdr:cNvSpPr txBox="1"/>
      </xdr:nvSpPr>
      <xdr:spPr>
        <a:xfrm>
          <a:off x="14414500" y="712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xdr:cNvCxnSpPr/>
      </xdr:nvCxnSpPr>
      <xdr:spPr>
        <a:xfrm>
          <a:off x="14287500" y="7118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xdr:cNvSpPr txBox="1"/>
      </xdr:nvSpPr>
      <xdr:spPr>
        <a:xfrm>
          <a:off x="14414500" y="6275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xdr:cNvSpPr/>
      </xdr:nvSpPr>
      <xdr:spPr>
        <a:xfrm>
          <a:off x="1357884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xdr:cNvSpPr/>
      </xdr:nvSpPr>
      <xdr:spPr>
        <a:xfrm>
          <a:off x="128041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xdr:cNvSpPr/>
      </xdr:nvSpPr>
      <xdr:spPr>
        <a:xfrm>
          <a:off x="1202944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xdr:cNvSpPr/>
      </xdr:nvSpPr>
      <xdr:spPr>
        <a:xfrm>
          <a:off x="1123188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438" name="楕円 437"/>
        <xdr:cNvSpPr/>
      </xdr:nvSpPr>
      <xdr:spPr>
        <a:xfrm>
          <a:off x="14325600" y="67701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439" name="【一般廃棄物処理施設】&#10;有形固定資産減価償却率該当値テキスト"/>
        <xdr:cNvSpPr txBox="1"/>
      </xdr:nvSpPr>
      <xdr:spPr>
        <a:xfrm>
          <a:off x="14414500" y="674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440" name="楕円 439"/>
        <xdr:cNvSpPr/>
      </xdr:nvSpPr>
      <xdr:spPr>
        <a:xfrm>
          <a:off x="13578840" y="6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40</xdr:row>
      <xdr:rowOff>115388</xdr:rowOff>
    </xdr:to>
    <xdr:cxnSp macro="">
      <xdr:nvCxnSpPr>
        <xdr:cNvPr id="441" name="直線コネクタ 440"/>
        <xdr:cNvCxnSpPr/>
      </xdr:nvCxnSpPr>
      <xdr:spPr>
        <a:xfrm>
          <a:off x="13629640" y="6789965"/>
          <a:ext cx="74676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4173</xdr:rowOff>
    </xdr:from>
    <xdr:to>
      <xdr:col>76</xdr:col>
      <xdr:colOff>165100</xdr:colOff>
      <xdr:row>40</xdr:row>
      <xdr:rowOff>105773</xdr:rowOff>
    </xdr:to>
    <xdr:sp macro="" textlink="">
      <xdr:nvSpPr>
        <xdr:cNvPr id="442" name="楕円 441"/>
        <xdr:cNvSpPr/>
      </xdr:nvSpPr>
      <xdr:spPr>
        <a:xfrm>
          <a:off x="12804140" y="67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54973</xdr:rowOff>
    </xdr:from>
    <xdr:to>
      <xdr:col>81</xdr:col>
      <xdr:colOff>50800</xdr:colOff>
      <xdr:row>40</xdr:row>
      <xdr:rowOff>84365</xdr:rowOff>
    </xdr:to>
    <xdr:cxnSp macro="">
      <xdr:nvCxnSpPr>
        <xdr:cNvPr id="443" name="直線コネクタ 442"/>
        <xdr:cNvCxnSpPr/>
      </xdr:nvCxnSpPr>
      <xdr:spPr>
        <a:xfrm>
          <a:off x="12854940" y="6760573"/>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44" name="楕円 443"/>
        <xdr:cNvSpPr/>
      </xdr:nvSpPr>
      <xdr:spPr>
        <a:xfrm>
          <a:off x="12029440" y="66825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54973</xdr:rowOff>
    </xdr:to>
    <xdr:cxnSp macro="">
      <xdr:nvCxnSpPr>
        <xdr:cNvPr id="445" name="直線コネクタ 444"/>
        <xdr:cNvCxnSpPr/>
      </xdr:nvCxnSpPr>
      <xdr:spPr>
        <a:xfrm>
          <a:off x="12072620" y="6729549"/>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46" name="楕円 445"/>
        <xdr:cNvSpPr/>
      </xdr:nvSpPr>
      <xdr:spPr>
        <a:xfrm>
          <a:off x="11231880" y="668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27215</xdr:rowOff>
    </xdr:to>
    <xdr:cxnSp macro="">
      <xdr:nvCxnSpPr>
        <xdr:cNvPr id="447" name="直線コネクタ 446"/>
        <xdr:cNvCxnSpPr/>
      </xdr:nvCxnSpPr>
      <xdr:spPr>
        <a:xfrm flipV="1">
          <a:off x="11282680" y="6729549"/>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xdr:cNvSpPr txBox="1"/>
      </xdr:nvSpPr>
      <xdr:spPr>
        <a:xfrm>
          <a:off x="134372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xdr:cNvSpPr txBox="1"/>
      </xdr:nvSpPr>
      <xdr:spPr>
        <a:xfrm>
          <a:off x="12675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xdr:cNvSpPr txBox="1"/>
      </xdr:nvSpPr>
      <xdr:spPr>
        <a:xfrm>
          <a:off x="119005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xdr:cNvSpPr txBox="1"/>
      </xdr:nvSpPr>
      <xdr:spPr>
        <a:xfrm>
          <a:off x="1110298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452" name="n_1mainValue【一般廃棄物処理施設】&#10;有形固定資産減価償却率"/>
        <xdr:cNvSpPr txBox="1"/>
      </xdr:nvSpPr>
      <xdr:spPr>
        <a:xfrm>
          <a:off x="13437244" y="68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96900</xdr:rowOff>
    </xdr:from>
    <xdr:ext cx="405111" cy="259045"/>
    <xdr:sp macro="" textlink="">
      <xdr:nvSpPr>
        <xdr:cNvPr id="453" name="n_2mainValue【一般廃棄物処理施設】&#10;有形固定資産減価償却率"/>
        <xdr:cNvSpPr txBox="1"/>
      </xdr:nvSpPr>
      <xdr:spPr>
        <a:xfrm>
          <a:off x="12675244" y="680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54" name="n_3mainValue【一般廃棄物処理施設】&#10;有形固定資産減価償却率"/>
        <xdr:cNvSpPr txBox="1"/>
      </xdr:nvSpPr>
      <xdr:spPr>
        <a:xfrm>
          <a:off x="119005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55" name="n_4mainValue【一般廃棄物処理施設】&#10;有形固定資産減価償却率"/>
        <xdr:cNvSpPr txBox="1"/>
      </xdr:nvSpPr>
      <xdr:spPr>
        <a:xfrm>
          <a:off x="11102984"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xdr:cNvCxnSpPr/>
      </xdr:nvCxnSpPr>
      <xdr:spPr>
        <a:xfrm flipV="1">
          <a:off x="19509104" y="5543581"/>
          <a:ext cx="0" cy="146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xdr:cNvSpPr txBox="1"/>
      </xdr:nvSpPr>
      <xdr:spPr>
        <a:xfrm>
          <a:off x="19547840" y="7010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xdr:cNvCxnSpPr/>
      </xdr:nvCxnSpPr>
      <xdr:spPr>
        <a:xfrm>
          <a:off x="19443700" y="7006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xdr:cNvSpPr txBox="1"/>
      </xdr:nvSpPr>
      <xdr:spPr>
        <a:xfrm>
          <a:off x="19547840" y="532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xdr:cNvCxnSpPr/>
      </xdr:nvCxnSpPr>
      <xdr:spPr>
        <a:xfrm>
          <a:off x="19443700" y="5543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xdr:cNvSpPr txBox="1"/>
      </xdr:nvSpPr>
      <xdr:spPr>
        <a:xfrm>
          <a:off x="19547840" y="62851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xdr:cNvSpPr/>
      </xdr:nvSpPr>
      <xdr:spPr>
        <a:xfrm>
          <a:off x="19458940" y="642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xdr:cNvSpPr/>
      </xdr:nvSpPr>
      <xdr:spPr>
        <a:xfrm>
          <a:off x="18735040" y="6446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xdr:cNvSpPr/>
      </xdr:nvSpPr>
      <xdr:spPr>
        <a:xfrm>
          <a:off x="17937480" y="6458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xdr:cNvSpPr/>
      </xdr:nvSpPr>
      <xdr:spPr>
        <a:xfrm>
          <a:off x="17162780" y="6475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xdr:cNvSpPr/>
      </xdr:nvSpPr>
      <xdr:spPr>
        <a:xfrm>
          <a:off x="16388080" y="56890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2247</xdr:rowOff>
    </xdr:from>
    <xdr:to>
      <xdr:col>116</xdr:col>
      <xdr:colOff>114300</xdr:colOff>
      <xdr:row>39</xdr:row>
      <xdr:rowOff>103847</xdr:rowOff>
    </xdr:to>
    <xdr:sp macro="" textlink="">
      <xdr:nvSpPr>
        <xdr:cNvPr id="493" name="楕円 492"/>
        <xdr:cNvSpPr/>
      </xdr:nvSpPr>
      <xdr:spPr>
        <a:xfrm>
          <a:off x="19458940" y="65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152124</xdr:rowOff>
    </xdr:from>
    <xdr:ext cx="534377" cy="259045"/>
    <xdr:sp macro="" textlink="">
      <xdr:nvSpPr>
        <xdr:cNvPr id="494" name="【一般廃棄物処理施設】&#10;一人当たり有形固定資産（償却資産）額該当値テキスト"/>
        <xdr:cNvSpPr txBox="1"/>
      </xdr:nvSpPr>
      <xdr:spPr>
        <a:xfrm>
          <a:off x="19547840" y="65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154134</xdr:rowOff>
    </xdr:from>
    <xdr:to>
      <xdr:col>112</xdr:col>
      <xdr:colOff>38100</xdr:colOff>
      <xdr:row>39</xdr:row>
      <xdr:rowOff>84284</xdr:rowOff>
    </xdr:to>
    <xdr:sp macro="" textlink="">
      <xdr:nvSpPr>
        <xdr:cNvPr id="495" name="楕円 494"/>
        <xdr:cNvSpPr/>
      </xdr:nvSpPr>
      <xdr:spPr>
        <a:xfrm>
          <a:off x="18735040" y="6524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33484</xdr:rowOff>
    </xdr:from>
    <xdr:to>
      <xdr:col>116</xdr:col>
      <xdr:colOff>63500</xdr:colOff>
      <xdr:row>39</xdr:row>
      <xdr:rowOff>53047</xdr:rowOff>
    </xdr:to>
    <xdr:cxnSp macro="">
      <xdr:nvCxnSpPr>
        <xdr:cNvPr id="496" name="直線コネクタ 495"/>
        <xdr:cNvCxnSpPr/>
      </xdr:nvCxnSpPr>
      <xdr:spPr>
        <a:xfrm>
          <a:off x="18778220" y="6571444"/>
          <a:ext cx="73152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154289</xdr:rowOff>
    </xdr:from>
    <xdr:to>
      <xdr:col>107</xdr:col>
      <xdr:colOff>101600</xdr:colOff>
      <xdr:row>39</xdr:row>
      <xdr:rowOff>84439</xdr:rowOff>
    </xdr:to>
    <xdr:sp macro="" textlink="">
      <xdr:nvSpPr>
        <xdr:cNvPr id="497" name="楕円 496"/>
        <xdr:cNvSpPr/>
      </xdr:nvSpPr>
      <xdr:spPr>
        <a:xfrm>
          <a:off x="17937480" y="6524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33484</xdr:rowOff>
    </xdr:from>
    <xdr:to>
      <xdr:col>111</xdr:col>
      <xdr:colOff>177800</xdr:colOff>
      <xdr:row>39</xdr:row>
      <xdr:rowOff>33639</xdr:rowOff>
    </xdr:to>
    <xdr:cxnSp macro="">
      <xdr:nvCxnSpPr>
        <xdr:cNvPr id="498" name="直線コネクタ 497"/>
        <xdr:cNvCxnSpPr/>
      </xdr:nvCxnSpPr>
      <xdr:spPr>
        <a:xfrm flipV="1">
          <a:off x="17988280" y="6571444"/>
          <a:ext cx="78994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156205</xdr:rowOff>
    </xdr:from>
    <xdr:to>
      <xdr:col>102</xdr:col>
      <xdr:colOff>165100</xdr:colOff>
      <xdr:row>39</xdr:row>
      <xdr:rowOff>86355</xdr:rowOff>
    </xdr:to>
    <xdr:sp macro="" textlink="">
      <xdr:nvSpPr>
        <xdr:cNvPr id="499" name="楕円 498"/>
        <xdr:cNvSpPr/>
      </xdr:nvSpPr>
      <xdr:spPr>
        <a:xfrm>
          <a:off x="17162780" y="652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33639</xdr:rowOff>
    </xdr:from>
    <xdr:to>
      <xdr:col>107</xdr:col>
      <xdr:colOff>50800</xdr:colOff>
      <xdr:row>39</xdr:row>
      <xdr:rowOff>35555</xdr:rowOff>
    </xdr:to>
    <xdr:cxnSp macro="">
      <xdr:nvCxnSpPr>
        <xdr:cNvPr id="500" name="直線コネクタ 499"/>
        <xdr:cNvCxnSpPr/>
      </xdr:nvCxnSpPr>
      <xdr:spPr>
        <a:xfrm flipV="1">
          <a:off x="17213580" y="6571599"/>
          <a:ext cx="7747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15053</xdr:rowOff>
    </xdr:from>
    <xdr:to>
      <xdr:col>98</xdr:col>
      <xdr:colOff>38100</xdr:colOff>
      <xdr:row>39</xdr:row>
      <xdr:rowOff>116653</xdr:rowOff>
    </xdr:to>
    <xdr:sp macro="" textlink="">
      <xdr:nvSpPr>
        <xdr:cNvPr id="501" name="楕円 500"/>
        <xdr:cNvSpPr/>
      </xdr:nvSpPr>
      <xdr:spPr>
        <a:xfrm>
          <a:off x="16388080" y="6553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35555</xdr:rowOff>
    </xdr:from>
    <xdr:to>
      <xdr:col>102</xdr:col>
      <xdr:colOff>114300</xdr:colOff>
      <xdr:row>39</xdr:row>
      <xdr:rowOff>65853</xdr:rowOff>
    </xdr:to>
    <xdr:cxnSp macro="">
      <xdr:nvCxnSpPr>
        <xdr:cNvPr id="502" name="直線コネクタ 501"/>
        <xdr:cNvCxnSpPr/>
      </xdr:nvCxnSpPr>
      <xdr:spPr>
        <a:xfrm flipV="1">
          <a:off x="16431260" y="6573515"/>
          <a:ext cx="782320"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xdr:cNvSpPr txBox="1"/>
      </xdr:nvSpPr>
      <xdr:spPr>
        <a:xfrm>
          <a:off x="18496495" y="62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xdr:cNvSpPr txBox="1"/>
      </xdr:nvSpPr>
      <xdr:spPr>
        <a:xfrm>
          <a:off x="17734495" y="623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xdr:cNvSpPr txBox="1"/>
      </xdr:nvSpPr>
      <xdr:spPr>
        <a:xfrm>
          <a:off x="16936935" y="625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xdr:cNvSpPr txBox="1"/>
      </xdr:nvSpPr>
      <xdr:spPr>
        <a:xfrm>
          <a:off x="16162235" y="546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75411</xdr:rowOff>
    </xdr:from>
    <xdr:ext cx="534377" cy="259045"/>
    <xdr:sp macro="" textlink="">
      <xdr:nvSpPr>
        <xdr:cNvPr id="507" name="n_1mainValue【一般廃棄物処理施設】&#10;一人当たり有形固定資産（償却資産）額"/>
        <xdr:cNvSpPr txBox="1"/>
      </xdr:nvSpPr>
      <xdr:spPr>
        <a:xfrm>
          <a:off x="18528811" y="66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75566</xdr:rowOff>
    </xdr:from>
    <xdr:ext cx="534377" cy="259045"/>
    <xdr:sp macro="" textlink="">
      <xdr:nvSpPr>
        <xdr:cNvPr id="508" name="n_2mainValue【一般廃棄物処理施設】&#10;一人当たり有形固定資産（償却資産）額"/>
        <xdr:cNvSpPr txBox="1"/>
      </xdr:nvSpPr>
      <xdr:spPr>
        <a:xfrm>
          <a:off x="17766811" y="66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77482</xdr:rowOff>
    </xdr:from>
    <xdr:ext cx="534377" cy="259045"/>
    <xdr:sp macro="" textlink="">
      <xdr:nvSpPr>
        <xdr:cNvPr id="509" name="n_3mainValue【一般廃棄物処理施設】&#10;一人当たり有形固定資産（償却資産）額"/>
        <xdr:cNvSpPr txBox="1"/>
      </xdr:nvSpPr>
      <xdr:spPr>
        <a:xfrm>
          <a:off x="16969251" y="66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107780</xdr:rowOff>
    </xdr:from>
    <xdr:ext cx="534377" cy="259045"/>
    <xdr:sp macro="" textlink="">
      <xdr:nvSpPr>
        <xdr:cNvPr id="510" name="n_4mainValue【一般廃棄物処理施設】&#10;一人当たり有形固定資産（償却資産）額"/>
        <xdr:cNvSpPr txBox="1"/>
      </xdr:nvSpPr>
      <xdr:spPr>
        <a:xfrm>
          <a:off x="16194551" y="66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52" name="楕円 551"/>
        <xdr:cNvSpPr/>
      </xdr:nvSpPr>
      <xdr:spPr>
        <a:xfrm>
          <a:off x="14325600" y="99852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553" name="【保健センター・保健所】&#10;有形固定資産減価償却率該当値テキスト"/>
        <xdr:cNvSpPr txBox="1"/>
      </xdr:nvSpPr>
      <xdr:spPr>
        <a:xfrm>
          <a:off x="14414500" y="98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554" name="楕円 553"/>
        <xdr:cNvSpPr/>
      </xdr:nvSpPr>
      <xdr:spPr>
        <a:xfrm>
          <a:off x="13578840" y="9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145324</xdr:rowOff>
    </xdr:to>
    <xdr:cxnSp macro="">
      <xdr:nvCxnSpPr>
        <xdr:cNvPr id="555" name="直線コネクタ 554"/>
        <xdr:cNvCxnSpPr/>
      </xdr:nvCxnSpPr>
      <xdr:spPr>
        <a:xfrm>
          <a:off x="13629640" y="9990364"/>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556" name="楕円 555"/>
        <xdr:cNvSpPr/>
      </xdr:nvSpPr>
      <xdr:spPr>
        <a:xfrm>
          <a:off x="12804140" y="9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52251</xdr:rowOff>
    </xdr:from>
    <xdr:to>
      <xdr:col>81</xdr:col>
      <xdr:colOff>50800</xdr:colOff>
      <xdr:row>59</xdr:row>
      <xdr:rowOff>99604</xdr:rowOff>
    </xdr:to>
    <xdr:cxnSp macro="">
      <xdr:nvCxnSpPr>
        <xdr:cNvPr id="557" name="直線コネクタ 556"/>
        <xdr:cNvCxnSpPr/>
      </xdr:nvCxnSpPr>
      <xdr:spPr>
        <a:xfrm>
          <a:off x="12854940" y="9943011"/>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164737</xdr:rowOff>
    </xdr:from>
    <xdr:to>
      <xdr:col>72</xdr:col>
      <xdr:colOff>38100</xdr:colOff>
      <xdr:row>59</xdr:row>
      <xdr:rowOff>94887</xdr:rowOff>
    </xdr:to>
    <xdr:sp macro="" textlink="">
      <xdr:nvSpPr>
        <xdr:cNvPr id="558" name="楕円 557"/>
        <xdr:cNvSpPr/>
      </xdr:nvSpPr>
      <xdr:spPr>
        <a:xfrm>
          <a:off x="12029440" y="98878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52251</xdr:rowOff>
    </xdr:to>
    <xdr:cxnSp macro="">
      <xdr:nvCxnSpPr>
        <xdr:cNvPr id="559" name="直線コネクタ 558"/>
        <xdr:cNvCxnSpPr/>
      </xdr:nvCxnSpPr>
      <xdr:spPr>
        <a:xfrm>
          <a:off x="12072620" y="9934847"/>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560" name="楕円 559"/>
        <xdr:cNvSpPr/>
      </xdr:nvSpPr>
      <xdr:spPr>
        <a:xfrm>
          <a:off x="11231880" y="986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44087</xdr:rowOff>
    </xdr:to>
    <xdr:cxnSp macro="">
      <xdr:nvCxnSpPr>
        <xdr:cNvPr id="561" name="直線コネクタ 560"/>
        <xdr:cNvCxnSpPr/>
      </xdr:nvCxnSpPr>
      <xdr:spPr>
        <a:xfrm>
          <a:off x="11282680" y="9908722"/>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xdr:cNvSpPr txBox="1"/>
      </xdr:nvSpPr>
      <xdr:spPr>
        <a:xfrm>
          <a:off x="12675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xdr:cNvSpPr txBox="1"/>
      </xdr:nvSpPr>
      <xdr:spPr>
        <a:xfrm>
          <a:off x="119005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xdr:cNvSpPr txBox="1"/>
      </xdr:nvSpPr>
      <xdr:spPr>
        <a:xfrm>
          <a:off x="1110298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166931</xdr:rowOff>
    </xdr:from>
    <xdr:ext cx="405111" cy="259045"/>
    <xdr:sp macro="" textlink="">
      <xdr:nvSpPr>
        <xdr:cNvPr id="566" name="n_1mainValue【保健センター・保健所】&#10;有形固定資産減価償却率"/>
        <xdr:cNvSpPr txBox="1"/>
      </xdr:nvSpPr>
      <xdr:spPr>
        <a:xfrm>
          <a:off x="134372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567" name="n_2mainValue【保健センター・保健所】&#10;有形固定資産減価償却率"/>
        <xdr:cNvSpPr txBox="1"/>
      </xdr:nvSpPr>
      <xdr:spPr>
        <a:xfrm>
          <a:off x="126752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111414</xdr:rowOff>
    </xdr:from>
    <xdr:ext cx="405111" cy="259045"/>
    <xdr:sp macro="" textlink="">
      <xdr:nvSpPr>
        <xdr:cNvPr id="568" name="n_3mainValue【保健センター・保健所】&#10;有形固定資産減価償却率"/>
        <xdr:cNvSpPr txBox="1"/>
      </xdr:nvSpPr>
      <xdr:spPr>
        <a:xfrm>
          <a:off x="119005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69" name="n_4mainValue【保健センター・保健所】&#10;有形固定資産減価償却率"/>
        <xdr:cNvSpPr txBox="1"/>
      </xdr:nvSpPr>
      <xdr:spPr>
        <a:xfrm>
          <a:off x="1110298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8" name="【保健センター・保健所】&#10;一人当たり面積平均値テキスト"/>
        <xdr:cNvSpPr txBox="1"/>
      </xdr:nvSpPr>
      <xdr:spPr>
        <a:xfrm>
          <a:off x="1954784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609" name="楕円 608"/>
        <xdr:cNvSpPr/>
      </xdr:nvSpPr>
      <xdr:spPr>
        <a:xfrm>
          <a:off x="194589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610" name="【保健センター・保健所】&#10;一人当たり面積該当値テキスト"/>
        <xdr:cNvSpPr txBox="1"/>
      </xdr:nvSpPr>
      <xdr:spPr>
        <a:xfrm>
          <a:off x="1954784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11" name="楕円 610"/>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57150</xdr:rowOff>
    </xdr:to>
    <xdr:cxnSp macro="">
      <xdr:nvCxnSpPr>
        <xdr:cNvPr id="612" name="直線コネクタ 611"/>
        <xdr:cNvCxnSpPr/>
      </xdr:nvCxnSpPr>
      <xdr:spPr>
        <a:xfrm flipV="1">
          <a:off x="18778220" y="106146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613" name="楕円 612"/>
        <xdr:cNvSpPr/>
      </xdr:nvSpPr>
      <xdr:spPr>
        <a:xfrm>
          <a:off x="1793748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60960</xdr:rowOff>
    </xdr:to>
    <xdr:cxnSp macro="">
      <xdr:nvCxnSpPr>
        <xdr:cNvPr id="614" name="直線コネクタ 613"/>
        <xdr:cNvCxnSpPr/>
      </xdr:nvCxnSpPr>
      <xdr:spPr>
        <a:xfrm flipV="1">
          <a:off x="17988280" y="106184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15" name="楕円 614"/>
        <xdr:cNvSpPr/>
      </xdr:nvSpPr>
      <xdr:spPr>
        <a:xfrm>
          <a:off x="1716278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60960</xdr:rowOff>
    </xdr:from>
    <xdr:to>
      <xdr:col>107</xdr:col>
      <xdr:colOff>50800</xdr:colOff>
      <xdr:row>63</xdr:row>
      <xdr:rowOff>64770</xdr:rowOff>
    </xdr:to>
    <xdr:cxnSp macro="">
      <xdr:nvCxnSpPr>
        <xdr:cNvPr id="616" name="直線コネクタ 615"/>
        <xdr:cNvCxnSpPr/>
      </xdr:nvCxnSpPr>
      <xdr:spPr>
        <a:xfrm flipV="1">
          <a:off x="17213580" y="106222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17" name="楕円 616"/>
        <xdr:cNvSpPr/>
      </xdr:nvSpPr>
      <xdr:spPr>
        <a:xfrm>
          <a:off x="1638808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64770</xdr:rowOff>
    </xdr:from>
    <xdr:to>
      <xdr:col>102</xdr:col>
      <xdr:colOff>114300</xdr:colOff>
      <xdr:row>63</xdr:row>
      <xdr:rowOff>68580</xdr:rowOff>
    </xdr:to>
    <xdr:cxnSp macro="">
      <xdr:nvCxnSpPr>
        <xdr:cNvPr id="618" name="直線コネクタ 617"/>
        <xdr:cNvCxnSpPr/>
      </xdr:nvCxnSpPr>
      <xdr:spPr>
        <a:xfrm flipV="1">
          <a:off x="16431260" y="106260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9" name="n_1aveValue【保健センター・保健所】&#10;一人当たり面積"/>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0" name="n_2aveValue【保健センター・保健所】&#10;一人当たり面積"/>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1"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2"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23" name="n_1mainValue【保健センター・保健所】&#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624" name="n_2mainValue【保健センター・保健所】&#10;一人当たり面積"/>
        <xdr:cNvSpPr txBox="1"/>
      </xdr:nvSpPr>
      <xdr:spPr>
        <a:xfrm>
          <a:off x="1777626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5" name="n_3mainValue【保健センター・保健所】&#10;一人当たり面積"/>
        <xdr:cNvSpPr txBox="1"/>
      </xdr:nvSpPr>
      <xdr:spPr>
        <a:xfrm>
          <a:off x="170015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6" name="n_4mainValue【保健センター・保健所】&#10;一人当たり面積"/>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30480</xdr:rowOff>
    </xdr:from>
    <xdr:to>
      <xdr:col>85</xdr:col>
      <xdr:colOff>177800</xdr:colOff>
      <xdr:row>83</xdr:row>
      <xdr:rowOff>132080</xdr:rowOff>
    </xdr:to>
    <xdr:sp macro="" textlink="">
      <xdr:nvSpPr>
        <xdr:cNvPr id="666" name="楕円 665"/>
        <xdr:cNvSpPr/>
      </xdr:nvSpPr>
      <xdr:spPr>
        <a:xfrm>
          <a:off x="14325600" y="139446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8907</xdr:rowOff>
    </xdr:from>
    <xdr:ext cx="405111" cy="259045"/>
    <xdr:sp macro="" textlink="">
      <xdr:nvSpPr>
        <xdr:cNvPr id="667" name="【消防施設】&#10;有形固定資産減価償却率該当値テキスト"/>
        <xdr:cNvSpPr txBox="1"/>
      </xdr:nvSpPr>
      <xdr:spPr>
        <a:xfrm>
          <a:off x="14414500" y="1392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68" name="楕円 667"/>
        <xdr:cNvSpPr/>
      </xdr:nvSpPr>
      <xdr:spPr>
        <a:xfrm>
          <a:off x="13578840" y="139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81280</xdr:rowOff>
    </xdr:to>
    <xdr:cxnSp macro="">
      <xdr:nvCxnSpPr>
        <xdr:cNvPr id="669" name="直線コネクタ 668"/>
        <xdr:cNvCxnSpPr/>
      </xdr:nvCxnSpPr>
      <xdr:spPr>
        <a:xfrm>
          <a:off x="13629640" y="13967459"/>
          <a:ext cx="74676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144780</xdr:rowOff>
    </xdr:from>
    <xdr:to>
      <xdr:col>76</xdr:col>
      <xdr:colOff>165100</xdr:colOff>
      <xdr:row>83</xdr:row>
      <xdr:rowOff>74930</xdr:rowOff>
    </xdr:to>
    <xdr:sp macro="" textlink="">
      <xdr:nvSpPr>
        <xdr:cNvPr id="670" name="楕円 669"/>
        <xdr:cNvSpPr/>
      </xdr:nvSpPr>
      <xdr:spPr>
        <a:xfrm>
          <a:off x="12804140" y="1389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24130</xdr:rowOff>
    </xdr:from>
    <xdr:to>
      <xdr:col>81</xdr:col>
      <xdr:colOff>50800</xdr:colOff>
      <xdr:row>83</xdr:row>
      <xdr:rowOff>53339</xdr:rowOff>
    </xdr:to>
    <xdr:cxnSp macro="">
      <xdr:nvCxnSpPr>
        <xdr:cNvPr id="671" name="直線コネクタ 670"/>
        <xdr:cNvCxnSpPr/>
      </xdr:nvCxnSpPr>
      <xdr:spPr>
        <a:xfrm>
          <a:off x="12854940" y="13938250"/>
          <a:ext cx="7747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125730</xdr:rowOff>
    </xdr:from>
    <xdr:to>
      <xdr:col>72</xdr:col>
      <xdr:colOff>38100</xdr:colOff>
      <xdr:row>83</xdr:row>
      <xdr:rowOff>55880</xdr:rowOff>
    </xdr:to>
    <xdr:sp macro="" textlink="">
      <xdr:nvSpPr>
        <xdr:cNvPr id="672" name="楕円 671"/>
        <xdr:cNvSpPr/>
      </xdr:nvSpPr>
      <xdr:spPr>
        <a:xfrm>
          <a:off x="12029440" y="13872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5080</xdr:rowOff>
    </xdr:from>
    <xdr:to>
      <xdr:col>76</xdr:col>
      <xdr:colOff>114300</xdr:colOff>
      <xdr:row>83</xdr:row>
      <xdr:rowOff>24130</xdr:rowOff>
    </xdr:to>
    <xdr:cxnSp macro="">
      <xdr:nvCxnSpPr>
        <xdr:cNvPr id="673" name="直線コネクタ 672"/>
        <xdr:cNvCxnSpPr/>
      </xdr:nvCxnSpPr>
      <xdr:spPr>
        <a:xfrm>
          <a:off x="12072620" y="1391920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674" name="楕円 673"/>
        <xdr:cNvSpPr/>
      </xdr:nvSpPr>
      <xdr:spPr>
        <a:xfrm>
          <a:off x="112318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5080</xdr:rowOff>
    </xdr:to>
    <xdr:cxnSp macro="">
      <xdr:nvCxnSpPr>
        <xdr:cNvPr id="675" name="直線コネクタ 674"/>
        <xdr:cNvCxnSpPr/>
      </xdr:nvCxnSpPr>
      <xdr:spPr>
        <a:xfrm>
          <a:off x="11282680" y="1389888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xdr:cNvSpPr txBox="1"/>
      </xdr:nvSpPr>
      <xdr:spPr>
        <a:xfrm>
          <a:off x="134372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xdr:cNvSpPr txBox="1"/>
      </xdr:nvSpPr>
      <xdr:spPr>
        <a:xfrm>
          <a:off x="12675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xdr:cNvSpPr txBox="1"/>
      </xdr:nvSpPr>
      <xdr:spPr>
        <a:xfrm>
          <a:off x="119005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xdr:cNvSpPr txBox="1"/>
      </xdr:nvSpPr>
      <xdr:spPr>
        <a:xfrm>
          <a:off x="1110298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80" name="n_1mainValue【消防施設】&#10;有形固定資産減価償却率"/>
        <xdr:cNvSpPr txBox="1"/>
      </xdr:nvSpPr>
      <xdr:spPr>
        <a:xfrm>
          <a:off x="13437244" y="1400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66057</xdr:rowOff>
    </xdr:from>
    <xdr:ext cx="405111" cy="259045"/>
    <xdr:sp macro="" textlink="">
      <xdr:nvSpPr>
        <xdr:cNvPr id="681" name="n_2mainValue【消防施設】&#10;有形固定資産減価償却率"/>
        <xdr:cNvSpPr txBox="1"/>
      </xdr:nvSpPr>
      <xdr:spPr>
        <a:xfrm>
          <a:off x="12675244"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47007</xdr:rowOff>
    </xdr:from>
    <xdr:ext cx="405111" cy="259045"/>
    <xdr:sp macro="" textlink="">
      <xdr:nvSpPr>
        <xdr:cNvPr id="682" name="n_3mainValue【消防施設】&#10;有形固定資産減価償却率"/>
        <xdr:cNvSpPr txBox="1"/>
      </xdr:nvSpPr>
      <xdr:spPr>
        <a:xfrm>
          <a:off x="1190054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683" name="n_4mainValue【消防施設】&#10;有形固定資産減価償却率"/>
        <xdr:cNvSpPr txBox="1"/>
      </xdr:nvSpPr>
      <xdr:spPr>
        <a:xfrm>
          <a:off x="1110298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xdr:cNvSpPr txBox="1"/>
      </xdr:nvSpPr>
      <xdr:spPr>
        <a:xfrm>
          <a:off x="19547840" y="1432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62943</xdr:rowOff>
    </xdr:from>
    <xdr:to>
      <xdr:col>116</xdr:col>
      <xdr:colOff>114300</xdr:colOff>
      <xdr:row>86</xdr:row>
      <xdr:rowOff>164543</xdr:rowOff>
    </xdr:to>
    <xdr:sp macro="" textlink="">
      <xdr:nvSpPr>
        <xdr:cNvPr id="723" name="楕円 722"/>
        <xdr:cNvSpPr/>
      </xdr:nvSpPr>
      <xdr:spPr>
        <a:xfrm>
          <a:off x="19458940" y="14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724" name="【消防施設】&#10;一人当たり面積該当値テキスト"/>
        <xdr:cNvSpPr txBox="1"/>
      </xdr:nvSpPr>
      <xdr:spPr>
        <a:xfrm>
          <a:off x="19547840" y="144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62951</xdr:rowOff>
    </xdr:from>
    <xdr:to>
      <xdr:col>112</xdr:col>
      <xdr:colOff>38100</xdr:colOff>
      <xdr:row>86</xdr:row>
      <xdr:rowOff>164551</xdr:rowOff>
    </xdr:to>
    <xdr:sp macro="" textlink="">
      <xdr:nvSpPr>
        <xdr:cNvPr id="725" name="楕円 724"/>
        <xdr:cNvSpPr/>
      </xdr:nvSpPr>
      <xdr:spPr>
        <a:xfrm>
          <a:off x="18735040" y="144799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113743</xdr:rowOff>
    </xdr:from>
    <xdr:to>
      <xdr:col>116</xdr:col>
      <xdr:colOff>63500</xdr:colOff>
      <xdr:row>86</xdr:row>
      <xdr:rowOff>113751</xdr:rowOff>
    </xdr:to>
    <xdr:cxnSp macro="">
      <xdr:nvCxnSpPr>
        <xdr:cNvPr id="726" name="直線コネクタ 725"/>
        <xdr:cNvCxnSpPr/>
      </xdr:nvCxnSpPr>
      <xdr:spPr>
        <a:xfrm flipV="1">
          <a:off x="18778220" y="14530783"/>
          <a:ext cx="73152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62962</xdr:rowOff>
    </xdr:from>
    <xdr:to>
      <xdr:col>107</xdr:col>
      <xdr:colOff>101600</xdr:colOff>
      <xdr:row>86</xdr:row>
      <xdr:rowOff>164562</xdr:rowOff>
    </xdr:to>
    <xdr:sp macro="" textlink="">
      <xdr:nvSpPr>
        <xdr:cNvPr id="727" name="楕円 726"/>
        <xdr:cNvSpPr/>
      </xdr:nvSpPr>
      <xdr:spPr>
        <a:xfrm>
          <a:off x="17937480" y="144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113751</xdr:rowOff>
    </xdr:from>
    <xdr:to>
      <xdr:col>111</xdr:col>
      <xdr:colOff>177800</xdr:colOff>
      <xdr:row>86</xdr:row>
      <xdr:rowOff>113762</xdr:rowOff>
    </xdr:to>
    <xdr:cxnSp macro="">
      <xdr:nvCxnSpPr>
        <xdr:cNvPr id="728" name="直線コネクタ 727"/>
        <xdr:cNvCxnSpPr/>
      </xdr:nvCxnSpPr>
      <xdr:spPr>
        <a:xfrm flipV="1">
          <a:off x="17988280" y="14530791"/>
          <a:ext cx="78994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62978</xdr:rowOff>
    </xdr:from>
    <xdr:to>
      <xdr:col>102</xdr:col>
      <xdr:colOff>165100</xdr:colOff>
      <xdr:row>86</xdr:row>
      <xdr:rowOff>164578</xdr:rowOff>
    </xdr:to>
    <xdr:sp macro="" textlink="">
      <xdr:nvSpPr>
        <xdr:cNvPr id="729" name="楕円 728"/>
        <xdr:cNvSpPr/>
      </xdr:nvSpPr>
      <xdr:spPr>
        <a:xfrm>
          <a:off x="17162780" y="144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113762</xdr:rowOff>
    </xdr:from>
    <xdr:to>
      <xdr:col>107</xdr:col>
      <xdr:colOff>50800</xdr:colOff>
      <xdr:row>86</xdr:row>
      <xdr:rowOff>113778</xdr:rowOff>
    </xdr:to>
    <xdr:cxnSp macro="">
      <xdr:nvCxnSpPr>
        <xdr:cNvPr id="730" name="直線コネクタ 729"/>
        <xdr:cNvCxnSpPr/>
      </xdr:nvCxnSpPr>
      <xdr:spPr>
        <a:xfrm flipV="1">
          <a:off x="17213580" y="14530802"/>
          <a:ext cx="7747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31" name="楕円 730"/>
        <xdr:cNvSpPr/>
      </xdr:nvSpPr>
      <xdr:spPr>
        <a:xfrm>
          <a:off x="16388080" y="1448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113778</xdr:rowOff>
    </xdr:from>
    <xdr:to>
      <xdr:col>102</xdr:col>
      <xdr:colOff>114300</xdr:colOff>
      <xdr:row>86</xdr:row>
      <xdr:rowOff>113790</xdr:rowOff>
    </xdr:to>
    <xdr:cxnSp macro="">
      <xdr:nvCxnSpPr>
        <xdr:cNvPr id="732" name="直線コネクタ 731"/>
        <xdr:cNvCxnSpPr/>
      </xdr:nvCxnSpPr>
      <xdr:spPr>
        <a:xfrm flipV="1">
          <a:off x="16431260" y="14530818"/>
          <a:ext cx="78232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xdr:cNvSpPr txBox="1"/>
      </xdr:nvSpPr>
      <xdr:spPr>
        <a:xfrm>
          <a:off x="17776267" y="14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xdr:cNvSpPr txBox="1"/>
      </xdr:nvSpPr>
      <xdr:spPr>
        <a:xfrm>
          <a:off x="170015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xdr:cNvSpPr txBox="1"/>
      </xdr:nvSpPr>
      <xdr:spPr>
        <a:xfrm>
          <a:off x="162268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155678</xdr:rowOff>
    </xdr:from>
    <xdr:ext cx="469744" cy="259045"/>
    <xdr:sp macro="" textlink="">
      <xdr:nvSpPr>
        <xdr:cNvPr id="737" name="n_1mainValue【消防施設】&#10;一人当たり面積"/>
        <xdr:cNvSpPr txBox="1"/>
      </xdr:nvSpPr>
      <xdr:spPr>
        <a:xfrm>
          <a:off x="18561127" y="1457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8" name="n_2mainValue【消防施設】&#10;一人当たり面積"/>
        <xdr:cNvSpPr txBox="1"/>
      </xdr:nvSpPr>
      <xdr:spPr>
        <a:xfrm>
          <a:off x="1777626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155705</xdr:rowOff>
    </xdr:from>
    <xdr:ext cx="469744" cy="259045"/>
    <xdr:sp macro="" textlink="">
      <xdr:nvSpPr>
        <xdr:cNvPr id="739" name="n_3mainValue【消防施設】&#10;一人当たり面積"/>
        <xdr:cNvSpPr txBox="1"/>
      </xdr:nvSpPr>
      <xdr:spPr>
        <a:xfrm>
          <a:off x="17001567" y="1457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40" name="n_4mainValue【消防施設】&#10;一人当たり面積"/>
        <xdr:cNvSpPr txBox="1"/>
      </xdr:nvSpPr>
      <xdr:spPr>
        <a:xfrm>
          <a:off x="16226867" y="1457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xdr:cNvSpPr txBox="1"/>
      </xdr:nvSpPr>
      <xdr:spPr>
        <a:xfrm>
          <a:off x="1441450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82" name="楕円 781"/>
        <xdr:cNvSpPr/>
      </xdr:nvSpPr>
      <xdr:spPr>
        <a:xfrm>
          <a:off x="14325600" y="176308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783" name="【庁舎】&#10;有形固定資産減価償却率該当値テキスト"/>
        <xdr:cNvSpPr txBox="1"/>
      </xdr:nvSpPr>
      <xdr:spPr>
        <a:xfrm>
          <a:off x="14414500" y="1760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784" name="楕円 783"/>
        <xdr:cNvSpPr/>
      </xdr:nvSpPr>
      <xdr:spPr>
        <a:xfrm>
          <a:off x="13578840" y="1760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79466</xdr:rowOff>
    </xdr:to>
    <xdr:cxnSp macro="">
      <xdr:nvCxnSpPr>
        <xdr:cNvPr id="785" name="直線コネクタ 784"/>
        <xdr:cNvCxnSpPr/>
      </xdr:nvCxnSpPr>
      <xdr:spPr>
        <a:xfrm>
          <a:off x="13629640" y="17652274"/>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86" name="楕円 785"/>
        <xdr:cNvSpPr/>
      </xdr:nvSpPr>
      <xdr:spPr>
        <a:xfrm>
          <a:off x="12804140" y="17575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50074</xdr:rowOff>
    </xdr:to>
    <xdr:cxnSp macro="">
      <xdr:nvCxnSpPr>
        <xdr:cNvPr id="787" name="直線コネクタ 786"/>
        <xdr:cNvCxnSpPr/>
      </xdr:nvCxnSpPr>
      <xdr:spPr>
        <a:xfrm>
          <a:off x="12854940" y="17622882"/>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88" name="楕円 787"/>
        <xdr:cNvSpPr/>
      </xdr:nvSpPr>
      <xdr:spPr>
        <a:xfrm>
          <a:off x="1202944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28848</xdr:rowOff>
    </xdr:to>
    <xdr:cxnSp macro="">
      <xdr:nvCxnSpPr>
        <xdr:cNvPr id="789" name="直線コネクタ 788"/>
        <xdr:cNvCxnSpPr/>
      </xdr:nvCxnSpPr>
      <xdr:spPr>
        <a:xfrm flipV="1">
          <a:off x="12072620" y="17622882"/>
          <a:ext cx="78232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790" name="楕円 789"/>
        <xdr:cNvSpPr/>
      </xdr:nvSpPr>
      <xdr:spPr>
        <a:xfrm>
          <a:off x="1123188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28848</xdr:rowOff>
    </xdr:to>
    <xdr:cxnSp macro="">
      <xdr:nvCxnSpPr>
        <xdr:cNvPr id="791" name="直線コネクタ 790"/>
        <xdr:cNvCxnSpPr/>
      </xdr:nvCxnSpPr>
      <xdr:spPr>
        <a:xfrm>
          <a:off x="11282680" y="17611452"/>
          <a:ext cx="78994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796" name="n_1mainValue【庁舎】&#10;有形固定資産減価償却率"/>
        <xdr:cNvSpPr txBox="1"/>
      </xdr:nvSpPr>
      <xdr:spPr>
        <a:xfrm>
          <a:off x="134372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62609</xdr:rowOff>
    </xdr:from>
    <xdr:ext cx="405111" cy="259045"/>
    <xdr:sp macro="" textlink="">
      <xdr:nvSpPr>
        <xdr:cNvPr id="797" name="n_2mainValue【庁舎】&#10;有形固定資産減価償却率"/>
        <xdr:cNvSpPr txBox="1"/>
      </xdr:nvSpPr>
      <xdr:spPr>
        <a:xfrm>
          <a:off x="126752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8" name="n_3mainValue【庁舎】&#10;有形固定資産減価償却率"/>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799" name="n_4mainValue【庁舎】&#10;有形固定資産減価償却率"/>
        <xdr:cNvSpPr txBox="1"/>
      </xdr:nvSpPr>
      <xdr:spPr>
        <a:xfrm>
          <a:off x="1110298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xdr:cNvSpPr txBox="1"/>
      </xdr:nvSpPr>
      <xdr:spPr>
        <a:xfrm>
          <a:off x="19547840" y="1750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41" name="楕円 840"/>
        <xdr:cNvSpPr/>
      </xdr:nvSpPr>
      <xdr:spPr>
        <a:xfrm>
          <a:off x="1945894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47914</xdr:rowOff>
    </xdr:from>
    <xdr:ext cx="469744" cy="259045"/>
    <xdr:sp macro="" textlink="">
      <xdr:nvSpPr>
        <xdr:cNvPr id="842" name="【庁舎】&#10;一人当たり面積該当値テキスト"/>
        <xdr:cNvSpPr txBox="1"/>
      </xdr:nvSpPr>
      <xdr:spPr>
        <a:xfrm>
          <a:off x="19547840" y="1765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77651</xdr:rowOff>
    </xdr:from>
    <xdr:to>
      <xdr:col>112</xdr:col>
      <xdr:colOff>38100</xdr:colOff>
      <xdr:row>106</xdr:row>
      <xdr:rowOff>7801</xdr:rowOff>
    </xdr:to>
    <xdr:sp macro="" textlink="">
      <xdr:nvSpPr>
        <xdr:cNvPr id="843" name="楕円 842"/>
        <xdr:cNvSpPr/>
      </xdr:nvSpPr>
      <xdr:spPr>
        <a:xfrm>
          <a:off x="18735040" y="17679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128451</xdr:rowOff>
    </xdr:to>
    <xdr:cxnSp macro="">
      <xdr:nvCxnSpPr>
        <xdr:cNvPr id="844" name="直線コネクタ 843"/>
        <xdr:cNvCxnSpPr/>
      </xdr:nvCxnSpPr>
      <xdr:spPr>
        <a:xfrm flipV="1">
          <a:off x="18778220" y="17722487"/>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89081</xdr:rowOff>
    </xdr:from>
    <xdr:to>
      <xdr:col>107</xdr:col>
      <xdr:colOff>101600</xdr:colOff>
      <xdr:row>106</xdr:row>
      <xdr:rowOff>19231</xdr:rowOff>
    </xdr:to>
    <xdr:sp macro="" textlink="">
      <xdr:nvSpPr>
        <xdr:cNvPr id="845" name="楕円 844"/>
        <xdr:cNvSpPr/>
      </xdr:nvSpPr>
      <xdr:spPr>
        <a:xfrm>
          <a:off x="17937480" y="17691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128451</xdr:rowOff>
    </xdr:from>
    <xdr:to>
      <xdr:col>111</xdr:col>
      <xdr:colOff>177800</xdr:colOff>
      <xdr:row>105</xdr:row>
      <xdr:rowOff>139881</xdr:rowOff>
    </xdr:to>
    <xdr:cxnSp macro="">
      <xdr:nvCxnSpPr>
        <xdr:cNvPr id="846" name="直線コネクタ 845"/>
        <xdr:cNvCxnSpPr/>
      </xdr:nvCxnSpPr>
      <xdr:spPr>
        <a:xfrm flipV="1">
          <a:off x="17988280" y="1773065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46627</xdr:rowOff>
    </xdr:from>
    <xdr:to>
      <xdr:col>102</xdr:col>
      <xdr:colOff>165100</xdr:colOff>
      <xdr:row>105</xdr:row>
      <xdr:rowOff>148227</xdr:rowOff>
    </xdr:to>
    <xdr:sp macro="" textlink="">
      <xdr:nvSpPr>
        <xdr:cNvPr id="847" name="楕円 846"/>
        <xdr:cNvSpPr/>
      </xdr:nvSpPr>
      <xdr:spPr>
        <a:xfrm>
          <a:off x="1716278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139881</xdr:rowOff>
    </xdr:to>
    <xdr:cxnSp macro="">
      <xdr:nvCxnSpPr>
        <xdr:cNvPr id="848" name="直線コネクタ 847"/>
        <xdr:cNvCxnSpPr/>
      </xdr:nvCxnSpPr>
      <xdr:spPr>
        <a:xfrm>
          <a:off x="17213580" y="17699627"/>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56424</xdr:rowOff>
    </xdr:from>
    <xdr:to>
      <xdr:col>98</xdr:col>
      <xdr:colOff>38100</xdr:colOff>
      <xdr:row>105</xdr:row>
      <xdr:rowOff>158024</xdr:rowOff>
    </xdr:to>
    <xdr:sp macro="" textlink="">
      <xdr:nvSpPr>
        <xdr:cNvPr id="849" name="楕円 848"/>
        <xdr:cNvSpPr/>
      </xdr:nvSpPr>
      <xdr:spPr>
        <a:xfrm>
          <a:off x="16388080" y="17658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97427</xdr:rowOff>
    </xdr:from>
    <xdr:to>
      <xdr:col>102</xdr:col>
      <xdr:colOff>114300</xdr:colOff>
      <xdr:row>105</xdr:row>
      <xdr:rowOff>107224</xdr:rowOff>
    </xdr:to>
    <xdr:cxnSp macro="">
      <xdr:nvCxnSpPr>
        <xdr:cNvPr id="850" name="直線コネクタ 849"/>
        <xdr:cNvCxnSpPr/>
      </xdr:nvCxnSpPr>
      <xdr:spPr>
        <a:xfrm flipV="1">
          <a:off x="16431260" y="17699627"/>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xdr:cNvSpPr txBox="1"/>
      </xdr:nvSpPr>
      <xdr:spPr>
        <a:xfrm>
          <a:off x="170015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xdr:cNvSpPr txBox="1"/>
      </xdr:nvSpPr>
      <xdr:spPr>
        <a:xfrm>
          <a:off x="162268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170378</xdr:rowOff>
    </xdr:from>
    <xdr:ext cx="469744" cy="259045"/>
    <xdr:sp macro="" textlink="">
      <xdr:nvSpPr>
        <xdr:cNvPr id="855" name="n_1mainValue【庁舎】&#10;一人当たり面積"/>
        <xdr:cNvSpPr txBox="1"/>
      </xdr:nvSpPr>
      <xdr:spPr>
        <a:xfrm>
          <a:off x="18561127" y="177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10358</xdr:rowOff>
    </xdr:from>
    <xdr:ext cx="469744" cy="259045"/>
    <xdr:sp macro="" textlink="">
      <xdr:nvSpPr>
        <xdr:cNvPr id="856" name="n_2mainValue【庁舎】&#10;一人当たり面積"/>
        <xdr:cNvSpPr txBox="1"/>
      </xdr:nvSpPr>
      <xdr:spPr>
        <a:xfrm>
          <a:off x="17776267" y="177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164754</xdr:rowOff>
    </xdr:from>
    <xdr:ext cx="469744" cy="259045"/>
    <xdr:sp macro="" textlink="">
      <xdr:nvSpPr>
        <xdr:cNvPr id="857" name="n_3mainValue【庁舎】&#10;一人当たり面積"/>
        <xdr:cNvSpPr txBox="1"/>
      </xdr:nvSpPr>
      <xdr:spPr>
        <a:xfrm>
          <a:off x="17001567" y="174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3101</xdr:rowOff>
    </xdr:from>
    <xdr:ext cx="469744" cy="259045"/>
    <xdr:sp macro="" textlink="">
      <xdr:nvSpPr>
        <xdr:cNvPr id="858" name="n_4mainValue【庁舎】&#10;一人当たり面積"/>
        <xdr:cNvSpPr txBox="1"/>
      </xdr:nvSpPr>
      <xdr:spPr>
        <a:xfrm>
          <a:off x="1622686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有形固定資産減価償却率は、図書館については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ポイント、一般廃棄物処理施設については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ポイント、消防施設については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16.0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ポイント、庁舎については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ポイント、それぞれ類似団体平均を上回っている。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図書館は建築後</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年以上経過しており、今後も計画的な維持・保全により長寿命化を図っていく。一般廃棄物処理施設については、大宮環境整備組合において維持管理を行っているが、ごみ処理施設が建築後約</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年、し尿処理施設が約</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年経過しており、平成</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年度に一部増設しているものの施設の老朽化が進んでいる。　消防庁舎は消防本部（東消防署）と西消防署の</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施設となっている。消防本部庁舎については、東日本大震災により甚大な被害を受けたため、平成</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年度に建替えを行っているが、西消防署については建築後</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年以上経過している。消防機械器具置場、水防倉庫については市内</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棟以上を設置しているが、建築後</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以上経過しているものが多く老朽化が進んでいる。市民の安全・安心な暮らしを守る重要な拠点施設として、計画的に更新・改修等を行い長寿命化による機能の維持を図る。庁舎については、市役所本庁舎のほか、旧町村単位で山方支所、美和支所、緒川支所、御前山支所が設置されている。これらの施設は、行政機能の中核かつ災害時の対応拠点として重要な位置付けとなっていることから、適正規模へ見直し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人口減少及び高齢化の影響から、財政力指数は前年度より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となった。自主財源の根幹である市税に大きな伸びを期待できない中であるが、市税の徴収率向上に取り組み自主財源の確保に努める。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喫緊の課題である人口減少対策については、今後も重点的に取り組みながら、経常経費の削減にも努め財政の健全化を図っていく。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148590</xdr:rowOff>
    </xdr:to>
    <xdr:cxnSp macro="">
      <xdr:nvCxnSpPr>
        <xdr:cNvPr id="67" name="直線コネクタ 66"/>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124460</xdr:rowOff>
    </xdr:to>
    <xdr:cxnSp macro="">
      <xdr:nvCxnSpPr>
        <xdr:cNvPr id="70" name="直線コネクタ 69"/>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124460</xdr:rowOff>
    </xdr:to>
    <xdr:cxnSp macro="">
      <xdr:nvCxnSpPr>
        <xdr:cNvPr id="76" name="直線コネクタ 75"/>
        <xdr:cNvCxnSpPr/>
      </xdr:nvCxnSpPr>
      <xdr:spPr>
        <a:xfrm>
          <a:off x="1447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％となり、類似団体平均、全国平均を下回った。これは経常経費充当一般財源が物件費や扶助費の増により</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百万円増となり、経常一般財源等についても、地方交付税、地方消費税交付金、臨時財政対策債の増により全体で</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百万円増となったことによるものである。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市税収入に大きな伸びは期待できない状況にあるので、定員適正化計画に基づく職員定員管理による人件費の抑制や、地方債借入を償還元金以下とする取り組みを継続し公債費の削減を図っていく。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162137</xdr:rowOff>
    </xdr:to>
    <xdr:cxnSp macro="">
      <xdr:nvCxnSpPr>
        <xdr:cNvPr id="130" name="直線コネクタ 129"/>
        <xdr:cNvCxnSpPr/>
      </xdr:nvCxnSpPr>
      <xdr:spPr>
        <a:xfrm flipV="1">
          <a:off x="4114800" y="1030435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59055</xdr:rowOff>
    </xdr:to>
    <xdr:cxnSp macro="">
      <xdr:nvCxnSpPr>
        <xdr:cNvPr id="133" name="直線コネクタ 132"/>
        <xdr:cNvCxnSpPr/>
      </xdr:nvCxnSpPr>
      <xdr:spPr>
        <a:xfrm flipV="1">
          <a:off x="3225800" y="1044913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59055</xdr:rowOff>
    </xdr:to>
    <xdr:cxnSp macro="">
      <xdr:nvCxnSpPr>
        <xdr:cNvPr id="136" name="直線コネクタ 135"/>
        <xdr:cNvCxnSpPr/>
      </xdr:nvCxnSpPr>
      <xdr:spPr>
        <a:xfrm>
          <a:off x="2336800" y="104893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61595</xdr:rowOff>
    </xdr:from>
    <xdr:to>
      <xdr:col>11</xdr:col>
      <xdr:colOff>31750</xdr:colOff>
      <xdr:row>61</xdr:row>
      <xdr:rowOff>30904</xdr:rowOff>
    </xdr:to>
    <xdr:cxnSp macro="">
      <xdr:nvCxnSpPr>
        <xdr:cNvPr id="139" name="直線コネクタ 138"/>
        <xdr:cNvCxnSpPr/>
      </xdr:nvCxnSpPr>
      <xdr:spPr>
        <a:xfrm>
          <a:off x="1447800" y="1034859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49" name="楕円 148"/>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0" name="財政構造の弾力性該当値テキスト"/>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1" name="楕円 150"/>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2" name="テキスト ボックス 151"/>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3" name="楕円 152"/>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4" name="テキスト ボックス 153"/>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5" name="楕円 154"/>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6" name="テキスト ボックス 155"/>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57" name="楕円 156"/>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122572</xdr:rowOff>
    </xdr:from>
    <xdr:ext cx="762000" cy="259045"/>
    <xdr:sp macro="" textlink="">
      <xdr:nvSpPr>
        <xdr:cNvPr id="158" name="テキスト ボックス 157"/>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a:t>
          </a:r>
          <a:r>
            <a:rPr kumimoji="1" lang="en-US" altLang="ja-JP" sz="1300">
              <a:latin typeface="ＭＳ Ｐゴシック" panose="020B0600070205080204" pitchFamily="50" charset="-128"/>
              <a:ea typeface="ＭＳ Ｐゴシック" panose="020B0600070205080204" pitchFamily="50" charset="-128"/>
            </a:rPr>
            <a:t>192,745</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6,977</a:t>
          </a:r>
          <a:r>
            <a:rPr kumimoji="1" lang="ja-JP" altLang="en-US" sz="1300">
              <a:latin typeface="ＭＳ Ｐゴシック" panose="020B0600070205080204" pitchFamily="50" charset="-128"/>
              <a:ea typeface="ＭＳ Ｐゴシック" panose="020B0600070205080204" pitchFamily="50" charset="-128"/>
            </a:rPr>
            <a:t>円減）となり、類似団体平均を下回った。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これは、人件費については、前年度から大幅な増減はなかったが、物件費では、新型コロナ対応のワクチン接種事業費が</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百万円増となった一方で、令和元年台風被害復旧に係る災害ごみ処理対策費が</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今後も人件費の抑制に努めるとともに、事務事業の見直し及び公共施設の統廃合等によりコスト削減を図っていく。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129344</xdr:rowOff>
    </xdr:from>
    <xdr:to>
      <xdr:col>23</xdr:col>
      <xdr:colOff>133350</xdr:colOff>
      <xdr:row>82</xdr:row>
      <xdr:rowOff>143374</xdr:rowOff>
    </xdr:to>
    <xdr:cxnSp macro="">
      <xdr:nvCxnSpPr>
        <xdr:cNvPr id="192" name="直線コネクタ 191"/>
        <xdr:cNvCxnSpPr/>
      </xdr:nvCxnSpPr>
      <xdr:spPr>
        <a:xfrm flipV="1">
          <a:off x="4114800" y="14188244"/>
          <a:ext cx="8382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120622</xdr:rowOff>
    </xdr:from>
    <xdr:to>
      <xdr:col>19</xdr:col>
      <xdr:colOff>133350</xdr:colOff>
      <xdr:row>82</xdr:row>
      <xdr:rowOff>143374</xdr:rowOff>
    </xdr:to>
    <xdr:cxnSp macro="">
      <xdr:nvCxnSpPr>
        <xdr:cNvPr id="195" name="直線コネクタ 194"/>
        <xdr:cNvCxnSpPr/>
      </xdr:nvCxnSpPr>
      <xdr:spPr>
        <a:xfrm>
          <a:off x="3225800" y="14179522"/>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78643</xdr:rowOff>
    </xdr:from>
    <xdr:to>
      <xdr:col>15</xdr:col>
      <xdr:colOff>82550</xdr:colOff>
      <xdr:row>82</xdr:row>
      <xdr:rowOff>120622</xdr:rowOff>
    </xdr:to>
    <xdr:cxnSp macro="">
      <xdr:nvCxnSpPr>
        <xdr:cNvPr id="198" name="直線コネクタ 197"/>
        <xdr:cNvCxnSpPr/>
      </xdr:nvCxnSpPr>
      <xdr:spPr>
        <a:xfrm>
          <a:off x="2336800" y="14137543"/>
          <a:ext cx="889000" cy="4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70884</xdr:rowOff>
    </xdr:from>
    <xdr:to>
      <xdr:col>11</xdr:col>
      <xdr:colOff>31750</xdr:colOff>
      <xdr:row>82</xdr:row>
      <xdr:rowOff>78643</xdr:rowOff>
    </xdr:to>
    <xdr:cxnSp macro="">
      <xdr:nvCxnSpPr>
        <xdr:cNvPr id="201" name="直線コネクタ 200"/>
        <xdr:cNvCxnSpPr/>
      </xdr:nvCxnSpPr>
      <xdr:spPr>
        <a:xfrm>
          <a:off x="1447800" y="14129784"/>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78544</xdr:rowOff>
    </xdr:from>
    <xdr:to>
      <xdr:col>23</xdr:col>
      <xdr:colOff>184150</xdr:colOff>
      <xdr:row>83</xdr:row>
      <xdr:rowOff>8694</xdr:rowOff>
    </xdr:to>
    <xdr:sp macro="" textlink="">
      <xdr:nvSpPr>
        <xdr:cNvPr id="211" name="楕円 210"/>
        <xdr:cNvSpPr/>
      </xdr:nvSpPr>
      <xdr:spPr>
        <a:xfrm>
          <a:off x="4902200" y="1413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95071</xdr:rowOff>
    </xdr:from>
    <xdr:ext cx="762000" cy="259045"/>
    <xdr:sp macro="" textlink="">
      <xdr:nvSpPr>
        <xdr:cNvPr id="212" name="人件費・物件費等の状況該当値テキスト"/>
        <xdr:cNvSpPr txBox="1"/>
      </xdr:nvSpPr>
      <xdr:spPr>
        <a:xfrm>
          <a:off x="5041900" y="1398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92574</xdr:rowOff>
    </xdr:from>
    <xdr:to>
      <xdr:col>19</xdr:col>
      <xdr:colOff>184150</xdr:colOff>
      <xdr:row>83</xdr:row>
      <xdr:rowOff>22724</xdr:rowOff>
    </xdr:to>
    <xdr:sp macro="" textlink="">
      <xdr:nvSpPr>
        <xdr:cNvPr id="213" name="楕円 212"/>
        <xdr:cNvSpPr/>
      </xdr:nvSpPr>
      <xdr:spPr>
        <a:xfrm>
          <a:off x="4064000" y="141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7501</xdr:rowOff>
    </xdr:from>
    <xdr:ext cx="736600" cy="259045"/>
    <xdr:sp macro="" textlink="">
      <xdr:nvSpPr>
        <xdr:cNvPr id="214" name="テキスト ボックス 213"/>
        <xdr:cNvSpPr txBox="1"/>
      </xdr:nvSpPr>
      <xdr:spPr>
        <a:xfrm>
          <a:off x="3733800" y="1423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69822</xdr:rowOff>
    </xdr:from>
    <xdr:to>
      <xdr:col>15</xdr:col>
      <xdr:colOff>133350</xdr:colOff>
      <xdr:row>82</xdr:row>
      <xdr:rowOff>171422</xdr:rowOff>
    </xdr:to>
    <xdr:sp macro="" textlink="">
      <xdr:nvSpPr>
        <xdr:cNvPr id="215" name="楕円 214"/>
        <xdr:cNvSpPr/>
      </xdr:nvSpPr>
      <xdr:spPr>
        <a:xfrm>
          <a:off x="3175000" y="141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156199</xdr:rowOff>
    </xdr:from>
    <xdr:ext cx="762000" cy="259045"/>
    <xdr:sp macro="" textlink="">
      <xdr:nvSpPr>
        <xdr:cNvPr id="216" name="テキスト ボックス 215"/>
        <xdr:cNvSpPr txBox="1"/>
      </xdr:nvSpPr>
      <xdr:spPr>
        <a:xfrm>
          <a:off x="2844800" y="1421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27843</xdr:rowOff>
    </xdr:from>
    <xdr:to>
      <xdr:col>11</xdr:col>
      <xdr:colOff>82550</xdr:colOff>
      <xdr:row>82</xdr:row>
      <xdr:rowOff>129443</xdr:rowOff>
    </xdr:to>
    <xdr:sp macro="" textlink="">
      <xdr:nvSpPr>
        <xdr:cNvPr id="217" name="楕円 216"/>
        <xdr:cNvSpPr/>
      </xdr:nvSpPr>
      <xdr:spPr>
        <a:xfrm>
          <a:off x="2286000" y="140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139620</xdr:rowOff>
    </xdr:from>
    <xdr:ext cx="762000" cy="259045"/>
    <xdr:sp macro="" textlink="">
      <xdr:nvSpPr>
        <xdr:cNvPr id="218" name="テキスト ボックス 217"/>
        <xdr:cNvSpPr txBox="1"/>
      </xdr:nvSpPr>
      <xdr:spPr>
        <a:xfrm>
          <a:off x="1955800" y="138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20084</xdr:rowOff>
    </xdr:from>
    <xdr:to>
      <xdr:col>7</xdr:col>
      <xdr:colOff>31750</xdr:colOff>
      <xdr:row>82</xdr:row>
      <xdr:rowOff>121684</xdr:rowOff>
    </xdr:to>
    <xdr:sp macro="" textlink="">
      <xdr:nvSpPr>
        <xdr:cNvPr id="219" name="楕円 218"/>
        <xdr:cNvSpPr/>
      </xdr:nvSpPr>
      <xdr:spPr>
        <a:xfrm>
          <a:off x="1397000" y="140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131861</xdr:rowOff>
    </xdr:from>
    <xdr:ext cx="762000" cy="259045"/>
    <xdr:sp macro="" textlink="">
      <xdr:nvSpPr>
        <xdr:cNvPr id="220" name="テキスト ボックス 219"/>
        <xdr:cNvSpPr txBox="1"/>
      </xdr:nvSpPr>
      <xdr:spPr>
        <a:xfrm>
          <a:off x="1066800" y="1384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となり、全国市平均は下回っているが、類似団体内平均は上回った。今後も週休日の振替制度の活用及びその他の諸手当の見直し等により給与の適正化に努めていく。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4" name="直線コネクタ 253"/>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37395</xdr:rowOff>
    </xdr:to>
    <xdr:cxnSp macro="">
      <xdr:nvCxnSpPr>
        <xdr:cNvPr id="257" name="直線コネクタ 256"/>
        <xdr:cNvCxnSpPr/>
      </xdr:nvCxnSpPr>
      <xdr:spPr>
        <a:xfrm flipV="1">
          <a:off x="15290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37395</xdr:rowOff>
    </xdr:to>
    <xdr:cxnSp macro="">
      <xdr:nvCxnSpPr>
        <xdr:cNvPr id="260" name="直線コネクタ 259"/>
        <xdr:cNvCxnSpPr/>
      </xdr:nvCxnSpPr>
      <xdr:spPr>
        <a:xfrm>
          <a:off x="14401800" y="148328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3" name="直線コネクタ 262"/>
        <xdr:cNvCxnSpPr/>
      </xdr:nvCxnSpPr>
      <xdr:spPr>
        <a:xfrm flipV="1">
          <a:off x="13512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3" name="楕円 272"/>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4"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5" name="楕円 274"/>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6" name="テキスト ボックス 275"/>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9" name="楕円 278"/>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0" name="テキスト ボックス 279"/>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1" name="楕円 280"/>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2" name="テキスト ボックス 281"/>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いる。これまで定員適正化として職員数の削減に取り組くんできているが、年々多様化する行政需要に対応するための体制を確保し</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人とした。また、人口についても前年比で</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人の減となったことから、人口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11.12</a:t>
          </a:r>
          <a:r>
            <a:rPr kumimoji="1" lang="ja-JP" altLang="en-US" sz="1300">
              <a:latin typeface="ＭＳ Ｐゴシック" panose="020B0600070205080204" pitchFamily="50" charset="-128"/>
              <a:ea typeface="ＭＳ Ｐゴシック" panose="020B0600070205080204" pitchFamily="50" charset="-128"/>
            </a:rPr>
            <a:t>人（前年比</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人増）となり、類似団体内平均等を上回っている。今後は、機構改革等により引き続き適正な定員管理に努めていく。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44692</xdr:rowOff>
    </xdr:from>
    <xdr:to>
      <xdr:col>81</xdr:col>
      <xdr:colOff>44450</xdr:colOff>
      <xdr:row>61</xdr:row>
      <xdr:rowOff>63077</xdr:rowOff>
    </xdr:to>
    <xdr:cxnSp macro="">
      <xdr:nvCxnSpPr>
        <xdr:cNvPr id="319" name="直線コネクタ 318"/>
        <xdr:cNvCxnSpPr/>
      </xdr:nvCxnSpPr>
      <xdr:spPr>
        <a:xfrm>
          <a:off x="16179800" y="1050314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44692</xdr:rowOff>
    </xdr:to>
    <xdr:cxnSp macro="">
      <xdr:nvCxnSpPr>
        <xdr:cNvPr id="322" name="直線コネクタ 321"/>
        <xdr:cNvCxnSpPr/>
      </xdr:nvCxnSpPr>
      <xdr:spPr>
        <a:xfrm>
          <a:off x="15290800" y="104709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160988</xdr:rowOff>
    </xdr:from>
    <xdr:to>
      <xdr:col>72</xdr:col>
      <xdr:colOff>203200</xdr:colOff>
      <xdr:row>61</xdr:row>
      <xdr:rowOff>12519</xdr:rowOff>
    </xdr:to>
    <xdr:cxnSp macro="">
      <xdr:nvCxnSpPr>
        <xdr:cNvPr id="325" name="直線コネクタ 324"/>
        <xdr:cNvCxnSpPr/>
      </xdr:nvCxnSpPr>
      <xdr:spPr>
        <a:xfrm>
          <a:off x="14401800" y="1044798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160988</xdr:rowOff>
    </xdr:to>
    <xdr:cxnSp macro="">
      <xdr:nvCxnSpPr>
        <xdr:cNvPr id="328" name="直線コネクタ 327"/>
        <xdr:cNvCxnSpPr/>
      </xdr:nvCxnSpPr>
      <xdr:spPr>
        <a:xfrm>
          <a:off x="13512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38" name="楕円 337"/>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155804</xdr:rowOff>
    </xdr:from>
    <xdr:ext cx="762000" cy="259045"/>
    <xdr:sp macro="" textlink="">
      <xdr:nvSpPr>
        <xdr:cNvPr id="339" name="定員管理の状況該当値テキスト"/>
        <xdr:cNvSpPr txBox="1"/>
      </xdr:nvSpPr>
      <xdr:spPr>
        <a:xfrm>
          <a:off x="17106900" y="104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165342</xdr:rowOff>
    </xdr:from>
    <xdr:to>
      <xdr:col>77</xdr:col>
      <xdr:colOff>95250</xdr:colOff>
      <xdr:row>61</xdr:row>
      <xdr:rowOff>95492</xdr:rowOff>
    </xdr:to>
    <xdr:sp macro="" textlink="">
      <xdr:nvSpPr>
        <xdr:cNvPr id="340" name="楕円 339"/>
        <xdr:cNvSpPr/>
      </xdr:nvSpPr>
      <xdr:spPr>
        <a:xfrm>
          <a:off x="16129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80269</xdr:rowOff>
    </xdr:from>
    <xdr:ext cx="736600" cy="259045"/>
    <xdr:sp macro="" textlink="">
      <xdr:nvSpPr>
        <xdr:cNvPr id="341" name="テキスト ボックス 340"/>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2" name="楕円 341"/>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48096</xdr:rowOff>
    </xdr:from>
    <xdr:ext cx="762000" cy="259045"/>
    <xdr:sp macro="" textlink="">
      <xdr:nvSpPr>
        <xdr:cNvPr id="343" name="テキスト ボックス 342"/>
        <xdr:cNvSpPr txBox="1"/>
      </xdr:nvSpPr>
      <xdr:spPr>
        <a:xfrm>
          <a:off x="14909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110188</xdr:rowOff>
    </xdr:from>
    <xdr:to>
      <xdr:col>68</xdr:col>
      <xdr:colOff>203200</xdr:colOff>
      <xdr:row>61</xdr:row>
      <xdr:rowOff>40338</xdr:rowOff>
    </xdr:to>
    <xdr:sp macro="" textlink="">
      <xdr:nvSpPr>
        <xdr:cNvPr id="344" name="楕円 343"/>
        <xdr:cNvSpPr/>
      </xdr:nvSpPr>
      <xdr:spPr>
        <a:xfrm>
          <a:off x="14351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25115</xdr:rowOff>
    </xdr:from>
    <xdr:ext cx="762000" cy="259045"/>
    <xdr:sp macro="" textlink="">
      <xdr:nvSpPr>
        <xdr:cNvPr id="345" name="テキスト ボックス 344"/>
        <xdr:cNvSpPr txBox="1"/>
      </xdr:nvSpPr>
      <xdr:spPr>
        <a:xfrm>
          <a:off x="14020800" y="104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46" name="楕円 345"/>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5581</xdr:rowOff>
    </xdr:from>
    <xdr:ext cx="762000" cy="259045"/>
    <xdr:sp macro="" textlink="">
      <xdr:nvSpPr>
        <xdr:cNvPr id="347" name="テキスト ボックス 346"/>
        <xdr:cNvSpPr txBox="1"/>
      </xdr:nvSpPr>
      <xdr:spPr>
        <a:xfrm>
          <a:off x="13131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％であるが、類似団体平均値を下回っている状況である。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今後は、常陸大宮駅周辺整備事業などにより多額の地方債が発行される見込みのため、引き続き地方債の発行を償還元金以下とする取り組みを継続しつつ、交付税措置が有利な地方債の活用に努めていく。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15981</xdr:rowOff>
    </xdr:to>
    <xdr:cxnSp macro="">
      <xdr:nvCxnSpPr>
        <xdr:cNvPr id="381" name="直線コネクタ 380"/>
        <xdr:cNvCxnSpPr/>
      </xdr:nvCxnSpPr>
      <xdr:spPr>
        <a:xfrm flipV="1">
          <a:off x="16179800" y="635560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9948</xdr:rowOff>
    </xdr:from>
    <xdr:to>
      <xdr:col>77</xdr:col>
      <xdr:colOff>44450</xdr:colOff>
      <xdr:row>37</xdr:row>
      <xdr:rowOff>15981</xdr:rowOff>
    </xdr:to>
    <xdr:cxnSp macro="">
      <xdr:nvCxnSpPr>
        <xdr:cNvPr id="384" name="直線コネクタ 383"/>
        <xdr:cNvCxnSpPr/>
      </xdr:nvCxnSpPr>
      <xdr:spPr>
        <a:xfrm>
          <a:off x="15290800" y="63535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171344</xdr:rowOff>
    </xdr:from>
    <xdr:to>
      <xdr:col>72</xdr:col>
      <xdr:colOff>203200</xdr:colOff>
      <xdr:row>37</xdr:row>
      <xdr:rowOff>9948</xdr:rowOff>
    </xdr:to>
    <xdr:cxnSp macro="">
      <xdr:nvCxnSpPr>
        <xdr:cNvPr id="387" name="直線コネクタ 386"/>
        <xdr:cNvCxnSpPr/>
      </xdr:nvCxnSpPr>
      <xdr:spPr>
        <a:xfrm>
          <a:off x="14401800" y="63435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171344</xdr:rowOff>
    </xdr:to>
    <xdr:cxnSp macro="">
      <xdr:nvCxnSpPr>
        <xdr:cNvPr id="390" name="直線コネクタ 389"/>
        <xdr:cNvCxnSpPr/>
      </xdr:nvCxnSpPr>
      <xdr:spPr>
        <a:xfrm>
          <a:off x="13512800" y="63314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0" name="楕円 399"/>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149136</xdr:rowOff>
    </xdr:from>
    <xdr:ext cx="762000" cy="259045"/>
    <xdr:sp macro="" textlink="">
      <xdr:nvSpPr>
        <xdr:cNvPr id="401" name="公債費負担の状況該当値テキスト"/>
        <xdr:cNvSpPr txBox="1"/>
      </xdr:nvSpPr>
      <xdr:spPr>
        <a:xfrm>
          <a:off x="17106900" y="61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136631</xdr:rowOff>
    </xdr:from>
    <xdr:to>
      <xdr:col>77</xdr:col>
      <xdr:colOff>95250</xdr:colOff>
      <xdr:row>37</xdr:row>
      <xdr:rowOff>66781</xdr:rowOff>
    </xdr:to>
    <xdr:sp macro="" textlink="">
      <xdr:nvSpPr>
        <xdr:cNvPr id="402" name="楕円 401"/>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403" name="テキスト ボックス 402"/>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4" name="楕円 403"/>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5" name="テキスト ボックス 404"/>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120544</xdr:rowOff>
    </xdr:from>
    <xdr:to>
      <xdr:col>68</xdr:col>
      <xdr:colOff>203200</xdr:colOff>
      <xdr:row>37</xdr:row>
      <xdr:rowOff>50694</xdr:rowOff>
    </xdr:to>
    <xdr:sp macro="" textlink="">
      <xdr:nvSpPr>
        <xdr:cNvPr id="406" name="楕円 405"/>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60871</xdr:rowOff>
    </xdr:from>
    <xdr:ext cx="762000" cy="259045"/>
    <xdr:sp macro="" textlink="">
      <xdr:nvSpPr>
        <xdr:cNvPr id="407" name="テキスト ボックス 406"/>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08" name="楕円 407"/>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09" name="テキスト ボックス 408"/>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％であり、類似団体平均値を下回っている状況である。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主な要因としては、地方債残高については、常陸大宮済生会病院建設事業債に係る元利償還が令和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年度に終了し、地方債の発行を償還元金以下とする取り組みの継続などにより、前年度より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百万円の減となったほか、普通交付税が前年比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百万円増となり標準財政規模が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百万円増加したことなどが考えられる。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152629</xdr:rowOff>
    </xdr:from>
    <xdr:to>
      <xdr:col>81</xdr:col>
      <xdr:colOff>44450</xdr:colOff>
      <xdr:row>14</xdr:row>
      <xdr:rowOff>170967</xdr:rowOff>
    </xdr:to>
    <xdr:cxnSp macro="">
      <xdr:nvCxnSpPr>
        <xdr:cNvPr id="441" name="直線コネクタ 440"/>
        <xdr:cNvCxnSpPr/>
      </xdr:nvCxnSpPr>
      <xdr:spPr>
        <a:xfrm flipV="1">
          <a:off x="16179800" y="2552929"/>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137405</xdr:rowOff>
    </xdr:from>
    <xdr:ext cx="762000" cy="259045"/>
    <xdr:sp macro="" textlink="">
      <xdr:nvSpPr>
        <xdr:cNvPr id="442" name="将来負担の状況平均値テキスト"/>
        <xdr:cNvSpPr txBox="1"/>
      </xdr:nvSpPr>
      <xdr:spPr>
        <a:xfrm>
          <a:off x="17106900" y="253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170967</xdr:rowOff>
    </xdr:from>
    <xdr:to>
      <xdr:col>77</xdr:col>
      <xdr:colOff>44450</xdr:colOff>
      <xdr:row>15</xdr:row>
      <xdr:rowOff>3861</xdr:rowOff>
    </xdr:to>
    <xdr:cxnSp macro="">
      <xdr:nvCxnSpPr>
        <xdr:cNvPr id="444" name="直線コネクタ 443"/>
        <xdr:cNvCxnSpPr/>
      </xdr:nvCxnSpPr>
      <xdr:spPr>
        <a:xfrm flipV="1">
          <a:off x="15290800" y="257126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119329</xdr:rowOff>
    </xdr:from>
    <xdr:to>
      <xdr:col>72</xdr:col>
      <xdr:colOff>203200</xdr:colOff>
      <xdr:row>15</xdr:row>
      <xdr:rowOff>3861</xdr:rowOff>
    </xdr:to>
    <xdr:cxnSp macro="">
      <xdr:nvCxnSpPr>
        <xdr:cNvPr id="447" name="直線コネクタ 446"/>
        <xdr:cNvCxnSpPr/>
      </xdr:nvCxnSpPr>
      <xdr:spPr>
        <a:xfrm>
          <a:off x="14401800" y="2519629"/>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119329</xdr:rowOff>
    </xdr:from>
    <xdr:to>
      <xdr:col>68</xdr:col>
      <xdr:colOff>152400</xdr:colOff>
      <xdr:row>14</xdr:row>
      <xdr:rowOff>123673</xdr:rowOff>
    </xdr:to>
    <xdr:cxnSp macro="">
      <xdr:nvCxnSpPr>
        <xdr:cNvPr id="450" name="直線コネクタ 449"/>
        <xdr:cNvCxnSpPr/>
      </xdr:nvCxnSpPr>
      <xdr:spPr>
        <a:xfrm flipV="1">
          <a:off x="13512800" y="251962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101829</xdr:rowOff>
    </xdr:from>
    <xdr:to>
      <xdr:col>81</xdr:col>
      <xdr:colOff>95250</xdr:colOff>
      <xdr:row>15</xdr:row>
      <xdr:rowOff>31979</xdr:rowOff>
    </xdr:to>
    <xdr:sp macro="" textlink="">
      <xdr:nvSpPr>
        <xdr:cNvPr id="460" name="楕円 459"/>
        <xdr:cNvSpPr/>
      </xdr:nvSpPr>
      <xdr:spPr>
        <a:xfrm>
          <a:off x="16967200" y="25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23106</xdr:rowOff>
    </xdr:from>
    <xdr:ext cx="762000" cy="259045"/>
    <xdr:sp macro="" textlink="">
      <xdr:nvSpPr>
        <xdr:cNvPr id="461" name="将来負担の状況該当値テキスト"/>
        <xdr:cNvSpPr txBox="1"/>
      </xdr:nvSpPr>
      <xdr:spPr>
        <a:xfrm>
          <a:off x="17106900" y="24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120167</xdr:rowOff>
    </xdr:from>
    <xdr:to>
      <xdr:col>77</xdr:col>
      <xdr:colOff>95250</xdr:colOff>
      <xdr:row>15</xdr:row>
      <xdr:rowOff>50317</xdr:rowOff>
    </xdr:to>
    <xdr:sp macro="" textlink="">
      <xdr:nvSpPr>
        <xdr:cNvPr id="462" name="楕円 461"/>
        <xdr:cNvSpPr/>
      </xdr:nvSpPr>
      <xdr:spPr>
        <a:xfrm>
          <a:off x="16129000" y="25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60494</xdr:rowOff>
    </xdr:from>
    <xdr:ext cx="736600" cy="259045"/>
    <xdr:sp macro="" textlink="">
      <xdr:nvSpPr>
        <xdr:cNvPr id="463" name="テキスト ボックス 462"/>
        <xdr:cNvSpPr txBox="1"/>
      </xdr:nvSpPr>
      <xdr:spPr>
        <a:xfrm>
          <a:off x="15798800" y="228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124511</xdr:rowOff>
    </xdr:from>
    <xdr:to>
      <xdr:col>73</xdr:col>
      <xdr:colOff>44450</xdr:colOff>
      <xdr:row>15</xdr:row>
      <xdr:rowOff>54661</xdr:rowOff>
    </xdr:to>
    <xdr:sp macro="" textlink="">
      <xdr:nvSpPr>
        <xdr:cNvPr id="464" name="楕円 463"/>
        <xdr:cNvSpPr/>
      </xdr:nvSpPr>
      <xdr:spPr>
        <a:xfrm>
          <a:off x="152400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64838</xdr:rowOff>
    </xdr:from>
    <xdr:ext cx="762000" cy="259045"/>
    <xdr:sp macro="" textlink="">
      <xdr:nvSpPr>
        <xdr:cNvPr id="465" name="テキスト ボックス 464"/>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68529</xdr:rowOff>
    </xdr:from>
    <xdr:to>
      <xdr:col>68</xdr:col>
      <xdr:colOff>203200</xdr:colOff>
      <xdr:row>14</xdr:row>
      <xdr:rowOff>170129</xdr:rowOff>
    </xdr:to>
    <xdr:sp macro="" textlink="">
      <xdr:nvSpPr>
        <xdr:cNvPr id="466" name="楕円 465"/>
        <xdr:cNvSpPr/>
      </xdr:nvSpPr>
      <xdr:spPr>
        <a:xfrm>
          <a:off x="143510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8856</xdr:rowOff>
    </xdr:from>
    <xdr:ext cx="762000" cy="259045"/>
    <xdr:sp macro="" textlink="">
      <xdr:nvSpPr>
        <xdr:cNvPr id="467" name="テキスト ボックス 466"/>
        <xdr:cNvSpPr txBox="1"/>
      </xdr:nvSpPr>
      <xdr:spPr>
        <a:xfrm>
          <a:off x="14020800" y="22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72873</xdr:rowOff>
    </xdr:from>
    <xdr:to>
      <xdr:col>64</xdr:col>
      <xdr:colOff>152400</xdr:colOff>
      <xdr:row>15</xdr:row>
      <xdr:rowOff>3023</xdr:rowOff>
    </xdr:to>
    <xdr:sp macro="" textlink="">
      <xdr:nvSpPr>
        <xdr:cNvPr id="468" name="楕円 467"/>
        <xdr:cNvSpPr/>
      </xdr:nvSpPr>
      <xdr:spPr>
        <a:xfrm>
          <a:off x="13462000" y="24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13200</xdr:rowOff>
    </xdr:from>
    <xdr:ext cx="762000" cy="259045"/>
    <xdr:sp macro="" textlink="">
      <xdr:nvSpPr>
        <xdr:cNvPr id="469" name="テキスト ボックス 468"/>
        <xdr:cNvSpPr txBox="1"/>
      </xdr:nvSpPr>
      <xdr:spPr>
        <a:xfrm>
          <a:off x="13131800" y="224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となり、類似団体内平均、全国平均、県平均をそれぞれ下回っている。これは、会計年度任用職員の人件費が増となるも、経常的一般財源が</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百万円増となったことによるものである。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町村合併後の行政運営を住民サービス維持のため旧町村毎に支所を配置しており、効率化が図りにくい面もあるが、今後も定員適正化計画に基づき人件費の抑制に努めていく。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6" name="直線コネクタ 65"/>
        <xdr:cNvCxnSpPr/>
      </xdr:nvCxnSpPr>
      <xdr:spPr>
        <a:xfrm flipV="1">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77470</xdr:rowOff>
    </xdr:to>
    <xdr:cxnSp macro="">
      <xdr:nvCxnSpPr>
        <xdr:cNvPr id="69" name="直線コネクタ 68"/>
        <xdr:cNvCxnSpPr/>
      </xdr:nvCxnSpPr>
      <xdr:spPr>
        <a:xfrm flipV="1">
          <a:off x="3098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77470</xdr:rowOff>
    </xdr:to>
    <xdr:cxnSp macro="">
      <xdr:nvCxnSpPr>
        <xdr:cNvPr id="72" name="直線コネクタ 71"/>
        <xdr:cNvCxnSpPr/>
      </xdr:nvCxnSpPr>
      <xdr:spPr>
        <a:xfrm>
          <a:off x="2209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69850</xdr:rowOff>
    </xdr:to>
    <xdr:cxnSp macro="">
      <xdr:nvCxnSpPr>
        <xdr:cNvPr id="75" name="直線コネクタ 74"/>
        <xdr:cNvCxnSpPr/>
      </xdr:nvCxnSpPr>
      <xdr:spPr>
        <a:xfrm>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8" name="テキスト ボックス 8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類似団体内平均、全国平均、県平均をそれぞれ上回っている。これは、公共交通の少ない地域で学校統廃合によるスクールバス運行を行っていることや市公共施設の指定管理委託を積極的に活用していることが主な要因であ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町村合併以降、公共施設を同規模で維持してきた経過があるが、今後は見直しによる統廃合等を進める必要がある。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20</xdr:row>
      <xdr:rowOff>139700</xdr:rowOff>
    </xdr:to>
    <xdr:cxnSp macro="">
      <xdr:nvCxnSpPr>
        <xdr:cNvPr id="127" name="直線コネクタ 126"/>
        <xdr:cNvCxnSpPr/>
      </xdr:nvCxnSpPr>
      <xdr:spPr>
        <a:xfrm>
          <a:off x="15671800" y="353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101600</xdr:rowOff>
    </xdr:from>
    <xdr:to>
      <xdr:col>78</xdr:col>
      <xdr:colOff>69850</xdr:colOff>
      <xdr:row>21</xdr:row>
      <xdr:rowOff>57150</xdr:rowOff>
    </xdr:to>
    <xdr:cxnSp macro="">
      <xdr:nvCxnSpPr>
        <xdr:cNvPr id="130" name="直線コネクタ 129"/>
        <xdr:cNvCxnSpPr/>
      </xdr:nvCxnSpPr>
      <xdr:spPr>
        <a:xfrm flipV="1">
          <a:off x="14782800" y="3530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139700</xdr:rowOff>
    </xdr:from>
    <xdr:to>
      <xdr:col>73</xdr:col>
      <xdr:colOff>180975</xdr:colOff>
      <xdr:row>21</xdr:row>
      <xdr:rowOff>57150</xdr:rowOff>
    </xdr:to>
    <xdr:cxnSp macro="">
      <xdr:nvCxnSpPr>
        <xdr:cNvPr id="133" name="直線コネクタ 132"/>
        <xdr:cNvCxnSpPr/>
      </xdr:nvCxnSpPr>
      <xdr:spPr>
        <a:xfrm>
          <a:off x="13893800" y="356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139700</xdr:rowOff>
    </xdr:to>
    <xdr:cxnSp macro="">
      <xdr:nvCxnSpPr>
        <xdr:cNvPr id="136" name="直線コネクタ 135"/>
        <xdr:cNvCxnSpPr/>
      </xdr:nvCxnSpPr>
      <xdr:spPr>
        <a:xfrm>
          <a:off x="13004800" y="349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88900</xdr:rowOff>
    </xdr:from>
    <xdr:to>
      <xdr:col>82</xdr:col>
      <xdr:colOff>158750</xdr:colOff>
      <xdr:row>21</xdr:row>
      <xdr:rowOff>19050</xdr:rowOff>
    </xdr:to>
    <xdr:sp macro="" textlink="">
      <xdr:nvSpPr>
        <xdr:cNvPr id="146" name="楕円 145"/>
        <xdr:cNvSpPr/>
      </xdr:nvSpPr>
      <xdr:spPr>
        <a:xfrm>
          <a:off x="164592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60977</xdr:rowOff>
    </xdr:from>
    <xdr:ext cx="762000" cy="259045"/>
    <xdr:sp macro="" textlink="">
      <xdr:nvSpPr>
        <xdr:cNvPr id="147" name="物件費該当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6350</xdr:rowOff>
    </xdr:from>
    <xdr:to>
      <xdr:col>74</xdr:col>
      <xdr:colOff>31750</xdr:colOff>
      <xdr:row>21</xdr:row>
      <xdr:rowOff>107950</xdr:rowOff>
    </xdr:to>
    <xdr:sp macro="" textlink="">
      <xdr:nvSpPr>
        <xdr:cNvPr id="150" name="楕円 149"/>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92727</xdr:rowOff>
    </xdr:from>
    <xdr:ext cx="762000" cy="259045"/>
    <xdr:sp macro="" textlink="">
      <xdr:nvSpPr>
        <xdr:cNvPr id="151" name="テキスト ボックス 150"/>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88900</xdr:rowOff>
    </xdr:from>
    <xdr:to>
      <xdr:col>69</xdr:col>
      <xdr:colOff>142875</xdr:colOff>
      <xdr:row>21</xdr:row>
      <xdr:rowOff>19050</xdr:rowOff>
    </xdr:to>
    <xdr:sp macro="" textlink="">
      <xdr:nvSpPr>
        <xdr:cNvPr id="152" name="楕円 151"/>
        <xdr:cNvSpPr/>
      </xdr:nvSpPr>
      <xdr:spPr>
        <a:xfrm>
          <a:off x="13843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3827</xdr:rowOff>
    </xdr:from>
    <xdr:ext cx="762000" cy="259045"/>
    <xdr:sp macro="" textlink="">
      <xdr:nvSpPr>
        <xdr:cNvPr id="153" name="テキスト ボックス 152"/>
        <xdr:cNvSpPr txBox="1"/>
      </xdr:nvSpPr>
      <xdr:spPr>
        <a:xfrm>
          <a:off x="13512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4" name="楕円 153"/>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5" name="テキスト ボックス 154"/>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り、類似団体内平均に並び、全国平均、県平均はそれぞれ下回った。これは、歳出では、障害者自立支援事業費の介護給付費等が増となるも、経常的一般財源が増となったことによるものである。医療福祉費や児童福祉に係る施設型給付費負担金等が増加傾向にあるが、重要施策であるため持続可能な制度運用を検証しながら、健全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88" name="直線コネクタ 187"/>
        <xdr:cNvCxnSpPr/>
      </xdr:nvCxnSpPr>
      <xdr:spPr>
        <a:xfrm flipV="1">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31750</xdr:rowOff>
    </xdr:to>
    <xdr:cxnSp macro="">
      <xdr:nvCxnSpPr>
        <xdr:cNvPr id="191" name="直線コネクタ 190"/>
        <xdr:cNvCxnSpPr/>
      </xdr:nvCxnSpPr>
      <xdr:spPr>
        <a:xfrm flipV="1">
          <a:off x="3098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31750</xdr:rowOff>
    </xdr:to>
    <xdr:cxnSp macro="">
      <xdr:nvCxnSpPr>
        <xdr:cNvPr id="194" name="直線コネクタ 193"/>
        <xdr:cNvCxnSpPr/>
      </xdr:nvCxnSpPr>
      <xdr:spPr>
        <a:xfrm>
          <a:off x="2209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197" name="直線コネクタ 196"/>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9" name="楕円 208"/>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0" name="テキスト ボックス 209"/>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となり、、類似団体内平均、全国平均、県平均をそれぞれ下回っている。平成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町村合併以降、公共施設を同規模で維持してきた経過があるが、施設の統廃合や各種事業手法の見直し等を進めることで維持補修費の抑制を図っていく。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55</xdr:row>
      <xdr:rowOff>14333</xdr:rowOff>
    </xdr:to>
    <xdr:cxnSp macro="">
      <xdr:nvCxnSpPr>
        <xdr:cNvPr id="251" name="直線コネクタ 250"/>
        <xdr:cNvCxnSpPr/>
      </xdr:nvCxnSpPr>
      <xdr:spPr>
        <a:xfrm flipV="1">
          <a:off x="15671800" y="94048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33927</xdr:rowOff>
    </xdr:to>
    <xdr:cxnSp macro="">
      <xdr:nvCxnSpPr>
        <xdr:cNvPr id="254" name="直線コネクタ 253"/>
        <xdr:cNvCxnSpPr/>
      </xdr:nvCxnSpPr>
      <xdr:spPr>
        <a:xfrm flipV="1">
          <a:off x="14782800" y="9444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56</xdr:row>
      <xdr:rowOff>64951</xdr:rowOff>
    </xdr:to>
    <xdr:cxnSp macro="">
      <xdr:nvCxnSpPr>
        <xdr:cNvPr id="257" name="直線コネクタ 256"/>
        <xdr:cNvCxnSpPr/>
      </xdr:nvCxnSpPr>
      <xdr:spPr>
        <a:xfrm flipV="1">
          <a:off x="13893800" y="946367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64951</xdr:rowOff>
    </xdr:to>
    <xdr:cxnSp macro="">
      <xdr:nvCxnSpPr>
        <xdr:cNvPr id="260" name="直線コネクタ 259"/>
        <xdr:cNvCxnSpPr/>
      </xdr:nvCxnSpPr>
      <xdr:spPr>
        <a:xfrm>
          <a:off x="13004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70" name="楕円 269"/>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71"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2" name="楕円 271"/>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3" name="テキスト ボックス 272"/>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154577</xdr:rowOff>
    </xdr:from>
    <xdr:to>
      <xdr:col>74</xdr:col>
      <xdr:colOff>31750</xdr:colOff>
      <xdr:row>55</xdr:row>
      <xdr:rowOff>84727</xdr:rowOff>
    </xdr:to>
    <xdr:sp macro="" textlink="">
      <xdr:nvSpPr>
        <xdr:cNvPr id="274" name="楕円 273"/>
        <xdr:cNvSpPr/>
      </xdr:nvSpPr>
      <xdr:spPr>
        <a:xfrm>
          <a:off x="14732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94904</xdr:rowOff>
    </xdr:from>
    <xdr:ext cx="762000" cy="259045"/>
    <xdr:sp macro="" textlink="">
      <xdr:nvSpPr>
        <xdr:cNvPr id="275" name="テキスト ボックス 274"/>
        <xdr:cNvSpPr txBox="1"/>
      </xdr:nvSpPr>
      <xdr:spPr>
        <a:xfrm>
          <a:off x="14401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り、類似団体平均、県平均を下回った。これは、歳出では、新型コロナ対応の子育て世帯生活支援金事業費などが増となるも、経常的一般財源が増となったことによるものである。市単独補助金については、補助金見直し要領を策定し、毎年度予算編成時に見直しを図っているため今後も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62992</xdr:rowOff>
    </xdr:to>
    <xdr:cxnSp macro="">
      <xdr:nvCxnSpPr>
        <xdr:cNvPr id="309" name="直線コネクタ 308"/>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62992</xdr:rowOff>
    </xdr:to>
    <xdr:cxnSp macro="">
      <xdr:nvCxnSpPr>
        <xdr:cNvPr id="312" name="直線コネクタ 311"/>
        <xdr:cNvCxnSpPr/>
      </xdr:nvCxnSpPr>
      <xdr:spPr>
        <a:xfrm>
          <a:off x="14782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36</xdr:row>
      <xdr:rowOff>12700</xdr:rowOff>
    </xdr:to>
    <xdr:cxnSp macro="">
      <xdr:nvCxnSpPr>
        <xdr:cNvPr id="315" name="直線コネクタ 314"/>
        <xdr:cNvCxnSpPr/>
      </xdr:nvCxnSpPr>
      <xdr:spPr>
        <a:xfrm>
          <a:off x="13893800" y="60614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69850</xdr:rowOff>
    </xdr:to>
    <xdr:cxnSp macro="">
      <xdr:nvCxnSpPr>
        <xdr:cNvPr id="318" name="直線コネクタ 317"/>
        <xdr:cNvCxnSpPr/>
      </xdr:nvCxnSpPr>
      <xdr:spPr>
        <a:xfrm flipV="1">
          <a:off x="13004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4" name="楕円 333"/>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5" name="テキスト ボックス 334"/>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となり、類似団体平均値に並んだ。これは、平成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年度から地方債借入を元金償還以下として取り組んでいること、済生会病院建設事業に係る元利償還が令和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したことなどによるものである。一方で、全国平均、県平均比では上回っており、今後は常陸大宮駅周辺整備事業等の大規模事業に係る地方債発行も予定しており、引き続き地方債発行を償還元金以下に抑制する取り組みを継続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10413</xdr:rowOff>
    </xdr:to>
    <xdr:cxnSp macro="">
      <xdr:nvCxnSpPr>
        <xdr:cNvPr id="367" name="直線コネクタ 366"/>
        <xdr:cNvCxnSpPr/>
      </xdr:nvCxnSpPr>
      <xdr:spPr>
        <a:xfrm flipV="1">
          <a:off x="3987800" y="1300861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xdr:rowOff>
    </xdr:from>
    <xdr:to>
      <xdr:col>19</xdr:col>
      <xdr:colOff>187325</xdr:colOff>
      <xdr:row>76</xdr:row>
      <xdr:rowOff>19558</xdr:rowOff>
    </xdr:to>
    <xdr:cxnSp macro="">
      <xdr:nvCxnSpPr>
        <xdr:cNvPr id="370" name="直線コネクタ 369"/>
        <xdr:cNvCxnSpPr/>
      </xdr:nvCxnSpPr>
      <xdr:spPr>
        <a:xfrm flipV="1">
          <a:off x="3098800" y="130406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19558</xdr:rowOff>
    </xdr:from>
    <xdr:to>
      <xdr:col>15</xdr:col>
      <xdr:colOff>98425</xdr:colOff>
      <xdr:row>76</xdr:row>
      <xdr:rowOff>24130</xdr:rowOff>
    </xdr:to>
    <xdr:cxnSp macro="">
      <xdr:nvCxnSpPr>
        <xdr:cNvPr id="373" name="直線コネクタ 372"/>
        <xdr:cNvCxnSpPr/>
      </xdr:nvCxnSpPr>
      <xdr:spPr>
        <a:xfrm flipV="1">
          <a:off x="2209800" y="13049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140716</xdr:rowOff>
    </xdr:from>
    <xdr:to>
      <xdr:col>11</xdr:col>
      <xdr:colOff>9525</xdr:colOff>
      <xdr:row>76</xdr:row>
      <xdr:rowOff>24130</xdr:rowOff>
    </xdr:to>
    <xdr:cxnSp macro="">
      <xdr:nvCxnSpPr>
        <xdr:cNvPr id="376" name="直線コネクタ 375"/>
        <xdr:cNvCxnSpPr/>
      </xdr:nvCxnSpPr>
      <xdr:spPr>
        <a:xfrm>
          <a:off x="1320800" y="1299946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6" name="楕円 385"/>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71137</xdr:rowOff>
    </xdr:from>
    <xdr:ext cx="762000" cy="259045"/>
    <xdr:sp macro="" textlink="">
      <xdr:nvSpPr>
        <xdr:cNvPr id="387"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131064</xdr:rowOff>
    </xdr:from>
    <xdr:to>
      <xdr:col>20</xdr:col>
      <xdr:colOff>38100</xdr:colOff>
      <xdr:row>76</xdr:row>
      <xdr:rowOff>61215</xdr:rowOff>
    </xdr:to>
    <xdr:sp macro="" textlink="">
      <xdr:nvSpPr>
        <xdr:cNvPr id="388" name="楕円 387"/>
        <xdr:cNvSpPr/>
      </xdr:nvSpPr>
      <xdr:spPr>
        <a:xfrm>
          <a:off x="3937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45990</xdr:rowOff>
    </xdr:from>
    <xdr:ext cx="736600" cy="259045"/>
    <xdr:sp macro="" textlink="">
      <xdr:nvSpPr>
        <xdr:cNvPr id="389" name="テキスト ボックス 388"/>
        <xdr:cNvSpPr txBox="1"/>
      </xdr:nvSpPr>
      <xdr:spPr>
        <a:xfrm>
          <a:off x="3606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140208</xdr:rowOff>
    </xdr:from>
    <xdr:to>
      <xdr:col>15</xdr:col>
      <xdr:colOff>149225</xdr:colOff>
      <xdr:row>76</xdr:row>
      <xdr:rowOff>70358</xdr:rowOff>
    </xdr:to>
    <xdr:sp macro="" textlink="">
      <xdr:nvSpPr>
        <xdr:cNvPr id="390" name="楕円 389"/>
        <xdr:cNvSpPr/>
      </xdr:nvSpPr>
      <xdr:spPr>
        <a:xfrm>
          <a:off x="3048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55135</xdr:rowOff>
    </xdr:from>
    <xdr:ext cx="762000" cy="259045"/>
    <xdr:sp macro="" textlink="">
      <xdr:nvSpPr>
        <xdr:cNvPr id="391" name="テキスト ボックス 390"/>
        <xdr:cNvSpPr txBox="1"/>
      </xdr:nvSpPr>
      <xdr:spPr>
        <a:xfrm>
          <a:off x="2717800" y="1308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2" name="楕円 391"/>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59707</xdr:rowOff>
    </xdr:from>
    <xdr:ext cx="762000" cy="259045"/>
    <xdr:sp macro="" textlink="">
      <xdr:nvSpPr>
        <xdr:cNvPr id="393" name="テキスト ボックス 392"/>
        <xdr:cNvSpPr txBox="1"/>
      </xdr:nvSpPr>
      <xdr:spPr>
        <a:xfrm>
          <a:off x="1828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89916</xdr:rowOff>
    </xdr:from>
    <xdr:to>
      <xdr:col>6</xdr:col>
      <xdr:colOff>171450</xdr:colOff>
      <xdr:row>76</xdr:row>
      <xdr:rowOff>20067</xdr:rowOff>
    </xdr:to>
    <xdr:sp macro="" textlink="">
      <xdr:nvSpPr>
        <xdr:cNvPr id="394" name="楕円 393"/>
        <xdr:cNvSpPr/>
      </xdr:nvSpPr>
      <xdr:spPr>
        <a:xfrm>
          <a:off x="1270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30243</xdr:rowOff>
    </xdr:from>
    <xdr:ext cx="762000" cy="259045"/>
    <xdr:sp macro="" textlink="">
      <xdr:nvSpPr>
        <xdr:cNvPr id="395" name="テキスト ボックス 394"/>
        <xdr:cNvSpPr txBox="1"/>
      </xdr:nvSpPr>
      <xdr:spPr>
        <a:xfrm>
          <a:off x="939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人件費、補助費等については、類似団体平均値以下となったが、物件費では同平均を上回った。これは、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町村合併という特殊事情が大きく影響しているものであるが、合併から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が経過し、施設の統廃合や事務事業の見直しにより効率的な財政運営に努めていく。扶助費については、同平均に並んでいるが、少子化対策のほか福祉分野における社会の動向を注視しつつ、適切な予算措置を行い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24130</xdr:rowOff>
    </xdr:to>
    <xdr:cxnSp macro="">
      <xdr:nvCxnSpPr>
        <xdr:cNvPr id="426" name="直線コネクタ 425"/>
        <xdr:cNvCxnSpPr/>
      </xdr:nvCxnSpPr>
      <xdr:spPr>
        <a:xfrm flipV="1">
          <a:off x="15671800" y="134680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83565</xdr:rowOff>
    </xdr:to>
    <xdr:cxnSp macro="">
      <xdr:nvCxnSpPr>
        <xdr:cNvPr id="429" name="直線コネクタ 428"/>
        <xdr:cNvCxnSpPr/>
      </xdr:nvCxnSpPr>
      <xdr:spPr>
        <a:xfrm flipV="1">
          <a:off x="14782800" y="135686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83565</xdr:rowOff>
    </xdr:to>
    <xdr:cxnSp macro="">
      <xdr:nvCxnSpPr>
        <xdr:cNvPr id="432" name="直線コネクタ 431"/>
        <xdr:cNvCxnSpPr/>
      </xdr:nvCxnSpPr>
      <xdr:spPr>
        <a:xfrm>
          <a:off x="13893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42418</xdr:rowOff>
    </xdr:to>
    <xdr:cxnSp macro="">
      <xdr:nvCxnSpPr>
        <xdr:cNvPr id="435" name="直線コネクタ 434"/>
        <xdr:cNvCxnSpPr/>
      </xdr:nvCxnSpPr>
      <xdr:spPr>
        <a:xfrm>
          <a:off x="13004800" y="135366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5" name="楕円 444"/>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60723</xdr:rowOff>
    </xdr:from>
    <xdr:ext cx="762000" cy="259045"/>
    <xdr:sp macro="" textlink="">
      <xdr:nvSpPr>
        <xdr:cNvPr id="446" name="公債費以外該当値テキスト"/>
        <xdr:cNvSpPr txBox="1"/>
      </xdr:nvSpPr>
      <xdr:spPr>
        <a:xfrm>
          <a:off x="16598900" y="1326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7" name="楕円 446"/>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48" name="テキスト ボックス 447"/>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49" name="楕円 448"/>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144542</xdr:rowOff>
    </xdr:from>
    <xdr:ext cx="762000" cy="259045"/>
    <xdr:sp macro="" textlink="">
      <xdr:nvSpPr>
        <xdr:cNvPr id="450" name="テキスト ボックス 449"/>
        <xdr:cNvSpPr txBox="1"/>
      </xdr:nvSpPr>
      <xdr:spPr>
        <a:xfrm>
          <a:off x="14401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1" name="楕円 450"/>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103395</xdr:rowOff>
    </xdr:from>
    <xdr:ext cx="762000" cy="259045"/>
    <xdr:sp macro="" textlink="">
      <xdr:nvSpPr>
        <xdr:cNvPr id="452" name="テキスト ボックス 451"/>
        <xdr:cNvSpPr txBox="1"/>
      </xdr:nvSpPr>
      <xdr:spPr>
        <a:xfrm>
          <a:off x="13512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3" name="楕円 452"/>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53103</xdr:rowOff>
    </xdr:from>
    <xdr:ext cx="762000" cy="259045"/>
    <xdr:sp macro="" textlink="">
      <xdr:nvSpPr>
        <xdr:cNvPr id="454" name="テキスト ボックス 453"/>
        <xdr:cNvSpPr txBox="1"/>
      </xdr:nvSpPr>
      <xdr:spPr>
        <a:xfrm>
          <a:off x="12623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93624</xdr:rowOff>
    </xdr:from>
    <xdr:to>
      <xdr:col>29</xdr:col>
      <xdr:colOff>127000</xdr:colOff>
      <xdr:row>17</xdr:row>
      <xdr:rowOff>141440</xdr:rowOff>
    </xdr:to>
    <xdr:cxnSp macro="">
      <xdr:nvCxnSpPr>
        <xdr:cNvPr id="50" name="直線コネクタ 49"/>
        <xdr:cNvCxnSpPr/>
      </xdr:nvCxnSpPr>
      <xdr:spPr bwMode="auto">
        <a:xfrm flipV="1">
          <a:off x="5003800" y="3055899"/>
          <a:ext cx="647700" cy="47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136182</xdr:rowOff>
    </xdr:from>
    <xdr:to>
      <xdr:col>26</xdr:col>
      <xdr:colOff>50800</xdr:colOff>
      <xdr:row>17</xdr:row>
      <xdr:rowOff>141440</xdr:rowOff>
    </xdr:to>
    <xdr:cxnSp macro="">
      <xdr:nvCxnSpPr>
        <xdr:cNvPr id="53" name="直線コネクタ 52"/>
        <xdr:cNvCxnSpPr/>
      </xdr:nvCxnSpPr>
      <xdr:spPr bwMode="auto">
        <a:xfrm>
          <a:off x="4305300" y="3098457"/>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136182</xdr:rowOff>
    </xdr:from>
    <xdr:to>
      <xdr:col>22</xdr:col>
      <xdr:colOff>114300</xdr:colOff>
      <xdr:row>17</xdr:row>
      <xdr:rowOff>161976</xdr:rowOff>
    </xdr:to>
    <xdr:cxnSp macro="">
      <xdr:nvCxnSpPr>
        <xdr:cNvPr id="56" name="直線コネクタ 55"/>
        <xdr:cNvCxnSpPr/>
      </xdr:nvCxnSpPr>
      <xdr:spPr bwMode="auto">
        <a:xfrm flipV="1">
          <a:off x="3606800" y="3098457"/>
          <a:ext cx="698500" cy="2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161976</xdr:rowOff>
    </xdr:from>
    <xdr:to>
      <xdr:col>18</xdr:col>
      <xdr:colOff>177800</xdr:colOff>
      <xdr:row>18</xdr:row>
      <xdr:rowOff>6185</xdr:rowOff>
    </xdr:to>
    <xdr:cxnSp macro="">
      <xdr:nvCxnSpPr>
        <xdr:cNvPr id="59" name="直線コネクタ 58"/>
        <xdr:cNvCxnSpPr/>
      </xdr:nvCxnSpPr>
      <xdr:spPr bwMode="auto">
        <a:xfrm flipV="1">
          <a:off x="2908300" y="3124251"/>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42824</xdr:rowOff>
    </xdr:from>
    <xdr:to>
      <xdr:col>29</xdr:col>
      <xdr:colOff>177800</xdr:colOff>
      <xdr:row>17</xdr:row>
      <xdr:rowOff>144424</xdr:rowOff>
    </xdr:to>
    <xdr:sp macro="" textlink="">
      <xdr:nvSpPr>
        <xdr:cNvPr id="69" name="楕円 68"/>
        <xdr:cNvSpPr/>
      </xdr:nvSpPr>
      <xdr:spPr bwMode="auto">
        <a:xfrm>
          <a:off x="56007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14901</xdr:rowOff>
    </xdr:from>
    <xdr:ext cx="762000" cy="259045"/>
    <xdr:sp macro="" textlink="">
      <xdr:nvSpPr>
        <xdr:cNvPr id="70" name="人口1人当たり決算額の推移該当値テキスト130"/>
        <xdr:cNvSpPr txBox="1"/>
      </xdr:nvSpPr>
      <xdr:spPr>
        <a:xfrm>
          <a:off x="5740400" y="29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90640</xdr:rowOff>
    </xdr:from>
    <xdr:to>
      <xdr:col>26</xdr:col>
      <xdr:colOff>101600</xdr:colOff>
      <xdr:row>18</xdr:row>
      <xdr:rowOff>20790</xdr:rowOff>
    </xdr:to>
    <xdr:sp macro="" textlink="">
      <xdr:nvSpPr>
        <xdr:cNvPr id="71" name="楕円 70"/>
        <xdr:cNvSpPr/>
      </xdr:nvSpPr>
      <xdr:spPr bwMode="auto">
        <a:xfrm>
          <a:off x="4953000" y="305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5567</xdr:rowOff>
    </xdr:from>
    <xdr:ext cx="736600" cy="259045"/>
    <xdr:sp macro="" textlink="">
      <xdr:nvSpPr>
        <xdr:cNvPr id="72" name="テキスト ボックス 71"/>
        <xdr:cNvSpPr txBox="1"/>
      </xdr:nvSpPr>
      <xdr:spPr>
        <a:xfrm>
          <a:off x="4622800" y="313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85382</xdr:rowOff>
    </xdr:from>
    <xdr:to>
      <xdr:col>22</xdr:col>
      <xdr:colOff>165100</xdr:colOff>
      <xdr:row>18</xdr:row>
      <xdr:rowOff>15532</xdr:rowOff>
    </xdr:to>
    <xdr:sp macro="" textlink="">
      <xdr:nvSpPr>
        <xdr:cNvPr id="73" name="楕円 72"/>
        <xdr:cNvSpPr/>
      </xdr:nvSpPr>
      <xdr:spPr bwMode="auto">
        <a:xfrm>
          <a:off x="4254500" y="3047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309</xdr:rowOff>
    </xdr:from>
    <xdr:ext cx="762000" cy="259045"/>
    <xdr:sp macro="" textlink="">
      <xdr:nvSpPr>
        <xdr:cNvPr id="74" name="テキスト ボックス 73"/>
        <xdr:cNvSpPr txBox="1"/>
      </xdr:nvSpPr>
      <xdr:spPr>
        <a:xfrm>
          <a:off x="3924300" y="313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111176</xdr:rowOff>
    </xdr:from>
    <xdr:to>
      <xdr:col>19</xdr:col>
      <xdr:colOff>38100</xdr:colOff>
      <xdr:row>18</xdr:row>
      <xdr:rowOff>41326</xdr:rowOff>
    </xdr:to>
    <xdr:sp macro="" textlink="">
      <xdr:nvSpPr>
        <xdr:cNvPr id="75" name="楕円 74"/>
        <xdr:cNvSpPr/>
      </xdr:nvSpPr>
      <xdr:spPr bwMode="auto">
        <a:xfrm>
          <a:off x="3556000" y="30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26103</xdr:rowOff>
    </xdr:from>
    <xdr:ext cx="762000" cy="259045"/>
    <xdr:sp macro="" textlink="">
      <xdr:nvSpPr>
        <xdr:cNvPr id="76" name="テキスト ボックス 75"/>
        <xdr:cNvSpPr txBox="1"/>
      </xdr:nvSpPr>
      <xdr:spPr>
        <a:xfrm>
          <a:off x="3225800" y="31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126835</xdr:rowOff>
    </xdr:from>
    <xdr:to>
      <xdr:col>15</xdr:col>
      <xdr:colOff>101600</xdr:colOff>
      <xdr:row>18</xdr:row>
      <xdr:rowOff>56985</xdr:rowOff>
    </xdr:to>
    <xdr:sp macro="" textlink="">
      <xdr:nvSpPr>
        <xdr:cNvPr id="77" name="楕円 76"/>
        <xdr:cNvSpPr/>
      </xdr:nvSpPr>
      <xdr:spPr bwMode="auto">
        <a:xfrm>
          <a:off x="2857500" y="308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41762</xdr:rowOff>
    </xdr:from>
    <xdr:ext cx="762000" cy="259045"/>
    <xdr:sp macro="" textlink="">
      <xdr:nvSpPr>
        <xdr:cNvPr id="78" name="テキスト ボックス 77"/>
        <xdr:cNvSpPr txBox="1"/>
      </xdr:nvSpPr>
      <xdr:spPr>
        <a:xfrm>
          <a:off x="2527300" y="317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334535</xdr:rowOff>
    </xdr:from>
    <xdr:to>
      <xdr:col>29</xdr:col>
      <xdr:colOff>127000</xdr:colOff>
      <xdr:row>37</xdr:row>
      <xdr:rowOff>341595</xdr:rowOff>
    </xdr:to>
    <xdr:cxnSp macro="">
      <xdr:nvCxnSpPr>
        <xdr:cNvPr id="112" name="直線コネクタ 111"/>
        <xdr:cNvCxnSpPr/>
      </xdr:nvCxnSpPr>
      <xdr:spPr bwMode="auto">
        <a:xfrm flipV="1">
          <a:off x="5003800" y="7459235"/>
          <a:ext cx="647700" cy="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340185</xdr:rowOff>
    </xdr:from>
    <xdr:to>
      <xdr:col>26</xdr:col>
      <xdr:colOff>50800</xdr:colOff>
      <xdr:row>37</xdr:row>
      <xdr:rowOff>341595</xdr:rowOff>
    </xdr:to>
    <xdr:cxnSp macro="">
      <xdr:nvCxnSpPr>
        <xdr:cNvPr id="115" name="直線コネクタ 114"/>
        <xdr:cNvCxnSpPr/>
      </xdr:nvCxnSpPr>
      <xdr:spPr bwMode="auto">
        <a:xfrm>
          <a:off x="4305300" y="7464885"/>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337258</xdr:rowOff>
    </xdr:from>
    <xdr:to>
      <xdr:col>22</xdr:col>
      <xdr:colOff>114300</xdr:colOff>
      <xdr:row>37</xdr:row>
      <xdr:rowOff>340185</xdr:rowOff>
    </xdr:to>
    <xdr:cxnSp macro="">
      <xdr:nvCxnSpPr>
        <xdr:cNvPr id="118" name="直線コネクタ 117"/>
        <xdr:cNvCxnSpPr/>
      </xdr:nvCxnSpPr>
      <xdr:spPr bwMode="auto">
        <a:xfrm>
          <a:off x="3606800" y="7461958"/>
          <a:ext cx="698500" cy="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337258</xdr:rowOff>
    </xdr:from>
    <xdr:to>
      <xdr:col>18</xdr:col>
      <xdr:colOff>177800</xdr:colOff>
      <xdr:row>38</xdr:row>
      <xdr:rowOff>12205</xdr:rowOff>
    </xdr:to>
    <xdr:cxnSp macro="">
      <xdr:nvCxnSpPr>
        <xdr:cNvPr id="121" name="直線コネクタ 120"/>
        <xdr:cNvCxnSpPr/>
      </xdr:nvCxnSpPr>
      <xdr:spPr bwMode="auto">
        <a:xfrm flipV="1">
          <a:off x="2908300" y="7461958"/>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283735</xdr:rowOff>
    </xdr:from>
    <xdr:to>
      <xdr:col>29</xdr:col>
      <xdr:colOff>177800</xdr:colOff>
      <xdr:row>38</xdr:row>
      <xdr:rowOff>42435</xdr:rowOff>
    </xdr:to>
    <xdr:sp macro="" textlink="">
      <xdr:nvSpPr>
        <xdr:cNvPr id="131" name="楕円 130"/>
        <xdr:cNvSpPr/>
      </xdr:nvSpPr>
      <xdr:spPr bwMode="auto">
        <a:xfrm>
          <a:off x="5600700" y="740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255812</xdr:rowOff>
    </xdr:from>
    <xdr:ext cx="762000" cy="259045"/>
    <xdr:sp macro="" textlink="">
      <xdr:nvSpPr>
        <xdr:cNvPr id="132" name="人口1人当たり決算額の推移該当値テキスト445"/>
        <xdr:cNvSpPr txBox="1"/>
      </xdr:nvSpPr>
      <xdr:spPr>
        <a:xfrm>
          <a:off x="5740400" y="738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290795</xdr:rowOff>
    </xdr:from>
    <xdr:to>
      <xdr:col>26</xdr:col>
      <xdr:colOff>101600</xdr:colOff>
      <xdr:row>38</xdr:row>
      <xdr:rowOff>49495</xdr:rowOff>
    </xdr:to>
    <xdr:sp macro="" textlink="">
      <xdr:nvSpPr>
        <xdr:cNvPr id="133" name="楕円 132"/>
        <xdr:cNvSpPr/>
      </xdr:nvSpPr>
      <xdr:spPr bwMode="auto">
        <a:xfrm>
          <a:off x="4953000" y="74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34272</xdr:rowOff>
    </xdr:from>
    <xdr:ext cx="736600" cy="259045"/>
    <xdr:sp macro="" textlink="">
      <xdr:nvSpPr>
        <xdr:cNvPr id="134" name="テキスト ボックス 133"/>
        <xdr:cNvSpPr txBox="1"/>
      </xdr:nvSpPr>
      <xdr:spPr>
        <a:xfrm>
          <a:off x="4622800" y="750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289385</xdr:rowOff>
    </xdr:from>
    <xdr:to>
      <xdr:col>22</xdr:col>
      <xdr:colOff>165100</xdr:colOff>
      <xdr:row>38</xdr:row>
      <xdr:rowOff>48085</xdr:rowOff>
    </xdr:to>
    <xdr:sp macro="" textlink="">
      <xdr:nvSpPr>
        <xdr:cNvPr id="135" name="楕円 134"/>
        <xdr:cNvSpPr/>
      </xdr:nvSpPr>
      <xdr:spPr bwMode="auto">
        <a:xfrm>
          <a:off x="4254500" y="741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32862</xdr:rowOff>
    </xdr:from>
    <xdr:ext cx="762000" cy="259045"/>
    <xdr:sp macro="" textlink="">
      <xdr:nvSpPr>
        <xdr:cNvPr id="136" name="テキスト ボックス 135"/>
        <xdr:cNvSpPr txBox="1"/>
      </xdr:nvSpPr>
      <xdr:spPr>
        <a:xfrm>
          <a:off x="3924300" y="75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286458</xdr:rowOff>
    </xdr:from>
    <xdr:to>
      <xdr:col>19</xdr:col>
      <xdr:colOff>38100</xdr:colOff>
      <xdr:row>38</xdr:row>
      <xdr:rowOff>45158</xdr:rowOff>
    </xdr:to>
    <xdr:sp macro="" textlink="">
      <xdr:nvSpPr>
        <xdr:cNvPr id="137" name="楕円 136"/>
        <xdr:cNvSpPr/>
      </xdr:nvSpPr>
      <xdr:spPr bwMode="auto">
        <a:xfrm>
          <a:off x="3556000" y="741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29935</xdr:rowOff>
    </xdr:from>
    <xdr:ext cx="762000" cy="259045"/>
    <xdr:sp macro="" textlink="">
      <xdr:nvSpPr>
        <xdr:cNvPr id="138" name="テキスト ボックス 137"/>
        <xdr:cNvSpPr txBox="1"/>
      </xdr:nvSpPr>
      <xdr:spPr>
        <a:xfrm>
          <a:off x="3225800" y="749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304305</xdr:rowOff>
    </xdr:from>
    <xdr:to>
      <xdr:col>15</xdr:col>
      <xdr:colOff>101600</xdr:colOff>
      <xdr:row>38</xdr:row>
      <xdr:rowOff>63005</xdr:rowOff>
    </xdr:to>
    <xdr:sp macro="" textlink="">
      <xdr:nvSpPr>
        <xdr:cNvPr id="139" name="楕円 138"/>
        <xdr:cNvSpPr/>
      </xdr:nvSpPr>
      <xdr:spPr bwMode="auto">
        <a:xfrm>
          <a:off x="2857500" y="742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47782</xdr:rowOff>
    </xdr:from>
    <xdr:ext cx="762000" cy="259045"/>
    <xdr:sp macro="" textlink="">
      <xdr:nvSpPr>
        <xdr:cNvPr id="140" name="テキスト ボックス 139"/>
        <xdr:cNvSpPr txBox="1"/>
      </xdr:nvSpPr>
      <xdr:spPr>
        <a:xfrm>
          <a:off x="2527300" y="75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107912</xdr:rowOff>
    </xdr:from>
    <xdr:to>
      <xdr:col>24</xdr:col>
      <xdr:colOff>63500</xdr:colOff>
      <xdr:row>36</xdr:row>
      <xdr:rowOff>121133</xdr:rowOff>
    </xdr:to>
    <xdr:cxnSp macro="">
      <xdr:nvCxnSpPr>
        <xdr:cNvPr id="61" name="直線コネクタ 60"/>
        <xdr:cNvCxnSpPr/>
      </xdr:nvCxnSpPr>
      <xdr:spPr>
        <a:xfrm flipV="1">
          <a:off x="3797300" y="6280112"/>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121133</xdr:rowOff>
    </xdr:from>
    <xdr:to>
      <xdr:col>19</xdr:col>
      <xdr:colOff>177800</xdr:colOff>
      <xdr:row>37</xdr:row>
      <xdr:rowOff>19050</xdr:rowOff>
    </xdr:to>
    <xdr:cxnSp macro="">
      <xdr:nvCxnSpPr>
        <xdr:cNvPr id="64" name="直線コネクタ 63"/>
        <xdr:cNvCxnSpPr/>
      </xdr:nvCxnSpPr>
      <xdr:spPr>
        <a:xfrm flipV="1">
          <a:off x="2908300" y="6293333"/>
          <a:ext cx="889000" cy="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19050</xdr:rowOff>
    </xdr:from>
    <xdr:to>
      <xdr:col>15</xdr:col>
      <xdr:colOff>50800</xdr:colOff>
      <xdr:row>37</xdr:row>
      <xdr:rowOff>39967</xdr:rowOff>
    </xdr:to>
    <xdr:cxnSp macro="">
      <xdr:nvCxnSpPr>
        <xdr:cNvPr id="67" name="直線コネクタ 66"/>
        <xdr:cNvCxnSpPr/>
      </xdr:nvCxnSpPr>
      <xdr:spPr>
        <a:xfrm flipV="1">
          <a:off x="2019300" y="636270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39967</xdr:rowOff>
    </xdr:from>
    <xdr:to>
      <xdr:col>10</xdr:col>
      <xdr:colOff>114300</xdr:colOff>
      <xdr:row>37</xdr:row>
      <xdr:rowOff>42126</xdr:rowOff>
    </xdr:to>
    <xdr:cxnSp macro="">
      <xdr:nvCxnSpPr>
        <xdr:cNvPr id="70" name="直線コネクタ 69"/>
        <xdr:cNvCxnSpPr/>
      </xdr:nvCxnSpPr>
      <xdr:spPr>
        <a:xfrm flipV="1">
          <a:off x="1130300" y="638361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57112</xdr:rowOff>
    </xdr:from>
    <xdr:to>
      <xdr:col>24</xdr:col>
      <xdr:colOff>114300</xdr:colOff>
      <xdr:row>36</xdr:row>
      <xdr:rowOff>158712</xdr:rowOff>
    </xdr:to>
    <xdr:sp macro="" textlink="">
      <xdr:nvSpPr>
        <xdr:cNvPr id="80" name="楕円 79"/>
        <xdr:cNvSpPr/>
      </xdr:nvSpPr>
      <xdr:spPr>
        <a:xfrm>
          <a:off x="4584700" y="62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35539</xdr:rowOff>
    </xdr:from>
    <xdr:ext cx="534377" cy="259045"/>
    <xdr:sp macro="" textlink="">
      <xdr:nvSpPr>
        <xdr:cNvPr id="81" name="人件費該当値テキスト"/>
        <xdr:cNvSpPr txBox="1"/>
      </xdr:nvSpPr>
      <xdr:spPr>
        <a:xfrm>
          <a:off x="4686300" y="62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70333</xdr:rowOff>
    </xdr:from>
    <xdr:to>
      <xdr:col>20</xdr:col>
      <xdr:colOff>38100</xdr:colOff>
      <xdr:row>37</xdr:row>
      <xdr:rowOff>483</xdr:rowOff>
    </xdr:to>
    <xdr:sp macro="" textlink="">
      <xdr:nvSpPr>
        <xdr:cNvPr id="82" name="楕円 81"/>
        <xdr:cNvSpPr/>
      </xdr:nvSpPr>
      <xdr:spPr>
        <a:xfrm>
          <a:off x="3746500" y="6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163060</xdr:rowOff>
    </xdr:from>
    <xdr:ext cx="534377" cy="259045"/>
    <xdr:sp macro="" textlink="">
      <xdr:nvSpPr>
        <xdr:cNvPr id="83" name="テキスト ボックス 82"/>
        <xdr:cNvSpPr txBox="1"/>
      </xdr:nvSpPr>
      <xdr:spPr>
        <a:xfrm>
          <a:off x="3530111" y="63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139700</xdr:rowOff>
    </xdr:from>
    <xdr:to>
      <xdr:col>15</xdr:col>
      <xdr:colOff>101600</xdr:colOff>
      <xdr:row>37</xdr:row>
      <xdr:rowOff>69850</xdr:rowOff>
    </xdr:to>
    <xdr:sp macro="" textlink="">
      <xdr:nvSpPr>
        <xdr:cNvPr id="84" name="楕円 83"/>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60977</xdr:rowOff>
    </xdr:from>
    <xdr:ext cx="534377" cy="259045"/>
    <xdr:sp macro="" textlink="">
      <xdr:nvSpPr>
        <xdr:cNvPr id="85" name="テキスト ボックス 84"/>
        <xdr:cNvSpPr txBox="1"/>
      </xdr:nvSpPr>
      <xdr:spPr>
        <a:xfrm>
          <a:off x="2641111" y="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160617</xdr:rowOff>
    </xdr:from>
    <xdr:to>
      <xdr:col>10</xdr:col>
      <xdr:colOff>165100</xdr:colOff>
      <xdr:row>37</xdr:row>
      <xdr:rowOff>90767</xdr:rowOff>
    </xdr:to>
    <xdr:sp macro="" textlink="">
      <xdr:nvSpPr>
        <xdr:cNvPr id="86" name="楕円 85"/>
        <xdr:cNvSpPr/>
      </xdr:nvSpPr>
      <xdr:spPr>
        <a:xfrm>
          <a:off x="1968500" y="63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81894</xdr:rowOff>
    </xdr:from>
    <xdr:ext cx="534377" cy="259045"/>
    <xdr:sp macro="" textlink="">
      <xdr:nvSpPr>
        <xdr:cNvPr id="87" name="テキスト ボックス 86"/>
        <xdr:cNvSpPr txBox="1"/>
      </xdr:nvSpPr>
      <xdr:spPr>
        <a:xfrm>
          <a:off x="1752111" y="64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162776</xdr:rowOff>
    </xdr:from>
    <xdr:to>
      <xdr:col>6</xdr:col>
      <xdr:colOff>38100</xdr:colOff>
      <xdr:row>37</xdr:row>
      <xdr:rowOff>92926</xdr:rowOff>
    </xdr:to>
    <xdr:sp macro="" textlink="">
      <xdr:nvSpPr>
        <xdr:cNvPr id="88" name="楕円 87"/>
        <xdr:cNvSpPr/>
      </xdr:nvSpPr>
      <xdr:spPr>
        <a:xfrm>
          <a:off x="1079500" y="63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84053</xdr:rowOff>
    </xdr:from>
    <xdr:ext cx="534377" cy="259045"/>
    <xdr:sp macro="" textlink="">
      <xdr:nvSpPr>
        <xdr:cNvPr id="89" name="テキスト ボックス 88"/>
        <xdr:cNvSpPr txBox="1"/>
      </xdr:nvSpPr>
      <xdr:spPr>
        <a:xfrm>
          <a:off x="863111" y="64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71488</xdr:rowOff>
    </xdr:from>
    <xdr:to>
      <xdr:col>24</xdr:col>
      <xdr:colOff>63500</xdr:colOff>
      <xdr:row>57</xdr:row>
      <xdr:rowOff>94284</xdr:rowOff>
    </xdr:to>
    <xdr:cxnSp macro="">
      <xdr:nvCxnSpPr>
        <xdr:cNvPr id="116" name="直線コネクタ 115"/>
        <xdr:cNvCxnSpPr/>
      </xdr:nvCxnSpPr>
      <xdr:spPr>
        <a:xfrm>
          <a:off x="3797300" y="9844138"/>
          <a:ext cx="8382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71488</xdr:rowOff>
    </xdr:from>
    <xdr:to>
      <xdr:col>19</xdr:col>
      <xdr:colOff>177800</xdr:colOff>
      <xdr:row>57</xdr:row>
      <xdr:rowOff>85883</xdr:rowOff>
    </xdr:to>
    <xdr:cxnSp macro="">
      <xdr:nvCxnSpPr>
        <xdr:cNvPr id="119" name="直線コネクタ 118"/>
        <xdr:cNvCxnSpPr/>
      </xdr:nvCxnSpPr>
      <xdr:spPr>
        <a:xfrm flipV="1">
          <a:off x="2908300" y="9844138"/>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85883</xdr:rowOff>
    </xdr:from>
    <xdr:to>
      <xdr:col>15</xdr:col>
      <xdr:colOff>50800</xdr:colOff>
      <xdr:row>57</xdr:row>
      <xdr:rowOff>128151</xdr:rowOff>
    </xdr:to>
    <xdr:cxnSp macro="">
      <xdr:nvCxnSpPr>
        <xdr:cNvPr id="122" name="直線コネクタ 121"/>
        <xdr:cNvCxnSpPr/>
      </xdr:nvCxnSpPr>
      <xdr:spPr>
        <a:xfrm flipV="1">
          <a:off x="2019300" y="9858533"/>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128151</xdr:rowOff>
    </xdr:from>
    <xdr:to>
      <xdr:col>10</xdr:col>
      <xdr:colOff>114300</xdr:colOff>
      <xdr:row>57</xdr:row>
      <xdr:rowOff>133749</xdr:rowOff>
    </xdr:to>
    <xdr:cxnSp macro="">
      <xdr:nvCxnSpPr>
        <xdr:cNvPr id="125" name="直線コネクタ 124"/>
        <xdr:cNvCxnSpPr/>
      </xdr:nvCxnSpPr>
      <xdr:spPr>
        <a:xfrm flipV="1">
          <a:off x="1130300" y="9900801"/>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43484</xdr:rowOff>
    </xdr:from>
    <xdr:to>
      <xdr:col>24</xdr:col>
      <xdr:colOff>114300</xdr:colOff>
      <xdr:row>57</xdr:row>
      <xdr:rowOff>145084</xdr:rowOff>
    </xdr:to>
    <xdr:sp macro="" textlink="">
      <xdr:nvSpPr>
        <xdr:cNvPr id="135" name="楕円 134"/>
        <xdr:cNvSpPr/>
      </xdr:nvSpPr>
      <xdr:spPr>
        <a:xfrm>
          <a:off x="4584700" y="9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20688</xdr:rowOff>
    </xdr:from>
    <xdr:to>
      <xdr:col>20</xdr:col>
      <xdr:colOff>38100</xdr:colOff>
      <xdr:row>57</xdr:row>
      <xdr:rowOff>122288</xdr:rowOff>
    </xdr:to>
    <xdr:sp macro="" textlink="">
      <xdr:nvSpPr>
        <xdr:cNvPr id="137" name="楕円 136"/>
        <xdr:cNvSpPr/>
      </xdr:nvSpPr>
      <xdr:spPr>
        <a:xfrm>
          <a:off x="3746500" y="97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138815</xdr:rowOff>
    </xdr:from>
    <xdr:ext cx="599010" cy="259045"/>
    <xdr:sp macro="" textlink="">
      <xdr:nvSpPr>
        <xdr:cNvPr id="138" name="テキスト ボックス 137"/>
        <xdr:cNvSpPr txBox="1"/>
      </xdr:nvSpPr>
      <xdr:spPr>
        <a:xfrm>
          <a:off x="3497795" y="956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35083</xdr:rowOff>
    </xdr:from>
    <xdr:to>
      <xdr:col>15</xdr:col>
      <xdr:colOff>101600</xdr:colOff>
      <xdr:row>57</xdr:row>
      <xdr:rowOff>136683</xdr:rowOff>
    </xdr:to>
    <xdr:sp macro="" textlink="">
      <xdr:nvSpPr>
        <xdr:cNvPr id="139" name="楕円 138"/>
        <xdr:cNvSpPr/>
      </xdr:nvSpPr>
      <xdr:spPr>
        <a:xfrm>
          <a:off x="2857500" y="98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153210</xdr:rowOff>
    </xdr:from>
    <xdr:ext cx="534377" cy="259045"/>
    <xdr:sp macro="" textlink="">
      <xdr:nvSpPr>
        <xdr:cNvPr id="140" name="テキスト ボックス 139"/>
        <xdr:cNvSpPr txBox="1"/>
      </xdr:nvSpPr>
      <xdr:spPr>
        <a:xfrm>
          <a:off x="2641111" y="95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77351</xdr:rowOff>
    </xdr:from>
    <xdr:to>
      <xdr:col>10</xdr:col>
      <xdr:colOff>165100</xdr:colOff>
      <xdr:row>58</xdr:row>
      <xdr:rowOff>7501</xdr:rowOff>
    </xdr:to>
    <xdr:sp macro="" textlink="">
      <xdr:nvSpPr>
        <xdr:cNvPr id="141" name="楕円 140"/>
        <xdr:cNvSpPr/>
      </xdr:nvSpPr>
      <xdr:spPr>
        <a:xfrm>
          <a:off x="1968500" y="9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170078</xdr:rowOff>
    </xdr:from>
    <xdr:ext cx="534377" cy="259045"/>
    <xdr:sp macro="" textlink="">
      <xdr:nvSpPr>
        <xdr:cNvPr id="142" name="テキスト ボックス 141"/>
        <xdr:cNvSpPr txBox="1"/>
      </xdr:nvSpPr>
      <xdr:spPr>
        <a:xfrm>
          <a:off x="1752111" y="99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82949</xdr:rowOff>
    </xdr:from>
    <xdr:to>
      <xdr:col>6</xdr:col>
      <xdr:colOff>38100</xdr:colOff>
      <xdr:row>58</xdr:row>
      <xdr:rowOff>13099</xdr:rowOff>
    </xdr:to>
    <xdr:sp macro="" textlink="">
      <xdr:nvSpPr>
        <xdr:cNvPr id="143" name="楕円 142"/>
        <xdr:cNvSpPr/>
      </xdr:nvSpPr>
      <xdr:spPr>
        <a:xfrm>
          <a:off x="1079500" y="9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29626</xdr:rowOff>
    </xdr:from>
    <xdr:ext cx="534377" cy="259045"/>
    <xdr:sp macro="" textlink="">
      <xdr:nvSpPr>
        <xdr:cNvPr id="144" name="テキスト ボックス 143"/>
        <xdr:cNvSpPr txBox="1"/>
      </xdr:nvSpPr>
      <xdr:spPr>
        <a:xfrm>
          <a:off x="863111" y="96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28387</xdr:rowOff>
    </xdr:from>
    <xdr:to>
      <xdr:col>24</xdr:col>
      <xdr:colOff>63500</xdr:colOff>
      <xdr:row>79</xdr:row>
      <xdr:rowOff>40487</xdr:rowOff>
    </xdr:to>
    <xdr:cxnSp macro="">
      <xdr:nvCxnSpPr>
        <xdr:cNvPr id="175" name="直線コネクタ 174"/>
        <xdr:cNvCxnSpPr/>
      </xdr:nvCxnSpPr>
      <xdr:spPr>
        <a:xfrm>
          <a:off x="3797300" y="13572937"/>
          <a:ext cx="8382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27572</xdr:rowOff>
    </xdr:from>
    <xdr:to>
      <xdr:col>19</xdr:col>
      <xdr:colOff>177800</xdr:colOff>
      <xdr:row>79</xdr:row>
      <xdr:rowOff>28387</xdr:rowOff>
    </xdr:to>
    <xdr:cxnSp macro="">
      <xdr:nvCxnSpPr>
        <xdr:cNvPr id="178" name="直線コネクタ 177"/>
        <xdr:cNvCxnSpPr/>
      </xdr:nvCxnSpPr>
      <xdr:spPr>
        <a:xfrm>
          <a:off x="2908300" y="1357212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27572</xdr:rowOff>
    </xdr:from>
    <xdr:to>
      <xdr:col>15</xdr:col>
      <xdr:colOff>50800</xdr:colOff>
      <xdr:row>79</xdr:row>
      <xdr:rowOff>32748</xdr:rowOff>
    </xdr:to>
    <xdr:cxnSp macro="">
      <xdr:nvCxnSpPr>
        <xdr:cNvPr id="181" name="直線コネクタ 180"/>
        <xdr:cNvCxnSpPr/>
      </xdr:nvCxnSpPr>
      <xdr:spPr>
        <a:xfrm flipV="1">
          <a:off x="2019300" y="13572122"/>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32748</xdr:rowOff>
    </xdr:from>
    <xdr:to>
      <xdr:col>10</xdr:col>
      <xdr:colOff>114300</xdr:colOff>
      <xdr:row>79</xdr:row>
      <xdr:rowOff>45958</xdr:rowOff>
    </xdr:to>
    <xdr:cxnSp macro="">
      <xdr:nvCxnSpPr>
        <xdr:cNvPr id="184" name="直線コネクタ 183"/>
        <xdr:cNvCxnSpPr/>
      </xdr:nvCxnSpPr>
      <xdr:spPr>
        <a:xfrm flipV="1">
          <a:off x="1130300" y="13577298"/>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161137</xdr:rowOff>
    </xdr:from>
    <xdr:to>
      <xdr:col>24</xdr:col>
      <xdr:colOff>114300</xdr:colOff>
      <xdr:row>79</xdr:row>
      <xdr:rowOff>91287</xdr:rowOff>
    </xdr:to>
    <xdr:sp macro="" textlink="">
      <xdr:nvSpPr>
        <xdr:cNvPr id="194" name="楕円 193"/>
        <xdr:cNvSpPr/>
      </xdr:nvSpPr>
      <xdr:spPr>
        <a:xfrm>
          <a:off x="45847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76064</xdr:rowOff>
    </xdr:from>
    <xdr:ext cx="469744" cy="259045"/>
    <xdr:sp macro="" textlink="">
      <xdr:nvSpPr>
        <xdr:cNvPr id="195" name="維持補修費該当値テキスト"/>
        <xdr:cNvSpPr txBox="1"/>
      </xdr:nvSpPr>
      <xdr:spPr>
        <a:xfrm>
          <a:off x="4686300" y="134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149037</xdr:rowOff>
    </xdr:from>
    <xdr:to>
      <xdr:col>20</xdr:col>
      <xdr:colOff>38100</xdr:colOff>
      <xdr:row>79</xdr:row>
      <xdr:rowOff>79187</xdr:rowOff>
    </xdr:to>
    <xdr:sp macro="" textlink="">
      <xdr:nvSpPr>
        <xdr:cNvPr id="196" name="楕円 195"/>
        <xdr:cNvSpPr/>
      </xdr:nvSpPr>
      <xdr:spPr>
        <a:xfrm>
          <a:off x="3746500" y="135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70314</xdr:rowOff>
    </xdr:from>
    <xdr:ext cx="469744" cy="259045"/>
    <xdr:sp macro="" textlink="">
      <xdr:nvSpPr>
        <xdr:cNvPr id="197" name="テキスト ボックス 196"/>
        <xdr:cNvSpPr txBox="1"/>
      </xdr:nvSpPr>
      <xdr:spPr>
        <a:xfrm>
          <a:off x="3562428" y="136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148222</xdr:rowOff>
    </xdr:from>
    <xdr:to>
      <xdr:col>15</xdr:col>
      <xdr:colOff>101600</xdr:colOff>
      <xdr:row>79</xdr:row>
      <xdr:rowOff>78372</xdr:rowOff>
    </xdr:to>
    <xdr:sp macro="" textlink="">
      <xdr:nvSpPr>
        <xdr:cNvPr id="198" name="楕円 197"/>
        <xdr:cNvSpPr/>
      </xdr:nvSpPr>
      <xdr:spPr>
        <a:xfrm>
          <a:off x="28575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69499</xdr:rowOff>
    </xdr:from>
    <xdr:ext cx="469744" cy="259045"/>
    <xdr:sp macro="" textlink="">
      <xdr:nvSpPr>
        <xdr:cNvPr id="199" name="テキスト ボックス 198"/>
        <xdr:cNvSpPr txBox="1"/>
      </xdr:nvSpPr>
      <xdr:spPr>
        <a:xfrm>
          <a:off x="2673428" y="136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153398</xdr:rowOff>
    </xdr:from>
    <xdr:to>
      <xdr:col>10</xdr:col>
      <xdr:colOff>165100</xdr:colOff>
      <xdr:row>79</xdr:row>
      <xdr:rowOff>83548</xdr:rowOff>
    </xdr:to>
    <xdr:sp macro="" textlink="">
      <xdr:nvSpPr>
        <xdr:cNvPr id="200" name="楕円 199"/>
        <xdr:cNvSpPr/>
      </xdr:nvSpPr>
      <xdr:spPr>
        <a:xfrm>
          <a:off x="1968500" y="135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74675</xdr:rowOff>
    </xdr:from>
    <xdr:ext cx="469744" cy="259045"/>
    <xdr:sp macro="" textlink="">
      <xdr:nvSpPr>
        <xdr:cNvPr id="201" name="テキスト ボックス 200"/>
        <xdr:cNvSpPr txBox="1"/>
      </xdr:nvSpPr>
      <xdr:spPr>
        <a:xfrm>
          <a:off x="1784428" y="136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166608</xdr:rowOff>
    </xdr:from>
    <xdr:to>
      <xdr:col>6</xdr:col>
      <xdr:colOff>38100</xdr:colOff>
      <xdr:row>79</xdr:row>
      <xdr:rowOff>96758</xdr:rowOff>
    </xdr:to>
    <xdr:sp macro="" textlink="">
      <xdr:nvSpPr>
        <xdr:cNvPr id="202" name="楕円 201"/>
        <xdr:cNvSpPr/>
      </xdr:nvSpPr>
      <xdr:spPr>
        <a:xfrm>
          <a:off x="1079500" y="13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87885</xdr:rowOff>
    </xdr:from>
    <xdr:ext cx="469744" cy="259045"/>
    <xdr:sp macro="" textlink="">
      <xdr:nvSpPr>
        <xdr:cNvPr id="203" name="テキスト ボックス 202"/>
        <xdr:cNvSpPr txBox="1"/>
      </xdr:nvSpPr>
      <xdr:spPr>
        <a:xfrm>
          <a:off x="895428" y="136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66517</xdr:rowOff>
    </xdr:from>
    <xdr:to>
      <xdr:col>24</xdr:col>
      <xdr:colOff>63500</xdr:colOff>
      <xdr:row>97</xdr:row>
      <xdr:rowOff>93416</xdr:rowOff>
    </xdr:to>
    <xdr:cxnSp macro="">
      <xdr:nvCxnSpPr>
        <xdr:cNvPr id="233" name="直線コネクタ 232"/>
        <xdr:cNvCxnSpPr/>
      </xdr:nvCxnSpPr>
      <xdr:spPr>
        <a:xfrm flipV="1">
          <a:off x="3797300" y="16525717"/>
          <a:ext cx="838200" cy="1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67645</xdr:rowOff>
    </xdr:from>
    <xdr:to>
      <xdr:col>19</xdr:col>
      <xdr:colOff>177800</xdr:colOff>
      <xdr:row>97</xdr:row>
      <xdr:rowOff>93416</xdr:rowOff>
    </xdr:to>
    <xdr:cxnSp macro="">
      <xdr:nvCxnSpPr>
        <xdr:cNvPr id="236" name="直線コネクタ 235"/>
        <xdr:cNvCxnSpPr/>
      </xdr:nvCxnSpPr>
      <xdr:spPr>
        <a:xfrm>
          <a:off x="2908300" y="16698295"/>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67645</xdr:rowOff>
    </xdr:from>
    <xdr:to>
      <xdr:col>15</xdr:col>
      <xdr:colOff>50800</xdr:colOff>
      <xdr:row>97</xdr:row>
      <xdr:rowOff>131197</xdr:rowOff>
    </xdr:to>
    <xdr:cxnSp macro="">
      <xdr:nvCxnSpPr>
        <xdr:cNvPr id="239" name="直線コネクタ 238"/>
        <xdr:cNvCxnSpPr/>
      </xdr:nvCxnSpPr>
      <xdr:spPr>
        <a:xfrm flipV="1">
          <a:off x="2019300" y="16698295"/>
          <a:ext cx="889000" cy="6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124338</xdr:rowOff>
    </xdr:from>
    <xdr:to>
      <xdr:col>10</xdr:col>
      <xdr:colOff>114300</xdr:colOff>
      <xdr:row>97</xdr:row>
      <xdr:rowOff>131197</xdr:rowOff>
    </xdr:to>
    <xdr:cxnSp macro="">
      <xdr:nvCxnSpPr>
        <xdr:cNvPr id="242" name="直線コネクタ 241"/>
        <xdr:cNvCxnSpPr/>
      </xdr:nvCxnSpPr>
      <xdr:spPr>
        <a:xfrm>
          <a:off x="1130300" y="167549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15717</xdr:rowOff>
    </xdr:from>
    <xdr:to>
      <xdr:col>24</xdr:col>
      <xdr:colOff>114300</xdr:colOff>
      <xdr:row>96</xdr:row>
      <xdr:rowOff>117317</xdr:rowOff>
    </xdr:to>
    <xdr:sp macro="" textlink="">
      <xdr:nvSpPr>
        <xdr:cNvPr id="252" name="楕円 251"/>
        <xdr:cNvSpPr/>
      </xdr:nvSpPr>
      <xdr:spPr>
        <a:xfrm>
          <a:off x="4584700" y="164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165594</xdr:rowOff>
    </xdr:from>
    <xdr:ext cx="599010" cy="259045"/>
    <xdr:sp macro="" textlink="">
      <xdr:nvSpPr>
        <xdr:cNvPr id="253" name="扶助費該当値テキスト"/>
        <xdr:cNvSpPr txBox="1"/>
      </xdr:nvSpPr>
      <xdr:spPr>
        <a:xfrm>
          <a:off x="4686300" y="1645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42616</xdr:rowOff>
    </xdr:from>
    <xdr:to>
      <xdr:col>20</xdr:col>
      <xdr:colOff>38100</xdr:colOff>
      <xdr:row>97</xdr:row>
      <xdr:rowOff>144216</xdr:rowOff>
    </xdr:to>
    <xdr:sp macro="" textlink="">
      <xdr:nvSpPr>
        <xdr:cNvPr id="254" name="楕円 253"/>
        <xdr:cNvSpPr/>
      </xdr:nvSpPr>
      <xdr:spPr>
        <a:xfrm>
          <a:off x="3746500" y="1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135343</xdr:rowOff>
    </xdr:from>
    <xdr:ext cx="534377" cy="259045"/>
    <xdr:sp macro="" textlink="">
      <xdr:nvSpPr>
        <xdr:cNvPr id="255" name="テキスト ボックス 254"/>
        <xdr:cNvSpPr txBox="1"/>
      </xdr:nvSpPr>
      <xdr:spPr>
        <a:xfrm>
          <a:off x="3530111" y="167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16845</xdr:rowOff>
    </xdr:from>
    <xdr:to>
      <xdr:col>15</xdr:col>
      <xdr:colOff>101600</xdr:colOff>
      <xdr:row>97</xdr:row>
      <xdr:rowOff>118445</xdr:rowOff>
    </xdr:to>
    <xdr:sp macro="" textlink="">
      <xdr:nvSpPr>
        <xdr:cNvPr id="256" name="楕円 255"/>
        <xdr:cNvSpPr/>
      </xdr:nvSpPr>
      <xdr:spPr>
        <a:xfrm>
          <a:off x="2857500" y="166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109572</xdr:rowOff>
    </xdr:from>
    <xdr:ext cx="534377" cy="259045"/>
    <xdr:sp macro="" textlink="">
      <xdr:nvSpPr>
        <xdr:cNvPr id="257" name="テキスト ボックス 256"/>
        <xdr:cNvSpPr txBox="1"/>
      </xdr:nvSpPr>
      <xdr:spPr>
        <a:xfrm>
          <a:off x="2641111" y="167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80397</xdr:rowOff>
    </xdr:from>
    <xdr:to>
      <xdr:col>10</xdr:col>
      <xdr:colOff>165100</xdr:colOff>
      <xdr:row>98</xdr:row>
      <xdr:rowOff>10547</xdr:rowOff>
    </xdr:to>
    <xdr:sp macro="" textlink="">
      <xdr:nvSpPr>
        <xdr:cNvPr id="258" name="楕円 257"/>
        <xdr:cNvSpPr/>
      </xdr:nvSpPr>
      <xdr:spPr>
        <a:xfrm>
          <a:off x="1968500" y="167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xdr:rowOff>
    </xdr:from>
    <xdr:ext cx="534377" cy="259045"/>
    <xdr:sp macro="" textlink="">
      <xdr:nvSpPr>
        <xdr:cNvPr id="259" name="テキスト ボックス 258"/>
        <xdr:cNvSpPr txBox="1"/>
      </xdr:nvSpPr>
      <xdr:spPr>
        <a:xfrm>
          <a:off x="1752111" y="168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73538</xdr:rowOff>
    </xdr:from>
    <xdr:to>
      <xdr:col>6</xdr:col>
      <xdr:colOff>38100</xdr:colOff>
      <xdr:row>98</xdr:row>
      <xdr:rowOff>3688</xdr:rowOff>
    </xdr:to>
    <xdr:sp macro="" textlink="">
      <xdr:nvSpPr>
        <xdr:cNvPr id="260" name="楕円 259"/>
        <xdr:cNvSpPr/>
      </xdr:nvSpPr>
      <xdr:spPr>
        <a:xfrm>
          <a:off x="1079500" y="16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166265</xdr:rowOff>
    </xdr:from>
    <xdr:ext cx="534377" cy="259045"/>
    <xdr:sp macro="" textlink="">
      <xdr:nvSpPr>
        <xdr:cNvPr id="261" name="テキスト ボックス 260"/>
        <xdr:cNvSpPr txBox="1"/>
      </xdr:nvSpPr>
      <xdr:spPr>
        <a:xfrm>
          <a:off x="863111" y="167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103288</xdr:rowOff>
    </xdr:from>
    <xdr:to>
      <xdr:col>55</xdr:col>
      <xdr:colOff>0</xdr:colOff>
      <xdr:row>37</xdr:row>
      <xdr:rowOff>31976</xdr:rowOff>
    </xdr:to>
    <xdr:cxnSp macro="">
      <xdr:nvCxnSpPr>
        <xdr:cNvPr id="290" name="直線コネクタ 289"/>
        <xdr:cNvCxnSpPr/>
      </xdr:nvCxnSpPr>
      <xdr:spPr>
        <a:xfrm>
          <a:off x="9639300" y="5932588"/>
          <a:ext cx="838200" cy="4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103288</xdr:rowOff>
    </xdr:from>
    <xdr:to>
      <xdr:col>50</xdr:col>
      <xdr:colOff>114300</xdr:colOff>
      <xdr:row>37</xdr:row>
      <xdr:rowOff>104816</xdr:rowOff>
    </xdr:to>
    <xdr:cxnSp macro="">
      <xdr:nvCxnSpPr>
        <xdr:cNvPr id="293" name="直線コネクタ 292"/>
        <xdr:cNvCxnSpPr/>
      </xdr:nvCxnSpPr>
      <xdr:spPr>
        <a:xfrm flipV="1">
          <a:off x="8750300" y="5932588"/>
          <a:ext cx="889000" cy="5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104816</xdr:rowOff>
    </xdr:from>
    <xdr:to>
      <xdr:col>45</xdr:col>
      <xdr:colOff>177800</xdr:colOff>
      <xdr:row>38</xdr:row>
      <xdr:rowOff>2437</xdr:rowOff>
    </xdr:to>
    <xdr:cxnSp macro="">
      <xdr:nvCxnSpPr>
        <xdr:cNvPr id="296" name="直線コネクタ 295"/>
        <xdr:cNvCxnSpPr/>
      </xdr:nvCxnSpPr>
      <xdr:spPr>
        <a:xfrm flipV="1">
          <a:off x="7861300" y="6448466"/>
          <a:ext cx="8890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2437</xdr:rowOff>
    </xdr:from>
    <xdr:to>
      <xdr:col>41</xdr:col>
      <xdr:colOff>50800</xdr:colOff>
      <xdr:row>38</xdr:row>
      <xdr:rowOff>18089</xdr:rowOff>
    </xdr:to>
    <xdr:cxnSp macro="">
      <xdr:nvCxnSpPr>
        <xdr:cNvPr id="299" name="直線コネクタ 298"/>
        <xdr:cNvCxnSpPr/>
      </xdr:nvCxnSpPr>
      <xdr:spPr>
        <a:xfrm flipV="1">
          <a:off x="6972300" y="6517537"/>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152626</xdr:rowOff>
    </xdr:from>
    <xdr:to>
      <xdr:col>55</xdr:col>
      <xdr:colOff>50800</xdr:colOff>
      <xdr:row>37</xdr:row>
      <xdr:rowOff>82776</xdr:rowOff>
    </xdr:to>
    <xdr:sp macro="" textlink="">
      <xdr:nvSpPr>
        <xdr:cNvPr id="309" name="楕円 308"/>
        <xdr:cNvSpPr/>
      </xdr:nvSpPr>
      <xdr:spPr>
        <a:xfrm>
          <a:off x="10426700" y="63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131053</xdr:rowOff>
    </xdr:from>
    <xdr:ext cx="534377" cy="259045"/>
    <xdr:sp macro="" textlink="">
      <xdr:nvSpPr>
        <xdr:cNvPr id="310" name="補助費等該当値テキスト"/>
        <xdr:cNvSpPr txBox="1"/>
      </xdr:nvSpPr>
      <xdr:spPr>
        <a:xfrm>
          <a:off x="10528300" y="63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52488</xdr:rowOff>
    </xdr:from>
    <xdr:to>
      <xdr:col>50</xdr:col>
      <xdr:colOff>165100</xdr:colOff>
      <xdr:row>34</xdr:row>
      <xdr:rowOff>154088</xdr:rowOff>
    </xdr:to>
    <xdr:sp macro="" textlink="">
      <xdr:nvSpPr>
        <xdr:cNvPr id="311" name="楕円 310"/>
        <xdr:cNvSpPr/>
      </xdr:nvSpPr>
      <xdr:spPr>
        <a:xfrm>
          <a:off x="9588500" y="58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170615</xdr:rowOff>
    </xdr:from>
    <xdr:ext cx="599010" cy="259045"/>
    <xdr:sp macro="" textlink="">
      <xdr:nvSpPr>
        <xdr:cNvPr id="312" name="テキスト ボックス 311"/>
        <xdr:cNvSpPr txBox="1"/>
      </xdr:nvSpPr>
      <xdr:spPr>
        <a:xfrm>
          <a:off x="9339795" y="565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54016</xdr:rowOff>
    </xdr:from>
    <xdr:to>
      <xdr:col>46</xdr:col>
      <xdr:colOff>38100</xdr:colOff>
      <xdr:row>37</xdr:row>
      <xdr:rowOff>155616</xdr:rowOff>
    </xdr:to>
    <xdr:sp macro="" textlink="">
      <xdr:nvSpPr>
        <xdr:cNvPr id="313" name="楕円 312"/>
        <xdr:cNvSpPr/>
      </xdr:nvSpPr>
      <xdr:spPr>
        <a:xfrm>
          <a:off x="8699500" y="6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146742</xdr:rowOff>
    </xdr:from>
    <xdr:ext cx="534377" cy="259045"/>
    <xdr:sp macro="" textlink="">
      <xdr:nvSpPr>
        <xdr:cNvPr id="314" name="テキスト ボックス 313"/>
        <xdr:cNvSpPr txBox="1"/>
      </xdr:nvSpPr>
      <xdr:spPr>
        <a:xfrm>
          <a:off x="8483111" y="64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123087</xdr:rowOff>
    </xdr:from>
    <xdr:to>
      <xdr:col>41</xdr:col>
      <xdr:colOff>101600</xdr:colOff>
      <xdr:row>38</xdr:row>
      <xdr:rowOff>53237</xdr:rowOff>
    </xdr:to>
    <xdr:sp macro="" textlink="">
      <xdr:nvSpPr>
        <xdr:cNvPr id="315" name="楕円 314"/>
        <xdr:cNvSpPr/>
      </xdr:nvSpPr>
      <xdr:spPr>
        <a:xfrm>
          <a:off x="7810500" y="64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44364</xdr:rowOff>
    </xdr:from>
    <xdr:ext cx="534377" cy="259045"/>
    <xdr:sp macro="" textlink="">
      <xdr:nvSpPr>
        <xdr:cNvPr id="316" name="テキスト ボックス 315"/>
        <xdr:cNvSpPr txBox="1"/>
      </xdr:nvSpPr>
      <xdr:spPr>
        <a:xfrm>
          <a:off x="7594111" y="65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138738</xdr:rowOff>
    </xdr:from>
    <xdr:to>
      <xdr:col>36</xdr:col>
      <xdr:colOff>165100</xdr:colOff>
      <xdr:row>38</xdr:row>
      <xdr:rowOff>68889</xdr:rowOff>
    </xdr:to>
    <xdr:sp macro="" textlink="">
      <xdr:nvSpPr>
        <xdr:cNvPr id="317" name="楕円 316"/>
        <xdr:cNvSpPr/>
      </xdr:nvSpPr>
      <xdr:spPr>
        <a:xfrm>
          <a:off x="6921500" y="6482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60016</xdr:rowOff>
    </xdr:from>
    <xdr:ext cx="534377" cy="259045"/>
    <xdr:sp macro="" textlink="">
      <xdr:nvSpPr>
        <xdr:cNvPr id="318" name="テキスト ボックス 317"/>
        <xdr:cNvSpPr txBox="1"/>
      </xdr:nvSpPr>
      <xdr:spPr>
        <a:xfrm>
          <a:off x="6705111" y="65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111980</xdr:rowOff>
    </xdr:from>
    <xdr:to>
      <xdr:col>55</xdr:col>
      <xdr:colOff>0</xdr:colOff>
      <xdr:row>56</xdr:row>
      <xdr:rowOff>159131</xdr:rowOff>
    </xdr:to>
    <xdr:cxnSp macro="">
      <xdr:nvCxnSpPr>
        <xdr:cNvPr id="345" name="直線コネクタ 344"/>
        <xdr:cNvCxnSpPr/>
      </xdr:nvCxnSpPr>
      <xdr:spPr>
        <a:xfrm>
          <a:off x="9639300" y="9713180"/>
          <a:ext cx="838200" cy="4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111980</xdr:rowOff>
    </xdr:from>
    <xdr:to>
      <xdr:col>50</xdr:col>
      <xdr:colOff>114300</xdr:colOff>
      <xdr:row>57</xdr:row>
      <xdr:rowOff>67567</xdr:rowOff>
    </xdr:to>
    <xdr:cxnSp macro="">
      <xdr:nvCxnSpPr>
        <xdr:cNvPr id="348" name="直線コネクタ 347"/>
        <xdr:cNvCxnSpPr/>
      </xdr:nvCxnSpPr>
      <xdr:spPr>
        <a:xfrm flipV="1">
          <a:off x="8750300" y="9713180"/>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67567</xdr:rowOff>
    </xdr:from>
    <xdr:to>
      <xdr:col>45</xdr:col>
      <xdr:colOff>177800</xdr:colOff>
      <xdr:row>57</xdr:row>
      <xdr:rowOff>88366</xdr:rowOff>
    </xdr:to>
    <xdr:cxnSp macro="">
      <xdr:nvCxnSpPr>
        <xdr:cNvPr id="351" name="直線コネクタ 350"/>
        <xdr:cNvCxnSpPr/>
      </xdr:nvCxnSpPr>
      <xdr:spPr>
        <a:xfrm flipV="1">
          <a:off x="7861300" y="9840217"/>
          <a:ext cx="889000" cy="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61340</xdr:rowOff>
    </xdr:from>
    <xdr:to>
      <xdr:col>41</xdr:col>
      <xdr:colOff>50800</xdr:colOff>
      <xdr:row>57</xdr:row>
      <xdr:rowOff>88366</xdr:rowOff>
    </xdr:to>
    <xdr:cxnSp macro="">
      <xdr:nvCxnSpPr>
        <xdr:cNvPr id="354" name="直線コネクタ 353"/>
        <xdr:cNvCxnSpPr/>
      </xdr:nvCxnSpPr>
      <xdr:spPr>
        <a:xfrm>
          <a:off x="6972300" y="9833990"/>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108331</xdr:rowOff>
    </xdr:from>
    <xdr:to>
      <xdr:col>55</xdr:col>
      <xdr:colOff>50800</xdr:colOff>
      <xdr:row>57</xdr:row>
      <xdr:rowOff>38481</xdr:rowOff>
    </xdr:to>
    <xdr:sp macro="" textlink="">
      <xdr:nvSpPr>
        <xdr:cNvPr id="364" name="楕円 363"/>
        <xdr:cNvSpPr/>
      </xdr:nvSpPr>
      <xdr:spPr>
        <a:xfrm>
          <a:off x="10426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86758</xdr:rowOff>
    </xdr:from>
    <xdr:ext cx="534377" cy="259045"/>
    <xdr:sp macro="" textlink="">
      <xdr:nvSpPr>
        <xdr:cNvPr id="365" name="普通建設事業費該当値テキスト"/>
        <xdr:cNvSpPr txBox="1"/>
      </xdr:nvSpPr>
      <xdr:spPr>
        <a:xfrm>
          <a:off x="10528300"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61180</xdr:rowOff>
    </xdr:from>
    <xdr:to>
      <xdr:col>50</xdr:col>
      <xdr:colOff>165100</xdr:colOff>
      <xdr:row>56</xdr:row>
      <xdr:rowOff>162780</xdr:rowOff>
    </xdr:to>
    <xdr:sp macro="" textlink="">
      <xdr:nvSpPr>
        <xdr:cNvPr id="366" name="楕円 365"/>
        <xdr:cNvSpPr/>
      </xdr:nvSpPr>
      <xdr:spPr>
        <a:xfrm>
          <a:off x="9588500" y="9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153907</xdr:rowOff>
    </xdr:from>
    <xdr:ext cx="534377" cy="259045"/>
    <xdr:sp macro="" textlink="">
      <xdr:nvSpPr>
        <xdr:cNvPr id="367" name="テキスト ボックス 366"/>
        <xdr:cNvSpPr txBox="1"/>
      </xdr:nvSpPr>
      <xdr:spPr>
        <a:xfrm>
          <a:off x="9372111" y="97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16767</xdr:rowOff>
    </xdr:from>
    <xdr:to>
      <xdr:col>46</xdr:col>
      <xdr:colOff>38100</xdr:colOff>
      <xdr:row>57</xdr:row>
      <xdr:rowOff>118367</xdr:rowOff>
    </xdr:to>
    <xdr:sp macro="" textlink="">
      <xdr:nvSpPr>
        <xdr:cNvPr id="368" name="楕円 367"/>
        <xdr:cNvSpPr/>
      </xdr:nvSpPr>
      <xdr:spPr>
        <a:xfrm>
          <a:off x="8699500" y="97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109494</xdr:rowOff>
    </xdr:from>
    <xdr:ext cx="534377" cy="259045"/>
    <xdr:sp macro="" textlink="">
      <xdr:nvSpPr>
        <xdr:cNvPr id="369" name="テキスト ボックス 368"/>
        <xdr:cNvSpPr txBox="1"/>
      </xdr:nvSpPr>
      <xdr:spPr>
        <a:xfrm>
          <a:off x="8483111" y="98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37566</xdr:rowOff>
    </xdr:from>
    <xdr:to>
      <xdr:col>41</xdr:col>
      <xdr:colOff>101600</xdr:colOff>
      <xdr:row>57</xdr:row>
      <xdr:rowOff>139166</xdr:rowOff>
    </xdr:to>
    <xdr:sp macro="" textlink="">
      <xdr:nvSpPr>
        <xdr:cNvPr id="370" name="楕円 369"/>
        <xdr:cNvSpPr/>
      </xdr:nvSpPr>
      <xdr:spPr>
        <a:xfrm>
          <a:off x="7810500" y="98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130293</xdr:rowOff>
    </xdr:from>
    <xdr:ext cx="534377" cy="259045"/>
    <xdr:sp macro="" textlink="">
      <xdr:nvSpPr>
        <xdr:cNvPr id="371" name="テキスト ボックス 370"/>
        <xdr:cNvSpPr txBox="1"/>
      </xdr:nvSpPr>
      <xdr:spPr>
        <a:xfrm>
          <a:off x="7594111" y="99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10540</xdr:rowOff>
    </xdr:from>
    <xdr:to>
      <xdr:col>36</xdr:col>
      <xdr:colOff>165100</xdr:colOff>
      <xdr:row>57</xdr:row>
      <xdr:rowOff>112140</xdr:rowOff>
    </xdr:to>
    <xdr:sp macro="" textlink="">
      <xdr:nvSpPr>
        <xdr:cNvPr id="372" name="楕円 371"/>
        <xdr:cNvSpPr/>
      </xdr:nvSpPr>
      <xdr:spPr>
        <a:xfrm>
          <a:off x="6921500" y="97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103267</xdr:rowOff>
    </xdr:from>
    <xdr:ext cx="534377" cy="259045"/>
    <xdr:sp macro="" textlink="">
      <xdr:nvSpPr>
        <xdr:cNvPr id="373" name="テキスト ボックス 372"/>
        <xdr:cNvSpPr txBox="1"/>
      </xdr:nvSpPr>
      <xdr:spPr>
        <a:xfrm>
          <a:off x="6705111" y="98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145506</xdr:rowOff>
    </xdr:from>
    <xdr:to>
      <xdr:col>55</xdr:col>
      <xdr:colOff>0</xdr:colOff>
      <xdr:row>78</xdr:row>
      <xdr:rowOff>1969</xdr:rowOff>
    </xdr:to>
    <xdr:cxnSp macro="">
      <xdr:nvCxnSpPr>
        <xdr:cNvPr id="398" name="直線コネクタ 397"/>
        <xdr:cNvCxnSpPr/>
      </xdr:nvCxnSpPr>
      <xdr:spPr>
        <a:xfrm flipV="1">
          <a:off x="9639300" y="13347156"/>
          <a:ext cx="8382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170115</xdr:rowOff>
    </xdr:from>
    <xdr:to>
      <xdr:col>50</xdr:col>
      <xdr:colOff>114300</xdr:colOff>
      <xdr:row>78</xdr:row>
      <xdr:rowOff>1969</xdr:rowOff>
    </xdr:to>
    <xdr:cxnSp macro="">
      <xdr:nvCxnSpPr>
        <xdr:cNvPr id="401" name="直線コネクタ 400"/>
        <xdr:cNvCxnSpPr/>
      </xdr:nvCxnSpPr>
      <xdr:spPr>
        <a:xfrm>
          <a:off x="8750300" y="13371765"/>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170115</xdr:rowOff>
    </xdr:from>
    <xdr:to>
      <xdr:col>45</xdr:col>
      <xdr:colOff>177800</xdr:colOff>
      <xdr:row>78</xdr:row>
      <xdr:rowOff>5569</xdr:rowOff>
    </xdr:to>
    <xdr:cxnSp macro="">
      <xdr:nvCxnSpPr>
        <xdr:cNvPr id="404" name="直線コネクタ 403"/>
        <xdr:cNvCxnSpPr/>
      </xdr:nvCxnSpPr>
      <xdr:spPr>
        <a:xfrm flipV="1">
          <a:off x="7861300" y="1337176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5569</xdr:rowOff>
    </xdr:from>
    <xdr:to>
      <xdr:col>41</xdr:col>
      <xdr:colOff>50800</xdr:colOff>
      <xdr:row>78</xdr:row>
      <xdr:rowOff>8381</xdr:rowOff>
    </xdr:to>
    <xdr:cxnSp macro="">
      <xdr:nvCxnSpPr>
        <xdr:cNvPr id="407" name="直線コネクタ 406"/>
        <xdr:cNvCxnSpPr/>
      </xdr:nvCxnSpPr>
      <xdr:spPr>
        <a:xfrm flipV="1">
          <a:off x="6972300" y="13378669"/>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94706</xdr:rowOff>
    </xdr:from>
    <xdr:to>
      <xdr:col>55</xdr:col>
      <xdr:colOff>50800</xdr:colOff>
      <xdr:row>78</xdr:row>
      <xdr:rowOff>24856</xdr:rowOff>
    </xdr:to>
    <xdr:sp macro="" textlink="">
      <xdr:nvSpPr>
        <xdr:cNvPr id="417" name="楕円 416"/>
        <xdr:cNvSpPr/>
      </xdr:nvSpPr>
      <xdr:spPr>
        <a:xfrm>
          <a:off x="104267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9633</xdr:rowOff>
    </xdr:from>
    <xdr:ext cx="469744" cy="259045"/>
    <xdr:sp macro="" textlink="">
      <xdr:nvSpPr>
        <xdr:cNvPr id="418" name="普通建設事業費 （ うち新規整備　）該当値テキスト"/>
        <xdr:cNvSpPr txBox="1"/>
      </xdr:nvSpPr>
      <xdr:spPr>
        <a:xfrm>
          <a:off x="10528300" y="132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122619</xdr:rowOff>
    </xdr:from>
    <xdr:to>
      <xdr:col>50</xdr:col>
      <xdr:colOff>165100</xdr:colOff>
      <xdr:row>78</xdr:row>
      <xdr:rowOff>52769</xdr:rowOff>
    </xdr:to>
    <xdr:sp macro="" textlink="">
      <xdr:nvSpPr>
        <xdr:cNvPr id="419" name="楕円 418"/>
        <xdr:cNvSpPr/>
      </xdr:nvSpPr>
      <xdr:spPr>
        <a:xfrm>
          <a:off x="9588500" y="133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43896</xdr:rowOff>
    </xdr:from>
    <xdr:ext cx="469744" cy="259045"/>
    <xdr:sp macro="" textlink="">
      <xdr:nvSpPr>
        <xdr:cNvPr id="420" name="テキスト ボックス 419"/>
        <xdr:cNvSpPr txBox="1"/>
      </xdr:nvSpPr>
      <xdr:spPr>
        <a:xfrm>
          <a:off x="9404428" y="1341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119315</xdr:rowOff>
    </xdr:from>
    <xdr:to>
      <xdr:col>46</xdr:col>
      <xdr:colOff>38100</xdr:colOff>
      <xdr:row>78</xdr:row>
      <xdr:rowOff>49465</xdr:rowOff>
    </xdr:to>
    <xdr:sp macro="" textlink="">
      <xdr:nvSpPr>
        <xdr:cNvPr id="421" name="楕円 420"/>
        <xdr:cNvSpPr/>
      </xdr:nvSpPr>
      <xdr:spPr>
        <a:xfrm>
          <a:off x="8699500" y="13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40592</xdr:rowOff>
    </xdr:from>
    <xdr:ext cx="469744" cy="259045"/>
    <xdr:sp macro="" textlink="">
      <xdr:nvSpPr>
        <xdr:cNvPr id="422" name="テキスト ボックス 421"/>
        <xdr:cNvSpPr txBox="1"/>
      </xdr:nvSpPr>
      <xdr:spPr>
        <a:xfrm>
          <a:off x="8515428" y="1341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126219</xdr:rowOff>
    </xdr:from>
    <xdr:to>
      <xdr:col>41</xdr:col>
      <xdr:colOff>101600</xdr:colOff>
      <xdr:row>78</xdr:row>
      <xdr:rowOff>56369</xdr:rowOff>
    </xdr:to>
    <xdr:sp macro="" textlink="">
      <xdr:nvSpPr>
        <xdr:cNvPr id="423" name="楕円 422"/>
        <xdr:cNvSpPr/>
      </xdr:nvSpPr>
      <xdr:spPr>
        <a:xfrm>
          <a:off x="78105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47496</xdr:rowOff>
    </xdr:from>
    <xdr:ext cx="469744" cy="259045"/>
    <xdr:sp macro="" textlink="">
      <xdr:nvSpPr>
        <xdr:cNvPr id="424" name="テキスト ボックス 423"/>
        <xdr:cNvSpPr txBox="1"/>
      </xdr:nvSpPr>
      <xdr:spPr>
        <a:xfrm>
          <a:off x="7626428" y="134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129031</xdr:rowOff>
    </xdr:from>
    <xdr:to>
      <xdr:col>36</xdr:col>
      <xdr:colOff>165100</xdr:colOff>
      <xdr:row>78</xdr:row>
      <xdr:rowOff>59181</xdr:rowOff>
    </xdr:to>
    <xdr:sp macro="" textlink="">
      <xdr:nvSpPr>
        <xdr:cNvPr id="425" name="楕円 424"/>
        <xdr:cNvSpPr/>
      </xdr:nvSpPr>
      <xdr:spPr>
        <a:xfrm>
          <a:off x="6921500" y="13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50308</xdr:rowOff>
    </xdr:from>
    <xdr:ext cx="469744" cy="259045"/>
    <xdr:sp macro="" textlink="">
      <xdr:nvSpPr>
        <xdr:cNvPr id="426" name="テキスト ボックス 425"/>
        <xdr:cNvSpPr txBox="1"/>
      </xdr:nvSpPr>
      <xdr:spPr>
        <a:xfrm>
          <a:off x="6737428" y="134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157325</xdr:rowOff>
    </xdr:from>
    <xdr:to>
      <xdr:col>55</xdr:col>
      <xdr:colOff>0</xdr:colOff>
      <xdr:row>97</xdr:row>
      <xdr:rowOff>53170</xdr:rowOff>
    </xdr:to>
    <xdr:cxnSp macro="">
      <xdr:nvCxnSpPr>
        <xdr:cNvPr id="453" name="直線コネクタ 452"/>
        <xdr:cNvCxnSpPr/>
      </xdr:nvCxnSpPr>
      <xdr:spPr>
        <a:xfrm>
          <a:off x="9639300" y="16616525"/>
          <a:ext cx="8382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157325</xdr:rowOff>
    </xdr:from>
    <xdr:to>
      <xdr:col>50</xdr:col>
      <xdr:colOff>114300</xdr:colOff>
      <xdr:row>97</xdr:row>
      <xdr:rowOff>101099</xdr:rowOff>
    </xdr:to>
    <xdr:cxnSp macro="">
      <xdr:nvCxnSpPr>
        <xdr:cNvPr id="456" name="直線コネクタ 455"/>
        <xdr:cNvCxnSpPr/>
      </xdr:nvCxnSpPr>
      <xdr:spPr>
        <a:xfrm flipV="1">
          <a:off x="8750300" y="16616525"/>
          <a:ext cx="889000" cy="1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101099</xdr:rowOff>
    </xdr:from>
    <xdr:to>
      <xdr:col>45</xdr:col>
      <xdr:colOff>177800</xdr:colOff>
      <xdr:row>97</xdr:row>
      <xdr:rowOff>123323</xdr:rowOff>
    </xdr:to>
    <xdr:cxnSp macro="">
      <xdr:nvCxnSpPr>
        <xdr:cNvPr id="459" name="直線コネクタ 458"/>
        <xdr:cNvCxnSpPr/>
      </xdr:nvCxnSpPr>
      <xdr:spPr>
        <a:xfrm flipV="1">
          <a:off x="7861300" y="16731749"/>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101789</xdr:rowOff>
    </xdr:from>
    <xdr:to>
      <xdr:col>41</xdr:col>
      <xdr:colOff>50800</xdr:colOff>
      <xdr:row>97</xdr:row>
      <xdr:rowOff>123323</xdr:rowOff>
    </xdr:to>
    <xdr:cxnSp macro="">
      <xdr:nvCxnSpPr>
        <xdr:cNvPr id="462" name="直線コネクタ 461"/>
        <xdr:cNvCxnSpPr/>
      </xdr:nvCxnSpPr>
      <xdr:spPr>
        <a:xfrm>
          <a:off x="6972300" y="16732439"/>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2370</xdr:rowOff>
    </xdr:from>
    <xdr:to>
      <xdr:col>55</xdr:col>
      <xdr:colOff>50800</xdr:colOff>
      <xdr:row>97</xdr:row>
      <xdr:rowOff>103970</xdr:rowOff>
    </xdr:to>
    <xdr:sp macro="" textlink="">
      <xdr:nvSpPr>
        <xdr:cNvPr id="472" name="楕円 471"/>
        <xdr:cNvSpPr/>
      </xdr:nvSpPr>
      <xdr:spPr>
        <a:xfrm>
          <a:off x="10426700" y="166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25247</xdr:rowOff>
    </xdr:from>
    <xdr:ext cx="534377" cy="259045"/>
    <xdr:sp macro="" textlink="">
      <xdr:nvSpPr>
        <xdr:cNvPr id="473" name="普通建設事業費 （ うち更新整備　）該当値テキスト"/>
        <xdr:cNvSpPr txBox="1"/>
      </xdr:nvSpPr>
      <xdr:spPr>
        <a:xfrm>
          <a:off x="10528300" y="164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106525</xdr:rowOff>
    </xdr:from>
    <xdr:to>
      <xdr:col>50</xdr:col>
      <xdr:colOff>165100</xdr:colOff>
      <xdr:row>97</xdr:row>
      <xdr:rowOff>36675</xdr:rowOff>
    </xdr:to>
    <xdr:sp macro="" textlink="">
      <xdr:nvSpPr>
        <xdr:cNvPr id="474" name="楕円 473"/>
        <xdr:cNvSpPr/>
      </xdr:nvSpPr>
      <xdr:spPr>
        <a:xfrm>
          <a:off x="9588500" y="165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53202</xdr:rowOff>
    </xdr:from>
    <xdr:ext cx="534377" cy="259045"/>
    <xdr:sp macro="" textlink="">
      <xdr:nvSpPr>
        <xdr:cNvPr id="475" name="テキスト ボックス 474"/>
        <xdr:cNvSpPr txBox="1"/>
      </xdr:nvSpPr>
      <xdr:spPr>
        <a:xfrm>
          <a:off x="9372111" y="163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50299</xdr:rowOff>
    </xdr:from>
    <xdr:to>
      <xdr:col>46</xdr:col>
      <xdr:colOff>38100</xdr:colOff>
      <xdr:row>97</xdr:row>
      <xdr:rowOff>151899</xdr:rowOff>
    </xdr:to>
    <xdr:sp macro="" textlink="">
      <xdr:nvSpPr>
        <xdr:cNvPr id="476" name="楕円 475"/>
        <xdr:cNvSpPr/>
      </xdr:nvSpPr>
      <xdr:spPr>
        <a:xfrm>
          <a:off x="8699500" y="166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143026</xdr:rowOff>
    </xdr:from>
    <xdr:ext cx="534377" cy="259045"/>
    <xdr:sp macro="" textlink="">
      <xdr:nvSpPr>
        <xdr:cNvPr id="477" name="テキスト ボックス 476"/>
        <xdr:cNvSpPr txBox="1"/>
      </xdr:nvSpPr>
      <xdr:spPr>
        <a:xfrm>
          <a:off x="8483111" y="167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72523</xdr:rowOff>
    </xdr:from>
    <xdr:to>
      <xdr:col>41</xdr:col>
      <xdr:colOff>101600</xdr:colOff>
      <xdr:row>98</xdr:row>
      <xdr:rowOff>2673</xdr:rowOff>
    </xdr:to>
    <xdr:sp macro="" textlink="">
      <xdr:nvSpPr>
        <xdr:cNvPr id="478" name="楕円 477"/>
        <xdr:cNvSpPr/>
      </xdr:nvSpPr>
      <xdr:spPr>
        <a:xfrm>
          <a:off x="7810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165250</xdr:rowOff>
    </xdr:from>
    <xdr:ext cx="534377" cy="259045"/>
    <xdr:sp macro="" textlink="">
      <xdr:nvSpPr>
        <xdr:cNvPr id="479" name="テキスト ボックス 478"/>
        <xdr:cNvSpPr txBox="1"/>
      </xdr:nvSpPr>
      <xdr:spPr>
        <a:xfrm>
          <a:off x="7594111" y="1679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50989</xdr:rowOff>
    </xdr:from>
    <xdr:to>
      <xdr:col>36</xdr:col>
      <xdr:colOff>165100</xdr:colOff>
      <xdr:row>97</xdr:row>
      <xdr:rowOff>152589</xdr:rowOff>
    </xdr:to>
    <xdr:sp macro="" textlink="">
      <xdr:nvSpPr>
        <xdr:cNvPr id="480" name="楕円 479"/>
        <xdr:cNvSpPr/>
      </xdr:nvSpPr>
      <xdr:spPr>
        <a:xfrm>
          <a:off x="6921500" y="166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169116</xdr:rowOff>
    </xdr:from>
    <xdr:ext cx="534377" cy="259045"/>
    <xdr:sp macro="" textlink="">
      <xdr:nvSpPr>
        <xdr:cNvPr id="481" name="テキスト ボックス 480"/>
        <xdr:cNvSpPr txBox="1"/>
      </xdr:nvSpPr>
      <xdr:spPr>
        <a:xfrm>
          <a:off x="6705111" y="164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110205</xdr:rowOff>
    </xdr:from>
    <xdr:to>
      <xdr:col>85</xdr:col>
      <xdr:colOff>127000</xdr:colOff>
      <xdr:row>38</xdr:row>
      <xdr:rowOff>23040</xdr:rowOff>
    </xdr:to>
    <xdr:cxnSp macro="">
      <xdr:nvCxnSpPr>
        <xdr:cNvPr id="506" name="直線コネクタ 505"/>
        <xdr:cNvCxnSpPr/>
      </xdr:nvCxnSpPr>
      <xdr:spPr>
        <a:xfrm>
          <a:off x="15481300" y="6453855"/>
          <a:ext cx="8382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110205</xdr:rowOff>
    </xdr:from>
    <xdr:to>
      <xdr:col>81</xdr:col>
      <xdr:colOff>50800</xdr:colOff>
      <xdr:row>37</xdr:row>
      <xdr:rowOff>144049</xdr:rowOff>
    </xdr:to>
    <xdr:cxnSp macro="">
      <xdr:nvCxnSpPr>
        <xdr:cNvPr id="509" name="直線コネクタ 508"/>
        <xdr:cNvCxnSpPr/>
      </xdr:nvCxnSpPr>
      <xdr:spPr>
        <a:xfrm flipV="1">
          <a:off x="14592300" y="6453855"/>
          <a:ext cx="889000" cy="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144049</xdr:rowOff>
    </xdr:from>
    <xdr:to>
      <xdr:col>76</xdr:col>
      <xdr:colOff>114300</xdr:colOff>
      <xdr:row>38</xdr:row>
      <xdr:rowOff>25400</xdr:rowOff>
    </xdr:to>
    <xdr:cxnSp macro="">
      <xdr:nvCxnSpPr>
        <xdr:cNvPr id="512" name="直線コネクタ 511"/>
        <xdr:cNvCxnSpPr/>
      </xdr:nvCxnSpPr>
      <xdr:spPr>
        <a:xfrm flipV="1">
          <a:off x="13703300" y="6487699"/>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143690</xdr:rowOff>
    </xdr:from>
    <xdr:to>
      <xdr:col>85</xdr:col>
      <xdr:colOff>177800</xdr:colOff>
      <xdr:row>38</xdr:row>
      <xdr:rowOff>73840</xdr:rowOff>
    </xdr:to>
    <xdr:sp macro="" textlink="">
      <xdr:nvSpPr>
        <xdr:cNvPr id="525" name="楕円 524"/>
        <xdr:cNvSpPr/>
      </xdr:nvSpPr>
      <xdr:spPr>
        <a:xfrm>
          <a:off x="16268700" y="64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378565" cy="259045"/>
    <xdr:sp macro="" textlink="">
      <xdr:nvSpPr>
        <xdr:cNvPr id="526" name="災害復旧事業費該当値テキスト"/>
        <xdr:cNvSpPr txBox="1"/>
      </xdr:nvSpPr>
      <xdr:spPr>
        <a:xfrm>
          <a:off x="16370300" y="641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59405</xdr:rowOff>
    </xdr:from>
    <xdr:to>
      <xdr:col>81</xdr:col>
      <xdr:colOff>101600</xdr:colOff>
      <xdr:row>37</xdr:row>
      <xdr:rowOff>161005</xdr:rowOff>
    </xdr:to>
    <xdr:sp macro="" textlink="">
      <xdr:nvSpPr>
        <xdr:cNvPr id="527" name="楕円 526"/>
        <xdr:cNvSpPr/>
      </xdr:nvSpPr>
      <xdr:spPr>
        <a:xfrm>
          <a:off x="15430500" y="64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6082</xdr:rowOff>
    </xdr:from>
    <xdr:ext cx="534377" cy="259045"/>
    <xdr:sp macro="" textlink="">
      <xdr:nvSpPr>
        <xdr:cNvPr id="528" name="テキスト ボックス 527"/>
        <xdr:cNvSpPr txBox="1"/>
      </xdr:nvSpPr>
      <xdr:spPr>
        <a:xfrm>
          <a:off x="15214111" y="6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93249</xdr:rowOff>
    </xdr:from>
    <xdr:to>
      <xdr:col>76</xdr:col>
      <xdr:colOff>165100</xdr:colOff>
      <xdr:row>38</xdr:row>
      <xdr:rowOff>23399</xdr:rowOff>
    </xdr:to>
    <xdr:sp macro="" textlink="">
      <xdr:nvSpPr>
        <xdr:cNvPr id="529" name="楕円 528"/>
        <xdr:cNvSpPr/>
      </xdr:nvSpPr>
      <xdr:spPr>
        <a:xfrm>
          <a:off x="14541500" y="6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14526</xdr:rowOff>
    </xdr:from>
    <xdr:ext cx="469744" cy="259045"/>
    <xdr:sp macro="" textlink="">
      <xdr:nvSpPr>
        <xdr:cNvPr id="530" name="テキスト ボックス 529"/>
        <xdr:cNvSpPr txBox="1"/>
      </xdr:nvSpPr>
      <xdr:spPr>
        <a:xfrm>
          <a:off x="14357428" y="65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43904</xdr:rowOff>
    </xdr:from>
    <xdr:to>
      <xdr:col>85</xdr:col>
      <xdr:colOff>127000</xdr:colOff>
      <xdr:row>78</xdr:row>
      <xdr:rowOff>47580</xdr:rowOff>
    </xdr:to>
    <xdr:cxnSp macro="">
      <xdr:nvCxnSpPr>
        <xdr:cNvPr id="616" name="直線コネクタ 615"/>
        <xdr:cNvCxnSpPr/>
      </xdr:nvCxnSpPr>
      <xdr:spPr>
        <a:xfrm>
          <a:off x="15481300" y="13417004"/>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43904</xdr:rowOff>
    </xdr:from>
    <xdr:to>
      <xdr:col>81</xdr:col>
      <xdr:colOff>50800</xdr:colOff>
      <xdr:row>78</xdr:row>
      <xdr:rowOff>48409</xdr:rowOff>
    </xdr:to>
    <xdr:cxnSp macro="">
      <xdr:nvCxnSpPr>
        <xdr:cNvPr id="619" name="直線コネクタ 618"/>
        <xdr:cNvCxnSpPr/>
      </xdr:nvCxnSpPr>
      <xdr:spPr>
        <a:xfrm flipV="1">
          <a:off x="14592300" y="13417004"/>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42731</xdr:rowOff>
    </xdr:from>
    <xdr:to>
      <xdr:col>76</xdr:col>
      <xdr:colOff>114300</xdr:colOff>
      <xdr:row>78</xdr:row>
      <xdr:rowOff>48409</xdr:rowOff>
    </xdr:to>
    <xdr:cxnSp macro="">
      <xdr:nvCxnSpPr>
        <xdr:cNvPr id="622" name="直線コネクタ 621"/>
        <xdr:cNvCxnSpPr/>
      </xdr:nvCxnSpPr>
      <xdr:spPr>
        <a:xfrm>
          <a:off x="13703300" y="13415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42731</xdr:rowOff>
    </xdr:from>
    <xdr:to>
      <xdr:col>71</xdr:col>
      <xdr:colOff>177800</xdr:colOff>
      <xdr:row>78</xdr:row>
      <xdr:rowOff>69109</xdr:rowOff>
    </xdr:to>
    <xdr:cxnSp macro="">
      <xdr:nvCxnSpPr>
        <xdr:cNvPr id="625" name="直線コネクタ 624"/>
        <xdr:cNvCxnSpPr/>
      </xdr:nvCxnSpPr>
      <xdr:spPr>
        <a:xfrm flipV="1">
          <a:off x="12814300" y="13415831"/>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168230</xdr:rowOff>
    </xdr:from>
    <xdr:to>
      <xdr:col>85</xdr:col>
      <xdr:colOff>177800</xdr:colOff>
      <xdr:row>78</xdr:row>
      <xdr:rowOff>98380</xdr:rowOff>
    </xdr:to>
    <xdr:sp macro="" textlink="">
      <xdr:nvSpPr>
        <xdr:cNvPr id="635" name="楕円 634"/>
        <xdr:cNvSpPr/>
      </xdr:nvSpPr>
      <xdr:spPr>
        <a:xfrm>
          <a:off x="16268700" y="133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164554</xdr:rowOff>
    </xdr:from>
    <xdr:to>
      <xdr:col>81</xdr:col>
      <xdr:colOff>101600</xdr:colOff>
      <xdr:row>78</xdr:row>
      <xdr:rowOff>94704</xdr:rowOff>
    </xdr:to>
    <xdr:sp macro="" textlink="">
      <xdr:nvSpPr>
        <xdr:cNvPr id="637" name="楕円 636"/>
        <xdr:cNvSpPr/>
      </xdr:nvSpPr>
      <xdr:spPr>
        <a:xfrm>
          <a:off x="15430500" y="133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85831</xdr:rowOff>
    </xdr:from>
    <xdr:ext cx="534377" cy="259045"/>
    <xdr:sp macro="" textlink="">
      <xdr:nvSpPr>
        <xdr:cNvPr id="638" name="テキスト ボックス 637"/>
        <xdr:cNvSpPr txBox="1"/>
      </xdr:nvSpPr>
      <xdr:spPr>
        <a:xfrm>
          <a:off x="15214111" y="134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169059</xdr:rowOff>
    </xdr:from>
    <xdr:to>
      <xdr:col>76</xdr:col>
      <xdr:colOff>165100</xdr:colOff>
      <xdr:row>78</xdr:row>
      <xdr:rowOff>99209</xdr:rowOff>
    </xdr:to>
    <xdr:sp macro="" textlink="">
      <xdr:nvSpPr>
        <xdr:cNvPr id="639" name="楕円 638"/>
        <xdr:cNvSpPr/>
      </xdr:nvSpPr>
      <xdr:spPr>
        <a:xfrm>
          <a:off x="14541500" y="133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90336</xdr:rowOff>
    </xdr:from>
    <xdr:ext cx="534377" cy="259045"/>
    <xdr:sp macro="" textlink="">
      <xdr:nvSpPr>
        <xdr:cNvPr id="640" name="テキスト ボックス 639"/>
        <xdr:cNvSpPr txBox="1"/>
      </xdr:nvSpPr>
      <xdr:spPr>
        <a:xfrm>
          <a:off x="14325111" y="134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163381</xdr:rowOff>
    </xdr:from>
    <xdr:to>
      <xdr:col>72</xdr:col>
      <xdr:colOff>38100</xdr:colOff>
      <xdr:row>78</xdr:row>
      <xdr:rowOff>93531</xdr:rowOff>
    </xdr:to>
    <xdr:sp macro="" textlink="">
      <xdr:nvSpPr>
        <xdr:cNvPr id="641" name="楕円 640"/>
        <xdr:cNvSpPr/>
      </xdr:nvSpPr>
      <xdr:spPr>
        <a:xfrm>
          <a:off x="13652500" y="13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84658</xdr:rowOff>
    </xdr:from>
    <xdr:ext cx="534377" cy="259045"/>
    <xdr:sp macro="" textlink="">
      <xdr:nvSpPr>
        <xdr:cNvPr id="642" name="テキスト ボックス 641"/>
        <xdr:cNvSpPr txBox="1"/>
      </xdr:nvSpPr>
      <xdr:spPr>
        <a:xfrm>
          <a:off x="13436111" y="134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18309</xdr:rowOff>
    </xdr:from>
    <xdr:to>
      <xdr:col>67</xdr:col>
      <xdr:colOff>101600</xdr:colOff>
      <xdr:row>78</xdr:row>
      <xdr:rowOff>119909</xdr:rowOff>
    </xdr:to>
    <xdr:sp macro="" textlink="">
      <xdr:nvSpPr>
        <xdr:cNvPr id="643" name="楕円 642"/>
        <xdr:cNvSpPr/>
      </xdr:nvSpPr>
      <xdr:spPr>
        <a:xfrm>
          <a:off x="12763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111036</xdr:rowOff>
    </xdr:from>
    <xdr:ext cx="534377" cy="259045"/>
    <xdr:sp macro="" textlink="">
      <xdr:nvSpPr>
        <xdr:cNvPr id="644" name="テキスト ボックス 643"/>
        <xdr:cNvSpPr txBox="1"/>
      </xdr:nvSpPr>
      <xdr:spPr>
        <a:xfrm>
          <a:off x="12547111" y="13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75305</xdr:rowOff>
    </xdr:from>
    <xdr:to>
      <xdr:col>85</xdr:col>
      <xdr:colOff>127000</xdr:colOff>
      <xdr:row>98</xdr:row>
      <xdr:rowOff>93317</xdr:rowOff>
    </xdr:to>
    <xdr:cxnSp macro="">
      <xdr:nvCxnSpPr>
        <xdr:cNvPr id="671" name="直線コネクタ 670"/>
        <xdr:cNvCxnSpPr/>
      </xdr:nvCxnSpPr>
      <xdr:spPr>
        <a:xfrm>
          <a:off x="15481300" y="16877405"/>
          <a:ext cx="8382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75305</xdr:rowOff>
    </xdr:from>
    <xdr:to>
      <xdr:col>81</xdr:col>
      <xdr:colOff>50800</xdr:colOff>
      <xdr:row>98</xdr:row>
      <xdr:rowOff>110127</xdr:rowOff>
    </xdr:to>
    <xdr:cxnSp macro="">
      <xdr:nvCxnSpPr>
        <xdr:cNvPr id="674" name="直線コネクタ 673"/>
        <xdr:cNvCxnSpPr/>
      </xdr:nvCxnSpPr>
      <xdr:spPr>
        <a:xfrm flipV="1">
          <a:off x="14592300" y="16877405"/>
          <a:ext cx="8890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106899</xdr:rowOff>
    </xdr:from>
    <xdr:to>
      <xdr:col>76</xdr:col>
      <xdr:colOff>114300</xdr:colOff>
      <xdr:row>98</xdr:row>
      <xdr:rowOff>110127</xdr:rowOff>
    </xdr:to>
    <xdr:cxnSp macro="">
      <xdr:nvCxnSpPr>
        <xdr:cNvPr id="677" name="直線コネクタ 676"/>
        <xdr:cNvCxnSpPr/>
      </xdr:nvCxnSpPr>
      <xdr:spPr>
        <a:xfrm>
          <a:off x="13703300" y="16908999"/>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52738</xdr:rowOff>
    </xdr:from>
    <xdr:to>
      <xdr:col>71</xdr:col>
      <xdr:colOff>177800</xdr:colOff>
      <xdr:row>98</xdr:row>
      <xdr:rowOff>106899</xdr:rowOff>
    </xdr:to>
    <xdr:cxnSp macro="">
      <xdr:nvCxnSpPr>
        <xdr:cNvPr id="680" name="直線コネクタ 679"/>
        <xdr:cNvCxnSpPr/>
      </xdr:nvCxnSpPr>
      <xdr:spPr>
        <a:xfrm>
          <a:off x="12814300" y="16854838"/>
          <a:ext cx="889000" cy="5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42517</xdr:rowOff>
    </xdr:from>
    <xdr:to>
      <xdr:col>85</xdr:col>
      <xdr:colOff>177800</xdr:colOff>
      <xdr:row>98</xdr:row>
      <xdr:rowOff>144117</xdr:rowOff>
    </xdr:to>
    <xdr:sp macro="" textlink="">
      <xdr:nvSpPr>
        <xdr:cNvPr id="690" name="楕円 689"/>
        <xdr:cNvSpPr/>
      </xdr:nvSpPr>
      <xdr:spPr>
        <a:xfrm>
          <a:off x="16268700" y="168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691" name="積立金該当値テキスト"/>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24505</xdr:rowOff>
    </xdr:from>
    <xdr:to>
      <xdr:col>81</xdr:col>
      <xdr:colOff>101600</xdr:colOff>
      <xdr:row>98</xdr:row>
      <xdr:rowOff>126105</xdr:rowOff>
    </xdr:to>
    <xdr:sp macro="" textlink="">
      <xdr:nvSpPr>
        <xdr:cNvPr id="692" name="楕円 691"/>
        <xdr:cNvSpPr/>
      </xdr:nvSpPr>
      <xdr:spPr>
        <a:xfrm>
          <a:off x="15430500" y="168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117232</xdr:rowOff>
    </xdr:from>
    <xdr:ext cx="534377" cy="259045"/>
    <xdr:sp macro="" textlink="">
      <xdr:nvSpPr>
        <xdr:cNvPr id="693" name="テキスト ボックス 692"/>
        <xdr:cNvSpPr txBox="1"/>
      </xdr:nvSpPr>
      <xdr:spPr>
        <a:xfrm>
          <a:off x="15214111" y="169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59327</xdr:rowOff>
    </xdr:from>
    <xdr:to>
      <xdr:col>76</xdr:col>
      <xdr:colOff>165100</xdr:colOff>
      <xdr:row>98</xdr:row>
      <xdr:rowOff>160927</xdr:rowOff>
    </xdr:to>
    <xdr:sp macro="" textlink="">
      <xdr:nvSpPr>
        <xdr:cNvPr id="694" name="楕円 693"/>
        <xdr:cNvSpPr/>
      </xdr:nvSpPr>
      <xdr:spPr>
        <a:xfrm>
          <a:off x="14541500" y="168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152054</xdr:rowOff>
    </xdr:from>
    <xdr:ext cx="534377" cy="259045"/>
    <xdr:sp macro="" textlink="">
      <xdr:nvSpPr>
        <xdr:cNvPr id="695" name="テキスト ボックス 694"/>
        <xdr:cNvSpPr txBox="1"/>
      </xdr:nvSpPr>
      <xdr:spPr>
        <a:xfrm>
          <a:off x="14325111" y="169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56099</xdr:rowOff>
    </xdr:from>
    <xdr:to>
      <xdr:col>72</xdr:col>
      <xdr:colOff>38100</xdr:colOff>
      <xdr:row>98</xdr:row>
      <xdr:rowOff>157699</xdr:rowOff>
    </xdr:to>
    <xdr:sp macro="" textlink="">
      <xdr:nvSpPr>
        <xdr:cNvPr id="696" name="楕円 695"/>
        <xdr:cNvSpPr/>
      </xdr:nvSpPr>
      <xdr:spPr>
        <a:xfrm>
          <a:off x="13652500" y="168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148826</xdr:rowOff>
    </xdr:from>
    <xdr:ext cx="534377" cy="259045"/>
    <xdr:sp macro="" textlink="">
      <xdr:nvSpPr>
        <xdr:cNvPr id="697" name="テキスト ボックス 696"/>
        <xdr:cNvSpPr txBox="1"/>
      </xdr:nvSpPr>
      <xdr:spPr>
        <a:xfrm>
          <a:off x="13436111" y="169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1938</xdr:rowOff>
    </xdr:from>
    <xdr:to>
      <xdr:col>67</xdr:col>
      <xdr:colOff>101600</xdr:colOff>
      <xdr:row>98</xdr:row>
      <xdr:rowOff>103538</xdr:rowOff>
    </xdr:to>
    <xdr:sp macro="" textlink="">
      <xdr:nvSpPr>
        <xdr:cNvPr id="698" name="楕円 697"/>
        <xdr:cNvSpPr/>
      </xdr:nvSpPr>
      <xdr:spPr>
        <a:xfrm>
          <a:off x="12763500" y="168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120065</xdr:rowOff>
    </xdr:from>
    <xdr:ext cx="534377" cy="259045"/>
    <xdr:sp macro="" textlink="">
      <xdr:nvSpPr>
        <xdr:cNvPr id="699" name="テキスト ボックス 698"/>
        <xdr:cNvSpPr txBox="1"/>
      </xdr:nvSpPr>
      <xdr:spPr>
        <a:xfrm>
          <a:off x="12547111" y="165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28" name="直線コネクタ 727"/>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42697</xdr:rowOff>
    </xdr:from>
    <xdr:to>
      <xdr:col>111</xdr:col>
      <xdr:colOff>177800</xdr:colOff>
      <xdr:row>39</xdr:row>
      <xdr:rowOff>44374</xdr:rowOff>
    </xdr:to>
    <xdr:cxnSp macro="">
      <xdr:nvCxnSpPr>
        <xdr:cNvPr id="731" name="直線コネクタ 730"/>
        <xdr:cNvCxnSpPr/>
      </xdr:nvCxnSpPr>
      <xdr:spPr>
        <a:xfrm>
          <a:off x="20434300" y="672924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42697</xdr:rowOff>
    </xdr:from>
    <xdr:to>
      <xdr:col>107</xdr:col>
      <xdr:colOff>50800</xdr:colOff>
      <xdr:row>39</xdr:row>
      <xdr:rowOff>44107</xdr:rowOff>
    </xdr:to>
    <xdr:cxnSp macro="">
      <xdr:nvCxnSpPr>
        <xdr:cNvPr id="734" name="直線コネクタ 733"/>
        <xdr:cNvCxnSpPr/>
      </xdr:nvCxnSpPr>
      <xdr:spPr>
        <a:xfrm flipV="1">
          <a:off x="19545300" y="672924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43383</xdr:rowOff>
    </xdr:from>
    <xdr:to>
      <xdr:col>102</xdr:col>
      <xdr:colOff>114300</xdr:colOff>
      <xdr:row>39</xdr:row>
      <xdr:rowOff>44107</xdr:rowOff>
    </xdr:to>
    <xdr:cxnSp macro="">
      <xdr:nvCxnSpPr>
        <xdr:cNvPr id="737" name="直線コネクタ 736"/>
        <xdr:cNvCxnSpPr/>
      </xdr:nvCxnSpPr>
      <xdr:spPr>
        <a:xfrm>
          <a:off x="18656300" y="672993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49" name="楕円 748"/>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0" name="テキスト ボックス 749"/>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163347</xdr:rowOff>
    </xdr:from>
    <xdr:to>
      <xdr:col>107</xdr:col>
      <xdr:colOff>101600</xdr:colOff>
      <xdr:row>39</xdr:row>
      <xdr:rowOff>93497</xdr:rowOff>
    </xdr:to>
    <xdr:sp macro="" textlink="">
      <xdr:nvSpPr>
        <xdr:cNvPr id="751" name="楕円 750"/>
        <xdr:cNvSpPr/>
      </xdr:nvSpPr>
      <xdr:spPr>
        <a:xfrm>
          <a:off x="20383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84624</xdr:rowOff>
    </xdr:from>
    <xdr:ext cx="313932" cy="259045"/>
    <xdr:sp macro="" textlink="">
      <xdr:nvSpPr>
        <xdr:cNvPr id="752" name="テキスト ボックス 751"/>
        <xdr:cNvSpPr txBox="1"/>
      </xdr:nvSpPr>
      <xdr:spPr>
        <a:xfrm>
          <a:off x="20277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164757</xdr:rowOff>
    </xdr:from>
    <xdr:to>
      <xdr:col>102</xdr:col>
      <xdr:colOff>165100</xdr:colOff>
      <xdr:row>39</xdr:row>
      <xdr:rowOff>94907</xdr:rowOff>
    </xdr:to>
    <xdr:sp macro="" textlink="">
      <xdr:nvSpPr>
        <xdr:cNvPr id="753" name="楕円 752"/>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86034</xdr:rowOff>
    </xdr:from>
    <xdr:ext cx="249299" cy="259045"/>
    <xdr:sp macro="" textlink="">
      <xdr:nvSpPr>
        <xdr:cNvPr id="754" name="テキスト ボックス 753"/>
        <xdr:cNvSpPr txBox="1"/>
      </xdr:nvSpPr>
      <xdr:spPr>
        <a:xfrm>
          <a:off x="19420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164033</xdr:rowOff>
    </xdr:from>
    <xdr:to>
      <xdr:col>98</xdr:col>
      <xdr:colOff>38100</xdr:colOff>
      <xdr:row>39</xdr:row>
      <xdr:rowOff>94183</xdr:rowOff>
    </xdr:to>
    <xdr:sp macro="" textlink="">
      <xdr:nvSpPr>
        <xdr:cNvPr id="755" name="楕円 754"/>
        <xdr:cNvSpPr/>
      </xdr:nvSpPr>
      <xdr:spPr>
        <a:xfrm>
          <a:off x="18605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85310</xdr:rowOff>
    </xdr:from>
    <xdr:ext cx="313932" cy="259045"/>
    <xdr:sp macro="" textlink="">
      <xdr:nvSpPr>
        <xdr:cNvPr id="756" name="テキスト ボックス 755"/>
        <xdr:cNvSpPr txBox="1"/>
      </xdr:nvSpPr>
      <xdr:spPr>
        <a:xfrm>
          <a:off x="18499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35306</xdr:rowOff>
    </xdr:from>
    <xdr:to>
      <xdr:col>116</xdr:col>
      <xdr:colOff>63500</xdr:colOff>
      <xdr:row>59</xdr:row>
      <xdr:rowOff>37135</xdr:rowOff>
    </xdr:to>
    <xdr:cxnSp macro="">
      <xdr:nvCxnSpPr>
        <xdr:cNvPr id="785" name="直線コネクタ 784"/>
        <xdr:cNvCxnSpPr/>
      </xdr:nvCxnSpPr>
      <xdr:spPr>
        <a:xfrm flipV="1">
          <a:off x="21323300" y="1015085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29496</xdr:rowOff>
    </xdr:from>
    <xdr:to>
      <xdr:col>111</xdr:col>
      <xdr:colOff>177800</xdr:colOff>
      <xdr:row>59</xdr:row>
      <xdr:rowOff>37135</xdr:rowOff>
    </xdr:to>
    <xdr:cxnSp macro="">
      <xdr:nvCxnSpPr>
        <xdr:cNvPr id="788" name="直線コネクタ 787"/>
        <xdr:cNvCxnSpPr/>
      </xdr:nvCxnSpPr>
      <xdr:spPr>
        <a:xfrm>
          <a:off x="20434300" y="10145046"/>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29496</xdr:rowOff>
    </xdr:from>
    <xdr:to>
      <xdr:col>107</xdr:col>
      <xdr:colOff>50800</xdr:colOff>
      <xdr:row>59</xdr:row>
      <xdr:rowOff>33020</xdr:rowOff>
    </xdr:to>
    <xdr:cxnSp macro="">
      <xdr:nvCxnSpPr>
        <xdr:cNvPr id="791" name="直線コネクタ 790"/>
        <xdr:cNvCxnSpPr/>
      </xdr:nvCxnSpPr>
      <xdr:spPr>
        <a:xfrm flipV="1">
          <a:off x="19545300" y="10145046"/>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31153</xdr:rowOff>
    </xdr:from>
    <xdr:to>
      <xdr:col>102</xdr:col>
      <xdr:colOff>114300</xdr:colOff>
      <xdr:row>59</xdr:row>
      <xdr:rowOff>33020</xdr:rowOff>
    </xdr:to>
    <xdr:cxnSp macro="">
      <xdr:nvCxnSpPr>
        <xdr:cNvPr id="794" name="直線コネクタ 793"/>
        <xdr:cNvCxnSpPr/>
      </xdr:nvCxnSpPr>
      <xdr:spPr>
        <a:xfrm>
          <a:off x="18656300" y="1014670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155956</xdr:rowOff>
    </xdr:from>
    <xdr:to>
      <xdr:col>116</xdr:col>
      <xdr:colOff>114300</xdr:colOff>
      <xdr:row>59</xdr:row>
      <xdr:rowOff>86106</xdr:rowOff>
    </xdr:to>
    <xdr:sp macro="" textlink="">
      <xdr:nvSpPr>
        <xdr:cNvPr id="804" name="楕円 803"/>
        <xdr:cNvSpPr/>
      </xdr:nvSpPr>
      <xdr:spPr>
        <a:xfrm>
          <a:off x="221107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70883</xdr:rowOff>
    </xdr:from>
    <xdr:ext cx="378565" cy="259045"/>
    <xdr:sp macro="" textlink="">
      <xdr:nvSpPr>
        <xdr:cNvPr id="805" name="貸付金該当値テキスト"/>
        <xdr:cNvSpPr txBox="1"/>
      </xdr:nvSpPr>
      <xdr:spPr>
        <a:xfrm>
          <a:off x="22212300" y="100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157785</xdr:rowOff>
    </xdr:from>
    <xdr:to>
      <xdr:col>112</xdr:col>
      <xdr:colOff>38100</xdr:colOff>
      <xdr:row>59</xdr:row>
      <xdr:rowOff>87935</xdr:rowOff>
    </xdr:to>
    <xdr:sp macro="" textlink="">
      <xdr:nvSpPr>
        <xdr:cNvPr id="806" name="楕円 805"/>
        <xdr:cNvSpPr/>
      </xdr:nvSpPr>
      <xdr:spPr>
        <a:xfrm>
          <a:off x="21272500" y="101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79062</xdr:rowOff>
    </xdr:from>
    <xdr:ext cx="378565" cy="259045"/>
    <xdr:sp macro="" textlink="">
      <xdr:nvSpPr>
        <xdr:cNvPr id="807" name="テキスト ボックス 806"/>
        <xdr:cNvSpPr txBox="1"/>
      </xdr:nvSpPr>
      <xdr:spPr>
        <a:xfrm>
          <a:off x="21134017" y="1019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150146</xdr:rowOff>
    </xdr:from>
    <xdr:to>
      <xdr:col>107</xdr:col>
      <xdr:colOff>101600</xdr:colOff>
      <xdr:row>59</xdr:row>
      <xdr:rowOff>80296</xdr:rowOff>
    </xdr:to>
    <xdr:sp macro="" textlink="">
      <xdr:nvSpPr>
        <xdr:cNvPr id="808" name="楕円 807"/>
        <xdr:cNvSpPr/>
      </xdr:nvSpPr>
      <xdr:spPr>
        <a:xfrm>
          <a:off x="20383500" y="100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71423</xdr:rowOff>
    </xdr:from>
    <xdr:ext cx="378565" cy="259045"/>
    <xdr:sp macro="" textlink="">
      <xdr:nvSpPr>
        <xdr:cNvPr id="809" name="テキスト ボックス 808"/>
        <xdr:cNvSpPr txBox="1"/>
      </xdr:nvSpPr>
      <xdr:spPr>
        <a:xfrm>
          <a:off x="20245017" y="10186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10" name="楕円 809"/>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74947</xdr:rowOff>
    </xdr:from>
    <xdr:ext cx="378565" cy="259045"/>
    <xdr:sp macro="" textlink="">
      <xdr:nvSpPr>
        <xdr:cNvPr id="811" name="テキスト ボックス 810"/>
        <xdr:cNvSpPr txBox="1"/>
      </xdr:nvSpPr>
      <xdr:spPr>
        <a:xfrm>
          <a:off x="19356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151803</xdr:rowOff>
    </xdr:from>
    <xdr:to>
      <xdr:col>98</xdr:col>
      <xdr:colOff>38100</xdr:colOff>
      <xdr:row>59</xdr:row>
      <xdr:rowOff>81953</xdr:rowOff>
    </xdr:to>
    <xdr:sp macro="" textlink="">
      <xdr:nvSpPr>
        <xdr:cNvPr id="812" name="楕円 811"/>
        <xdr:cNvSpPr/>
      </xdr:nvSpPr>
      <xdr:spPr>
        <a:xfrm>
          <a:off x="18605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73080</xdr:rowOff>
    </xdr:from>
    <xdr:ext cx="378565" cy="259045"/>
    <xdr:sp macro="" textlink="">
      <xdr:nvSpPr>
        <xdr:cNvPr id="813" name="テキスト ボックス 812"/>
        <xdr:cNvSpPr txBox="1"/>
      </xdr:nvSpPr>
      <xdr:spPr>
        <a:xfrm>
          <a:off x="18467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155408</xdr:rowOff>
    </xdr:from>
    <xdr:to>
      <xdr:col>116</xdr:col>
      <xdr:colOff>63500</xdr:colOff>
      <xdr:row>76</xdr:row>
      <xdr:rowOff>166953</xdr:rowOff>
    </xdr:to>
    <xdr:cxnSp macro="">
      <xdr:nvCxnSpPr>
        <xdr:cNvPr id="845" name="直線コネクタ 844"/>
        <xdr:cNvCxnSpPr/>
      </xdr:nvCxnSpPr>
      <xdr:spPr>
        <a:xfrm>
          <a:off x="21323300" y="13185608"/>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155408</xdr:rowOff>
    </xdr:from>
    <xdr:to>
      <xdr:col>111</xdr:col>
      <xdr:colOff>177800</xdr:colOff>
      <xdr:row>76</xdr:row>
      <xdr:rowOff>155702</xdr:rowOff>
    </xdr:to>
    <xdr:cxnSp macro="">
      <xdr:nvCxnSpPr>
        <xdr:cNvPr id="848" name="直線コネクタ 847"/>
        <xdr:cNvCxnSpPr/>
      </xdr:nvCxnSpPr>
      <xdr:spPr>
        <a:xfrm flipV="1">
          <a:off x="20434300" y="13185608"/>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84656</xdr:rowOff>
    </xdr:from>
    <xdr:to>
      <xdr:col>107</xdr:col>
      <xdr:colOff>50800</xdr:colOff>
      <xdr:row>76</xdr:row>
      <xdr:rowOff>155702</xdr:rowOff>
    </xdr:to>
    <xdr:cxnSp macro="">
      <xdr:nvCxnSpPr>
        <xdr:cNvPr id="851" name="直線コネクタ 850"/>
        <xdr:cNvCxnSpPr/>
      </xdr:nvCxnSpPr>
      <xdr:spPr>
        <a:xfrm>
          <a:off x="19545300" y="12943406"/>
          <a:ext cx="889000" cy="2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84656</xdr:rowOff>
    </xdr:from>
    <xdr:to>
      <xdr:col>102</xdr:col>
      <xdr:colOff>114300</xdr:colOff>
      <xdr:row>75</xdr:row>
      <xdr:rowOff>160209</xdr:rowOff>
    </xdr:to>
    <xdr:cxnSp macro="">
      <xdr:nvCxnSpPr>
        <xdr:cNvPr id="854" name="直線コネクタ 853"/>
        <xdr:cNvCxnSpPr/>
      </xdr:nvCxnSpPr>
      <xdr:spPr>
        <a:xfrm flipV="1">
          <a:off x="18656300" y="12943406"/>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116153</xdr:rowOff>
    </xdr:from>
    <xdr:to>
      <xdr:col>116</xdr:col>
      <xdr:colOff>114300</xdr:colOff>
      <xdr:row>77</xdr:row>
      <xdr:rowOff>46303</xdr:rowOff>
    </xdr:to>
    <xdr:sp macro="" textlink="">
      <xdr:nvSpPr>
        <xdr:cNvPr id="864" name="楕円 863"/>
        <xdr:cNvSpPr/>
      </xdr:nvSpPr>
      <xdr:spPr>
        <a:xfrm>
          <a:off x="221107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94580</xdr:rowOff>
    </xdr:from>
    <xdr:ext cx="534377" cy="259045"/>
    <xdr:sp macro="" textlink="">
      <xdr:nvSpPr>
        <xdr:cNvPr id="865" name="繰出金該当値テキスト"/>
        <xdr:cNvSpPr txBox="1"/>
      </xdr:nvSpPr>
      <xdr:spPr>
        <a:xfrm>
          <a:off x="22212300" y="131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104608</xdr:rowOff>
    </xdr:from>
    <xdr:to>
      <xdr:col>112</xdr:col>
      <xdr:colOff>38100</xdr:colOff>
      <xdr:row>77</xdr:row>
      <xdr:rowOff>34758</xdr:rowOff>
    </xdr:to>
    <xdr:sp macro="" textlink="">
      <xdr:nvSpPr>
        <xdr:cNvPr id="866" name="楕円 865"/>
        <xdr:cNvSpPr/>
      </xdr:nvSpPr>
      <xdr:spPr>
        <a:xfrm>
          <a:off x="21272500" y="131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25885</xdr:rowOff>
    </xdr:from>
    <xdr:ext cx="534377" cy="259045"/>
    <xdr:sp macro="" textlink="">
      <xdr:nvSpPr>
        <xdr:cNvPr id="867" name="テキスト ボックス 866"/>
        <xdr:cNvSpPr txBox="1"/>
      </xdr:nvSpPr>
      <xdr:spPr>
        <a:xfrm>
          <a:off x="21056111" y="132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104902</xdr:rowOff>
    </xdr:from>
    <xdr:to>
      <xdr:col>107</xdr:col>
      <xdr:colOff>101600</xdr:colOff>
      <xdr:row>77</xdr:row>
      <xdr:rowOff>35052</xdr:rowOff>
    </xdr:to>
    <xdr:sp macro="" textlink="">
      <xdr:nvSpPr>
        <xdr:cNvPr id="868" name="楕円 867"/>
        <xdr:cNvSpPr/>
      </xdr:nvSpPr>
      <xdr:spPr>
        <a:xfrm>
          <a:off x="20383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26179</xdr:rowOff>
    </xdr:from>
    <xdr:ext cx="534377" cy="259045"/>
    <xdr:sp macro="" textlink="">
      <xdr:nvSpPr>
        <xdr:cNvPr id="869" name="テキスト ボックス 868"/>
        <xdr:cNvSpPr txBox="1"/>
      </xdr:nvSpPr>
      <xdr:spPr>
        <a:xfrm>
          <a:off x="20167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33856</xdr:rowOff>
    </xdr:from>
    <xdr:to>
      <xdr:col>102</xdr:col>
      <xdr:colOff>165100</xdr:colOff>
      <xdr:row>75</xdr:row>
      <xdr:rowOff>135456</xdr:rowOff>
    </xdr:to>
    <xdr:sp macro="" textlink="">
      <xdr:nvSpPr>
        <xdr:cNvPr id="870" name="楕円 869"/>
        <xdr:cNvSpPr/>
      </xdr:nvSpPr>
      <xdr:spPr>
        <a:xfrm>
          <a:off x="19494500" y="12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151983</xdr:rowOff>
    </xdr:from>
    <xdr:ext cx="534377" cy="259045"/>
    <xdr:sp macro="" textlink="">
      <xdr:nvSpPr>
        <xdr:cNvPr id="871" name="テキスト ボックス 870"/>
        <xdr:cNvSpPr txBox="1"/>
      </xdr:nvSpPr>
      <xdr:spPr>
        <a:xfrm>
          <a:off x="19278111" y="126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109409</xdr:rowOff>
    </xdr:from>
    <xdr:to>
      <xdr:col>98</xdr:col>
      <xdr:colOff>38100</xdr:colOff>
      <xdr:row>76</xdr:row>
      <xdr:rowOff>39559</xdr:rowOff>
    </xdr:to>
    <xdr:sp macro="" textlink="">
      <xdr:nvSpPr>
        <xdr:cNvPr id="872" name="楕円 871"/>
        <xdr:cNvSpPr/>
      </xdr:nvSpPr>
      <xdr:spPr>
        <a:xfrm>
          <a:off x="18605500" y="1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30686</xdr:rowOff>
    </xdr:from>
    <xdr:ext cx="534377" cy="259045"/>
    <xdr:sp macro="" textlink="">
      <xdr:nvSpPr>
        <xdr:cNvPr id="873" name="テキスト ボックス 872"/>
        <xdr:cNvSpPr txBox="1"/>
      </xdr:nvSpPr>
      <xdr:spPr>
        <a:xfrm>
          <a:off x="18389111" y="130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住民一人あたりコストについて、人件費は、</a:t>
          </a:r>
          <a:r>
            <a:rPr kumimoji="1" lang="en-US" altLang="ja-JP" sz="1300">
              <a:latin typeface="ＭＳ Ｐゴシック" panose="020B0600070205080204" pitchFamily="50" charset="-128"/>
              <a:ea typeface="ＭＳ Ｐゴシック" panose="020B0600070205080204" pitchFamily="50" charset="-128"/>
            </a:rPr>
            <a:t>95,503</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1,041</a:t>
          </a:r>
          <a:r>
            <a:rPr kumimoji="1" lang="ja-JP" altLang="en-US" sz="1300">
              <a:latin typeface="ＭＳ Ｐゴシック" panose="020B0600070205080204" pitchFamily="50" charset="-128"/>
              <a:ea typeface="ＭＳ Ｐゴシック" panose="020B0600070205080204" pitchFamily="50" charset="-128"/>
            </a:rPr>
            <a:t>円増）となり、これは会計年度任用職員人件費の増が主な要因である。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114,604</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26,030</a:t>
          </a:r>
          <a:r>
            <a:rPr kumimoji="1" lang="ja-JP" altLang="en-US" sz="1300">
              <a:latin typeface="ＭＳ Ｐゴシック" panose="020B0600070205080204" pitchFamily="50" charset="-128"/>
              <a:ea typeface="ＭＳ Ｐゴシック" panose="020B0600070205080204" pitchFamily="50" charset="-128"/>
            </a:rPr>
            <a:t>円増）となり、これは新型コロナ対応の子育て世帯への臨時特別給付金や住民税非課税世帯等に対する臨時特別給付金に係る事業費の皆増が主な要因である。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93,274</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116,283</a:t>
          </a:r>
          <a:r>
            <a:rPr kumimoji="1" lang="ja-JP" altLang="en-US" sz="1300">
              <a:latin typeface="ＭＳ Ｐゴシック" panose="020B0600070205080204" pitchFamily="50" charset="-128"/>
              <a:ea typeface="ＭＳ Ｐゴシック" panose="020B0600070205080204" pitchFamily="50" charset="-128"/>
            </a:rPr>
            <a:t>円減）となり、これは新型コロナ対応の特別定額給付金事業費の皆減が主な要因である。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70,750</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10,313</a:t>
          </a:r>
          <a:r>
            <a:rPr kumimoji="1" lang="ja-JP" altLang="en-US" sz="1300">
              <a:latin typeface="ＭＳ Ｐゴシック" panose="020B0600070205080204" pitchFamily="50" charset="-128"/>
              <a:ea typeface="ＭＳ Ｐゴシック" panose="020B0600070205080204" pitchFamily="50" charset="-128"/>
            </a:rPr>
            <a:t>円減）となり、これは学校給食センター施設整備事業の完了による減が主な要因である。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14,748</a:t>
          </a:r>
          <a:r>
            <a:rPr kumimoji="1" lang="ja-JP" altLang="en-US" sz="1300">
              <a:latin typeface="ＭＳ Ｐゴシック" panose="020B0600070205080204" pitchFamily="50" charset="-128"/>
              <a:ea typeface="ＭＳ Ｐゴシック" panose="020B0600070205080204" pitchFamily="50" charset="-128"/>
            </a:rPr>
            <a:t>円減）となり、令和元年東日本台風の農地等災害復旧事業費の減によるものである。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引き続き定員適正化や事務事業の見直しによる業務効率化に努めるとともに、普通建設事業費のうち更新整備費用が近年増加傾向にあることから、公共施設の計画的な長寿命化や統廃合等による整理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40,016
39,689
348.45
25,565,208
24,381,527
819,391
14,049,401
24,491,467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107315</xdr:rowOff>
    </xdr:from>
    <xdr:to>
      <xdr:col>24</xdr:col>
      <xdr:colOff>63500</xdr:colOff>
      <xdr:row>36</xdr:row>
      <xdr:rowOff>114745</xdr:rowOff>
    </xdr:to>
    <xdr:cxnSp macro="">
      <xdr:nvCxnSpPr>
        <xdr:cNvPr id="61" name="直線コネクタ 60"/>
        <xdr:cNvCxnSpPr/>
      </xdr:nvCxnSpPr>
      <xdr:spPr>
        <a:xfrm>
          <a:off x="3797300" y="6279515"/>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61214</xdr:rowOff>
    </xdr:from>
    <xdr:to>
      <xdr:col>19</xdr:col>
      <xdr:colOff>177800</xdr:colOff>
      <xdr:row>36</xdr:row>
      <xdr:rowOff>107315</xdr:rowOff>
    </xdr:to>
    <xdr:cxnSp macro="">
      <xdr:nvCxnSpPr>
        <xdr:cNvPr id="64" name="直線コネクタ 63"/>
        <xdr:cNvCxnSpPr/>
      </xdr:nvCxnSpPr>
      <xdr:spPr>
        <a:xfrm>
          <a:off x="2908300" y="623341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50165</xdr:rowOff>
    </xdr:from>
    <xdr:to>
      <xdr:col>15</xdr:col>
      <xdr:colOff>50800</xdr:colOff>
      <xdr:row>36</xdr:row>
      <xdr:rowOff>61214</xdr:rowOff>
    </xdr:to>
    <xdr:cxnSp macro="">
      <xdr:nvCxnSpPr>
        <xdr:cNvPr id="67" name="直線コネクタ 66"/>
        <xdr:cNvCxnSpPr/>
      </xdr:nvCxnSpPr>
      <xdr:spPr>
        <a:xfrm>
          <a:off x="2019300" y="622236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50165</xdr:rowOff>
    </xdr:to>
    <xdr:cxnSp macro="">
      <xdr:nvCxnSpPr>
        <xdr:cNvPr id="70" name="直線コネクタ 69"/>
        <xdr:cNvCxnSpPr/>
      </xdr:nvCxnSpPr>
      <xdr:spPr>
        <a:xfrm>
          <a:off x="1130300" y="6180836"/>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63945</xdr:rowOff>
    </xdr:from>
    <xdr:to>
      <xdr:col>24</xdr:col>
      <xdr:colOff>114300</xdr:colOff>
      <xdr:row>36</xdr:row>
      <xdr:rowOff>165545</xdr:rowOff>
    </xdr:to>
    <xdr:sp macro="" textlink="">
      <xdr:nvSpPr>
        <xdr:cNvPr id="80" name="楕円 79"/>
        <xdr:cNvSpPr/>
      </xdr:nvSpPr>
      <xdr:spPr>
        <a:xfrm>
          <a:off x="4584700" y="6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42372</xdr:rowOff>
    </xdr:from>
    <xdr:ext cx="469744" cy="259045"/>
    <xdr:sp macro="" textlink="">
      <xdr:nvSpPr>
        <xdr:cNvPr id="81" name="議会費該当値テキスト"/>
        <xdr:cNvSpPr txBox="1"/>
      </xdr:nvSpPr>
      <xdr:spPr>
        <a:xfrm>
          <a:off x="4686300"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10414</xdr:rowOff>
    </xdr:from>
    <xdr:to>
      <xdr:col>15</xdr:col>
      <xdr:colOff>101600</xdr:colOff>
      <xdr:row>36</xdr:row>
      <xdr:rowOff>112014</xdr:rowOff>
    </xdr:to>
    <xdr:sp macro="" textlink="">
      <xdr:nvSpPr>
        <xdr:cNvPr id="84" name="楕円 83"/>
        <xdr:cNvSpPr/>
      </xdr:nvSpPr>
      <xdr:spPr>
        <a:xfrm>
          <a:off x="2857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103141</xdr:rowOff>
    </xdr:from>
    <xdr:ext cx="469744" cy="259045"/>
    <xdr:sp macro="" textlink="">
      <xdr:nvSpPr>
        <xdr:cNvPr id="85" name="テキスト ボックス 84"/>
        <xdr:cNvSpPr txBox="1"/>
      </xdr:nvSpPr>
      <xdr:spPr>
        <a:xfrm>
          <a:off x="2673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170815</xdr:rowOff>
    </xdr:from>
    <xdr:to>
      <xdr:col>10</xdr:col>
      <xdr:colOff>165100</xdr:colOff>
      <xdr:row>36</xdr:row>
      <xdr:rowOff>100965</xdr:rowOff>
    </xdr:to>
    <xdr:sp macro="" textlink="">
      <xdr:nvSpPr>
        <xdr:cNvPr id="86" name="楕円 85"/>
        <xdr:cNvSpPr/>
      </xdr:nvSpPr>
      <xdr:spPr>
        <a:xfrm>
          <a:off x="1968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92092</xdr:rowOff>
    </xdr:from>
    <xdr:ext cx="469744" cy="259045"/>
    <xdr:sp macro="" textlink="">
      <xdr:nvSpPr>
        <xdr:cNvPr id="87" name="テキスト ボックス 86"/>
        <xdr:cNvSpPr txBox="1"/>
      </xdr:nvSpPr>
      <xdr:spPr>
        <a:xfrm>
          <a:off x="1784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88" name="楕円 87"/>
        <xdr:cNvSpPr/>
      </xdr:nvSpPr>
      <xdr:spPr>
        <a:xfrm>
          <a:off x="1079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89" name="テキスト ボックス 88"/>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143873</xdr:rowOff>
    </xdr:from>
    <xdr:to>
      <xdr:col>24</xdr:col>
      <xdr:colOff>63500</xdr:colOff>
      <xdr:row>58</xdr:row>
      <xdr:rowOff>93542</xdr:rowOff>
    </xdr:to>
    <xdr:cxnSp macro="">
      <xdr:nvCxnSpPr>
        <xdr:cNvPr id="118" name="直線コネクタ 117"/>
        <xdr:cNvCxnSpPr/>
      </xdr:nvCxnSpPr>
      <xdr:spPr>
        <a:xfrm>
          <a:off x="3797300" y="9916523"/>
          <a:ext cx="838200" cy="1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143873</xdr:rowOff>
    </xdr:from>
    <xdr:to>
      <xdr:col>19</xdr:col>
      <xdr:colOff>177800</xdr:colOff>
      <xdr:row>58</xdr:row>
      <xdr:rowOff>120203</xdr:rowOff>
    </xdr:to>
    <xdr:cxnSp macro="">
      <xdr:nvCxnSpPr>
        <xdr:cNvPr id="121" name="直線コネクタ 120"/>
        <xdr:cNvCxnSpPr/>
      </xdr:nvCxnSpPr>
      <xdr:spPr>
        <a:xfrm flipV="1">
          <a:off x="2908300" y="9916523"/>
          <a:ext cx="889000" cy="14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120203</xdr:rowOff>
    </xdr:from>
    <xdr:to>
      <xdr:col>15</xdr:col>
      <xdr:colOff>50800</xdr:colOff>
      <xdr:row>58</xdr:row>
      <xdr:rowOff>120955</xdr:rowOff>
    </xdr:to>
    <xdr:cxnSp macro="">
      <xdr:nvCxnSpPr>
        <xdr:cNvPr id="124" name="直線コネクタ 123"/>
        <xdr:cNvCxnSpPr/>
      </xdr:nvCxnSpPr>
      <xdr:spPr>
        <a:xfrm flipV="1">
          <a:off x="2019300" y="10064303"/>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95387</xdr:rowOff>
    </xdr:from>
    <xdr:to>
      <xdr:col>10</xdr:col>
      <xdr:colOff>114300</xdr:colOff>
      <xdr:row>58</xdr:row>
      <xdr:rowOff>120955</xdr:rowOff>
    </xdr:to>
    <xdr:cxnSp macro="">
      <xdr:nvCxnSpPr>
        <xdr:cNvPr id="127" name="直線コネクタ 126"/>
        <xdr:cNvCxnSpPr/>
      </xdr:nvCxnSpPr>
      <xdr:spPr>
        <a:xfrm>
          <a:off x="1130300" y="10039487"/>
          <a:ext cx="889000" cy="2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42742</xdr:rowOff>
    </xdr:from>
    <xdr:to>
      <xdr:col>24</xdr:col>
      <xdr:colOff>114300</xdr:colOff>
      <xdr:row>58</xdr:row>
      <xdr:rowOff>144342</xdr:rowOff>
    </xdr:to>
    <xdr:sp macro="" textlink="">
      <xdr:nvSpPr>
        <xdr:cNvPr id="137" name="楕円 136"/>
        <xdr:cNvSpPr/>
      </xdr:nvSpPr>
      <xdr:spPr>
        <a:xfrm>
          <a:off x="4584700" y="99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93073</xdr:rowOff>
    </xdr:from>
    <xdr:to>
      <xdr:col>20</xdr:col>
      <xdr:colOff>38100</xdr:colOff>
      <xdr:row>58</xdr:row>
      <xdr:rowOff>23223</xdr:rowOff>
    </xdr:to>
    <xdr:sp macro="" textlink="">
      <xdr:nvSpPr>
        <xdr:cNvPr id="139" name="楕円 138"/>
        <xdr:cNvSpPr/>
      </xdr:nvSpPr>
      <xdr:spPr>
        <a:xfrm>
          <a:off x="3746500" y="98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14350</xdr:rowOff>
    </xdr:from>
    <xdr:ext cx="599010" cy="259045"/>
    <xdr:sp macro="" textlink="">
      <xdr:nvSpPr>
        <xdr:cNvPr id="140" name="テキスト ボックス 139"/>
        <xdr:cNvSpPr txBox="1"/>
      </xdr:nvSpPr>
      <xdr:spPr>
        <a:xfrm>
          <a:off x="3497795" y="995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69403</xdr:rowOff>
    </xdr:from>
    <xdr:to>
      <xdr:col>15</xdr:col>
      <xdr:colOff>101600</xdr:colOff>
      <xdr:row>58</xdr:row>
      <xdr:rowOff>171003</xdr:rowOff>
    </xdr:to>
    <xdr:sp macro="" textlink="">
      <xdr:nvSpPr>
        <xdr:cNvPr id="141" name="楕円 140"/>
        <xdr:cNvSpPr/>
      </xdr:nvSpPr>
      <xdr:spPr>
        <a:xfrm>
          <a:off x="2857500" y="100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162130</xdr:rowOff>
    </xdr:from>
    <xdr:ext cx="534377" cy="259045"/>
    <xdr:sp macro="" textlink="">
      <xdr:nvSpPr>
        <xdr:cNvPr id="142" name="テキスト ボックス 141"/>
        <xdr:cNvSpPr txBox="1"/>
      </xdr:nvSpPr>
      <xdr:spPr>
        <a:xfrm>
          <a:off x="2641111" y="1010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70155</xdr:rowOff>
    </xdr:from>
    <xdr:to>
      <xdr:col>10</xdr:col>
      <xdr:colOff>165100</xdr:colOff>
      <xdr:row>59</xdr:row>
      <xdr:rowOff>305</xdr:rowOff>
    </xdr:to>
    <xdr:sp macro="" textlink="">
      <xdr:nvSpPr>
        <xdr:cNvPr id="143" name="楕円 142"/>
        <xdr:cNvSpPr/>
      </xdr:nvSpPr>
      <xdr:spPr>
        <a:xfrm>
          <a:off x="1968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162882</xdr:rowOff>
    </xdr:from>
    <xdr:ext cx="534377" cy="259045"/>
    <xdr:sp macro="" textlink="">
      <xdr:nvSpPr>
        <xdr:cNvPr id="144" name="テキスト ボックス 143"/>
        <xdr:cNvSpPr txBox="1"/>
      </xdr:nvSpPr>
      <xdr:spPr>
        <a:xfrm>
          <a:off x="1752111" y="10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44587</xdr:rowOff>
    </xdr:from>
    <xdr:to>
      <xdr:col>6</xdr:col>
      <xdr:colOff>38100</xdr:colOff>
      <xdr:row>58</xdr:row>
      <xdr:rowOff>146187</xdr:rowOff>
    </xdr:to>
    <xdr:sp macro="" textlink="">
      <xdr:nvSpPr>
        <xdr:cNvPr id="145" name="楕円 144"/>
        <xdr:cNvSpPr/>
      </xdr:nvSpPr>
      <xdr:spPr>
        <a:xfrm>
          <a:off x="1079500" y="99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162714</xdr:rowOff>
    </xdr:from>
    <xdr:ext cx="534377" cy="259045"/>
    <xdr:sp macro="" textlink="">
      <xdr:nvSpPr>
        <xdr:cNvPr id="146" name="テキスト ボックス 145"/>
        <xdr:cNvSpPr txBox="1"/>
      </xdr:nvSpPr>
      <xdr:spPr>
        <a:xfrm>
          <a:off x="863111" y="976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88576</xdr:rowOff>
    </xdr:from>
    <xdr:to>
      <xdr:col>24</xdr:col>
      <xdr:colOff>63500</xdr:colOff>
      <xdr:row>76</xdr:row>
      <xdr:rowOff>170515</xdr:rowOff>
    </xdr:to>
    <xdr:cxnSp macro="">
      <xdr:nvCxnSpPr>
        <xdr:cNvPr id="174" name="直線コネクタ 173"/>
        <xdr:cNvCxnSpPr/>
      </xdr:nvCxnSpPr>
      <xdr:spPr>
        <a:xfrm flipV="1">
          <a:off x="3797300" y="13118776"/>
          <a:ext cx="838200" cy="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170287</xdr:rowOff>
    </xdr:from>
    <xdr:to>
      <xdr:col>19</xdr:col>
      <xdr:colOff>177800</xdr:colOff>
      <xdr:row>76</xdr:row>
      <xdr:rowOff>170515</xdr:rowOff>
    </xdr:to>
    <xdr:cxnSp macro="">
      <xdr:nvCxnSpPr>
        <xdr:cNvPr id="177" name="直線コネクタ 176"/>
        <xdr:cNvCxnSpPr/>
      </xdr:nvCxnSpPr>
      <xdr:spPr>
        <a:xfrm>
          <a:off x="2908300" y="1320048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170287</xdr:rowOff>
    </xdr:from>
    <xdr:to>
      <xdr:col>15</xdr:col>
      <xdr:colOff>50800</xdr:colOff>
      <xdr:row>77</xdr:row>
      <xdr:rowOff>72144</xdr:rowOff>
    </xdr:to>
    <xdr:cxnSp macro="">
      <xdr:nvCxnSpPr>
        <xdr:cNvPr id="180" name="直線コネクタ 179"/>
        <xdr:cNvCxnSpPr/>
      </xdr:nvCxnSpPr>
      <xdr:spPr>
        <a:xfrm flipV="1">
          <a:off x="2019300" y="13200487"/>
          <a:ext cx="889000" cy="7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72144</xdr:rowOff>
    </xdr:from>
    <xdr:to>
      <xdr:col>10</xdr:col>
      <xdr:colOff>114300</xdr:colOff>
      <xdr:row>77</xdr:row>
      <xdr:rowOff>80263</xdr:rowOff>
    </xdr:to>
    <xdr:cxnSp macro="">
      <xdr:nvCxnSpPr>
        <xdr:cNvPr id="183" name="直線コネクタ 182"/>
        <xdr:cNvCxnSpPr/>
      </xdr:nvCxnSpPr>
      <xdr:spPr>
        <a:xfrm flipV="1">
          <a:off x="1130300" y="13273794"/>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37776</xdr:rowOff>
    </xdr:from>
    <xdr:to>
      <xdr:col>24</xdr:col>
      <xdr:colOff>114300</xdr:colOff>
      <xdr:row>76</xdr:row>
      <xdr:rowOff>139376</xdr:rowOff>
    </xdr:to>
    <xdr:sp macro="" textlink="">
      <xdr:nvSpPr>
        <xdr:cNvPr id="193" name="楕円 192"/>
        <xdr:cNvSpPr/>
      </xdr:nvSpPr>
      <xdr:spPr>
        <a:xfrm>
          <a:off x="4584700" y="13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16203</xdr:rowOff>
    </xdr:from>
    <xdr:ext cx="599010" cy="259045"/>
    <xdr:sp macro="" textlink="">
      <xdr:nvSpPr>
        <xdr:cNvPr id="194" name="民生費該当値テキスト"/>
        <xdr:cNvSpPr txBox="1"/>
      </xdr:nvSpPr>
      <xdr:spPr>
        <a:xfrm>
          <a:off x="4686300" y="1304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119715</xdr:rowOff>
    </xdr:from>
    <xdr:to>
      <xdr:col>20</xdr:col>
      <xdr:colOff>38100</xdr:colOff>
      <xdr:row>77</xdr:row>
      <xdr:rowOff>49865</xdr:rowOff>
    </xdr:to>
    <xdr:sp macro="" textlink="">
      <xdr:nvSpPr>
        <xdr:cNvPr id="195" name="楕円 194"/>
        <xdr:cNvSpPr/>
      </xdr:nvSpPr>
      <xdr:spPr>
        <a:xfrm>
          <a:off x="3746500" y="131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40992</xdr:rowOff>
    </xdr:from>
    <xdr:ext cx="599010" cy="259045"/>
    <xdr:sp macro="" textlink="">
      <xdr:nvSpPr>
        <xdr:cNvPr id="196" name="テキスト ボックス 195"/>
        <xdr:cNvSpPr txBox="1"/>
      </xdr:nvSpPr>
      <xdr:spPr>
        <a:xfrm>
          <a:off x="3497795" y="1324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119487</xdr:rowOff>
    </xdr:from>
    <xdr:to>
      <xdr:col>15</xdr:col>
      <xdr:colOff>101600</xdr:colOff>
      <xdr:row>77</xdr:row>
      <xdr:rowOff>49637</xdr:rowOff>
    </xdr:to>
    <xdr:sp macro="" textlink="">
      <xdr:nvSpPr>
        <xdr:cNvPr id="197" name="楕円 196"/>
        <xdr:cNvSpPr/>
      </xdr:nvSpPr>
      <xdr:spPr>
        <a:xfrm>
          <a:off x="2857500" y="131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40764</xdr:rowOff>
    </xdr:from>
    <xdr:ext cx="599010" cy="259045"/>
    <xdr:sp macro="" textlink="">
      <xdr:nvSpPr>
        <xdr:cNvPr id="198" name="テキスト ボックス 197"/>
        <xdr:cNvSpPr txBox="1"/>
      </xdr:nvSpPr>
      <xdr:spPr>
        <a:xfrm>
          <a:off x="2608795" y="1324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21344</xdr:rowOff>
    </xdr:from>
    <xdr:to>
      <xdr:col>10</xdr:col>
      <xdr:colOff>165100</xdr:colOff>
      <xdr:row>77</xdr:row>
      <xdr:rowOff>122944</xdr:rowOff>
    </xdr:to>
    <xdr:sp macro="" textlink="">
      <xdr:nvSpPr>
        <xdr:cNvPr id="199" name="楕円 198"/>
        <xdr:cNvSpPr/>
      </xdr:nvSpPr>
      <xdr:spPr>
        <a:xfrm>
          <a:off x="1968500" y="132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114071</xdr:rowOff>
    </xdr:from>
    <xdr:ext cx="599010" cy="259045"/>
    <xdr:sp macro="" textlink="">
      <xdr:nvSpPr>
        <xdr:cNvPr id="200" name="テキスト ボックス 199"/>
        <xdr:cNvSpPr txBox="1"/>
      </xdr:nvSpPr>
      <xdr:spPr>
        <a:xfrm>
          <a:off x="1719795" y="133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29463</xdr:rowOff>
    </xdr:from>
    <xdr:to>
      <xdr:col>6</xdr:col>
      <xdr:colOff>38100</xdr:colOff>
      <xdr:row>77</xdr:row>
      <xdr:rowOff>131063</xdr:rowOff>
    </xdr:to>
    <xdr:sp macro="" textlink="">
      <xdr:nvSpPr>
        <xdr:cNvPr id="201" name="楕円 200"/>
        <xdr:cNvSpPr/>
      </xdr:nvSpPr>
      <xdr:spPr>
        <a:xfrm>
          <a:off x="1079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122190</xdr:rowOff>
    </xdr:from>
    <xdr:ext cx="599010" cy="259045"/>
    <xdr:sp macro="" textlink="">
      <xdr:nvSpPr>
        <xdr:cNvPr id="202" name="テキスト ボックス 201"/>
        <xdr:cNvSpPr txBox="1"/>
      </xdr:nvSpPr>
      <xdr:spPr>
        <a:xfrm>
          <a:off x="830795" y="133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38438</xdr:rowOff>
    </xdr:from>
    <xdr:to>
      <xdr:col>24</xdr:col>
      <xdr:colOff>63500</xdr:colOff>
      <xdr:row>96</xdr:row>
      <xdr:rowOff>120695</xdr:rowOff>
    </xdr:to>
    <xdr:cxnSp macro="">
      <xdr:nvCxnSpPr>
        <xdr:cNvPr id="231" name="直線コネクタ 230"/>
        <xdr:cNvCxnSpPr/>
      </xdr:nvCxnSpPr>
      <xdr:spPr>
        <a:xfrm>
          <a:off x="3797300" y="16497638"/>
          <a:ext cx="838200" cy="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38438</xdr:rowOff>
    </xdr:from>
    <xdr:to>
      <xdr:col>19</xdr:col>
      <xdr:colOff>177800</xdr:colOff>
      <xdr:row>96</xdr:row>
      <xdr:rowOff>145422</xdr:rowOff>
    </xdr:to>
    <xdr:cxnSp macro="">
      <xdr:nvCxnSpPr>
        <xdr:cNvPr id="234" name="直線コネクタ 233"/>
        <xdr:cNvCxnSpPr/>
      </xdr:nvCxnSpPr>
      <xdr:spPr>
        <a:xfrm flipV="1">
          <a:off x="2908300" y="16497638"/>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145422</xdr:rowOff>
    </xdr:from>
    <xdr:to>
      <xdr:col>15</xdr:col>
      <xdr:colOff>50800</xdr:colOff>
      <xdr:row>97</xdr:row>
      <xdr:rowOff>33173</xdr:rowOff>
    </xdr:to>
    <xdr:cxnSp macro="">
      <xdr:nvCxnSpPr>
        <xdr:cNvPr id="237" name="直線コネクタ 236"/>
        <xdr:cNvCxnSpPr/>
      </xdr:nvCxnSpPr>
      <xdr:spPr>
        <a:xfrm flipV="1">
          <a:off x="2019300" y="16604622"/>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33173</xdr:rowOff>
    </xdr:from>
    <xdr:to>
      <xdr:col>10</xdr:col>
      <xdr:colOff>114300</xdr:colOff>
      <xdr:row>97</xdr:row>
      <xdr:rowOff>62723</xdr:rowOff>
    </xdr:to>
    <xdr:cxnSp macro="">
      <xdr:nvCxnSpPr>
        <xdr:cNvPr id="240" name="直線コネクタ 239"/>
        <xdr:cNvCxnSpPr/>
      </xdr:nvCxnSpPr>
      <xdr:spPr>
        <a:xfrm flipV="1">
          <a:off x="1130300" y="16663823"/>
          <a:ext cx="8890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69895</xdr:rowOff>
    </xdr:from>
    <xdr:to>
      <xdr:col>24</xdr:col>
      <xdr:colOff>114300</xdr:colOff>
      <xdr:row>97</xdr:row>
      <xdr:rowOff>45</xdr:rowOff>
    </xdr:to>
    <xdr:sp macro="" textlink="">
      <xdr:nvSpPr>
        <xdr:cNvPr id="250" name="楕円 249"/>
        <xdr:cNvSpPr/>
      </xdr:nvSpPr>
      <xdr:spPr>
        <a:xfrm>
          <a:off x="4584700" y="1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48322</xdr:rowOff>
    </xdr:from>
    <xdr:ext cx="534377" cy="259045"/>
    <xdr:sp macro="" textlink="">
      <xdr:nvSpPr>
        <xdr:cNvPr id="251" name="衛生費該当値テキスト"/>
        <xdr:cNvSpPr txBox="1"/>
      </xdr:nvSpPr>
      <xdr:spPr>
        <a:xfrm>
          <a:off x="4686300" y="165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159088</xdr:rowOff>
    </xdr:from>
    <xdr:to>
      <xdr:col>20</xdr:col>
      <xdr:colOff>38100</xdr:colOff>
      <xdr:row>96</xdr:row>
      <xdr:rowOff>89238</xdr:rowOff>
    </xdr:to>
    <xdr:sp macro="" textlink="">
      <xdr:nvSpPr>
        <xdr:cNvPr id="252" name="楕円 251"/>
        <xdr:cNvSpPr/>
      </xdr:nvSpPr>
      <xdr:spPr>
        <a:xfrm>
          <a:off x="3746500" y="1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105765</xdr:rowOff>
    </xdr:from>
    <xdr:ext cx="534377" cy="259045"/>
    <xdr:sp macro="" textlink="">
      <xdr:nvSpPr>
        <xdr:cNvPr id="253" name="テキスト ボックス 252"/>
        <xdr:cNvSpPr txBox="1"/>
      </xdr:nvSpPr>
      <xdr:spPr>
        <a:xfrm>
          <a:off x="3530111" y="162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94622</xdr:rowOff>
    </xdr:from>
    <xdr:to>
      <xdr:col>15</xdr:col>
      <xdr:colOff>101600</xdr:colOff>
      <xdr:row>97</xdr:row>
      <xdr:rowOff>24772</xdr:rowOff>
    </xdr:to>
    <xdr:sp macro="" textlink="">
      <xdr:nvSpPr>
        <xdr:cNvPr id="254" name="楕円 253"/>
        <xdr:cNvSpPr/>
      </xdr:nvSpPr>
      <xdr:spPr>
        <a:xfrm>
          <a:off x="2857500" y="165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15899</xdr:rowOff>
    </xdr:from>
    <xdr:ext cx="534377" cy="259045"/>
    <xdr:sp macro="" textlink="">
      <xdr:nvSpPr>
        <xdr:cNvPr id="255" name="テキスト ボックス 254"/>
        <xdr:cNvSpPr txBox="1"/>
      </xdr:nvSpPr>
      <xdr:spPr>
        <a:xfrm>
          <a:off x="2641111" y="166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153823</xdr:rowOff>
    </xdr:from>
    <xdr:to>
      <xdr:col>10</xdr:col>
      <xdr:colOff>165100</xdr:colOff>
      <xdr:row>97</xdr:row>
      <xdr:rowOff>83973</xdr:rowOff>
    </xdr:to>
    <xdr:sp macro="" textlink="">
      <xdr:nvSpPr>
        <xdr:cNvPr id="256" name="楕円 255"/>
        <xdr:cNvSpPr/>
      </xdr:nvSpPr>
      <xdr:spPr>
        <a:xfrm>
          <a:off x="19685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75100</xdr:rowOff>
    </xdr:from>
    <xdr:ext cx="534377" cy="259045"/>
    <xdr:sp macro="" textlink="">
      <xdr:nvSpPr>
        <xdr:cNvPr id="257" name="テキスト ボックス 256"/>
        <xdr:cNvSpPr txBox="1"/>
      </xdr:nvSpPr>
      <xdr:spPr>
        <a:xfrm>
          <a:off x="1752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11923</xdr:rowOff>
    </xdr:from>
    <xdr:to>
      <xdr:col>6</xdr:col>
      <xdr:colOff>38100</xdr:colOff>
      <xdr:row>97</xdr:row>
      <xdr:rowOff>113523</xdr:rowOff>
    </xdr:to>
    <xdr:sp macro="" textlink="">
      <xdr:nvSpPr>
        <xdr:cNvPr id="258" name="楕円 257"/>
        <xdr:cNvSpPr/>
      </xdr:nvSpPr>
      <xdr:spPr>
        <a:xfrm>
          <a:off x="1079500" y="166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104650</xdr:rowOff>
    </xdr:from>
    <xdr:ext cx="534377" cy="259045"/>
    <xdr:sp macro="" textlink="">
      <xdr:nvSpPr>
        <xdr:cNvPr id="259" name="テキスト ボックス 258"/>
        <xdr:cNvSpPr txBox="1"/>
      </xdr:nvSpPr>
      <xdr:spPr>
        <a:xfrm>
          <a:off x="863111" y="167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87350</xdr:rowOff>
    </xdr:from>
    <xdr:to>
      <xdr:col>55</xdr:col>
      <xdr:colOff>0</xdr:colOff>
      <xdr:row>38</xdr:row>
      <xdr:rowOff>100609</xdr:rowOff>
    </xdr:to>
    <xdr:cxnSp macro="">
      <xdr:nvCxnSpPr>
        <xdr:cNvPr id="286" name="直線コネクタ 285"/>
        <xdr:cNvCxnSpPr/>
      </xdr:nvCxnSpPr>
      <xdr:spPr>
        <a:xfrm flipV="1">
          <a:off x="9639300" y="6602450"/>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156388</xdr:rowOff>
    </xdr:from>
    <xdr:to>
      <xdr:col>50</xdr:col>
      <xdr:colOff>114300</xdr:colOff>
      <xdr:row>38</xdr:row>
      <xdr:rowOff>100609</xdr:rowOff>
    </xdr:to>
    <xdr:cxnSp macro="">
      <xdr:nvCxnSpPr>
        <xdr:cNvPr id="289" name="直線コネクタ 288"/>
        <xdr:cNvCxnSpPr/>
      </xdr:nvCxnSpPr>
      <xdr:spPr>
        <a:xfrm>
          <a:off x="8750300" y="6500038"/>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156388</xdr:rowOff>
    </xdr:from>
    <xdr:to>
      <xdr:col>45</xdr:col>
      <xdr:colOff>177800</xdr:colOff>
      <xdr:row>38</xdr:row>
      <xdr:rowOff>96266</xdr:rowOff>
    </xdr:to>
    <xdr:cxnSp macro="">
      <xdr:nvCxnSpPr>
        <xdr:cNvPr id="292" name="直線コネクタ 291"/>
        <xdr:cNvCxnSpPr/>
      </xdr:nvCxnSpPr>
      <xdr:spPr>
        <a:xfrm flipV="1">
          <a:off x="7861300" y="6500038"/>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89636</xdr:rowOff>
    </xdr:from>
    <xdr:to>
      <xdr:col>41</xdr:col>
      <xdr:colOff>50800</xdr:colOff>
      <xdr:row>38</xdr:row>
      <xdr:rowOff>96266</xdr:rowOff>
    </xdr:to>
    <xdr:cxnSp macro="">
      <xdr:nvCxnSpPr>
        <xdr:cNvPr id="295" name="直線コネクタ 294"/>
        <xdr:cNvCxnSpPr/>
      </xdr:nvCxnSpPr>
      <xdr:spPr>
        <a:xfrm>
          <a:off x="6972300" y="660473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36550</xdr:rowOff>
    </xdr:from>
    <xdr:to>
      <xdr:col>55</xdr:col>
      <xdr:colOff>50800</xdr:colOff>
      <xdr:row>38</xdr:row>
      <xdr:rowOff>138150</xdr:rowOff>
    </xdr:to>
    <xdr:sp macro="" textlink="">
      <xdr:nvSpPr>
        <xdr:cNvPr id="305" name="楕円 304"/>
        <xdr:cNvSpPr/>
      </xdr:nvSpPr>
      <xdr:spPr>
        <a:xfrm>
          <a:off x="104267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122927</xdr:rowOff>
    </xdr:from>
    <xdr:ext cx="378565" cy="259045"/>
    <xdr:sp macro="" textlink="">
      <xdr:nvSpPr>
        <xdr:cNvPr id="306" name="労働費該当値テキスト"/>
        <xdr:cNvSpPr txBox="1"/>
      </xdr:nvSpPr>
      <xdr:spPr>
        <a:xfrm>
          <a:off x="10528300" y="64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49809</xdr:rowOff>
    </xdr:from>
    <xdr:to>
      <xdr:col>50</xdr:col>
      <xdr:colOff>165100</xdr:colOff>
      <xdr:row>38</xdr:row>
      <xdr:rowOff>151409</xdr:rowOff>
    </xdr:to>
    <xdr:sp macro="" textlink="">
      <xdr:nvSpPr>
        <xdr:cNvPr id="307" name="楕円 306"/>
        <xdr:cNvSpPr/>
      </xdr:nvSpPr>
      <xdr:spPr>
        <a:xfrm>
          <a:off x="9588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142536</xdr:rowOff>
    </xdr:from>
    <xdr:ext cx="378565" cy="259045"/>
    <xdr:sp macro="" textlink="">
      <xdr:nvSpPr>
        <xdr:cNvPr id="308" name="テキスト ボックス 307"/>
        <xdr:cNvSpPr txBox="1"/>
      </xdr:nvSpPr>
      <xdr:spPr>
        <a:xfrm>
          <a:off x="9450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105588</xdr:rowOff>
    </xdr:from>
    <xdr:to>
      <xdr:col>46</xdr:col>
      <xdr:colOff>38100</xdr:colOff>
      <xdr:row>38</xdr:row>
      <xdr:rowOff>35737</xdr:rowOff>
    </xdr:to>
    <xdr:sp macro="" textlink="">
      <xdr:nvSpPr>
        <xdr:cNvPr id="309" name="楕円 308"/>
        <xdr:cNvSpPr/>
      </xdr:nvSpPr>
      <xdr:spPr>
        <a:xfrm>
          <a:off x="8699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26865</xdr:rowOff>
    </xdr:from>
    <xdr:ext cx="378565" cy="259045"/>
    <xdr:sp macro="" textlink="">
      <xdr:nvSpPr>
        <xdr:cNvPr id="310" name="テキスト ボックス 309"/>
        <xdr:cNvSpPr txBox="1"/>
      </xdr:nvSpPr>
      <xdr:spPr>
        <a:xfrm>
          <a:off x="8561017" y="654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1" name="楕円 310"/>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2" name="テキスト ボックス 311"/>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38836</xdr:rowOff>
    </xdr:from>
    <xdr:to>
      <xdr:col>36</xdr:col>
      <xdr:colOff>165100</xdr:colOff>
      <xdr:row>38</xdr:row>
      <xdr:rowOff>140436</xdr:rowOff>
    </xdr:to>
    <xdr:sp macro="" textlink="">
      <xdr:nvSpPr>
        <xdr:cNvPr id="313" name="楕円 312"/>
        <xdr:cNvSpPr/>
      </xdr:nvSpPr>
      <xdr:spPr>
        <a:xfrm>
          <a:off x="6921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131563</xdr:rowOff>
    </xdr:from>
    <xdr:ext cx="378565" cy="259045"/>
    <xdr:sp macro="" textlink="">
      <xdr:nvSpPr>
        <xdr:cNvPr id="314" name="テキスト ボックス 313"/>
        <xdr:cNvSpPr txBox="1"/>
      </xdr:nvSpPr>
      <xdr:spPr>
        <a:xfrm>
          <a:off x="6783017" y="664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14212</xdr:rowOff>
    </xdr:from>
    <xdr:to>
      <xdr:col>55</xdr:col>
      <xdr:colOff>0</xdr:colOff>
      <xdr:row>56</xdr:row>
      <xdr:rowOff>164529</xdr:rowOff>
    </xdr:to>
    <xdr:cxnSp macro="">
      <xdr:nvCxnSpPr>
        <xdr:cNvPr id="343" name="直線コネクタ 342"/>
        <xdr:cNvCxnSpPr/>
      </xdr:nvCxnSpPr>
      <xdr:spPr>
        <a:xfrm>
          <a:off x="9639300" y="9615412"/>
          <a:ext cx="838200" cy="1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14212</xdr:rowOff>
    </xdr:from>
    <xdr:to>
      <xdr:col>50</xdr:col>
      <xdr:colOff>114300</xdr:colOff>
      <xdr:row>57</xdr:row>
      <xdr:rowOff>59525</xdr:rowOff>
    </xdr:to>
    <xdr:cxnSp macro="">
      <xdr:nvCxnSpPr>
        <xdr:cNvPr id="346" name="直線コネクタ 345"/>
        <xdr:cNvCxnSpPr/>
      </xdr:nvCxnSpPr>
      <xdr:spPr>
        <a:xfrm flipV="1">
          <a:off x="8750300" y="9615412"/>
          <a:ext cx="889000" cy="2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59525</xdr:rowOff>
    </xdr:from>
    <xdr:to>
      <xdr:col>45</xdr:col>
      <xdr:colOff>177800</xdr:colOff>
      <xdr:row>57</xdr:row>
      <xdr:rowOff>59754</xdr:rowOff>
    </xdr:to>
    <xdr:cxnSp macro="">
      <xdr:nvCxnSpPr>
        <xdr:cNvPr id="349" name="直線コネクタ 348"/>
        <xdr:cNvCxnSpPr/>
      </xdr:nvCxnSpPr>
      <xdr:spPr>
        <a:xfrm flipV="1">
          <a:off x="7861300" y="98321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55194</xdr:rowOff>
    </xdr:from>
    <xdr:to>
      <xdr:col>41</xdr:col>
      <xdr:colOff>50800</xdr:colOff>
      <xdr:row>57</xdr:row>
      <xdr:rowOff>59754</xdr:rowOff>
    </xdr:to>
    <xdr:cxnSp macro="">
      <xdr:nvCxnSpPr>
        <xdr:cNvPr id="352" name="直線コネクタ 351"/>
        <xdr:cNvCxnSpPr/>
      </xdr:nvCxnSpPr>
      <xdr:spPr>
        <a:xfrm>
          <a:off x="6972300" y="9827844"/>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113729</xdr:rowOff>
    </xdr:from>
    <xdr:to>
      <xdr:col>55</xdr:col>
      <xdr:colOff>50800</xdr:colOff>
      <xdr:row>57</xdr:row>
      <xdr:rowOff>43879</xdr:rowOff>
    </xdr:to>
    <xdr:sp macro="" textlink="">
      <xdr:nvSpPr>
        <xdr:cNvPr id="362" name="楕円 361"/>
        <xdr:cNvSpPr/>
      </xdr:nvSpPr>
      <xdr:spPr>
        <a:xfrm>
          <a:off x="10426700" y="97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92156</xdr:rowOff>
    </xdr:from>
    <xdr:ext cx="534377" cy="259045"/>
    <xdr:sp macro="" textlink="">
      <xdr:nvSpPr>
        <xdr:cNvPr id="363" name="農林水産業費該当値テキスト"/>
        <xdr:cNvSpPr txBox="1"/>
      </xdr:nvSpPr>
      <xdr:spPr>
        <a:xfrm>
          <a:off x="10528300" y="96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134862</xdr:rowOff>
    </xdr:from>
    <xdr:to>
      <xdr:col>50</xdr:col>
      <xdr:colOff>165100</xdr:colOff>
      <xdr:row>56</xdr:row>
      <xdr:rowOff>65012</xdr:rowOff>
    </xdr:to>
    <xdr:sp macro="" textlink="">
      <xdr:nvSpPr>
        <xdr:cNvPr id="364" name="楕円 363"/>
        <xdr:cNvSpPr/>
      </xdr:nvSpPr>
      <xdr:spPr>
        <a:xfrm>
          <a:off x="9588500" y="95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81539</xdr:rowOff>
    </xdr:from>
    <xdr:ext cx="534377" cy="259045"/>
    <xdr:sp macro="" textlink="">
      <xdr:nvSpPr>
        <xdr:cNvPr id="365" name="テキスト ボックス 364"/>
        <xdr:cNvSpPr txBox="1"/>
      </xdr:nvSpPr>
      <xdr:spPr>
        <a:xfrm>
          <a:off x="9372111" y="933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8725</xdr:rowOff>
    </xdr:from>
    <xdr:to>
      <xdr:col>46</xdr:col>
      <xdr:colOff>38100</xdr:colOff>
      <xdr:row>57</xdr:row>
      <xdr:rowOff>110325</xdr:rowOff>
    </xdr:to>
    <xdr:sp macro="" textlink="">
      <xdr:nvSpPr>
        <xdr:cNvPr id="366" name="楕円 365"/>
        <xdr:cNvSpPr/>
      </xdr:nvSpPr>
      <xdr:spPr>
        <a:xfrm>
          <a:off x="8699500" y="97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101452</xdr:rowOff>
    </xdr:from>
    <xdr:ext cx="534377" cy="259045"/>
    <xdr:sp macro="" textlink="">
      <xdr:nvSpPr>
        <xdr:cNvPr id="367" name="テキスト ボックス 366"/>
        <xdr:cNvSpPr txBox="1"/>
      </xdr:nvSpPr>
      <xdr:spPr>
        <a:xfrm>
          <a:off x="8483111" y="98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8954</xdr:rowOff>
    </xdr:from>
    <xdr:to>
      <xdr:col>41</xdr:col>
      <xdr:colOff>101600</xdr:colOff>
      <xdr:row>57</xdr:row>
      <xdr:rowOff>110554</xdr:rowOff>
    </xdr:to>
    <xdr:sp macro="" textlink="">
      <xdr:nvSpPr>
        <xdr:cNvPr id="368" name="楕円 367"/>
        <xdr:cNvSpPr/>
      </xdr:nvSpPr>
      <xdr:spPr>
        <a:xfrm>
          <a:off x="78105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101681</xdr:rowOff>
    </xdr:from>
    <xdr:ext cx="534377" cy="259045"/>
    <xdr:sp macro="" textlink="">
      <xdr:nvSpPr>
        <xdr:cNvPr id="369" name="テキスト ボックス 368"/>
        <xdr:cNvSpPr txBox="1"/>
      </xdr:nvSpPr>
      <xdr:spPr>
        <a:xfrm>
          <a:off x="7594111" y="98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4394</xdr:rowOff>
    </xdr:from>
    <xdr:to>
      <xdr:col>36</xdr:col>
      <xdr:colOff>165100</xdr:colOff>
      <xdr:row>57</xdr:row>
      <xdr:rowOff>105994</xdr:rowOff>
    </xdr:to>
    <xdr:sp macro="" textlink="">
      <xdr:nvSpPr>
        <xdr:cNvPr id="370" name="楕円 369"/>
        <xdr:cNvSpPr/>
      </xdr:nvSpPr>
      <xdr:spPr>
        <a:xfrm>
          <a:off x="6921500" y="97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97121</xdr:rowOff>
    </xdr:from>
    <xdr:ext cx="534377" cy="259045"/>
    <xdr:sp macro="" textlink="">
      <xdr:nvSpPr>
        <xdr:cNvPr id="371" name="テキスト ボックス 370"/>
        <xdr:cNvSpPr txBox="1"/>
      </xdr:nvSpPr>
      <xdr:spPr>
        <a:xfrm>
          <a:off x="6705111" y="98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24947</xdr:rowOff>
    </xdr:from>
    <xdr:to>
      <xdr:col>55</xdr:col>
      <xdr:colOff>0</xdr:colOff>
      <xdr:row>78</xdr:row>
      <xdr:rowOff>43532</xdr:rowOff>
    </xdr:to>
    <xdr:cxnSp macro="">
      <xdr:nvCxnSpPr>
        <xdr:cNvPr id="398" name="直線コネクタ 397"/>
        <xdr:cNvCxnSpPr/>
      </xdr:nvCxnSpPr>
      <xdr:spPr>
        <a:xfrm flipV="1">
          <a:off x="9639300" y="13398047"/>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43532</xdr:rowOff>
    </xdr:from>
    <xdr:to>
      <xdr:col>50</xdr:col>
      <xdr:colOff>114300</xdr:colOff>
      <xdr:row>78</xdr:row>
      <xdr:rowOff>93546</xdr:rowOff>
    </xdr:to>
    <xdr:cxnSp macro="">
      <xdr:nvCxnSpPr>
        <xdr:cNvPr id="401" name="直線コネクタ 400"/>
        <xdr:cNvCxnSpPr/>
      </xdr:nvCxnSpPr>
      <xdr:spPr>
        <a:xfrm flipV="1">
          <a:off x="8750300" y="13416632"/>
          <a:ext cx="8890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93546</xdr:rowOff>
    </xdr:from>
    <xdr:to>
      <xdr:col>45</xdr:col>
      <xdr:colOff>177800</xdr:colOff>
      <xdr:row>78</xdr:row>
      <xdr:rowOff>93683</xdr:rowOff>
    </xdr:to>
    <xdr:cxnSp macro="">
      <xdr:nvCxnSpPr>
        <xdr:cNvPr id="404" name="直線コネクタ 403"/>
        <xdr:cNvCxnSpPr/>
      </xdr:nvCxnSpPr>
      <xdr:spPr>
        <a:xfrm flipV="1">
          <a:off x="7861300" y="134666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93056</xdr:rowOff>
    </xdr:from>
    <xdr:to>
      <xdr:col>41</xdr:col>
      <xdr:colOff>50800</xdr:colOff>
      <xdr:row>78</xdr:row>
      <xdr:rowOff>93683</xdr:rowOff>
    </xdr:to>
    <xdr:cxnSp macro="">
      <xdr:nvCxnSpPr>
        <xdr:cNvPr id="407" name="直線コネクタ 406"/>
        <xdr:cNvCxnSpPr/>
      </xdr:nvCxnSpPr>
      <xdr:spPr>
        <a:xfrm>
          <a:off x="6972300" y="13466156"/>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145597</xdr:rowOff>
    </xdr:from>
    <xdr:to>
      <xdr:col>55</xdr:col>
      <xdr:colOff>50800</xdr:colOff>
      <xdr:row>78</xdr:row>
      <xdr:rowOff>75747</xdr:rowOff>
    </xdr:to>
    <xdr:sp macro="" textlink="">
      <xdr:nvSpPr>
        <xdr:cNvPr id="417" name="楕円 416"/>
        <xdr:cNvSpPr/>
      </xdr:nvSpPr>
      <xdr:spPr>
        <a:xfrm>
          <a:off x="10426700" y="13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164182</xdr:rowOff>
    </xdr:from>
    <xdr:to>
      <xdr:col>50</xdr:col>
      <xdr:colOff>165100</xdr:colOff>
      <xdr:row>78</xdr:row>
      <xdr:rowOff>94332</xdr:rowOff>
    </xdr:to>
    <xdr:sp macro="" textlink="">
      <xdr:nvSpPr>
        <xdr:cNvPr id="419" name="楕円 418"/>
        <xdr:cNvSpPr/>
      </xdr:nvSpPr>
      <xdr:spPr>
        <a:xfrm>
          <a:off x="9588500" y="133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85459</xdr:rowOff>
    </xdr:from>
    <xdr:ext cx="534377" cy="259045"/>
    <xdr:sp macro="" textlink="">
      <xdr:nvSpPr>
        <xdr:cNvPr id="420" name="テキスト ボックス 419"/>
        <xdr:cNvSpPr txBox="1"/>
      </xdr:nvSpPr>
      <xdr:spPr>
        <a:xfrm>
          <a:off x="9372111" y="134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42746</xdr:rowOff>
    </xdr:from>
    <xdr:to>
      <xdr:col>46</xdr:col>
      <xdr:colOff>38100</xdr:colOff>
      <xdr:row>78</xdr:row>
      <xdr:rowOff>144346</xdr:rowOff>
    </xdr:to>
    <xdr:sp macro="" textlink="">
      <xdr:nvSpPr>
        <xdr:cNvPr id="421" name="楕円 420"/>
        <xdr:cNvSpPr/>
      </xdr:nvSpPr>
      <xdr:spPr>
        <a:xfrm>
          <a:off x="8699500" y="134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135473</xdr:rowOff>
    </xdr:from>
    <xdr:ext cx="534377" cy="259045"/>
    <xdr:sp macro="" textlink="">
      <xdr:nvSpPr>
        <xdr:cNvPr id="422" name="テキスト ボックス 421"/>
        <xdr:cNvSpPr txBox="1"/>
      </xdr:nvSpPr>
      <xdr:spPr>
        <a:xfrm>
          <a:off x="8483111" y="135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42883</xdr:rowOff>
    </xdr:from>
    <xdr:to>
      <xdr:col>41</xdr:col>
      <xdr:colOff>101600</xdr:colOff>
      <xdr:row>78</xdr:row>
      <xdr:rowOff>144483</xdr:rowOff>
    </xdr:to>
    <xdr:sp macro="" textlink="">
      <xdr:nvSpPr>
        <xdr:cNvPr id="423" name="楕円 422"/>
        <xdr:cNvSpPr/>
      </xdr:nvSpPr>
      <xdr:spPr>
        <a:xfrm>
          <a:off x="7810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135610</xdr:rowOff>
    </xdr:from>
    <xdr:ext cx="534377" cy="259045"/>
    <xdr:sp macro="" textlink="">
      <xdr:nvSpPr>
        <xdr:cNvPr id="424" name="テキスト ボックス 423"/>
        <xdr:cNvSpPr txBox="1"/>
      </xdr:nvSpPr>
      <xdr:spPr>
        <a:xfrm>
          <a:off x="7594111" y="135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42256</xdr:rowOff>
    </xdr:from>
    <xdr:to>
      <xdr:col>36</xdr:col>
      <xdr:colOff>165100</xdr:colOff>
      <xdr:row>78</xdr:row>
      <xdr:rowOff>143856</xdr:rowOff>
    </xdr:to>
    <xdr:sp macro="" textlink="">
      <xdr:nvSpPr>
        <xdr:cNvPr id="425" name="楕円 424"/>
        <xdr:cNvSpPr/>
      </xdr:nvSpPr>
      <xdr:spPr>
        <a:xfrm>
          <a:off x="6921500" y="134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134983</xdr:rowOff>
    </xdr:from>
    <xdr:ext cx="534377" cy="259045"/>
    <xdr:sp macro="" textlink="">
      <xdr:nvSpPr>
        <xdr:cNvPr id="426" name="テキスト ボックス 425"/>
        <xdr:cNvSpPr txBox="1"/>
      </xdr:nvSpPr>
      <xdr:spPr>
        <a:xfrm>
          <a:off x="6705111" y="1350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80104</xdr:rowOff>
    </xdr:from>
    <xdr:to>
      <xdr:col>55</xdr:col>
      <xdr:colOff>0</xdr:colOff>
      <xdr:row>97</xdr:row>
      <xdr:rowOff>114435</xdr:rowOff>
    </xdr:to>
    <xdr:cxnSp macro="">
      <xdr:nvCxnSpPr>
        <xdr:cNvPr id="453" name="直線コネクタ 452"/>
        <xdr:cNvCxnSpPr/>
      </xdr:nvCxnSpPr>
      <xdr:spPr>
        <a:xfrm flipV="1">
          <a:off x="9639300" y="16710754"/>
          <a:ext cx="8382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114435</xdr:rowOff>
    </xdr:from>
    <xdr:to>
      <xdr:col>50</xdr:col>
      <xdr:colOff>114300</xdr:colOff>
      <xdr:row>97</xdr:row>
      <xdr:rowOff>124366</xdr:rowOff>
    </xdr:to>
    <xdr:cxnSp macro="">
      <xdr:nvCxnSpPr>
        <xdr:cNvPr id="456" name="直線コネクタ 455"/>
        <xdr:cNvCxnSpPr/>
      </xdr:nvCxnSpPr>
      <xdr:spPr>
        <a:xfrm flipV="1">
          <a:off x="8750300" y="16745085"/>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124366</xdr:rowOff>
    </xdr:from>
    <xdr:to>
      <xdr:col>45</xdr:col>
      <xdr:colOff>177800</xdr:colOff>
      <xdr:row>97</xdr:row>
      <xdr:rowOff>131959</xdr:rowOff>
    </xdr:to>
    <xdr:cxnSp macro="">
      <xdr:nvCxnSpPr>
        <xdr:cNvPr id="459" name="直線コネクタ 458"/>
        <xdr:cNvCxnSpPr/>
      </xdr:nvCxnSpPr>
      <xdr:spPr>
        <a:xfrm flipV="1">
          <a:off x="7861300" y="16755016"/>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115866</xdr:rowOff>
    </xdr:from>
    <xdr:to>
      <xdr:col>41</xdr:col>
      <xdr:colOff>50800</xdr:colOff>
      <xdr:row>97</xdr:row>
      <xdr:rowOff>131959</xdr:rowOff>
    </xdr:to>
    <xdr:cxnSp macro="">
      <xdr:nvCxnSpPr>
        <xdr:cNvPr id="462" name="直線コネクタ 461"/>
        <xdr:cNvCxnSpPr/>
      </xdr:nvCxnSpPr>
      <xdr:spPr>
        <a:xfrm>
          <a:off x="6972300" y="16746516"/>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29304</xdr:rowOff>
    </xdr:from>
    <xdr:to>
      <xdr:col>55</xdr:col>
      <xdr:colOff>50800</xdr:colOff>
      <xdr:row>97</xdr:row>
      <xdr:rowOff>130904</xdr:rowOff>
    </xdr:to>
    <xdr:sp macro="" textlink="">
      <xdr:nvSpPr>
        <xdr:cNvPr id="472" name="楕円 471"/>
        <xdr:cNvSpPr/>
      </xdr:nvSpPr>
      <xdr:spPr>
        <a:xfrm>
          <a:off x="10426700" y="166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7731</xdr:rowOff>
    </xdr:from>
    <xdr:ext cx="534377" cy="259045"/>
    <xdr:sp macro="" textlink="">
      <xdr:nvSpPr>
        <xdr:cNvPr id="473" name="土木費該当値テキスト"/>
        <xdr:cNvSpPr txBox="1"/>
      </xdr:nvSpPr>
      <xdr:spPr>
        <a:xfrm>
          <a:off x="10528300" y="1663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63635</xdr:rowOff>
    </xdr:from>
    <xdr:to>
      <xdr:col>50</xdr:col>
      <xdr:colOff>165100</xdr:colOff>
      <xdr:row>97</xdr:row>
      <xdr:rowOff>165235</xdr:rowOff>
    </xdr:to>
    <xdr:sp macro="" textlink="">
      <xdr:nvSpPr>
        <xdr:cNvPr id="474" name="楕円 473"/>
        <xdr:cNvSpPr/>
      </xdr:nvSpPr>
      <xdr:spPr>
        <a:xfrm>
          <a:off x="9588500" y="166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156362</xdr:rowOff>
    </xdr:from>
    <xdr:ext cx="534377" cy="259045"/>
    <xdr:sp macro="" textlink="">
      <xdr:nvSpPr>
        <xdr:cNvPr id="475" name="テキスト ボックス 474"/>
        <xdr:cNvSpPr txBox="1"/>
      </xdr:nvSpPr>
      <xdr:spPr>
        <a:xfrm>
          <a:off x="9372111" y="167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73566</xdr:rowOff>
    </xdr:from>
    <xdr:to>
      <xdr:col>46</xdr:col>
      <xdr:colOff>38100</xdr:colOff>
      <xdr:row>98</xdr:row>
      <xdr:rowOff>3716</xdr:rowOff>
    </xdr:to>
    <xdr:sp macro="" textlink="">
      <xdr:nvSpPr>
        <xdr:cNvPr id="476" name="楕円 475"/>
        <xdr:cNvSpPr/>
      </xdr:nvSpPr>
      <xdr:spPr>
        <a:xfrm>
          <a:off x="8699500" y="167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166293</xdr:rowOff>
    </xdr:from>
    <xdr:ext cx="534377" cy="259045"/>
    <xdr:sp macro="" textlink="">
      <xdr:nvSpPr>
        <xdr:cNvPr id="477" name="テキスト ボックス 476"/>
        <xdr:cNvSpPr txBox="1"/>
      </xdr:nvSpPr>
      <xdr:spPr>
        <a:xfrm>
          <a:off x="8483111" y="167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81159</xdr:rowOff>
    </xdr:from>
    <xdr:to>
      <xdr:col>41</xdr:col>
      <xdr:colOff>101600</xdr:colOff>
      <xdr:row>98</xdr:row>
      <xdr:rowOff>11309</xdr:rowOff>
    </xdr:to>
    <xdr:sp macro="" textlink="">
      <xdr:nvSpPr>
        <xdr:cNvPr id="478" name="楕円 477"/>
        <xdr:cNvSpPr/>
      </xdr:nvSpPr>
      <xdr:spPr>
        <a:xfrm>
          <a:off x="7810500" y="167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2436</xdr:rowOff>
    </xdr:from>
    <xdr:ext cx="534377" cy="259045"/>
    <xdr:sp macro="" textlink="">
      <xdr:nvSpPr>
        <xdr:cNvPr id="479" name="テキスト ボックス 478"/>
        <xdr:cNvSpPr txBox="1"/>
      </xdr:nvSpPr>
      <xdr:spPr>
        <a:xfrm>
          <a:off x="7594111" y="168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65066</xdr:rowOff>
    </xdr:from>
    <xdr:to>
      <xdr:col>36</xdr:col>
      <xdr:colOff>165100</xdr:colOff>
      <xdr:row>97</xdr:row>
      <xdr:rowOff>166666</xdr:rowOff>
    </xdr:to>
    <xdr:sp macro="" textlink="">
      <xdr:nvSpPr>
        <xdr:cNvPr id="480" name="楕円 479"/>
        <xdr:cNvSpPr/>
      </xdr:nvSpPr>
      <xdr:spPr>
        <a:xfrm>
          <a:off x="6921500" y="166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157793</xdr:rowOff>
    </xdr:from>
    <xdr:ext cx="534377" cy="259045"/>
    <xdr:sp macro="" textlink="">
      <xdr:nvSpPr>
        <xdr:cNvPr id="481" name="テキスト ボックス 480"/>
        <xdr:cNvSpPr txBox="1"/>
      </xdr:nvSpPr>
      <xdr:spPr>
        <a:xfrm>
          <a:off x="6705111" y="167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134080</xdr:rowOff>
    </xdr:from>
    <xdr:to>
      <xdr:col>85</xdr:col>
      <xdr:colOff>127000</xdr:colOff>
      <xdr:row>36</xdr:row>
      <xdr:rowOff>11169</xdr:rowOff>
    </xdr:to>
    <xdr:cxnSp macro="">
      <xdr:nvCxnSpPr>
        <xdr:cNvPr id="510" name="直線コネクタ 509"/>
        <xdr:cNvCxnSpPr/>
      </xdr:nvCxnSpPr>
      <xdr:spPr>
        <a:xfrm>
          <a:off x="15481300" y="6134830"/>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134080</xdr:rowOff>
    </xdr:from>
    <xdr:to>
      <xdr:col>81</xdr:col>
      <xdr:colOff>50800</xdr:colOff>
      <xdr:row>36</xdr:row>
      <xdr:rowOff>16980</xdr:rowOff>
    </xdr:to>
    <xdr:cxnSp macro="">
      <xdr:nvCxnSpPr>
        <xdr:cNvPr id="513" name="直線コネクタ 512"/>
        <xdr:cNvCxnSpPr/>
      </xdr:nvCxnSpPr>
      <xdr:spPr>
        <a:xfrm flipV="1">
          <a:off x="14592300" y="6134830"/>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16980</xdr:rowOff>
    </xdr:from>
    <xdr:to>
      <xdr:col>76</xdr:col>
      <xdr:colOff>114300</xdr:colOff>
      <xdr:row>36</xdr:row>
      <xdr:rowOff>32944</xdr:rowOff>
    </xdr:to>
    <xdr:cxnSp macro="">
      <xdr:nvCxnSpPr>
        <xdr:cNvPr id="516" name="直線コネクタ 515"/>
        <xdr:cNvCxnSpPr/>
      </xdr:nvCxnSpPr>
      <xdr:spPr>
        <a:xfrm flipV="1">
          <a:off x="13703300" y="61891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25419</xdr:rowOff>
    </xdr:from>
    <xdr:to>
      <xdr:col>71</xdr:col>
      <xdr:colOff>177800</xdr:colOff>
      <xdr:row>36</xdr:row>
      <xdr:rowOff>32944</xdr:rowOff>
    </xdr:to>
    <xdr:cxnSp macro="">
      <xdr:nvCxnSpPr>
        <xdr:cNvPr id="519" name="直線コネクタ 518"/>
        <xdr:cNvCxnSpPr/>
      </xdr:nvCxnSpPr>
      <xdr:spPr>
        <a:xfrm>
          <a:off x="12814300" y="6197619"/>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131819</xdr:rowOff>
    </xdr:from>
    <xdr:to>
      <xdr:col>85</xdr:col>
      <xdr:colOff>177800</xdr:colOff>
      <xdr:row>36</xdr:row>
      <xdr:rowOff>61969</xdr:rowOff>
    </xdr:to>
    <xdr:sp macro="" textlink="">
      <xdr:nvSpPr>
        <xdr:cNvPr id="529" name="楕円 528"/>
        <xdr:cNvSpPr/>
      </xdr:nvSpPr>
      <xdr:spPr>
        <a:xfrm>
          <a:off x="162687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154696</xdr:rowOff>
    </xdr:from>
    <xdr:ext cx="534377" cy="259045"/>
    <xdr:sp macro="" textlink="">
      <xdr:nvSpPr>
        <xdr:cNvPr id="530" name="消防費該当値テキスト"/>
        <xdr:cNvSpPr txBox="1"/>
      </xdr:nvSpPr>
      <xdr:spPr>
        <a:xfrm>
          <a:off x="16370300" y="59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83280</xdr:rowOff>
    </xdr:from>
    <xdr:to>
      <xdr:col>81</xdr:col>
      <xdr:colOff>101600</xdr:colOff>
      <xdr:row>36</xdr:row>
      <xdr:rowOff>13430</xdr:rowOff>
    </xdr:to>
    <xdr:sp macro="" textlink="">
      <xdr:nvSpPr>
        <xdr:cNvPr id="531" name="楕円 530"/>
        <xdr:cNvSpPr/>
      </xdr:nvSpPr>
      <xdr:spPr>
        <a:xfrm>
          <a:off x="15430500" y="60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29957</xdr:rowOff>
    </xdr:from>
    <xdr:ext cx="534377" cy="259045"/>
    <xdr:sp macro="" textlink="">
      <xdr:nvSpPr>
        <xdr:cNvPr id="532" name="テキスト ボックス 531"/>
        <xdr:cNvSpPr txBox="1"/>
      </xdr:nvSpPr>
      <xdr:spPr>
        <a:xfrm>
          <a:off x="15214111" y="58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137630</xdr:rowOff>
    </xdr:from>
    <xdr:to>
      <xdr:col>76</xdr:col>
      <xdr:colOff>165100</xdr:colOff>
      <xdr:row>36</xdr:row>
      <xdr:rowOff>67780</xdr:rowOff>
    </xdr:to>
    <xdr:sp macro="" textlink="">
      <xdr:nvSpPr>
        <xdr:cNvPr id="533" name="楕円 532"/>
        <xdr:cNvSpPr/>
      </xdr:nvSpPr>
      <xdr:spPr>
        <a:xfrm>
          <a:off x="14541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84307</xdr:rowOff>
    </xdr:from>
    <xdr:ext cx="534377" cy="259045"/>
    <xdr:sp macro="" textlink="">
      <xdr:nvSpPr>
        <xdr:cNvPr id="534" name="テキスト ボックス 533"/>
        <xdr:cNvSpPr txBox="1"/>
      </xdr:nvSpPr>
      <xdr:spPr>
        <a:xfrm>
          <a:off x="14325111" y="5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153594</xdr:rowOff>
    </xdr:from>
    <xdr:to>
      <xdr:col>72</xdr:col>
      <xdr:colOff>38100</xdr:colOff>
      <xdr:row>36</xdr:row>
      <xdr:rowOff>83744</xdr:rowOff>
    </xdr:to>
    <xdr:sp macro="" textlink="">
      <xdr:nvSpPr>
        <xdr:cNvPr id="535" name="楕円 534"/>
        <xdr:cNvSpPr/>
      </xdr:nvSpPr>
      <xdr:spPr>
        <a:xfrm>
          <a:off x="136525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100271</xdr:rowOff>
    </xdr:from>
    <xdr:ext cx="534377" cy="259045"/>
    <xdr:sp macro="" textlink="">
      <xdr:nvSpPr>
        <xdr:cNvPr id="536" name="テキスト ボックス 535"/>
        <xdr:cNvSpPr txBox="1"/>
      </xdr:nvSpPr>
      <xdr:spPr>
        <a:xfrm>
          <a:off x="13436111" y="5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146069</xdr:rowOff>
    </xdr:from>
    <xdr:to>
      <xdr:col>67</xdr:col>
      <xdr:colOff>101600</xdr:colOff>
      <xdr:row>36</xdr:row>
      <xdr:rowOff>76219</xdr:rowOff>
    </xdr:to>
    <xdr:sp macro="" textlink="">
      <xdr:nvSpPr>
        <xdr:cNvPr id="537" name="楕円 536"/>
        <xdr:cNvSpPr/>
      </xdr:nvSpPr>
      <xdr:spPr>
        <a:xfrm>
          <a:off x="12763500" y="61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92746</xdr:rowOff>
    </xdr:from>
    <xdr:ext cx="534377" cy="259045"/>
    <xdr:sp macro="" textlink="">
      <xdr:nvSpPr>
        <xdr:cNvPr id="538" name="テキスト ボックス 537"/>
        <xdr:cNvSpPr txBox="1"/>
      </xdr:nvSpPr>
      <xdr:spPr>
        <a:xfrm>
          <a:off x="12547111" y="59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20171</xdr:rowOff>
    </xdr:from>
    <xdr:to>
      <xdr:col>85</xdr:col>
      <xdr:colOff>127000</xdr:colOff>
      <xdr:row>56</xdr:row>
      <xdr:rowOff>73006</xdr:rowOff>
    </xdr:to>
    <xdr:cxnSp macro="">
      <xdr:nvCxnSpPr>
        <xdr:cNvPr id="572" name="直線コネクタ 571"/>
        <xdr:cNvCxnSpPr/>
      </xdr:nvCxnSpPr>
      <xdr:spPr>
        <a:xfrm>
          <a:off x="15481300" y="9278471"/>
          <a:ext cx="838200" cy="39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20171</xdr:rowOff>
    </xdr:from>
    <xdr:to>
      <xdr:col>81</xdr:col>
      <xdr:colOff>50800</xdr:colOff>
      <xdr:row>56</xdr:row>
      <xdr:rowOff>15656</xdr:rowOff>
    </xdr:to>
    <xdr:cxnSp macro="">
      <xdr:nvCxnSpPr>
        <xdr:cNvPr id="575" name="直線コネクタ 574"/>
        <xdr:cNvCxnSpPr/>
      </xdr:nvCxnSpPr>
      <xdr:spPr>
        <a:xfrm flipV="1">
          <a:off x="14592300" y="9278471"/>
          <a:ext cx="889000" cy="3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15656</xdr:rowOff>
    </xdr:from>
    <xdr:to>
      <xdr:col>76</xdr:col>
      <xdr:colOff>114300</xdr:colOff>
      <xdr:row>56</xdr:row>
      <xdr:rowOff>130828</xdr:rowOff>
    </xdr:to>
    <xdr:cxnSp macro="">
      <xdr:nvCxnSpPr>
        <xdr:cNvPr id="578" name="直線コネクタ 577"/>
        <xdr:cNvCxnSpPr/>
      </xdr:nvCxnSpPr>
      <xdr:spPr>
        <a:xfrm flipV="1">
          <a:off x="13703300" y="9616856"/>
          <a:ext cx="889000" cy="1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130828</xdr:rowOff>
    </xdr:from>
    <xdr:to>
      <xdr:col>71</xdr:col>
      <xdr:colOff>177800</xdr:colOff>
      <xdr:row>56</xdr:row>
      <xdr:rowOff>140515</xdr:rowOff>
    </xdr:to>
    <xdr:cxnSp macro="">
      <xdr:nvCxnSpPr>
        <xdr:cNvPr id="581" name="直線コネクタ 580"/>
        <xdr:cNvCxnSpPr/>
      </xdr:nvCxnSpPr>
      <xdr:spPr>
        <a:xfrm flipV="1">
          <a:off x="12814300" y="9732028"/>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22206</xdr:rowOff>
    </xdr:from>
    <xdr:to>
      <xdr:col>85</xdr:col>
      <xdr:colOff>177800</xdr:colOff>
      <xdr:row>56</xdr:row>
      <xdr:rowOff>123806</xdr:rowOff>
    </xdr:to>
    <xdr:sp macro="" textlink="">
      <xdr:nvSpPr>
        <xdr:cNvPr id="591" name="楕円 590"/>
        <xdr:cNvSpPr/>
      </xdr:nvSpPr>
      <xdr:spPr>
        <a:xfrm>
          <a:off x="16268700" y="96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633</xdr:rowOff>
    </xdr:from>
    <xdr:ext cx="534377" cy="259045"/>
    <xdr:sp macro="" textlink="">
      <xdr:nvSpPr>
        <xdr:cNvPr id="592" name="教育費該当値テキスト"/>
        <xdr:cNvSpPr txBox="1"/>
      </xdr:nvSpPr>
      <xdr:spPr>
        <a:xfrm>
          <a:off x="16370300" y="96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140821</xdr:rowOff>
    </xdr:from>
    <xdr:to>
      <xdr:col>81</xdr:col>
      <xdr:colOff>101600</xdr:colOff>
      <xdr:row>54</xdr:row>
      <xdr:rowOff>70971</xdr:rowOff>
    </xdr:to>
    <xdr:sp macro="" textlink="">
      <xdr:nvSpPr>
        <xdr:cNvPr id="593" name="楕円 592"/>
        <xdr:cNvSpPr/>
      </xdr:nvSpPr>
      <xdr:spPr>
        <a:xfrm>
          <a:off x="15430500" y="92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87498</xdr:rowOff>
    </xdr:from>
    <xdr:ext cx="534377" cy="259045"/>
    <xdr:sp macro="" textlink="">
      <xdr:nvSpPr>
        <xdr:cNvPr id="594" name="テキスト ボックス 593"/>
        <xdr:cNvSpPr txBox="1"/>
      </xdr:nvSpPr>
      <xdr:spPr>
        <a:xfrm>
          <a:off x="15214111" y="900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136306</xdr:rowOff>
    </xdr:from>
    <xdr:to>
      <xdr:col>76</xdr:col>
      <xdr:colOff>165100</xdr:colOff>
      <xdr:row>56</xdr:row>
      <xdr:rowOff>66456</xdr:rowOff>
    </xdr:to>
    <xdr:sp macro="" textlink="">
      <xdr:nvSpPr>
        <xdr:cNvPr id="595" name="楕円 594"/>
        <xdr:cNvSpPr/>
      </xdr:nvSpPr>
      <xdr:spPr>
        <a:xfrm>
          <a:off x="14541500" y="95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57583</xdr:rowOff>
    </xdr:from>
    <xdr:ext cx="534377" cy="259045"/>
    <xdr:sp macro="" textlink="">
      <xdr:nvSpPr>
        <xdr:cNvPr id="596" name="テキスト ボックス 595"/>
        <xdr:cNvSpPr txBox="1"/>
      </xdr:nvSpPr>
      <xdr:spPr>
        <a:xfrm>
          <a:off x="14325111" y="96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80028</xdr:rowOff>
    </xdr:from>
    <xdr:to>
      <xdr:col>72</xdr:col>
      <xdr:colOff>38100</xdr:colOff>
      <xdr:row>57</xdr:row>
      <xdr:rowOff>10178</xdr:rowOff>
    </xdr:to>
    <xdr:sp macro="" textlink="">
      <xdr:nvSpPr>
        <xdr:cNvPr id="597" name="楕円 596"/>
        <xdr:cNvSpPr/>
      </xdr:nvSpPr>
      <xdr:spPr>
        <a:xfrm>
          <a:off x="13652500" y="96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xdr:rowOff>
    </xdr:from>
    <xdr:ext cx="534377" cy="259045"/>
    <xdr:sp macro="" textlink="">
      <xdr:nvSpPr>
        <xdr:cNvPr id="598" name="テキスト ボックス 597"/>
        <xdr:cNvSpPr txBox="1"/>
      </xdr:nvSpPr>
      <xdr:spPr>
        <a:xfrm>
          <a:off x="13436111" y="9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89715</xdr:rowOff>
    </xdr:from>
    <xdr:to>
      <xdr:col>67</xdr:col>
      <xdr:colOff>101600</xdr:colOff>
      <xdr:row>57</xdr:row>
      <xdr:rowOff>19865</xdr:rowOff>
    </xdr:to>
    <xdr:sp macro="" textlink="">
      <xdr:nvSpPr>
        <xdr:cNvPr id="599" name="楕円 598"/>
        <xdr:cNvSpPr/>
      </xdr:nvSpPr>
      <xdr:spPr>
        <a:xfrm>
          <a:off x="12763500" y="96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10992</xdr:rowOff>
    </xdr:from>
    <xdr:ext cx="534377" cy="259045"/>
    <xdr:sp macro="" textlink="">
      <xdr:nvSpPr>
        <xdr:cNvPr id="600" name="テキスト ボックス 599"/>
        <xdr:cNvSpPr txBox="1"/>
      </xdr:nvSpPr>
      <xdr:spPr>
        <a:xfrm>
          <a:off x="12547111" y="97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110204</xdr:rowOff>
    </xdr:from>
    <xdr:to>
      <xdr:col>85</xdr:col>
      <xdr:colOff>127000</xdr:colOff>
      <xdr:row>78</xdr:row>
      <xdr:rowOff>23040</xdr:rowOff>
    </xdr:to>
    <xdr:cxnSp macro="">
      <xdr:nvCxnSpPr>
        <xdr:cNvPr id="625" name="直線コネクタ 624"/>
        <xdr:cNvCxnSpPr/>
      </xdr:nvCxnSpPr>
      <xdr:spPr>
        <a:xfrm>
          <a:off x="15481300" y="13311854"/>
          <a:ext cx="838200" cy="8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110204</xdr:rowOff>
    </xdr:from>
    <xdr:to>
      <xdr:col>81</xdr:col>
      <xdr:colOff>50800</xdr:colOff>
      <xdr:row>77</xdr:row>
      <xdr:rowOff>144049</xdr:rowOff>
    </xdr:to>
    <xdr:cxnSp macro="">
      <xdr:nvCxnSpPr>
        <xdr:cNvPr id="628" name="直線コネクタ 627"/>
        <xdr:cNvCxnSpPr/>
      </xdr:nvCxnSpPr>
      <xdr:spPr>
        <a:xfrm flipV="1">
          <a:off x="14592300" y="13311854"/>
          <a:ext cx="889000" cy="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144049</xdr:rowOff>
    </xdr:from>
    <xdr:to>
      <xdr:col>76</xdr:col>
      <xdr:colOff>114300</xdr:colOff>
      <xdr:row>78</xdr:row>
      <xdr:rowOff>25400</xdr:rowOff>
    </xdr:to>
    <xdr:cxnSp macro="">
      <xdr:nvCxnSpPr>
        <xdr:cNvPr id="631" name="直線コネクタ 630"/>
        <xdr:cNvCxnSpPr/>
      </xdr:nvCxnSpPr>
      <xdr:spPr>
        <a:xfrm flipV="1">
          <a:off x="13703300" y="13345699"/>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143690</xdr:rowOff>
    </xdr:from>
    <xdr:to>
      <xdr:col>85</xdr:col>
      <xdr:colOff>177800</xdr:colOff>
      <xdr:row>78</xdr:row>
      <xdr:rowOff>73840</xdr:rowOff>
    </xdr:to>
    <xdr:sp macro="" textlink="">
      <xdr:nvSpPr>
        <xdr:cNvPr id="644" name="楕円 643"/>
        <xdr:cNvSpPr/>
      </xdr:nvSpPr>
      <xdr:spPr>
        <a:xfrm>
          <a:off x="16268700" y="133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378565" cy="259045"/>
    <xdr:sp macro="" textlink="">
      <xdr:nvSpPr>
        <xdr:cNvPr id="645" name="災害復旧費該当値テキスト"/>
        <xdr:cNvSpPr txBox="1"/>
      </xdr:nvSpPr>
      <xdr:spPr>
        <a:xfrm>
          <a:off x="16370300" y="1326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59404</xdr:rowOff>
    </xdr:from>
    <xdr:to>
      <xdr:col>81</xdr:col>
      <xdr:colOff>101600</xdr:colOff>
      <xdr:row>77</xdr:row>
      <xdr:rowOff>161004</xdr:rowOff>
    </xdr:to>
    <xdr:sp macro="" textlink="">
      <xdr:nvSpPr>
        <xdr:cNvPr id="646" name="楕円 645"/>
        <xdr:cNvSpPr/>
      </xdr:nvSpPr>
      <xdr:spPr>
        <a:xfrm>
          <a:off x="15430500" y="13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6081</xdr:rowOff>
    </xdr:from>
    <xdr:ext cx="534377" cy="259045"/>
    <xdr:sp macro="" textlink="">
      <xdr:nvSpPr>
        <xdr:cNvPr id="647" name="テキスト ボックス 646"/>
        <xdr:cNvSpPr txBox="1"/>
      </xdr:nvSpPr>
      <xdr:spPr>
        <a:xfrm>
          <a:off x="15214111" y="130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93249</xdr:rowOff>
    </xdr:from>
    <xdr:to>
      <xdr:col>76</xdr:col>
      <xdr:colOff>165100</xdr:colOff>
      <xdr:row>78</xdr:row>
      <xdr:rowOff>23399</xdr:rowOff>
    </xdr:to>
    <xdr:sp macro="" textlink="">
      <xdr:nvSpPr>
        <xdr:cNvPr id="648" name="楕円 647"/>
        <xdr:cNvSpPr/>
      </xdr:nvSpPr>
      <xdr:spPr>
        <a:xfrm>
          <a:off x="14541500" y="13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14526</xdr:rowOff>
    </xdr:from>
    <xdr:ext cx="469744" cy="259045"/>
    <xdr:sp macro="" textlink="">
      <xdr:nvSpPr>
        <xdr:cNvPr id="649" name="テキスト ボックス 648"/>
        <xdr:cNvSpPr txBox="1"/>
      </xdr:nvSpPr>
      <xdr:spPr>
        <a:xfrm>
          <a:off x="14357428" y="133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43904</xdr:rowOff>
    </xdr:from>
    <xdr:to>
      <xdr:col>85</xdr:col>
      <xdr:colOff>127000</xdr:colOff>
      <xdr:row>98</xdr:row>
      <xdr:rowOff>47580</xdr:rowOff>
    </xdr:to>
    <xdr:cxnSp macro="">
      <xdr:nvCxnSpPr>
        <xdr:cNvPr id="684" name="直線コネクタ 683"/>
        <xdr:cNvCxnSpPr/>
      </xdr:nvCxnSpPr>
      <xdr:spPr>
        <a:xfrm>
          <a:off x="15481300" y="16846004"/>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43904</xdr:rowOff>
    </xdr:from>
    <xdr:to>
      <xdr:col>81</xdr:col>
      <xdr:colOff>50800</xdr:colOff>
      <xdr:row>98</xdr:row>
      <xdr:rowOff>48409</xdr:rowOff>
    </xdr:to>
    <xdr:cxnSp macro="">
      <xdr:nvCxnSpPr>
        <xdr:cNvPr id="687" name="直線コネクタ 686"/>
        <xdr:cNvCxnSpPr/>
      </xdr:nvCxnSpPr>
      <xdr:spPr>
        <a:xfrm flipV="1">
          <a:off x="14592300" y="16846004"/>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42731</xdr:rowOff>
    </xdr:from>
    <xdr:to>
      <xdr:col>76</xdr:col>
      <xdr:colOff>114300</xdr:colOff>
      <xdr:row>98</xdr:row>
      <xdr:rowOff>48409</xdr:rowOff>
    </xdr:to>
    <xdr:cxnSp macro="">
      <xdr:nvCxnSpPr>
        <xdr:cNvPr id="690" name="直線コネクタ 689"/>
        <xdr:cNvCxnSpPr/>
      </xdr:nvCxnSpPr>
      <xdr:spPr>
        <a:xfrm>
          <a:off x="13703300" y="16844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42731</xdr:rowOff>
    </xdr:from>
    <xdr:to>
      <xdr:col>71</xdr:col>
      <xdr:colOff>177800</xdr:colOff>
      <xdr:row>98</xdr:row>
      <xdr:rowOff>69109</xdr:rowOff>
    </xdr:to>
    <xdr:cxnSp macro="">
      <xdr:nvCxnSpPr>
        <xdr:cNvPr id="693" name="直線コネクタ 692"/>
        <xdr:cNvCxnSpPr/>
      </xdr:nvCxnSpPr>
      <xdr:spPr>
        <a:xfrm flipV="1">
          <a:off x="12814300" y="16844831"/>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168230</xdr:rowOff>
    </xdr:from>
    <xdr:to>
      <xdr:col>85</xdr:col>
      <xdr:colOff>177800</xdr:colOff>
      <xdr:row>98</xdr:row>
      <xdr:rowOff>98380</xdr:rowOff>
    </xdr:to>
    <xdr:sp macro="" textlink="">
      <xdr:nvSpPr>
        <xdr:cNvPr id="703" name="楕円 702"/>
        <xdr:cNvSpPr/>
      </xdr:nvSpPr>
      <xdr:spPr>
        <a:xfrm>
          <a:off x="16268700" y="167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164554</xdr:rowOff>
    </xdr:from>
    <xdr:to>
      <xdr:col>81</xdr:col>
      <xdr:colOff>101600</xdr:colOff>
      <xdr:row>98</xdr:row>
      <xdr:rowOff>94704</xdr:rowOff>
    </xdr:to>
    <xdr:sp macro="" textlink="">
      <xdr:nvSpPr>
        <xdr:cNvPr id="705" name="楕円 704"/>
        <xdr:cNvSpPr/>
      </xdr:nvSpPr>
      <xdr:spPr>
        <a:xfrm>
          <a:off x="15430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85831</xdr:rowOff>
    </xdr:from>
    <xdr:ext cx="534377" cy="259045"/>
    <xdr:sp macro="" textlink="">
      <xdr:nvSpPr>
        <xdr:cNvPr id="706" name="テキスト ボックス 705"/>
        <xdr:cNvSpPr txBox="1"/>
      </xdr:nvSpPr>
      <xdr:spPr>
        <a:xfrm>
          <a:off x="15214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169059</xdr:rowOff>
    </xdr:from>
    <xdr:to>
      <xdr:col>76</xdr:col>
      <xdr:colOff>165100</xdr:colOff>
      <xdr:row>98</xdr:row>
      <xdr:rowOff>99209</xdr:rowOff>
    </xdr:to>
    <xdr:sp macro="" textlink="">
      <xdr:nvSpPr>
        <xdr:cNvPr id="707" name="楕円 706"/>
        <xdr:cNvSpPr/>
      </xdr:nvSpPr>
      <xdr:spPr>
        <a:xfrm>
          <a:off x="14541500" y="16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90336</xdr:rowOff>
    </xdr:from>
    <xdr:ext cx="534377" cy="259045"/>
    <xdr:sp macro="" textlink="">
      <xdr:nvSpPr>
        <xdr:cNvPr id="708" name="テキスト ボックス 707"/>
        <xdr:cNvSpPr txBox="1"/>
      </xdr:nvSpPr>
      <xdr:spPr>
        <a:xfrm>
          <a:off x="14325111" y="168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163381</xdr:rowOff>
    </xdr:from>
    <xdr:to>
      <xdr:col>72</xdr:col>
      <xdr:colOff>38100</xdr:colOff>
      <xdr:row>98</xdr:row>
      <xdr:rowOff>93531</xdr:rowOff>
    </xdr:to>
    <xdr:sp macro="" textlink="">
      <xdr:nvSpPr>
        <xdr:cNvPr id="709" name="楕円 708"/>
        <xdr:cNvSpPr/>
      </xdr:nvSpPr>
      <xdr:spPr>
        <a:xfrm>
          <a:off x="13652500" y="16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84658</xdr:rowOff>
    </xdr:from>
    <xdr:ext cx="534377" cy="259045"/>
    <xdr:sp macro="" textlink="">
      <xdr:nvSpPr>
        <xdr:cNvPr id="710" name="テキスト ボックス 709"/>
        <xdr:cNvSpPr txBox="1"/>
      </xdr:nvSpPr>
      <xdr:spPr>
        <a:xfrm>
          <a:off x="13436111" y="168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18309</xdr:rowOff>
    </xdr:from>
    <xdr:to>
      <xdr:col>67</xdr:col>
      <xdr:colOff>101600</xdr:colOff>
      <xdr:row>98</xdr:row>
      <xdr:rowOff>119909</xdr:rowOff>
    </xdr:to>
    <xdr:sp macro="" textlink="">
      <xdr:nvSpPr>
        <xdr:cNvPr id="711" name="楕円 710"/>
        <xdr:cNvSpPr/>
      </xdr:nvSpPr>
      <xdr:spPr>
        <a:xfrm>
          <a:off x="12763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111036</xdr:rowOff>
    </xdr:from>
    <xdr:ext cx="534377" cy="259045"/>
    <xdr:sp macro="" textlink="">
      <xdr:nvSpPr>
        <xdr:cNvPr id="712" name="テキスト ボックス 711"/>
        <xdr:cNvSpPr txBox="1"/>
      </xdr:nvSpPr>
      <xdr:spPr>
        <a:xfrm>
          <a:off x="12547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住民一人あたりのコストについて、総務費は、</a:t>
          </a:r>
          <a:r>
            <a:rPr kumimoji="1" lang="en-US" altLang="ja-JP" sz="1300">
              <a:latin typeface="ＭＳ Ｐゴシック" panose="020B0600070205080204" pitchFamily="50" charset="-128"/>
              <a:ea typeface="ＭＳ Ｐゴシック" panose="020B0600070205080204" pitchFamily="50" charset="-128"/>
            </a:rPr>
            <a:t>96,345</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95,369</a:t>
          </a:r>
          <a:r>
            <a:rPr kumimoji="1" lang="ja-JP" altLang="en-US" sz="1300">
              <a:latin typeface="ＭＳ Ｐゴシック" panose="020B0600070205080204" pitchFamily="50" charset="-128"/>
              <a:ea typeface="ＭＳ Ｐゴシック" panose="020B0600070205080204" pitchFamily="50" charset="-128"/>
            </a:rPr>
            <a:t>円減）となり、これは新型コロナ対応の特別定額給付金事業費の皆減が主な要因である。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186,182</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17,922</a:t>
          </a:r>
          <a:r>
            <a:rPr kumimoji="1" lang="ja-JP" altLang="en-US" sz="1300">
              <a:latin typeface="ＭＳ Ｐゴシック" panose="020B0600070205080204" pitchFamily="50" charset="-128"/>
              <a:ea typeface="ＭＳ Ｐゴシック" panose="020B0600070205080204" pitchFamily="50" charset="-128"/>
            </a:rPr>
            <a:t>円増）となり、これは新型コロナ対応の子育て世帯への臨時特別給付金や住民税非課税世帯等に対する臨時特別給付金に係る事業費の皆増が主な要因である。</a:t>
          </a: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57,494</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10,795</a:t>
          </a:r>
          <a:r>
            <a:rPr kumimoji="1" lang="ja-JP" altLang="en-US" sz="1300">
              <a:latin typeface="ＭＳ Ｐゴシック" panose="020B0600070205080204" pitchFamily="50" charset="-128"/>
              <a:ea typeface="ＭＳ Ｐゴシック" panose="020B0600070205080204" pitchFamily="50" charset="-128"/>
            </a:rPr>
            <a:t>円減）となり、これは新型コロナ対応のワクチン接種事業費が皆増となった一方で、令和元年台風対応の損壊家屋解体撤去工事や災害ごみ処分委託料等の減となったことが主な要因である。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en-US" altLang="ja-JP" sz="1300">
              <a:latin typeface="ＭＳ Ｐゴシック" panose="020B0600070205080204" pitchFamily="50" charset="-128"/>
              <a:ea typeface="ＭＳ Ｐゴシック" panose="020B0600070205080204" pitchFamily="50" charset="-128"/>
            </a:rPr>
            <a:t>31,045</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11,836</a:t>
          </a:r>
          <a:r>
            <a:rPr kumimoji="1" lang="ja-JP" altLang="en-US" sz="1300">
              <a:latin typeface="ＭＳ Ｐゴシック" panose="020B0600070205080204" pitchFamily="50" charset="-128"/>
              <a:ea typeface="ＭＳ Ｐゴシック" panose="020B0600070205080204" pitchFamily="50" charset="-128"/>
            </a:rPr>
            <a:t>円減）となり、これは令和元年台風対応の強い農業・担い手づくり総合支援総合支援交付金に係る事業費の皆減が主な要因である。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25,099</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4,065</a:t>
          </a:r>
          <a:r>
            <a:rPr kumimoji="1" lang="ja-JP" altLang="en-US" sz="1300">
              <a:latin typeface="ＭＳ Ｐゴシック" panose="020B0600070205080204" pitchFamily="50" charset="-128"/>
              <a:ea typeface="ＭＳ Ｐゴシック" panose="020B0600070205080204" pitchFamily="50" charset="-128"/>
            </a:rPr>
            <a:t>円増）となり、これは新型コロナ対応としてプレミアム付商品券発行事業をはじめ各種事業者支援に係る事業費の増が主な要因である。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60,688</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27,698</a:t>
          </a:r>
          <a:r>
            <a:rPr kumimoji="1" lang="ja-JP" altLang="en-US" sz="1300">
              <a:latin typeface="ＭＳ Ｐゴシック" panose="020B0600070205080204" pitchFamily="50" charset="-128"/>
              <a:ea typeface="ＭＳ Ｐゴシック" panose="020B0600070205080204" pitchFamily="50" charset="-128"/>
            </a:rPr>
            <a:t>円減）となり、これは給食センター施設整備事業の減が主な要因である。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財政調整基金残高については、決算剰余金として</a:t>
          </a:r>
          <a:r>
            <a:rPr kumimoji="1" lang="en-US" altLang="ja-JP" sz="1200">
              <a:latin typeface="ＭＳ ゴシック" pitchFamily="49" charset="-128"/>
              <a:ea typeface="ＭＳ ゴシック" pitchFamily="49" charset="-128"/>
            </a:rPr>
            <a:t>536</a:t>
          </a:r>
          <a:r>
            <a:rPr kumimoji="1" lang="ja-JP" altLang="en-US" sz="1200">
              <a:latin typeface="ＭＳ ゴシック" pitchFamily="49" charset="-128"/>
              <a:ea typeface="ＭＳ ゴシック" pitchFamily="49" charset="-128"/>
            </a:rPr>
            <a:t>百万円（対標準財政規模比</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ポイント）を積み立てた一方で、収支見込において基金の取崩しを要しなかったことにより、前年度より</a:t>
          </a:r>
          <a:r>
            <a:rPr kumimoji="1" lang="en-US" altLang="ja-JP" sz="1200">
              <a:latin typeface="ＭＳ ゴシック" pitchFamily="49" charset="-128"/>
              <a:ea typeface="ＭＳ ゴシック" pitchFamily="49" charset="-128"/>
            </a:rPr>
            <a:t>2.93</a:t>
          </a:r>
          <a:r>
            <a:rPr kumimoji="1" lang="ja-JP" altLang="en-US" sz="1200">
              <a:latin typeface="ＭＳ ゴシック" pitchFamily="49" charset="-128"/>
              <a:ea typeface="ＭＳ ゴシック" pitchFamily="49" charset="-128"/>
            </a:rPr>
            <a:t>ポイント増となった。</a:t>
          </a:r>
        </a:p>
        <a:p>
          <a:r>
            <a:rPr kumimoji="1" lang="ja-JP" altLang="en-US" sz="1200">
              <a:latin typeface="ＭＳ ゴシック" pitchFamily="49" charset="-128"/>
              <a:ea typeface="ＭＳ ゴシック" pitchFamily="49" charset="-128"/>
            </a:rPr>
            <a:t>　実質収支額については、歳入では、予算額と収入額の差が</a:t>
          </a:r>
          <a:r>
            <a:rPr kumimoji="1" lang="en-US" altLang="ja-JP" sz="1200">
              <a:latin typeface="ＭＳ ゴシック" pitchFamily="49" charset="-128"/>
              <a:ea typeface="ＭＳ ゴシック" pitchFamily="49" charset="-128"/>
            </a:rPr>
            <a:t>746</a:t>
          </a:r>
          <a:r>
            <a:rPr kumimoji="1" lang="ja-JP" altLang="en-US" sz="1200">
              <a:latin typeface="ＭＳ ゴシック" pitchFamily="49" charset="-128"/>
              <a:ea typeface="ＭＳ ゴシック" pitchFamily="49" charset="-128"/>
            </a:rPr>
            <a:t>百万円増となった一方で、歳出では、経費削減等による不用額が前年度より</a:t>
          </a:r>
          <a:r>
            <a:rPr kumimoji="1" lang="en-US" altLang="ja-JP" sz="1200">
              <a:latin typeface="ＭＳ ゴシック" pitchFamily="49" charset="-128"/>
              <a:ea typeface="ＭＳ ゴシック" pitchFamily="49" charset="-128"/>
            </a:rPr>
            <a:t>1,014</a:t>
          </a:r>
          <a:r>
            <a:rPr kumimoji="1" lang="ja-JP" altLang="en-US" sz="1200">
              <a:latin typeface="ＭＳ ゴシック" pitchFamily="49" charset="-128"/>
              <a:ea typeface="ＭＳ ゴシック" pitchFamily="49" charset="-128"/>
            </a:rPr>
            <a:t>百万円減となったことなどにより、標準財政規模比が前年度より</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ポイント減となった。また、実質単年度収支については、財政調整基金の取崩しをしなかったことなどにより、前年度より</a:t>
          </a:r>
          <a:r>
            <a:rPr kumimoji="1" lang="en-US" altLang="ja-JP" sz="1200">
              <a:latin typeface="ＭＳ ゴシック" pitchFamily="49" charset="-128"/>
              <a:ea typeface="ＭＳ ゴシック" pitchFamily="49" charset="-128"/>
            </a:rPr>
            <a:t>5.44</a:t>
          </a:r>
          <a:r>
            <a:rPr kumimoji="1" lang="ja-JP" altLang="en-US" sz="1200">
              <a:latin typeface="ＭＳ ゴシック" pitchFamily="49" charset="-128"/>
              <a:ea typeface="ＭＳ ゴシック" pitchFamily="49" charset="-128"/>
            </a:rPr>
            <a:t>ポイント増となった。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全会計が黒字決算であり、連結実質赤字比率は算定されていない。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一般会計については、歳入では、予算額と収入額の差が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百万円増（対</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）した一方で、歳出では、経費削減等による不用額が前年度より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対標準財政規模比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）したことなどにより、実質収支額が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百万円減少し、標準財政規模比が前年度より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上水道事業会計については、流動資産が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百万円減したものの、流動負債が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百万円増、標準財政規模比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下水道事業会計については、流動資産が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百万円の増に対し、流動負債が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、資金剰余額が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百万円増、標準財政規模比が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そのほかの会計は、前年度とほぼ同水準の比率となっており、今後も引き続き一般会計からの繰入金等の抑制に努めるなど、財政の健全化を図る。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25565208</v>
      </c>
      <c r="BO4" s="411"/>
      <c r="BP4" s="411"/>
      <c r="BQ4" s="411"/>
      <c r="BR4" s="411"/>
      <c r="BS4" s="411"/>
      <c r="BT4" s="411"/>
      <c r="BU4" s="412"/>
      <c r="BV4" s="410">
        <v>31500561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5.8</v>
      </c>
      <c r="CU4" s="417"/>
      <c r="CV4" s="417"/>
      <c r="CW4" s="417"/>
      <c r="CX4" s="417"/>
      <c r="CY4" s="417"/>
      <c r="CZ4" s="417"/>
      <c r="DA4" s="418"/>
      <c r="DB4" s="416">
        <v>8</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24381527</v>
      </c>
      <c r="BO5" s="448"/>
      <c r="BP5" s="448"/>
      <c r="BQ5" s="448"/>
      <c r="BR5" s="448"/>
      <c r="BS5" s="448"/>
      <c r="BT5" s="448"/>
      <c r="BU5" s="449"/>
      <c r="BV5" s="447">
        <v>30194890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87.8</v>
      </c>
      <c r="CU5" s="445"/>
      <c r="CV5" s="445"/>
      <c r="CW5" s="445"/>
      <c r="CX5" s="445"/>
      <c r="CY5" s="445"/>
      <c r="CZ5" s="445"/>
      <c r="DA5" s="446"/>
      <c r="DB5" s="444">
        <v>91.4</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1183681</v>
      </c>
      <c r="BO6" s="448"/>
      <c r="BP6" s="448"/>
      <c r="BQ6" s="448"/>
      <c r="BR6" s="448"/>
      <c r="BS6" s="448"/>
      <c r="BT6" s="448"/>
      <c r="BU6" s="449"/>
      <c r="BV6" s="447">
        <v>1305671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92</v>
      </c>
      <c r="CU6" s="485"/>
      <c r="CV6" s="485"/>
      <c r="CW6" s="485"/>
      <c r="CX6" s="485"/>
      <c r="CY6" s="485"/>
      <c r="CZ6" s="485"/>
      <c r="DA6" s="486"/>
      <c r="DB6" s="484">
        <v>95.2</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94</v>
      </c>
      <c r="AV7" s="480"/>
      <c r="AW7" s="480"/>
      <c r="AX7" s="480"/>
      <c r="AY7" s="481" t="s">
        <v>106</v>
      </c>
      <c r="AZ7" s="482"/>
      <c r="BA7" s="482"/>
      <c r="BB7" s="482"/>
      <c r="BC7" s="482"/>
      <c r="BD7" s="482"/>
      <c r="BE7" s="482"/>
      <c r="BF7" s="482"/>
      <c r="BG7" s="482"/>
      <c r="BH7" s="482"/>
      <c r="BI7" s="482"/>
      <c r="BJ7" s="482"/>
      <c r="BK7" s="482"/>
      <c r="BL7" s="482"/>
      <c r="BM7" s="483"/>
      <c r="BN7" s="447">
        <v>364290</v>
      </c>
      <c r="BO7" s="448"/>
      <c r="BP7" s="448"/>
      <c r="BQ7" s="448"/>
      <c r="BR7" s="448"/>
      <c r="BS7" s="448"/>
      <c r="BT7" s="448"/>
      <c r="BU7" s="449"/>
      <c r="BV7" s="447">
        <v>208009</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14049401</v>
      </c>
      <c r="CU7" s="448"/>
      <c r="CV7" s="448"/>
      <c r="CW7" s="448"/>
      <c r="CX7" s="448"/>
      <c r="CY7" s="448"/>
      <c r="CZ7" s="448"/>
      <c r="DA7" s="449"/>
      <c r="DB7" s="447">
        <v>13645127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819391</v>
      </c>
      <c r="BO8" s="448"/>
      <c r="BP8" s="448"/>
      <c r="BQ8" s="448"/>
      <c r="BR8" s="448"/>
      <c r="BS8" s="448"/>
      <c r="BT8" s="448"/>
      <c r="BU8" s="449"/>
      <c r="BV8" s="447">
        <v>1097662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39267</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102</v>
      </c>
      <c r="AV9" s="480"/>
      <c r="AW9" s="480"/>
      <c r="AX9" s="480"/>
      <c r="AY9" s="481" t="s">
        <v>116</v>
      </c>
      <c r="AZ9" s="482"/>
      <c r="BA9" s="482"/>
      <c r="BB9" s="482"/>
      <c r="BC9" s="482"/>
      <c r="BD9" s="482"/>
      <c r="BE9" s="482"/>
      <c r="BF9" s="482"/>
      <c r="BG9" s="482"/>
      <c r="BH9" s="482"/>
      <c r="BI9" s="482"/>
      <c r="BJ9" s="482"/>
      <c r="BK9" s="482"/>
      <c r="BL9" s="482"/>
      <c r="BM9" s="483"/>
      <c r="BN9" s="447">
        <v>-278271</v>
      </c>
      <c r="BO9" s="448"/>
      <c r="BP9" s="448"/>
      <c r="BQ9" s="448"/>
      <c r="BR9" s="448"/>
      <c r="BS9" s="448"/>
      <c r="BT9" s="448"/>
      <c r="BU9" s="449"/>
      <c r="BV9" s="447">
        <v>-434811</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15.2</v>
      </c>
      <c r="CU9" s="445"/>
      <c r="CV9" s="445"/>
      <c r="CW9" s="445"/>
      <c r="CX9" s="445"/>
      <c r="CY9" s="445"/>
      <c r="CZ9" s="445"/>
      <c r="DA9" s="446"/>
      <c r="DB9" s="444">
        <v>14.7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42587</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535883</v>
      </c>
      <c r="BO10" s="448"/>
      <c r="BP10" s="448"/>
      <c r="BQ10" s="448"/>
      <c r="BR10" s="448"/>
      <c r="BS10" s="448"/>
      <c r="BT10" s="448"/>
      <c r="BU10" s="449"/>
      <c r="BV10" s="447">
        <v>742459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40016</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102</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800000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39689</v>
      </c>
      <c r="S13" s="532"/>
      <c r="T13" s="532"/>
      <c r="U13" s="532"/>
      <c r="V13" s="533"/>
      <c r="W13" s="463" t="s">
        <v>140</v>
      </c>
      <c r="X13" s="464"/>
      <c r="Y13" s="464"/>
      <c r="Z13" s="464"/>
      <c r="AA13" s="464"/>
      <c r="AB13" s="454"/>
      <c r="AC13" s="498">
        <v>1492</v>
      </c>
      <c r="AD13" s="499"/>
      <c r="AE13" s="499"/>
      <c r="AF13" s="499"/>
      <c r="AG13" s="541"/>
      <c r="AH13" s="498">
        <v>2035</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257612</v>
      </c>
      <c r="BO13" s="448"/>
      <c r="BP13" s="448"/>
      <c r="BQ13" s="448"/>
      <c r="BR13" s="448"/>
      <c r="BS13" s="448"/>
      <c r="BT13" s="448"/>
      <c r="BU13" s="449"/>
      <c r="BV13" s="447">
        <v>-492352</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8.6999999999999993</v>
      </c>
      <c r="CU13" s="445"/>
      <c r="CV13" s="445"/>
      <c r="CW13" s="445"/>
      <c r="CX13" s="445"/>
      <c r="CY13" s="445"/>
      <c r="CZ13" s="445"/>
      <c r="DA13" s="446"/>
      <c r="DB13" s="444">
        <v>8.9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40590</v>
      </c>
      <c r="S14" s="532"/>
      <c r="T14" s="532"/>
      <c r="U14" s="532"/>
      <c r="V14" s="533"/>
      <c r="W14" s="437"/>
      <c r="X14" s="438"/>
      <c r="Y14" s="438"/>
      <c r="Z14" s="438"/>
      <c r="AA14" s="438"/>
      <c r="AB14" s="427"/>
      <c r="AC14" s="534">
        <v>8.3000000000000007</v>
      </c>
      <c r="AD14" s="535"/>
      <c r="AE14" s="535"/>
      <c r="AF14" s="535"/>
      <c r="AG14" s="536"/>
      <c r="AH14" s="534">
        <v>10.1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21.1</v>
      </c>
      <c r="CU14" s="546"/>
      <c r="CV14" s="546"/>
      <c r="CW14" s="546"/>
      <c r="CX14" s="546"/>
      <c r="CY14" s="546"/>
      <c r="CZ14" s="546"/>
      <c r="DA14" s="547"/>
      <c r="DB14" s="545">
        <v>24.9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40275</v>
      </c>
      <c r="S15" s="532"/>
      <c r="T15" s="532"/>
      <c r="U15" s="532"/>
      <c r="V15" s="533"/>
      <c r="W15" s="463" t="s">
        <v>148</v>
      </c>
      <c r="X15" s="464"/>
      <c r="Y15" s="464"/>
      <c r="Z15" s="464"/>
      <c r="AA15" s="464"/>
      <c r="AB15" s="454"/>
      <c r="AC15" s="498">
        <v>5467</v>
      </c>
      <c r="AD15" s="499"/>
      <c r="AE15" s="499"/>
      <c r="AF15" s="499"/>
      <c r="AG15" s="541"/>
      <c r="AH15" s="498">
        <v>6314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4939121</v>
      </c>
      <c r="BO15" s="411"/>
      <c r="BP15" s="411"/>
      <c r="BQ15" s="411"/>
      <c r="BR15" s="411"/>
      <c r="BS15" s="411"/>
      <c r="BT15" s="411"/>
      <c r="BU15" s="412"/>
      <c r="BV15" s="410">
        <v>5101554</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30.4</v>
      </c>
      <c r="AD16" s="535"/>
      <c r="AE16" s="535"/>
      <c r="AF16" s="535"/>
      <c r="AG16" s="536"/>
      <c r="AH16" s="534">
        <v>31.4</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12140731</v>
      </c>
      <c r="BO16" s="448"/>
      <c r="BP16" s="448"/>
      <c r="BQ16" s="448"/>
      <c r="BR16" s="448"/>
      <c r="BS16" s="448"/>
      <c r="BT16" s="448"/>
      <c r="BU16" s="449"/>
      <c r="BV16" s="447">
        <v>11808233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11027</v>
      </c>
      <c r="AD17" s="499"/>
      <c r="AE17" s="499"/>
      <c r="AF17" s="499"/>
      <c r="AG17" s="541"/>
      <c r="AH17" s="498">
        <v>11778</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6179278</v>
      </c>
      <c r="BO17" s="448"/>
      <c r="BP17" s="448"/>
      <c r="BQ17" s="448"/>
      <c r="BR17" s="448"/>
      <c r="BS17" s="448"/>
      <c r="BT17" s="448"/>
      <c r="BU17" s="449"/>
      <c r="BV17" s="447">
        <v>6393489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348.45</v>
      </c>
      <c r="M18" s="571"/>
      <c r="N18" s="571"/>
      <c r="O18" s="571"/>
      <c r="P18" s="571"/>
      <c r="Q18" s="571"/>
      <c r="R18" s="572"/>
      <c r="S18" s="572"/>
      <c r="T18" s="572"/>
      <c r="U18" s="572"/>
      <c r="V18" s="573"/>
      <c r="W18" s="465"/>
      <c r="X18" s="466"/>
      <c r="Y18" s="466"/>
      <c r="Z18" s="466"/>
      <c r="AA18" s="466"/>
      <c r="AB18" s="457"/>
      <c r="AC18" s="574">
        <v>61.3</v>
      </c>
      <c r="AD18" s="575"/>
      <c r="AE18" s="575"/>
      <c r="AF18" s="575"/>
      <c r="AG18" s="576"/>
      <c r="AH18" s="574">
        <v>58.5</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12674280</v>
      </c>
      <c r="BO18" s="448"/>
      <c r="BP18" s="448"/>
      <c r="BQ18" s="448"/>
      <c r="BR18" s="448"/>
      <c r="BS18" s="448"/>
      <c r="BT18" s="448"/>
      <c r="BU18" s="449"/>
      <c r="BV18" s="447">
        <v>12434181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113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17643487</v>
      </c>
      <c r="BO19" s="448"/>
      <c r="BP19" s="448"/>
      <c r="BQ19" s="448"/>
      <c r="BR19" s="448"/>
      <c r="BS19" s="448"/>
      <c r="BT19" s="448"/>
      <c r="BU19" s="449"/>
      <c r="BV19" s="447">
        <v>18485638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15643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24491467</v>
      </c>
      <c r="BO22" s="411"/>
      <c r="BP22" s="411"/>
      <c r="BQ22" s="411"/>
      <c r="BR22" s="411"/>
      <c r="BS22" s="411"/>
      <c r="BT22" s="411"/>
      <c r="BU22" s="412"/>
      <c r="BV22" s="410">
        <v>24844977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17090771</v>
      </c>
      <c r="BO23" s="448"/>
      <c r="BP23" s="448"/>
      <c r="BQ23" s="448"/>
      <c r="BR23" s="448"/>
      <c r="BS23" s="448"/>
      <c r="BT23" s="448"/>
      <c r="BU23" s="449"/>
      <c r="BV23" s="447">
        <v>17463807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8200</v>
      </c>
      <c r="R24" s="499"/>
      <c r="S24" s="499"/>
      <c r="T24" s="499"/>
      <c r="U24" s="499"/>
      <c r="V24" s="541"/>
      <c r="W24" s="593"/>
      <c r="X24" s="594"/>
      <c r="Y24" s="595"/>
      <c r="Z24" s="497" t="s">
        <v>173</v>
      </c>
      <c r="AA24" s="477"/>
      <c r="AB24" s="477"/>
      <c r="AC24" s="477"/>
      <c r="AD24" s="477"/>
      <c r="AE24" s="477"/>
      <c r="AF24" s="477"/>
      <c r="AG24" s="478"/>
      <c r="AH24" s="498">
        <v>435</v>
      </c>
      <c r="AI24" s="499"/>
      <c r="AJ24" s="499"/>
      <c r="AK24" s="499"/>
      <c r="AL24" s="541"/>
      <c r="AM24" s="498">
        <v>1322400</v>
      </c>
      <c r="AN24" s="499"/>
      <c r="AO24" s="499"/>
      <c r="AP24" s="499"/>
      <c r="AQ24" s="499"/>
      <c r="AR24" s="541"/>
      <c r="AS24" s="498">
        <v>3040</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14984872</v>
      </c>
      <c r="BO24" s="448"/>
      <c r="BP24" s="448"/>
      <c r="BQ24" s="448"/>
      <c r="BR24" s="448"/>
      <c r="BS24" s="448"/>
      <c r="BT24" s="448"/>
      <c r="BU24" s="449"/>
      <c r="BV24" s="447">
        <v>15059110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6430</v>
      </c>
      <c r="R25" s="499"/>
      <c r="S25" s="499"/>
      <c r="T25" s="499"/>
      <c r="U25" s="499"/>
      <c r="V25" s="541"/>
      <c r="W25" s="593"/>
      <c r="X25" s="594"/>
      <c r="Y25" s="595"/>
      <c r="Z25" s="497" t="s">
        <v>176</v>
      </c>
      <c r="AA25" s="477"/>
      <c r="AB25" s="477"/>
      <c r="AC25" s="477"/>
      <c r="AD25" s="477"/>
      <c r="AE25" s="477"/>
      <c r="AF25" s="477"/>
      <c r="AG25" s="478"/>
      <c r="AH25" s="498">
        <v>80</v>
      </c>
      <c r="AI25" s="499"/>
      <c r="AJ25" s="499"/>
      <c r="AK25" s="499"/>
      <c r="AL25" s="541"/>
      <c r="AM25" s="498">
        <v>241440</v>
      </c>
      <c r="AN25" s="499"/>
      <c r="AO25" s="499"/>
      <c r="AP25" s="499"/>
      <c r="AQ25" s="499"/>
      <c r="AR25" s="541"/>
      <c r="AS25" s="498">
        <v>3018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2766192</v>
      </c>
      <c r="BO25" s="411"/>
      <c r="BP25" s="411"/>
      <c r="BQ25" s="411"/>
      <c r="BR25" s="411"/>
      <c r="BS25" s="411"/>
      <c r="BT25" s="411"/>
      <c r="BU25" s="412"/>
      <c r="BV25" s="410">
        <v>3608472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6000</v>
      </c>
      <c r="R26" s="499"/>
      <c r="S26" s="499"/>
      <c r="T26" s="499"/>
      <c r="U26" s="499"/>
      <c r="V26" s="541"/>
      <c r="W26" s="593"/>
      <c r="X26" s="594"/>
      <c r="Y26" s="595"/>
      <c r="Z26" s="497" t="s">
        <v>179</v>
      </c>
      <c r="AA26" s="599"/>
      <c r="AB26" s="599"/>
      <c r="AC26" s="599"/>
      <c r="AD26" s="599"/>
      <c r="AE26" s="599"/>
      <c r="AF26" s="599"/>
      <c r="AG26" s="600"/>
      <c r="AH26" s="498">
        <v>8</v>
      </c>
      <c r="AI26" s="499"/>
      <c r="AJ26" s="499"/>
      <c r="AK26" s="499"/>
      <c r="AL26" s="541"/>
      <c r="AM26" s="498">
        <v>25568</v>
      </c>
      <c r="AN26" s="499"/>
      <c r="AO26" s="499"/>
      <c r="AP26" s="499"/>
      <c r="AQ26" s="499"/>
      <c r="AR26" s="541"/>
      <c r="AS26" s="498">
        <v>3196</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4100</v>
      </c>
      <c r="R27" s="499"/>
      <c r="S27" s="499"/>
      <c r="T27" s="499"/>
      <c r="U27" s="499"/>
      <c r="V27" s="541"/>
      <c r="W27" s="593"/>
      <c r="X27" s="594"/>
      <c r="Y27" s="595"/>
      <c r="Z27" s="497" t="s">
        <v>182</v>
      </c>
      <c r="AA27" s="477"/>
      <c r="AB27" s="477"/>
      <c r="AC27" s="477"/>
      <c r="AD27" s="477"/>
      <c r="AE27" s="477"/>
      <c r="AF27" s="477"/>
      <c r="AG27" s="478"/>
      <c r="AH27" s="498">
        <v>10</v>
      </c>
      <c r="AI27" s="499"/>
      <c r="AJ27" s="499"/>
      <c r="AK27" s="499"/>
      <c r="AL27" s="541"/>
      <c r="AM27" s="498">
        <v>29520</v>
      </c>
      <c r="AN27" s="499"/>
      <c r="AO27" s="499"/>
      <c r="AP27" s="499"/>
      <c r="AQ27" s="499"/>
      <c r="AR27" s="541"/>
      <c r="AS27" s="498">
        <v>2952</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702234</v>
      </c>
      <c r="BO27" s="567"/>
      <c r="BP27" s="567"/>
      <c r="BQ27" s="567"/>
      <c r="BR27" s="567"/>
      <c r="BS27" s="567"/>
      <c r="BT27" s="567"/>
      <c r="BU27" s="568"/>
      <c r="BV27" s="566">
        <v>702183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3700</v>
      </c>
      <c r="R28" s="499"/>
      <c r="S28" s="499"/>
      <c r="T28" s="499"/>
      <c r="U28" s="499"/>
      <c r="V28" s="541"/>
      <c r="W28" s="593"/>
      <c r="X28" s="594"/>
      <c r="Y28" s="595"/>
      <c r="Z28" s="497" t="s">
        <v>185</v>
      </c>
      <c r="AA28" s="477"/>
      <c r="AB28" s="477"/>
      <c r="AC28" s="477"/>
      <c r="AD28" s="477"/>
      <c r="AE28" s="477"/>
      <c r="AF28" s="477"/>
      <c r="AG28" s="478"/>
      <c r="AH28" s="498" t="s">
        <v>130</v>
      </c>
      <c r="AI28" s="499"/>
      <c r="AJ28" s="499"/>
      <c r="AK28" s="499"/>
      <c r="AL28" s="541"/>
      <c r="AM28" s="498" t="s">
        <v>138</v>
      </c>
      <c r="AN28" s="499"/>
      <c r="AO28" s="499"/>
      <c r="AP28" s="499"/>
      <c r="AQ28" s="499"/>
      <c r="AR28" s="541"/>
      <c r="AS28" s="498" t="s">
        <v>130</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4728896</v>
      </c>
      <c r="BO28" s="411"/>
      <c r="BP28" s="411"/>
      <c r="BQ28" s="411"/>
      <c r="BR28" s="411"/>
      <c r="BS28" s="411"/>
      <c r="BT28" s="411"/>
      <c r="BU28" s="412"/>
      <c r="BV28" s="410">
        <v>4193013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16</v>
      </c>
      <c r="M29" s="499"/>
      <c r="N29" s="499"/>
      <c r="O29" s="499"/>
      <c r="P29" s="541"/>
      <c r="Q29" s="498">
        <v>3500</v>
      </c>
      <c r="R29" s="499"/>
      <c r="S29" s="499"/>
      <c r="T29" s="499"/>
      <c r="U29" s="499"/>
      <c r="V29" s="541"/>
      <c r="W29" s="596"/>
      <c r="X29" s="597"/>
      <c r="Y29" s="598"/>
      <c r="Z29" s="497" t="s">
        <v>188</v>
      </c>
      <c r="AA29" s="477"/>
      <c r="AB29" s="477"/>
      <c r="AC29" s="477"/>
      <c r="AD29" s="477"/>
      <c r="AE29" s="477"/>
      <c r="AF29" s="477"/>
      <c r="AG29" s="478"/>
      <c r="AH29" s="498">
        <v>445</v>
      </c>
      <c r="AI29" s="499"/>
      <c r="AJ29" s="499"/>
      <c r="AK29" s="499"/>
      <c r="AL29" s="541"/>
      <c r="AM29" s="498">
        <v>1351920</v>
      </c>
      <c r="AN29" s="499"/>
      <c r="AO29" s="499"/>
      <c r="AP29" s="499"/>
      <c r="AQ29" s="499"/>
      <c r="AR29" s="541"/>
      <c r="AS29" s="498">
        <v>3038</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1538227</v>
      </c>
      <c r="BO29" s="448"/>
      <c r="BP29" s="448"/>
      <c r="BQ29" s="448"/>
      <c r="BR29" s="448"/>
      <c r="BS29" s="448"/>
      <c r="BT29" s="448"/>
      <c r="BU29" s="449"/>
      <c r="BV29" s="447">
        <v>1537172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98.1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3115822</v>
      </c>
      <c r="BO30" s="567"/>
      <c r="BP30" s="567"/>
      <c r="BQ30" s="567"/>
      <c r="BR30" s="567"/>
      <c r="BS30" s="567"/>
      <c r="BT30" s="567"/>
      <c r="BU30" s="568"/>
      <c r="BV30" s="566">
        <v>3317667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200</v>
      </c>
      <c r="X33" s="436"/>
      <c r="Y33" s="436"/>
      <c r="Z33" s="436"/>
      <c r="AA33" s="436"/>
      <c r="AB33" s="436"/>
      <c r="AC33" s="436"/>
      <c r="AD33" s="436"/>
      <c r="AE33" s="436"/>
      <c r="AF33" s="436"/>
      <c r="AG33" s="436"/>
      <c r="AH33" s="436"/>
      <c r="AI33" s="436"/>
      <c r="AJ33" s="436"/>
      <c r="AK33" s="436"/>
      <c r="AL33" s="203"/>
      <c r="AM33" s="471" t="s">
        <v>199</v>
      </c>
      <c r="AN33" s="471"/>
      <c r="AO33" s="436" t="s">
        <v>198</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199</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国民健康保険特別会計（事業勘定）</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IF('各会計、関係団体の財政状況及び健全化判断比率'!B32="","",'各会計、関係団体の財政状況及び健全化判断比率'!B32)</f>
        <v>上水道事業会計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IF('各会計、関係団体の財政状況及び健全化判断比率'!B34="","",'各会計、関係団体の財政状況及び健全化判断比率'!B34)</f>
        <v>戸別浄化槽整備事業特別会計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茨城県市町村事務組合（一般会計）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常陸大宮市農業公社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公営墓地特別会計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国民健康保険特別会計（診療施設勘定）</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茨城県市町村事務組合（県民交通災害共済事業特別会計）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常陸大宮街づくり</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温泉事業特別会計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茨城租税債権管理機構</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常陸大宮市振興財団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茨城県後期高齢者医療広域連合（一般会計）</v>
      </c>
      <c r="BZ37" s="638"/>
      <c r="CA37" s="638"/>
      <c r="CB37" s="638"/>
      <c r="CC37" s="638"/>
      <c r="CD37" s="638"/>
      <c r="CE37" s="638"/>
      <c r="CF37" s="638"/>
      <c r="CG37" s="638"/>
      <c r="CH37" s="638"/>
      <c r="CI37" s="638"/>
      <c r="CJ37" s="638"/>
      <c r="CK37" s="638"/>
      <c r="CL37" s="638"/>
      <c r="CM37" s="638"/>
      <c r="CN37" s="178"/>
      <c r="CO37" s="637">
        <f t="shared" si="3"/>
        <v>21</v>
      </c>
      <c r="CP37" s="637"/>
      <c r="CQ37" s="638" t="str">
        <f>IF('各会計、関係団体の財政状況及び健全化判断比率'!BS10="","",'各会計、関係団体の財政状況及び健全化判断比率'!BS10)</f>
        <v>ふるさと活性化センターみわ</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茨城県後期高齢者医療広域連合（後期高齢医療特別会計）</v>
      </c>
      <c r="BZ38" s="638"/>
      <c r="CA38" s="638"/>
      <c r="CB38" s="638"/>
      <c r="CC38" s="638"/>
      <c r="CD38" s="638"/>
      <c r="CE38" s="638"/>
      <c r="CF38" s="638"/>
      <c r="CG38" s="638"/>
      <c r="CH38" s="638"/>
      <c r="CI38" s="638"/>
      <c r="CJ38" s="638"/>
      <c r="CK38" s="638"/>
      <c r="CL38" s="638"/>
      <c r="CM38" s="638"/>
      <c r="CN38" s="178"/>
      <c r="CO38" s="637">
        <f t="shared" si="3"/>
        <v>22</v>
      </c>
      <c r="CP38" s="637"/>
      <c r="CQ38" s="638" t="str">
        <f>IF('各会計、関係団体の財政状況及び健全化判断比率'!BS11="","",'各会計、関係団体の財政状況及び健全化判断比率'!BS11)</f>
        <v>おがわ地域振興</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茨城北農業共済事務組合</v>
      </c>
      <c r="BZ39" s="638"/>
      <c r="CA39" s="638"/>
      <c r="CB39" s="638"/>
      <c r="CC39" s="638"/>
      <c r="CD39" s="638"/>
      <c r="CE39" s="638"/>
      <c r="CF39" s="638"/>
      <c r="CG39" s="638"/>
      <c r="CH39" s="638"/>
      <c r="CI39" s="638"/>
      <c r="CJ39" s="638"/>
      <c r="CK39" s="638"/>
      <c r="CL39" s="638"/>
      <c r="CM39" s="638"/>
      <c r="CN39" s="178"/>
      <c r="CO39" s="637">
        <f t="shared" si="3"/>
        <v>23</v>
      </c>
      <c r="CP39" s="637"/>
      <c r="CQ39" s="638" t="str">
        <f>IF('各会計、関係団体の財政状況及び健全化判断比率'!BS12="","",'各会計、関係団体の財政状況及び健全化判断比率'!BS12)</f>
        <v>常陸大宮市スポーツ協会</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大宮地方環境整備組合</v>
      </c>
      <c r="BZ40" s="638"/>
      <c r="CA40" s="638"/>
      <c r="CB40" s="638"/>
      <c r="CC40" s="638"/>
      <c r="CD40" s="638"/>
      <c r="CE40" s="638"/>
      <c r="CF40" s="638"/>
      <c r="CG40" s="638"/>
      <c r="CH40" s="638"/>
      <c r="CI40" s="638"/>
      <c r="CJ40" s="638"/>
      <c r="CK40" s="638"/>
      <c r="CL40" s="638"/>
      <c r="CM40" s="638"/>
      <c r="CN40" s="178"/>
      <c r="CO40" s="637">
        <f t="shared" si="3"/>
        <v>24</v>
      </c>
      <c r="CP40" s="637"/>
      <c r="CQ40" s="638" t="str">
        <f>IF('各会計、関係団体の財政状況及び健全化判断比率'!BS13="","",'各会計、関係団体の財政状況及び健全化判断比率'!BS13)</f>
        <v>常陸大宮市温泉事業</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25</v>
      </c>
      <c r="CP41" s="637"/>
      <c r="CQ41" s="638" t="str">
        <f>IF('各会計、関係団体の財政状況及び健全化判断比率'!BS14="","",'各会計、関係団体の財政状況及び健全化判断比率'!BS14)</f>
        <v>元気な郷づくり</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616</v>
      </c>
    </row>
    <row r="54" spans="5:113" x14ac:dyDescent="0.15"/>
    <row r="55" spans="5:113" x14ac:dyDescent="0.15"/>
    <row r="56" spans="5:113" x14ac:dyDescent="0.15"/>
  </sheetData>
  <customSheetViews>
    <customSheetView guid="{5DEA69A4-D89E-4BFD-9204-9E7F0440B437}" showGridLines="0" fitToPage="1" hiddenRows="1" hiddenColumns="1" topLeftCell="K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6" t="s">
        <v>580</v>
      </c>
      <c r="D34" s="1216"/>
      <c r="E34" s="1217"/>
      <c r="F34" s="32">
        <v>10.050000000000001</v>
      </c>
      <c r="G34" s="33">
        <v>10.99</v>
      </c>
      <c r="H34" s="33">
        <v>12.27</v>
      </c>
      <c r="I34" s="33">
        <v>11.95</v>
      </c>
      <c r="J34" s="34">
        <v>12.71</v>
      </c>
      <c r="K34" s="22"/>
      <c r="L34" s="22"/>
      <c r="M34" s="22"/>
      <c r="N34" s="22"/>
      <c r="O34" s="22"/>
      <c r="P34" s="22"/>
    </row>
    <row r="35" spans="1:16" ht="39" customHeight="1" x14ac:dyDescent="0.15">
      <c r="A35" s="22"/>
      <c r="B35" s="35"/>
      <c r="C35" s="1210" t="s">
        <v>581</v>
      </c>
      <c r="D35" s="1211"/>
      <c r="E35" s="1212"/>
      <c r="F35" s="36">
        <v>8.1</v>
      </c>
      <c r="G35" s="37">
        <v>6.65</v>
      </c>
      <c r="H35" s="37">
        <v>11</v>
      </c>
      <c r="I35" s="37">
        <v>7.75</v>
      </c>
      <c r="J35" s="38">
        <v>5.63</v>
      </c>
      <c r="K35" s="22"/>
      <c r="L35" s="22"/>
      <c r="M35" s="22"/>
      <c r="N35" s="22"/>
      <c r="O35" s="22"/>
      <c r="P35" s="22"/>
    </row>
    <row r="36" spans="1:16" ht="39" customHeight="1" x14ac:dyDescent="0.15">
      <c r="A36" s="22"/>
      <c r="B36" s="35"/>
      <c r="C36" s="1210" t="s">
        <v>582</v>
      </c>
      <c r="D36" s="1211"/>
      <c r="E36" s="1212"/>
      <c r="F36" s="36" t="s">
        <v>531</v>
      </c>
      <c r="G36" s="37" t="s">
        <v>531</v>
      </c>
      <c r="H36" s="37">
        <v>0.78</v>
      </c>
      <c r="I36" s="37">
        <v>1.52</v>
      </c>
      <c r="J36" s="38">
        <v>2.54</v>
      </c>
      <c r="K36" s="22"/>
      <c r="L36" s="22"/>
      <c r="M36" s="22"/>
      <c r="N36" s="22"/>
      <c r="O36" s="22"/>
      <c r="P36" s="22"/>
    </row>
    <row r="37" spans="1:16" ht="39" customHeight="1" x14ac:dyDescent="0.15">
      <c r="A37" s="22"/>
      <c r="B37" s="35"/>
      <c r="C37" s="1210" t="s">
        <v>583</v>
      </c>
      <c r="D37" s="1211"/>
      <c r="E37" s="1212"/>
      <c r="F37" s="36">
        <v>1.1299999999999999</v>
      </c>
      <c r="G37" s="37">
        <v>1.1299999999999999</v>
      </c>
      <c r="H37" s="37">
        <v>1.4</v>
      </c>
      <c r="I37" s="37">
        <v>0.77</v>
      </c>
      <c r="J37" s="38">
        <v>0.93</v>
      </c>
      <c r="K37" s="22"/>
      <c r="L37" s="22"/>
      <c r="M37" s="22"/>
      <c r="N37" s="22"/>
      <c r="O37" s="22"/>
      <c r="P37" s="22"/>
    </row>
    <row r="38" spans="1:16" ht="39" customHeight="1" x14ac:dyDescent="0.15">
      <c r="A38" s="22"/>
      <c r="B38" s="35"/>
      <c r="C38" s="1210" t="s">
        <v>584</v>
      </c>
      <c r="D38" s="1211"/>
      <c r="E38" s="1212"/>
      <c r="F38" s="36">
        <v>2.2200000000000002</v>
      </c>
      <c r="G38" s="37">
        <v>0.69</v>
      </c>
      <c r="H38" s="37">
        <v>0.49</v>
      </c>
      <c r="I38" s="37">
        <v>0.68</v>
      </c>
      <c r="J38" s="38">
        <v>0.59</v>
      </c>
      <c r="K38" s="22"/>
      <c r="L38" s="22"/>
      <c r="M38" s="22"/>
      <c r="N38" s="22"/>
      <c r="O38" s="22"/>
      <c r="P38" s="22"/>
    </row>
    <row r="39" spans="1:16" ht="39" customHeight="1" x14ac:dyDescent="0.15">
      <c r="A39" s="22"/>
      <c r="B39" s="35"/>
      <c r="C39" s="1210" t="s">
        <v>585</v>
      </c>
      <c r="D39" s="1211"/>
      <c r="E39" s="1212"/>
      <c r="F39" s="36">
        <v>0.54</v>
      </c>
      <c r="G39" s="37">
        <v>0.47</v>
      </c>
      <c r="H39" s="37">
        <v>0.38</v>
      </c>
      <c r="I39" s="37">
        <v>0.28000000000000003</v>
      </c>
      <c r="J39" s="38">
        <v>0.19</v>
      </c>
      <c r="K39" s="22"/>
      <c r="L39" s="22"/>
      <c r="M39" s="22"/>
      <c r="N39" s="22"/>
      <c r="O39" s="22"/>
      <c r="P39" s="22"/>
    </row>
    <row r="40" spans="1:16" ht="39" customHeight="1" x14ac:dyDescent="0.15">
      <c r="A40" s="22"/>
      <c r="B40" s="35"/>
      <c r="C40" s="1210" t="s">
        <v>586</v>
      </c>
      <c r="D40" s="1211"/>
      <c r="E40" s="1212"/>
      <c r="F40" s="36">
        <v>0.08</v>
      </c>
      <c r="G40" s="37">
        <v>0.12</v>
      </c>
      <c r="H40" s="37">
        <v>0.1</v>
      </c>
      <c r="I40" s="37">
        <v>0.13</v>
      </c>
      <c r="J40" s="38">
        <v>0.11</v>
      </c>
      <c r="K40" s="22"/>
      <c r="L40" s="22"/>
      <c r="M40" s="22"/>
      <c r="N40" s="22"/>
      <c r="O40" s="22"/>
      <c r="P40" s="22"/>
    </row>
    <row r="41" spans="1:16" ht="39" customHeight="1" x14ac:dyDescent="0.15">
      <c r="A41" s="22"/>
      <c r="B41" s="35"/>
      <c r="C41" s="1210" t="s">
        <v>587</v>
      </c>
      <c r="D41" s="1211"/>
      <c r="E41" s="1212"/>
      <c r="F41" s="36">
        <v>0</v>
      </c>
      <c r="G41" s="37">
        <v>0.01</v>
      </c>
      <c r="H41" s="37">
        <v>0</v>
      </c>
      <c r="I41" s="37">
        <v>0.02</v>
      </c>
      <c r="J41" s="38">
        <v>0.02</v>
      </c>
      <c r="K41" s="22"/>
      <c r="L41" s="22"/>
      <c r="M41" s="22"/>
      <c r="N41" s="22"/>
      <c r="O41" s="22"/>
      <c r="P41" s="22"/>
    </row>
    <row r="42" spans="1:16" ht="39" customHeight="1" x14ac:dyDescent="0.15">
      <c r="A42" s="22"/>
      <c r="B42" s="39"/>
      <c r="C42" s="1210" t="s">
        <v>588</v>
      </c>
      <c r="D42" s="1211"/>
      <c r="E42" s="1212"/>
      <c r="F42" s="36" t="s">
        <v>531</v>
      </c>
      <c r="G42" s="37" t="s">
        <v>531</v>
      </c>
      <c r="H42" s="37" t="s">
        <v>531</v>
      </c>
      <c r="I42" s="37" t="s">
        <v>531</v>
      </c>
      <c r="J42" s="38" t="s">
        <v>531</v>
      </c>
      <c r="K42" s="22"/>
      <c r="L42" s="22"/>
      <c r="M42" s="22"/>
      <c r="N42" s="22"/>
      <c r="O42" s="22"/>
      <c r="P42" s="22"/>
    </row>
    <row r="43" spans="1:16" ht="39" customHeight="1" thickBot="1" x14ac:dyDescent="0.2">
      <c r="A43" s="22"/>
      <c r="B43" s="40"/>
      <c r="C43" s="1213" t="s">
        <v>589</v>
      </c>
      <c r="D43" s="1214"/>
      <c r="E43" s="1215"/>
      <c r="F43" s="41">
        <v>0.6</v>
      </c>
      <c r="G43" s="42">
        <v>0.8</v>
      </c>
      <c r="H43" s="42">
        <v>0.08</v>
      </c>
      <c r="I43" s="42">
        <v>0.05</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mawpwBhVPZB78gZZ6iiqreMR2Hn4IZWGYe9bI3kgNOLCqtupUwBx9e30mCDkrT7pk1frHNzGQTnFAZ0kWa4CA==" saltValue="oerixZ+nKJ99t5ELJ+r1XQ==" spinCount="100000" sheet="1" objects="1" scenarios="1"/>
  <customSheetViews>
    <customSheetView guid="{5DEA69A4-D89E-4BFD-9204-9E7F0440B437}" scale="40"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2638</v>
      </c>
      <c r="L45" s="60">
        <v>2940</v>
      </c>
      <c r="M45" s="60">
        <v>2812</v>
      </c>
      <c r="N45" s="60">
        <v>2814</v>
      </c>
      <c r="O45" s="61">
        <v>2729</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531</v>
      </c>
      <c r="L46" s="64" t="s">
        <v>531</v>
      </c>
      <c r="M46" s="64" t="s">
        <v>531</v>
      </c>
      <c r="N46" s="64" t="s">
        <v>531</v>
      </c>
      <c r="O46" s="65" t="s">
        <v>531</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531</v>
      </c>
      <c r="L47" s="64" t="s">
        <v>531</v>
      </c>
      <c r="M47" s="64" t="s">
        <v>531</v>
      </c>
      <c r="N47" s="64" t="s">
        <v>531</v>
      </c>
      <c r="O47" s="65" t="s">
        <v>531</v>
      </c>
      <c r="P47" s="48"/>
      <c r="Q47" s="48"/>
      <c r="R47" s="48"/>
      <c r="S47" s="48"/>
      <c r="T47" s="48"/>
      <c r="U47" s="48"/>
    </row>
    <row r="48" spans="1:21" ht="30.75" customHeight="1" x14ac:dyDescent="0.15">
      <c r="A48" s="48"/>
      <c r="B48" s="1220"/>
      <c r="C48" s="1221"/>
      <c r="D48" s="62"/>
      <c r="E48" s="1226" t="s">
        <v>14</v>
      </c>
      <c r="F48" s="1226"/>
      <c r="G48" s="1226"/>
      <c r="H48" s="1226"/>
      <c r="I48" s="1226"/>
      <c r="J48" s="1227"/>
      <c r="K48" s="63">
        <v>707</v>
      </c>
      <c r="L48" s="64">
        <v>715</v>
      </c>
      <c r="M48" s="64">
        <v>664</v>
      </c>
      <c r="N48" s="64">
        <v>655</v>
      </c>
      <c r="O48" s="65">
        <v>658</v>
      </c>
      <c r="P48" s="48"/>
      <c r="Q48" s="48"/>
      <c r="R48" s="48"/>
      <c r="S48" s="48"/>
      <c r="T48" s="48"/>
      <c r="U48" s="48"/>
    </row>
    <row r="49" spans="1:21" ht="30.75" customHeight="1" x14ac:dyDescent="0.15">
      <c r="A49" s="48"/>
      <c r="B49" s="1220"/>
      <c r="C49" s="1221"/>
      <c r="D49" s="62"/>
      <c r="E49" s="1226" t="s">
        <v>15</v>
      </c>
      <c r="F49" s="1226"/>
      <c r="G49" s="1226"/>
      <c r="H49" s="1226"/>
      <c r="I49" s="1226"/>
      <c r="J49" s="1227"/>
      <c r="K49" s="63" t="s">
        <v>531</v>
      </c>
      <c r="L49" s="64" t="s">
        <v>531</v>
      </c>
      <c r="M49" s="64" t="s">
        <v>531</v>
      </c>
      <c r="N49" s="64" t="s">
        <v>531</v>
      </c>
      <c r="O49" s="65" t="s">
        <v>531</v>
      </c>
      <c r="P49" s="48"/>
      <c r="Q49" s="48"/>
      <c r="R49" s="48"/>
      <c r="S49" s="48"/>
      <c r="T49" s="48"/>
      <c r="U49" s="48"/>
    </row>
    <row r="50" spans="1:21" ht="30.75" customHeight="1" x14ac:dyDescent="0.15">
      <c r="A50" s="48"/>
      <c r="B50" s="1220"/>
      <c r="C50" s="1221"/>
      <c r="D50" s="62"/>
      <c r="E50" s="1226" t="s">
        <v>16</v>
      </c>
      <c r="F50" s="1226"/>
      <c r="G50" s="1226"/>
      <c r="H50" s="1226"/>
      <c r="I50" s="1226"/>
      <c r="J50" s="1227"/>
      <c r="K50" s="63" t="s">
        <v>531</v>
      </c>
      <c r="L50" s="64" t="s">
        <v>531</v>
      </c>
      <c r="M50" s="64" t="s">
        <v>531</v>
      </c>
      <c r="N50" s="64" t="s">
        <v>531</v>
      </c>
      <c r="O50" s="65" t="s">
        <v>531</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531</v>
      </c>
      <c r="L51" s="64" t="s">
        <v>531</v>
      </c>
      <c r="M51" s="64" t="s">
        <v>531</v>
      </c>
      <c r="N51" s="64" t="s">
        <v>531</v>
      </c>
      <c r="O51" s="65" t="s">
        <v>531</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2483</v>
      </c>
      <c r="L52" s="64">
        <v>2608</v>
      </c>
      <c r="M52" s="64">
        <v>2482</v>
      </c>
      <c r="N52" s="64">
        <v>2508</v>
      </c>
      <c r="O52" s="65">
        <v>2365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862</v>
      </c>
      <c r="L53" s="69">
        <v>1047</v>
      </c>
      <c r="M53" s="69">
        <v>994</v>
      </c>
      <c r="N53" s="69">
        <v>961</v>
      </c>
      <c r="O53" s="70">
        <v>1022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9NNFqlmeeQAafzYD6vOdHmNW3UUn5HPyRvgaYZxjOAL8H1isnprcq90HBrlJV/w5gv6SYBGA3TyoPxUxb7/dw==" saltValue="IBB7r3hO2Pq1E4TC/ca6uA==" spinCount="100000" sheet="1" objects="1" scenarios="1"/>
  <customSheetViews>
    <customSheetView guid="{5DEA69A4-D89E-4BFD-9204-9E7F0440B437}" scale="40" showGridLines="0" fitToPage="1" hiddenRows="1" hiddenColumns="1" topLeftCell="A7">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44" t="s">
        <v>30</v>
      </c>
      <c r="C41" s="1245"/>
      <c r="D41" s="102"/>
      <c r="E41" s="1250" t="s">
        <v>31</v>
      </c>
      <c r="F41" s="1250"/>
      <c r="G41" s="1250"/>
      <c r="H41" s="1251"/>
      <c r="I41" s="351">
        <v>25872</v>
      </c>
      <c r="J41" s="352">
        <v>25036</v>
      </c>
      <c r="K41" s="352">
        <v>24387</v>
      </c>
      <c r="L41" s="352">
        <v>24845</v>
      </c>
      <c r="M41" s="353">
        <v>24491</v>
      </c>
    </row>
    <row r="42" spans="2:13" ht="27.75" customHeight="1" x14ac:dyDescent="0.15">
      <c r="B42" s="1246"/>
      <c r="C42" s="1247"/>
      <c r="D42" s="103"/>
      <c r="E42" s="1252" t="s">
        <v>32</v>
      </c>
      <c r="F42" s="1252"/>
      <c r="G42" s="1252"/>
      <c r="H42" s="1253"/>
      <c r="I42" s="354" t="s">
        <v>531</v>
      </c>
      <c r="J42" s="355" t="s">
        <v>531</v>
      </c>
      <c r="K42" s="355" t="s">
        <v>531</v>
      </c>
      <c r="L42" s="355" t="s">
        <v>531</v>
      </c>
      <c r="M42" s="356" t="s">
        <v>531</v>
      </c>
    </row>
    <row r="43" spans="2:13" ht="27.75" customHeight="1" x14ac:dyDescent="0.15">
      <c r="B43" s="1246"/>
      <c r="C43" s="1247"/>
      <c r="D43" s="103"/>
      <c r="E43" s="1252" t="s">
        <v>33</v>
      </c>
      <c r="F43" s="1252"/>
      <c r="G43" s="1252"/>
      <c r="H43" s="1253"/>
      <c r="I43" s="354">
        <v>7751</v>
      </c>
      <c r="J43" s="355">
        <v>7516</v>
      </c>
      <c r="K43" s="355">
        <v>7155</v>
      </c>
      <c r="L43" s="355">
        <v>7073</v>
      </c>
      <c r="M43" s="356">
        <v>6935</v>
      </c>
    </row>
    <row r="44" spans="2:13" ht="27.75" customHeight="1" x14ac:dyDescent="0.15">
      <c r="B44" s="1246"/>
      <c r="C44" s="1247"/>
      <c r="D44" s="103"/>
      <c r="E44" s="1252" t="s">
        <v>34</v>
      </c>
      <c r="F44" s="1252"/>
      <c r="G44" s="1252"/>
      <c r="H44" s="1253"/>
      <c r="I44" s="354" t="s">
        <v>531</v>
      </c>
      <c r="J44" s="355">
        <v>75</v>
      </c>
      <c r="K44" s="355">
        <v>75</v>
      </c>
      <c r="L44" s="355" t="s">
        <v>531</v>
      </c>
      <c r="M44" s="356" t="s">
        <v>531</v>
      </c>
    </row>
    <row r="45" spans="2:13" ht="27.75" customHeight="1" x14ac:dyDescent="0.15">
      <c r="B45" s="1246"/>
      <c r="C45" s="1247"/>
      <c r="D45" s="103"/>
      <c r="E45" s="1252" t="s">
        <v>35</v>
      </c>
      <c r="F45" s="1252"/>
      <c r="G45" s="1252"/>
      <c r="H45" s="1253"/>
      <c r="I45" s="354">
        <v>4905</v>
      </c>
      <c r="J45" s="355">
        <v>4873</v>
      </c>
      <c r="K45" s="355">
        <v>4831</v>
      </c>
      <c r="L45" s="355">
        <v>4776</v>
      </c>
      <c r="M45" s="356">
        <v>4759</v>
      </c>
    </row>
    <row r="46" spans="2:13" ht="27.75" customHeight="1" x14ac:dyDescent="0.15">
      <c r="B46" s="1246"/>
      <c r="C46" s="1247"/>
      <c r="D46" s="104"/>
      <c r="E46" s="1252" t="s">
        <v>36</v>
      </c>
      <c r="F46" s="1252"/>
      <c r="G46" s="1252"/>
      <c r="H46" s="1253"/>
      <c r="I46" s="354" t="s">
        <v>531</v>
      </c>
      <c r="J46" s="355">
        <v>6</v>
      </c>
      <c r="K46" s="355" t="s">
        <v>531</v>
      </c>
      <c r="L46" s="355" t="s">
        <v>531</v>
      </c>
      <c r="M46" s="356" t="s">
        <v>531</v>
      </c>
    </row>
    <row r="47" spans="2:13" ht="27.75" customHeight="1" x14ac:dyDescent="0.15">
      <c r="B47" s="1246"/>
      <c r="C47" s="1247"/>
      <c r="D47" s="105"/>
      <c r="E47" s="1254" t="s">
        <v>37</v>
      </c>
      <c r="F47" s="1255"/>
      <c r="G47" s="1255"/>
      <c r="H47" s="1256"/>
      <c r="I47" s="354" t="s">
        <v>531</v>
      </c>
      <c r="J47" s="355" t="s">
        <v>531</v>
      </c>
      <c r="K47" s="355" t="s">
        <v>531</v>
      </c>
      <c r="L47" s="355" t="s">
        <v>531</v>
      </c>
      <c r="M47" s="356" t="s">
        <v>531</v>
      </c>
    </row>
    <row r="48" spans="2:13" ht="27.75" customHeight="1" x14ac:dyDescent="0.15">
      <c r="B48" s="1246"/>
      <c r="C48" s="1247"/>
      <c r="D48" s="103"/>
      <c r="E48" s="1252" t="s">
        <v>38</v>
      </c>
      <c r="F48" s="1252"/>
      <c r="G48" s="1252"/>
      <c r="H48" s="1253"/>
      <c r="I48" s="354" t="s">
        <v>531</v>
      </c>
      <c r="J48" s="355" t="s">
        <v>531</v>
      </c>
      <c r="K48" s="355" t="s">
        <v>531</v>
      </c>
      <c r="L48" s="355" t="s">
        <v>531</v>
      </c>
      <c r="M48" s="356" t="s">
        <v>531</v>
      </c>
    </row>
    <row r="49" spans="2:13" ht="27.75" customHeight="1" x14ac:dyDescent="0.15">
      <c r="B49" s="1248"/>
      <c r="C49" s="1249"/>
      <c r="D49" s="103"/>
      <c r="E49" s="1252" t="s">
        <v>39</v>
      </c>
      <c r="F49" s="1252"/>
      <c r="G49" s="1252"/>
      <c r="H49" s="1253"/>
      <c r="I49" s="354" t="s">
        <v>531</v>
      </c>
      <c r="J49" s="355" t="s">
        <v>531</v>
      </c>
      <c r="K49" s="355" t="s">
        <v>531</v>
      </c>
      <c r="L49" s="355" t="s">
        <v>531</v>
      </c>
      <c r="M49" s="356" t="s">
        <v>531</v>
      </c>
    </row>
    <row r="50" spans="2:13" ht="27.75" customHeight="1" x14ac:dyDescent="0.15">
      <c r="B50" s="1257" t="s">
        <v>40</v>
      </c>
      <c r="C50" s="1258"/>
      <c r="D50" s="106"/>
      <c r="E50" s="1252" t="s">
        <v>41</v>
      </c>
      <c r="F50" s="1252"/>
      <c r="G50" s="1252"/>
      <c r="H50" s="1253"/>
      <c r="I50" s="354">
        <v>11959</v>
      </c>
      <c r="J50" s="355">
        <v>11831</v>
      </c>
      <c r="K50" s="355">
        <v>10107</v>
      </c>
      <c r="L50" s="355">
        <v>10070</v>
      </c>
      <c r="M50" s="356">
        <v>10497</v>
      </c>
    </row>
    <row r="51" spans="2:13" ht="27.75" customHeight="1" x14ac:dyDescent="0.15">
      <c r="B51" s="1246"/>
      <c r="C51" s="1247"/>
      <c r="D51" s="103"/>
      <c r="E51" s="1252" t="s">
        <v>42</v>
      </c>
      <c r="F51" s="1252"/>
      <c r="G51" s="1252"/>
      <c r="H51" s="1253"/>
      <c r="I51" s="354">
        <v>729</v>
      </c>
      <c r="J51" s="355">
        <v>569</v>
      </c>
      <c r="K51" s="355">
        <v>411</v>
      </c>
      <c r="L51" s="355">
        <v>340</v>
      </c>
      <c r="M51" s="356">
        <v>222</v>
      </c>
    </row>
    <row r="52" spans="2:13" ht="27.75" customHeight="1" x14ac:dyDescent="0.15">
      <c r="B52" s="1248"/>
      <c r="C52" s="1249"/>
      <c r="D52" s="103"/>
      <c r="E52" s="1252" t="s">
        <v>43</v>
      </c>
      <c r="F52" s="1252"/>
      <c r="G52" s="1252"/>
      <c r="H52" s="1253"/>
      <c r="I52" s="354">
        <v>24100</v>
      </c>
      <c r="J52" s="355">
        <v>23513</v>
      </c>
      <c r="K52" s="355">
        <v>23090</v>
      </c>
      <c r="L52" s="355">
        <v>23485</v>
      </c>
      <c r="M52" s="356">
        <v>22986</v>
      </c>
    </row>
    <row r="53" spans="2:13" ht="27.75" customHeight="1" thickBot="1" x14ac:dyDescent="0.2">
      <c r="B53" s="1259" t="s">
        <v>44</v>
      </c>
      <c r="C53" s="1260"/>
      <c r="D53" s="107"/>
      <c r="E53" s="1261" t="s">
        <v>45</v>
      </c>
      <c r="F53" s="1261"/>
      <c r="G53" s="1261"/>
      <c r="H53" s="1262"/>
      <c r="I53" s="357">
        <v>1739</v>
      </c>
      <c r="J53" s="358">
        <v>1591</v>
      </c>
      <c r="K53" s="358">
        <v>2840</v>
      </c>
      <c r="L53" s="358">
        <v>2799</v>
      </c>
      <c r="M53" s="359">
        <v>2481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WNPZEdbo7oP/LSFm1RVenYa0be4Hsmp55+7kN1UvcO67nim44+OHf8iaBLtp8rWZL2Hw5ywr+waxtVvsHc26Q==" saltValue="WbRzNGHs9xN/byq/fYW0JA==" spinCount="100000" sheet="1" objects="1" scenarios="1"/>
  <customSheetViews>
    <customSheetView guid="{5DEA69A4-D89E-4BFD-9204-9E7F0440B437}" scale="40"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71" t="s">
        <v>48</v>
      </c>
      <c r="D55" s="1271"/>
      <c r="E55" s="1272"/>
      <c r="F55" s="119">
        <v>4251</v>
      </c>
      <c r="G55" s="119">
        <v>4193</v>
      </c>
      <c r="H55" s="120">
        <v>4729</v>
      </c>
    </row>
    <row r="56" spans="2:8" ht="52.5" customHeight="1" x14ac:dyDescent="0.15">
      <c r="B56" s="121"/>
      <c r="C56" s="1273" t="s">
        <v>49</v>
      </c>
      <c r="D56" s="1273"/>
      <c r="E56" s="1274"/>
      <c r="F56" s="122">
        <v>1528</v>
      </c>
      <c r="G56" s="122">
        <v>1537</v>
      </c>
      <c r="H56" s="123">
        <v>1538</v>
      </c>
    </row>
    <row r="57" spans="2:8" ht="53.25" customHeight="1" x14ac:dyDescent="0.15">
      <c r="B57" s="121"/>
      <c r="C57" s="1275" t="s">
        <v>50</v>
      </c>
      <c r="D57" s="1275"/>
      <c r="E57" s="1276"/>
      <c r="F57" s="124">
        <v>3358</v>
      </c>
      <c r="G57" s="124">
        <v>3318</v>
      </c>
      <c r="H57" s="125">
        <v>3116</v>
      </c>
    </row>
    <row r="58" spans="2:8" ht="45.75" customHeight="1" x14ac:dyDescent="0.15">
      <c r="B58" s="126"/>
      <c r="C58" s="1263" t="s">
        <v>610</v>
      </c>
      <c r="D58" s="1264"/>
      <c r="E58" s="1265"/>
      <c r="F58" s="127">
        <v>937</v>
      </c>
      <c r="G58" s="127">
        <v>937</v>
      </c>
      <c r="H58" s="128">
        <v>937</v>
      </c>
    </row>
    <row r="59" spans="2:8" ht="45.75" customHeight="1" x14ac:dyDescent="0.15">
      <c r="B59" s="126"/>
      <c r="C59" s="1263" t="s">
        <v>611</v>
      </c>
      <c r="D59" s="1264"/>
      <c r="E59" s="1265"/>
      <c r="F59" s="127">
        <v>774</v>
      </c>
      <c r="G59" s="127">
        <v>774</v>
      </c>
      <c r="H59" s="128">
        <v>770</v>
      </c>
    </row>
    <row r="60" spans="2:8" ht="45.75" customHeight="1" x14ac:dyDescent="0.15">
      <c r="B60" s="126"/>
      <c r="C60" s="1263" t="s">
        <v>612</v>
      </c>
      <c r="D60" s="1264"/>
      <c r="E60" s="1265"/>
      <c r="F60" s="127">
        <v>459</v>
      </c>
      <c r="G60" s="127">
        <v>447</v>
      </c>
      <c r="H60" s="128">
        <v>426</v>
      </c>
    </row>
    <row r="61" spans="2:8" ht="45.75" customHeight="1" x14ac:dyDescent="0.15">
      <c r="B61" s="126"/>
      <c r="C61" s="1263" t="s">
        <v>613</v>
      </c>
      <c r="D61" s="1264"/>
      <c r="E61" s="1265"/>
      <c r="F61" s="127">
        <v>571</v>
      </c>
      <c r="G61" s="127">
        <v>527</v>
      </c>
      <c r="H61" s="128">
        <v>408</v>
      </c>
    </row>
    <row r="62" spans="2:8" ht="45.75" customHeight="1" thickBot="1" x14ac:dyDescent="0.2">
      <c r="B62" s="129"/>
      <c r="C62" s="1266" t="s">
        <v>614</v>
      </c>
      <c r="D62" s="1267"/>
      <c r="E62" s="1268"/>
      <c r="F62" s="130">
        <v>150</v>
      </c>
      <c r="G62" s="130">
        <v>137</v>
      </c>
      <c r="H62" s="131">
        <v>128</v>
      </c>
    </row>
    <row r="63" spans="2:8" ht="52.5" customHeight="1" thickBot="1" x14ac:dyDescent="0.2">
      <c r="B63" s="132"/>
      <c r="C63" s="1269" t="s">
        <v>51</v>
      </c>
      <c r="D63" s="1269"/>
      <c r="E63" s="1270"/>
      <c r="F63" s="133">
        <v>9136</v>
      </c>
      <c r="G63" s="133">
        <v>9048</v>
      </c>
      <c r="H63" s="134">
        <v>9383</v>
      </c>
    </row>
    <row r="64" spans="2:8" x14ac:dyDescent="0.15"/>
  </sheetData>
  <sheetProtection algorithmName="SHA-512" hashValue="aaldaLmHvkxxPfTT4+Pld146d4Z/ZXzajyfziWqGtlJGZiK/gn5x0fJFScoXhu4m2Loqz93NwOGGlC1S0bNbMw==" saltValue="cNhiRdUBm4D9VGQBF2jiMg==" spinCount="100000" sheet="1" objects="1" scenarios="1"/>
  <customSheetViews>
    <customSheetView guid="{5DEA69A4-D89E-4BFD-9204-9E7F0440B437}" scale="40" showGridLines="0" fitToPage="1" hiddenRows="1" hiddenColumns="1" topLeftCell="A25">
      <selection activeCell="C58" sqref="C58:E58"/>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625</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622</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9" t="s">
        <v>626</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ht="13.5" x14ac:dyDescent="0.15">
      <c r="B44" s="369"/>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ht="13.5" x14ac:dyDescent="0.15">
      <c r="B45" s="369"/>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ht="13.5" x14ac:dyDescent="0.15">
      <c r="B46" s="369"/>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ht="13.5" x14ac:dyDescent="0.15">
      <c r="B47" s="369"/>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621</v>
      </c>
    </row>
    <row r="50" spans="1:109" ht="13.5" x14ac:dyDescent="0.15">
      <c r="B50" s="369"/>
      <c r="G50" s="1280"/>
      <c r="H50" s="1280"/>
      <c r="I50" s="1280"/>
      <c r="J50" s="1280"/>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4" t="s">
        <v>572</v>
      </c>
      <c r="BQ50" s="1284"/>
      <c r="BR50" s="1284"/>
      <c r="BS50" s="1284"/>
      <c r="BT50" s="1284"/>
      <c r="BU50" s="1284"/>
      <c r="BV50" s="1284"/>
      <c r="BW50" s="1284"/>
      <c r="BX50" s="1284" t="s">
        <v>573</v>
      </c>
      <c r="BY50" s="1284"/>
      <c r="BZ50" s="1284"/>
      <c r="CA50" s="1284"/>
      <c r="CB50" s="1284"/>
      <c r="CC50" s="1284"/>
      <c r="CD50" s="1284"/>
      <c r="CE50" s="1284"/>
      <c r="CF50" s="1284" t="s">
        <v>574</v>
      </c>
      <c r="CG50" s="1284"/>
      <c r="CH50" s="1284"/>
      <c r="CI50" s="1284"/>
      <c r="CJ50" s="1284"/>
      <c r="CK50" s="1284"/>
      <c r="CL50" s="1284"/>
      <c r="CM50" s="1284"/>
      <c r="CN50" s="1284" t="s">
        <v>575</v>
      </c>
      <c r="CO50" s="1284"/>
      <c r="CP50" s="1284"/>
      <c r="CQ50" s="1284"/>
      <c r="CR50" s="1284"/>
      <c r="CS50" s="1284"/>
      <c r="CT50" s="1284"/>
      <c r="CU50" s="1284"/>
      <c r="CV50" s="1284" t="s">
        <v>576</v>
      </c>
      <c r="CW50" s="1284"/>
      <c r="CX50" s="1284"/>
      <c r="CY50" s="1284"/>
      <c r="CZ50" s="1284"/>
      <c r="DA50" s="1284"/>
      <c r="DB50" s="1284"/>
      <c r="DC50" s="1284"/>
    </row>
    <row r="51" spans="1:109" ht="13.5" customHeight="1" x14ac:dyDescent="0.15">
      <c r="B51" s="369"/>
      <c r="G51" s="1288"/>
      <c r="H51" s="1288"/>
      <c r="I51" s="1289"/>
      <c r="J51" s="1289"/>
      <c r="K51" s="1279"/>
      <c r="L51" s="1279"/>
      <c r="M51" s="1279"/>
      <c r="N51" s="1279"/>
      <c r="AM51" s="375"/>
      <c r="AN51" s="1277" t="s">
        <v>620</v>
      </c>
      <c r="AO51" s="1277"/>
      <c r="AP51" s="1277"/>
      <c r="AQ51" s="1277"/>
      <c r="AR51" s="1277"/>
      <c r="AS51" s="1277"/>
      <c r="AT51" s="1277"/>
      <c r="AU51" s="1277"/>
      <c r="AV51" s="1277"/>
      <c r="AW51" s="1277"/>
      <c r="AX51" s="1277"/>
      <c r="AY51" s="1277"/>
      <c r="AZ51" s="1277"/>
      <c r="BA51" s="1277"/>
      <c r="BB51" s="1277" t="s">
        <v>618</v>
      </c>
      <c r="BC51" s="1277"/>
      <c r="BD51" s="1277"/>
      <c r="BE51" s="1277"/>
      <c r="BF51" s="1277"/>
      <c r="BG51" s="1277"/>
      <c r="BH51" s="1277"/>
      <c r="BI51" s="1277"/>
      <c r="BJ51" s="1277"/>
      <c r="BK51" s="1277"/>
      <c r="BL51" s="1277"/>
      <c r="BM51" s="1277"/>
      <c r="BN51" s="1277"/>
      <c r="BO51" s="1277"/>
      <c r="BP51" s="1278">
        <v>15.1</v>
      </c>
      <c r="BQ51" s="1278"/>
      <c r="BR51" s="1278"/>
      <c r="BS51" s="1278"/>
      <c r="BT51" s="1278"/>
      <c r="BU51" s="1278"/>
      <c r="BV51" s="1278"/>
      <c r="BW51" s="1278"/>
      <c r="BX51" s="1278">
        <v>14.2</v>
      </c>
      <c r="BY51" s="1278"/>
      <c r="BZ51" s="1278"/>
      <c r="CA51" s="1278"/>
      <c r="CB51" s="1278"/>
      <c r="CC51" s="1278"/>
      <c r="CD51" s="1278"/>
      <c r="CE51" s="1278"/>
      <c r="CF51" s="1278">
        <v>25.8</v>
      </c>
      <c r="CG51" s="1278"/>
      <c r="CH51" s="1278"/>
      <c r="CI51" s="1278"/>
      <c r="CJ51" s="1278"/>
      <c r="CK51" s="1278"/>
      <c r="CL51" s="1278"/>
      <c r="CM51" s="1278"/>
      <c r="CN51" s="1278">
        <v>24.9</v>
      </c>
      <c r="CO51" s="1278"/>
      <c r="CP51" s="1278"/>
      <c r="CQ51" s="1278"/>
      <c r="CR51" s="1278"/>
      <c r="CS51" s="1278"/>
      <c r="CT51" s="1278"/>
      <c r="CU51" s="1278"/>
      <c r="CV51" s="1278">
        <v>21.1</v>
      </c>
      <c r="CW51" s="1278"/>
      <c r="CX51" s="1278"/>
      <c r="CY51" s="1278"/>
      <c r="CZ51" s="1278"/>
      <c r="DA51" s="1278"/>
      <c r="DB51" s="1278"/>
      <c r="DC51" s="1278"/>
    </row>
    <row r="52" spans="1:109" ht="13.5" x14ac:dyDescent="0.15">
      <c r="B52" s="369"/>
      <c r="G52" s="1288"/>
      <c r="H52" s="1288"/>
      <c r="I52" s="1289"/>
      <c r="J52" s="1289"/>
      <c r="K52" s="1279"/>
      <c r="L52" s="1279"/>
      <c r="M52" s="1279"/>
      <c r="N52" s="1279"/>
      <c r="AM52" s="375"/>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383"/>
      <c r="B53" s="369"/>
      <c r="G53" s="1288"/>
      <c r="H53" s="1288"/>
      <c r="I53" s="1280"/>
      <c r="J53" s="1280"/>
      <c r="K53" s="1279"/>
      <c r="L53" s="1279"/>
      <c r="M53" s="1279"/>
      <c r="N53" s="1279"/>
      <c r="AM53" s="375"/>
      <c r="AN53" s="1277"/>
      <c r="AO53" s="1277"/>
      <c r="AP53" s="1277"/>
      <c r="AQ53" s="1277"/>
      <c r="AR53" s="1277"/>
      <c r="AS53" s="1277"/>
      <c r="AT53" s="1277"/>
      <c r="AU53" s="1277"/>
      <c r="AV53" s="1277"/>
      <c r="AW53" s="1277"/>
      <c r="AX53" s="1277"/>
      <c r="AY53" s="1277"/>
      <c r="AZ53" s="1277"/>
      <c r="BA53" s="1277"/>
      <c r="BB53" s="1277" t="s">
        <v>624</v>
      </c>
      <c r="BC53" s="1277"/>
      <c r="BD53" s="1277"/>
      <c r="BE53" s="1277"/>
      <c r="BF53" s="1277"/>
      <c r="BG53" s="1277"/>
      <c r="BH53" s="1277"/>
      <c r="BI53" s="1277"/>
      <c r="BJ53" s="1277"/>
      <c r="BK53" s="1277"/>
      <c r="BL53" s="1277"/>
      <c r="BM53" s="1277"/>
      <c r="BN53" s="1277"/>
      <c r="BO53" s="1277"/>
      <c r="BP53" s="1278">
        <v>57.5</v>
      </c>
      <c r="BQ53" s="1278"/>
      <c r="BR53" s="1278"/>
      <c r="BS53" s="1278"/>
      <c r="BT53" s="1278"/>
      <c r="BU53" s="1278"/>
      <c r="BV53" s="1278"/>
      <c r="BW53" s="1278"/>
      <c r="BX53" s="1278">
        <v>59.1</v>
      </c>
      <c r="BY53" s="1278"/>
      <c r="BZ53" s="1278"/>
      <c r="CA53" s="1278"/>
      <c r="CB53" s="1278"/>
      <c r="CC53" s="1278"/>
      <c r="CD53" s="1278"/>
      <c r="CE53" s="1278"/>
      <c r="CF53" s="1278">
        <v>60.6</v>
      </c>
      <c r="CG53" s="1278"/>
      <c r="CH53" s="1278"/>
      <c r="CI53" s="1278"/>
      <c r="CJ53" s="1278"/>
      <c r="CK53" s="1278"/>
      <c r="CL53" s="1278"/>
      <c r="CM53" s="1278"/>
      <c r="CN53" s="1278">
        <v>61.8</v>
      </c>
      <c r="CO53" s="1278"/>
      <c r="CP53" s="1278"/>
      <c r="CQ53" s="1278"/>
      <c r="CR53" s="1278"/>
      <c r="CS53" s="1278"/>
      <c r="CT53" s="1278"/>
      <c r="CU53" s="1278"/>
      <c r="CV53" s="1278">
        <v>63.1</v>
      </c>
      <c r="CW53" s="1278"/>
      <c r="CX53" s="1278"/>
      <c r="CY53" s="1278"/>
      <c r="CZ53" s="1278"/>
      <c r="DA53" s="1278"/>
      <c r="DB53" s="1278"/>
      <c r="DC53" s="1278"/>
    </row>
    <row r="54" spans="1:109" ht="13.5" x14ac:dyDescent="0.15">
      <c r="A54" s="383"/>
      <c r="B54" s="369"/>
      <c r="G54" s="1288"/>
      <c r="H54" s="1288"/>
      <c r="I54" s="1280"/>
      <c r="J54" s="1280"/>
      <c r="K54" s="1279"/>
      <c r="L54" s="1279"/>
      <c r="M54" s="1279"/>
      <c r="N54" s="1279"/>
      <c r="AM54" s="375"/>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383"/>
      <c r="B55" s="369"/>
      <c r="G55" s="1280"/>
      <c r="H55" s="1280"/>
      <c r="I55" s="1280"/>
      <c r="J55" s="1280"/>
      <c r="K55" s="1279"/>
      <c r="L55" s="1279"/>
      <c r="M55" s="1279"/>
      <c r="N55" s="1279"/>
      <c r="AN55" s="1284" t="s">
        <v>619</v>
      </c>
      <c r="AO55" s="1284"/>
      <c r="AP55" s="1284"/>
      <c r="AQ55" s="1284"/>
      <c r="AR55" s="1284"/>
      <c r="AS55" s="1284"/>
      <c r="AT55" s="1284"/>
      <c r="AU55" s="1284"/>
      <c r="AV55" s="1284"/>
      <c r="AW55" s="1284"/>
      <c r="AX55" s="1284"/>
      <c r="AY55" s="1284"/>
      <c r="AZ55" s="1284"/>
      <c r="BA55" s="1284"/>
      <c r="BB55" s="1277" t="s">
        <v>618</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ht="13.5" x14ac:dyDescent="0.15">
      <c r="A56" s="383"/>
      <c r="B56" s="369"/>
      <c r="G56" s="1280"/>
      <c r="H56" s="1280"/>
      <c r="I56" s="1280"/>
      <c r="J56" s="1280"/>
      <c r="K56" s="1279"/>
      <c r="L56" s="1279"/>
      <c r="M56" s="1279"/>
      <c r="N56" s="1279"/>
      <c r="AN56" s="1284"/>
      <c r="AO56" s="1284"/>
      <c r="AP56" s="1284"/>
      <c r="AQ56" s="1284"/>
      <c r="AR56" s="1284"/>
      <c r="AS56" s="1284"/>
      <c r="AT56" s="1284"/>
      <c r="AU56" s="1284"/>
      <c r="AV56" s="1284"/>
      <c r="AW56" s="1284"/>
      <c r="AX56" s="1284"/>
      <c r="AY56" s="1284"/>
      <c r="AZ56" s="1284"/>
      <c r="BA56" s="1284"/>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5" x14ac:dyDescent="0.15">
      <c r="B57" s="389"/>
      <c r="G57" s="1280"/>
      <c r="H57" s="1280"/>
      <c r="I57" s="1282"/>
      <c r="J57" s="1282"/>
      <c r="K57" s="1279"/>
      <c r="L57" s="1279"/>
      <c r="M57" s="1279"/>
      <c r="N57" s="1279"/>
      <c r="AM57" s="368"/>
      <c r="AN57" s="1284"/>
      <c r="AO57" s="1284"/>
      <c r="AP57" s="1284"/>
      <c r="AQ57" s="1284"/>
      <c r="AR57" s="1284"/>
      <c r="AS57" s="1284"/>
      <c r="AT57" s="1284"/>
      <c r="AU57" s="1284"/>
      <c r="AV57" s="1284"/>
      <c r="AW57" s="1284"/>
      <c r="AX57" s="1284"/>
      <c r="AY57" s="1284"/>
      <c r="AZ57" s="1284"/>
      <c r="BA57" s="1284"/>
      <c r="BB57" s="1277" t="s">
        <v>624</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394"/>
      <c r="DE57" s="389"/>
    </row>
    <row r="58" spans="1:109" s="383" customFormat="1" ht="13.5" x14ac:dyDescent="0.15">
      <c r="A58" s="368"/>
      <c r="B58" s="389"/>
      <c r="G58" s="1280"/>
      <c r="H58" s="1280"/>
      <c r="I58" s="1282"/>
      <c r="J58" s="1282"/>
      <c r="K58" s="1279"/>
      <c r="L58" s="1279"/>
      <c r="M58" s="1279"/>
      <c r="N58" s="1279"/>
      <c r="AM58" s="368"/>
      <c r="AN58" s="1284"/>
      <c r="AO58" s="1284"/>
      <c r="AP58" s="1284"/>
      <c r="AQ58" s="1284"/>
      <c r="AR58" s="1284"/>
      <c r="AS58" s="1284"/>
      <c r="AT58" s="1284"/>
      <c r="AU58" s="1284"/>
      <c r="AV58" s="1284"/>
      <c r="AW58" s="1284"/>
      <c r="AX58" s="1284"/>
      <c r="AY58" s="1284"/>
      <c r="AZ58" s="1284"/>
      <c r="BA58" s="1284"/>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623</v>
      </c>
    </row>
    <row r="64" spans="1:109" ht="13.5" x14ac:dyDescent="0.15">
      <c r="B64" s="369"/>
      <c r="G64" s="384"/>
      <c r="I64" s="386"/>
      <c r="J64" s="386"/>
      <c r="K64" s="386"/>
      <c r="L64" s="386"/>
      <c r="M64" s="386"/>
      <c r="N64" s="385"/>
      <c r="AM64" s="384"/>
      <c r="AN64" s="384" t="s">
        <v>622</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0" t="s">
        <v>627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9"/>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9"/>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9"/>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9"/>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621</v>
      </c>
    </row>
    <row r="72" spans="2:107" ht="13.5" x14ac:dyDescent="0.15">
      <c r="B72" s="369"/>
      <c r="G72" s="1280"/>
      <c r="H72" s="1280"/>
      <c r="I72" s="1280"/>
      <c r="J72" s="1280"/>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4" t="s">
        <v>572</v>
      </c>
      <c r="BQ72" s="1284"/>
      <c r="BR72" s="1284"/>
      <c r="BS72" s="1284"/>
      <c r="BT72" s="1284"/>
      <c r="BU72" s="1284"/>
      <c r="BV72" s="1284"/>
      <c r="BW72" s="1284"/>
      <c r="BX72" s="1284" t="s">
        <v>573</v>
      </c>
      <c r="BY72" s="1284"/>
      <c r="BZ72" s="1284"/>
      <c r="CA72" s="1284"/>
      <c r="CB72" s="1284"/>
      <c r="CC72" s="1284"/>
      <c r="CD72" s="1284"/>
      <c r="CE72" s="1284"/>
      <c r="CF72" s="1284" t="s">
        <v>574</v>
      </c>
      <c r="CG72" s="1284"/>
      <c r="CH72" s="1284"/>
      <c r="CI72" s="1284"/>
      <c r="CJ72" s="1284"/>
      <c r="CK72" s="1284"/>
      <c r="CL72" s="1284"/>
      <c r="CM72" s="1284"/>
      <c r="CN72" s="1284" t="s">
        <v>575</v>
      </c>
      <c r="CO72" s="1284"/>
      <c r="CP72" s="1284"/>
      <c r="CQ72" s="1284"/>
      <c r="CR72" s="1284"/>
      <c r="CS72" s="1284"/>
      <c r="CT72" s="1284"/>
      <c r="CU72" s="1284"/>
      <c r="CV72" s="1284" t="s">
        <v>576</v>
      </c>
      <c r="CW72" s="1284"/>
      <c r="CX72" s="1284"/>
      <c r="CY72" s="1284"/>
      <c r="CZ72" s="1284"/>
      <c r="DA72" s="1284"/>
      <c r="DB72" s="1284"/>
      <c r="DC72" s="1284"/>
    </row>
    <row r="73" spans="2:107" ht="13.5" x14ac:dyDescent="0.15">
      <c r="B73" s="369"/>
      <c r="G73" s="1288"/>
      <c r="H73" s="1288"/>
      <c r="I73" s="1288"/>
      <c r="J73" s="1288"/>
      <c r="K73" s="1281"/>
      <c r="L73" s="1281"/>
      <c r="M73" s="1281"/>
      <c r="N73" s="1281"/>
      <c r="AM73" s="375"/>
      <c r="AN73" s="1277" t="s">
        <v>620</v>
      </c>
      <c r="AO73" s="1277"/>
      <c r="AP73" s="1277"/>
      <c r="AQ73" s="1277"/>
      <c r="AR73" s="1277"/>
      <c r="AS73" s="1277"/>
      <c r="AT73" s="1277"/>
      <c r="AU73" s="1277"/>
      <c r="AV73" s="1277"/>
      <c r="AW73" s="1277"/>
      <c r="AX73" s="1277"/>
      <c r="AY73" s="1277"/>
      <c r="AZ73" s="1277"/>
      <c r="BA73" s="1277"/>
      <c r="BB73" s="1277" t="s">
        <v>618</v>
      </c>
      <c r="BC73" s="1277"/>
      <c r="BD73" s="1277"/>
      <c r="BE73" s="1277"/>
      <c r="BF73" s="1277"/>
      <c r="BG73" s="1277"/>
      <c r="BH73" s="1277"/>
      <c r="BI73" s="1277"/>
      <c r="BJ73" s="1277"/>
      <c r="BK73" s="1277"/>
      <c r="BL73" s="1277"/>
      <c r="BM73" s="1277"/>
      <c r="BN73" s="1277"/>
      <c r="BO73" s="1277"/>
      <c r="BP73" s="1278">
        <v>15.1</v>
      </c>
      <c r="BQ73" s="1278"/>
      <c r="BR73" s="1278"/>
      <c r="BS73" s="1278"/>
      <c r="BT73" s="1278"/>
      <c r="BU73" s="1278"/>
      <c r="BV73" s="1278"/>
      <c r="BW73" s="1278"/>
      <c r="BX73" s="1278">
        <v>14.2</v>
      </c>
      <c r="BY73" s="1278"/>
      <c r="BZ73" s="1278"/>
      <c r="CA73" s="1278"/>
      <c r="CB73" s="1278"/>
      <c r="CC73" s="1278"/>
      <c r="CD73" s="1278"/>
      <c r="CE73" s="1278"/>
      <c r="CF73" s="1278">
        <v>25.8</v>
      </c>
      <c r="CG73" s="1278"/>
      <c r="CH73" s="1278"/>
      <c r="CI73" s="1278"/>
      <c r="CJ73" s="1278"/>
      <c r="CK73" s="1278"/>
      <c r="CL73" s="1278"/>
      <c r="CM73" s="1278"/>
      <c r="CN73" s="1278">
        <v>24.9</v>
      </c>
      <c r="CO73" s="1278"/>
      <c r="CP73" s="1278"/>
      <c r="CQ73" s="1278"/>
      <c r="CR73" s="1278"/>
      <c r="CS73" s="1278"/>
      <c r="CT73" s="1278"/>
      <c r="CU73" s="1278"/>
      <c r="CV73" s="1278">
        <v>21.1</v>
      </c>
      <c r="CW73" s="1278"/>
      <c r="CX73" s="1278"/>
      <c r="CY73" s="1278"/>
      <c r="CZ73" s="1278"/>
      <c r="DA73" s="1278"/>
      <c r="DB73" s="1278"/>
      <c r="DC73" s="1278"/>
    </row>
    <row r="74" spans="2:107" ht="13.5" x14ac:dyDescent="0.15">
      <c r="B74" s="369"/>
      <c r="G74" s="1288"/>
      <c r="H74" s="1288"/>
      <c r="I74" s="1288"/>
      <c r="J74" s="1288"/>
      <c r="K74" s="1281"/>
      <c r="L74" s="1281"/>
      <c r="M74" s="1281"/>
      <c r="N74" s="1281"/>
      <c r="AM74" s="375"/>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x14ac:dyDescent="0.15">
      <c r="B75" s="369"/>
      <c r="G75" s="1288"/>
      <c r="H75" s="1288"/>
      <c r="I75" s="1280"/>
      <c r="J75" s="1280"/>
      <c r="K75" s="1279"/>
      <c r="L75" s="1279"/>
      <c r="M75" s="1279"/>
      <c r="N75" s="1279"/>
      <c r="AM75" s="375"/>
      <c r="AN75" s="1277"/>
      <c r="AO75" s="1277"/>
      <c r="AP75" s="1277"/>
      <c r="AQ75" s="1277"/>
      <c r="AR75" s="1277"/>
      <c r="AS75" s="1277"/>
      <c r="AT75" s="1277"/>
      <c r="AU75" s="1277"/>
      <c r="AV75" s="1277"/>
      <c r="AW75" s="1277"/>
      <c r="AX75" s="1277"/>
      <c r="AY75" s="1277"/>
      <c r="AZ75" s="1277"/>
      <c r="BA75" s="1277"/>
      <c r="BB75" s="1277" t="s">
        <v>617</v>
      </c>
      <c r="BC75" s="1277"/>
      <c r="BD75" s="1277"/>
      <c r="BE75" s="1277"/>
      <c r="BF75" s="1277"/>
      <c r="BG75" s="1277"/>
      <c r="BH75" s="1277"/>
      <c r="BI75" s="1277"/>
      <c r="BJ75" s="1277"/>
      <c r="BK75" s="1277"/>
      <c r="BL75" s="1277"/>
      <c r="BM75" s="1277"/>
      <c r="BN75" s="1277"/>
      <c r="BO75" s="1277"/>
      <c r="BP75" s="1278">
        <v>7.5</v>
      </c>
      <c r="BQ75" s="1278"/>
      <c r="BR75" s="1278"/>
      <c r="BS75" s="1278"/>
      <c r="BT75" s="1278"/>
      <c r="BU75" s="1278"/>
      <c r="BV75" s="1278"/>
      <c r="BW75" s="1278"/>
      <c r="BX75" s="1278">
        <v>8.1</v>
      </c>
      <c r="BY75" s="1278"/>
      <c r="BZ75" s="1278"/>
      <c r="CA75" s="1278"/>
      <c r="CB75" s="1278"/>
      <c r="CC75" s="1278"/>
      <c r="CD75" s="1278"/>
      <c r="CE75" s="1278"/>
      <c r="CF75" s="1278">
        <v>8.6</v>
      </c>
      <c r="CG75" s="1278"/>
      <c r="CH75" s="1278"/>
      <c r="CI75" s="1278"/>
      <c r="CJ75" s="1278"/>
      <c r="CK75" s="1278"/>
      <c r="CL75" s="1278"/>
      <c r="CM75" s="1278"/>
      <c r="CN75" s="1278">
        <v>8.9</v>
      </c>
      <c r="CO75" s="1278"/>
      <c r="CP75" s="1278"/>
      <c r="CQ75" s="1278"/>
      <c r="CR75" s="1278"/>
      <c r="CS75" s="1278"/>
      <c r="CT75" s="1278"/>
      <c r="CU75" s="1278"/>
      <c r="CV75" s="1278">
        <v>8.6999999999999993</v>
      </c>
      <c r="CW75" s="1278"/>
      <c r="CX75" s="1278"/>
      <c r="CY75" s="1278"/>
      <c r="CZ75" s="1278"/>
      <c r="DA75" s="1278"/>
      <c r="DB75" s="1278"/>
      <c r="DC75" s="1278"/>
    </row>
    <row r="76" spans="2:107" ht="13.5" x14ac:dyDescent="0.15">
      <c r="B76" s="369"/>
      <c r="G76" s="1288"/>
      <c r="H76" s="1288"/>
      <c r="I76" s="1280"/>
      <c r="J76" s="1280"/>
      <c r="K76" s="1279"/>
      <c r="L76" s="1279"/>
      <c r="M76" s="1279"/>
      <c r="N76" s="1279"/>
      <c r="AM76" s="375"/>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x14ac:dyDescent="0.15">
      <c r="B77" s="369"/>
      <c r="G77" s="1280"/>
      <c r="H77" s="1280"/>
      <c r="I77" s="1280"/>
      <c r="J77" s="1280"/>
      <c r="K77" s="1281"/>
      <c r="L77" s="1281"/>
      <c r="M77" s="1281"/>
      <c r="N77" s="1281"/>
      <c r="AN77" s="1284" t="s">
        <v>619</v>
      </c>
      <c r="AO77" s="1284"/>
      <c r="AP77" s="1284"/>
      <c r="AQ77" s="1284"/>
      <c r="AR77" s="1284"/>
      <c r="AS77" s="1284"/>
      <c r="AT77" s="1284"/>
      <c r="AU77" s="1284"/>
      <c r="AV77" s="1284"/>
      <c r="AW77" s="1284"/>
      <c r="AX77" s="1284"/>
      <c r="AY77" s="1284"/>
      <c r="AZ77" s="1284"/>
      <c r="BA77" s="1284"/>
      <c r="BB77" s="1277" t="s">
        <v>618</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ht="13.5" x14ac:dyDescent="0.15">
      <c r="B78" s="369"/>
      <c r="G78" s="1280"/>
      <c r="H78" s="1280"/>
      <c r="I78" s="1280"/>
      <c r="J78" s="1280"/>
      <c r="K78" s="1281"/>
      <c r="L78" s="1281"/>
      <c r="M78" s="1281"/>
      <c r="N78" s="1281"/>
      <c r="AN78" s="1284"/>
      <c r="AO78" s="1284"/>
      <c r="AP78" s="1284"/>
      <c r="AQ78" s="1284"/>
      <c r="AR78" s="1284"/>
      <c r="AS78" s="1284"/>
      <c r="AT78" s="1284"/>
      <c r="AU78" s="1284"/>
      <c r="AV78" s="1284"/>
      <c r="AW78" s="1284"/>
      <c r="AX78" s="1284"/>
      <c r="AY78" s="1284"/>
      <c r="AZ78" s="1284"/>
      <c r="BA78" s="1284"/>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x14ac:dyDescent="0.15">
      <c r="B79" s="369"/>
      <c r="G79" s="1280"/>
      <c r="H79" s="1280"/>
      <c r="I79" s="1282"/>
      <c r="J79" s="1282"/>
      <c r="K79" s="1283"/>
      <c r="L79" s="1283"/>
      <c r="M79" s="1283"/>
      <c r="N79" s="1283"/>
      <c r="AN79" s="1284"/>
      <c r="AO79" s="1284"/>
      <c r="AP79" s="1284"/>
      <c r="AQ79" s="1284"/>
      <c r="AR79" s="1284"/>
      <c r="AS79" s="1284"/>
      <c r="AT79" s="1284"/>
      <c r="AU79" s="1284"/>
      <c r="AV79" s="1284"/>
      <c r="AW79" s="1284"/>
      <c r="AX79" s="1284"/>
      <c r="AY79" s="1284"/>
      <c r="AZ79" s="1284"/>
      <c r="BA79" s="1284"/>
      <c r="BB79" s="1277" t="s">
        <v>617</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ht="13.5" x14ac:dyDescent="0.15">
      <c r="B80" s="369"/>
      <c r="G80" s="1280"/>
      <c r="H80" s="1280"/>
      <c r="I80" s="1282"/>
      <c r="J80" s="1282"/>
      <c r="K80" s="1283"/>
      <c r="L80" s="1283"/>
      <c r="M80" s="1283"/>
      <c r="N80" s="1283"/>
      <c r="AN80" s="1284"/>
      <c r="AO80" s="1284"/>
      <c r="AP80" s="1284"/>
      <c r="AQ80" s="1284"/>
      <c r="AR80" s="1284"/>
      <c r="AS80" s="1284"/>
      <c r="AT80" s="1284"/>
      <c r="AU80" s="1284"/>
      <c r="AV80" s="1284"/>
      <c r="AW80" s="1284"/>
      <c r="AX80" s="1284"/>
      <c r="AY80" s="1284"/>
      <c r="AZ80" s="1284"/>
      <c r="BA80" s="1284"/>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TxUvyMXTBwiIY4KpOOk8G1KFkreBcwvDSI1nlLPeX/Z9qYChT3p/2sTh0rUWdzpuxX4IYhbSwYGywzTbO4p/Hw==" saltValue="V1B94C+f7T2DV7kE6kSB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7SIsBDn85cEZKq80YVBYuRLlcuOguy9mZFwis9SGTeeyXBiLXcCuNtGC/wIWZQLSpOiXI+KXaiEAMSUH2O3MxQ==" saltValue="I0k8oZ1tKNxbQhSQ2HW2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519</v>
      </c>
    </row>
  </sheetData>
  <sheetProtection algorithmName="SHA-512" hashValue="fOl7SeWPTYgONCE2teUvv8DFeAD9jODtPQRszbcWa0zLnTl/ezxUfUSp4pGjyevzNwhoPg3o3mzrca7tEXCHxA==" saltValue="umFinHVGP/BWGlx5iOXe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54639</v>
      </c>
      <c r="E3" s="153"/>
      <c r="F3" s="154">
        <v>88968</v>
      </c>
      <c r="G3" s="155"/>
      <c r="H3" s="156"/>
    </row>
    <row r="4" spans="1:8" x14ac:dyDescent="0.15">
      <c r="A4" s="157"/>
      <c r="B4" s="158"/>
      <c r="C4" s="159"/>
      <c r="D4" s="160">
        <v>36688</v>
      </c>
      <c r="E4" s="161"/>
      <c r="F4" s="162">
        <v>45482</v>
      </c>
      <c r="G4" s="163"/>
      <c r="H4" s="164"/>
    </row>
    <row r="5" spans="1:8" x14ac:dyDescent="0.15">
      <c r="A5" s="145" t="s">
        <v>564</v>
      </c>
      <c r="B5" s="150"/>
      <c r="C5" s="151"/>
      <c r="D5" s="152">
        <v>48728</v>
      </c>
      <c r="E5" s="153"/>
      <c r="F5" s="154">
        <v>85173</v>
      </c>
      <c r="G5" s="155"/>
      <c r="H5" s="156"/>
    </row>
    <row r="6" spans="1:8" x14ac:dyDescent="0.15">
      <c r="A6" s="157"/>
      <c r="B6" s="158"/>
      <c r="C6" s="159"/>
      <c r="D6" s="160">
        <v>35143</v>
      </c>
      <c r="E6" s="161"/>
      <c r="F6" s="162">
        <v>43913</v>
      </c>
      <c r="G6" s="163"/>
      <c r="H6" s="164"/>
    </row>
    <row r="7" spans="1:8" x14ac:dyDescent="0.15">
      <c r="A7" s="145" t="s">
        <v>565</v>
      </c>
      <c r="B7" s="150"/>
      <c r="C7" s="151"/>
      <c r="D7" s="152">
        <v>53277</v>
      </c>
      <c r="E7" s="153"/>
      <c r="F7" s="154">
        <v>94081</v>
      </c>
      <c r="G7" s="155"/>
      <c r="H7" s="156"/>
    </row>
    <row r="8" spans="1:8" x14ac:dyDescent="0.15">
      <c r="A8" s="157"/>
      <c r="B8" s="158"/>
      <c r="C8" s="159"/>
      <c r="D8" s="160">
        <v>37439</v>
      </c>
      <c r="E8" s="161"/>
      <c r="F8" s="162">
        <v>48949</v>
      </c>
      <c r="G8" s="163"/>
      <c r="H8" s="164"/>
    </row>
    <row r="9" spans="1:8" x14ac:dyDescent="0.15">
      <c r="A9" s="145" t="s">
        <v>566</v>
      </c>
      <c r="B9" s="150"/>
      <c r="C9" s="151"/>
      <c r="D9" s="152">
        <v>81063</v>
      </c>
      <c r="E9" s="153"/>
      <c r="F9" s="154">
        <v>92632</v>
      </c>
      <c r="G9" s="155"/>
      <c r="H9" s="156"/>
    </row>
    <row r="10" spans="1:8" x14ac:dyDescent="0.15">
      <c r="A10" s="157"/>
      <c r="B10" s="158"/>
      <c r="C10" s="159"/>
      <c r="D10" s="160">
        <v>55725</v>
      </c>
      <c r="E10" s="161"/>
      <c r="F10" s="162">
        <v>47978</v>
      </c>
      <c r="G10" s="163"/>
      <c r="H10" s="164"/>
    </row>
    <row r="11" spans="1:8" x14ac:dyDescent="0.15">
      <c r="A11" s="145" t="s">
        <v>567</v>
      </c>
      <c r="B11" s="150"/>
      <c r="C11" s="151"/>
      <c r="D11" s="152">
        <v>70750</v>
      </c>
      <c r="E11" s="153"/>
      <c r="F11" s="154">
        <v>96469</v>
      </c>
      <c r="G11" s="155"/>
      <c r="H11" s="156"/>
    </row>
    <row r="12" spans="1:8" x14ac:dyDescent="0.15">
      <c r="A12" s="157"/>
      <c r="B12" s="158"/>
      <c r="C12" s="165"/>
      <c r="D12" s="160">
        <v>54271</v>
      </c>
      <c r="E12" s="161"/>
      <c r="F12" s="162">
        <v>49775</v>
      </c>
      <c r="G12" s="163"/>
      <c r="H12" s="164"/>
    </row>
    <row r="13" spans="1:8" x14ac:dyDescent="0.15">
      <c r="A13" s="145"/>
      <c r="B13" s="150"/>
      <c r="C13" s="166"/>
      <c r="D13" s="167">
        <v>61691</v>
      </c>
      <c r="E13" s="168"/>
      <c r="F13" s="169">
        <v>91465</v>
      </c>
      <c r="G13" s="170"/>
      <c r="H13" s="156"/>
    </row>
    <row r="14" spans="1:8" x14ac:dyDescent="0.15">
      <c r="A14" s="157"/>
      <c r="B14" s="158"/>
      <c r="C14" s="159"/>
      <c r="D14" s="160">
        <v>43853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8.68</v>
      </c>
      <c r="C19" s="171">
        <f>ROUND(VALUE(SUBSTITUTE(実質収支比率等に係る経年分析!G$48,"▲","-")),2)</f>
        <v>7.19</v>
      </c>
      <c r="D19" s="171">
        <f>ROUND(VALUE(SUBSTITUTE(実質収支比率等に係る経年分析!H$48,"▲","-")),2)</f>
        <v>11.46</v>
      </c>
      <c r="E19" s="171">
        <f>ROUND(VALUE(SUBSTITUTE(実質収支比率等に係る経年分析!I$48,"▲","-")),2)</f>
        <v>8.0399999999999991</v>
      </c>
      <c r="F19" s="171">
        <f>ROUND(VALUE(SUBSTITUTE(実質収支比率等に係る経年分析!J$48,"▲","-")),2)</f>
        <v>5.83</v>
      </c>
    </row>
    <row r="20" spans="1:11" x14ac:dyDescent="0.15">
      <c r="A20" s="171" t="s">
        <v>55</v>
      </c>
      <c r="B20" s="171">
        <f>ROUND(VALUE(SUBSTITUTE(実質収支比率等に係る経年分析!F$47,"▲","-")),2)</f>
        <v>38.47</v>
      </c>
      <c r="C20" s="171">
        <f>ROUND(VALUE(SUBSTITUTE(実質収支比率等に係る経年分析!G$47,"▲","-")),2)</f>
        <v>40.82</v>
      </c>
      <c r="D20" s="171">
        <f>ROUND(VALUE(SUBSTITUTE(実質収支比率等に係る経年分析!H$47,"▲","-")),2)</f>
        <v>31.78</v>
      </c>
      <c r="E20" s="171">
        <f>ROUND(VALUE(SUBSTITUTE(実質収支比率等に係る経年分析!I$47,"▲","-")),2)</f>
        <v>30.73</v>
      </c>
      <c r="F20" s="171">
        <f>ROUND(VALUE(SUBSTITUTE(実質収支比率等に係る経年分析!J$47,"▲","-")),2)</f>
        <v>33.659999999999997</v>
      </c>
    </row>
    <row r="21" spans="1:11" x14ac:dyDescent="0.15">
      <c r="A21" s="171" t="s">
        <v>56</v>
      </c>
      <c r="B21" s="171">
        <f>IF(ISNUMBER(VALUE(SUBSTITUTE(実質収支比率等に係る経年分析!F$49,"▲","-"))),ROUND(VALUE(SUBSTITUTE(実質収支比率等に係る経年分析!F$49,"▲","-")),2),NA())</f>
        <v>-2.35</v>
      </c>
      <c r="C21" s="171">
        <f>IF(ISNUMBER(VALUE(SUBSTITUTE(実質収支比率等に係る経年分析!G$49,"▲","-"))),ROUND(VALUE(SUBSTITUTE(実質収支比率等に係る経年分析!G$49,"▲","-")),2),NA())</f>
        <v>0.39</v>
      </c>
      <c r="D21" s="171">
        <f>IF(ISNUMBER(VALUE(SUBSTITUTE(実質収支比率等に係る経年分析!H$49,"▲","-"))),ROUND(VALUE(SUBSTITUTE(実質収支比率等に係る経年分析!H$49,"▲","-")),2),NA())</f>
        <v>-5.89</v>
      </c>
      <c r="E21" s="171">
        <f>IF(ISNUMBER(VALUE(SUBSTITUTE(実質収支比率等に係る経年分析!I$49,"▲","-"))),ROUND(VALUE(SUBSTITUTE(実質収支比率等に係る経年分析!I$49,"▲","-")),2),NA())</f>
        <v>-3.61</v>
      </c>
      <c r="F21" s="171">
        <f>IF(ISNUMBER(VALUE(SUBSTITUTE(実質収支比率等に係る経年分析!J$49,"▲","-"))),ROUND(VALUE(SUBSTITUTE(実質収支比率等に係る経年分析!J$49,"▲","-")),2),NA())</f>
        <v>1.83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戸別浄化槽整備事業特別会計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国民健康保険特別会計（診療施設勘定）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15">
      <c r="A31" s="172" t="str">
        <f>IF(連結実質赤字比率に係る赤字・黒字の構成分析!C$39="",NA(),連結実質赤字比率に係る赤字・黒字の構成分析!C$39)</f>
        <v>公営墓地特別会計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2.2200000000000002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5.63</v>
      </c>
    </row>
    <row r="36" spans="1:16" x14ac:dyDescent="0.15">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10.050000000000001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2483</v>
      </c>
      <c r="E42" s="173"/>
      <c r="F42" s="173"/>
      <c r="G42" s="173">
        <f>'実質公債費比率（分子）の構造'!L$52</f>
        <v>2608</v>
      </c>
      <c r="H42" s="173"/>
      <c r="I42" s="173"/>
      <c r="J42" s="173">
        <f>'実質公債費比率（分子）の構造'!M$52</f>
        <v>2482</v>
      </c>
      <c r="K42" s="173"/>
      <c r="L42" s="173"/>
      <c r="M42" s="173">
        <f>'実質公債費比率（分子）の構造'!N$52</f>
        <v>2508</v>
      </c>
      <c r="N42" s="173"/>
      <c r="O42" s="173"/>
      <c r="P42" s="173">
        <f>'実質公債費比率（分子）の構造'!O$52</f>
        <v>2365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707</v>
      </c>
      <c r="C46" s="173"/>
      <c r="D46" s="173"/>
      <c r="E46" s="173">
        <f>'実質公債費比率（分子）の構造'!L$48</f>
        <v>715</v>
      </c>
      <c r="F46" s="173"/>
      <c r="G46" s="173"/>
      <c r="H46" s="173">
        <f>'実質公債費比率（分子）の構造'!M$48</f>
        <v>664</v>
      </c>
      <c r="I46" s="173"/>
      <c r="J46" s="173"/>
      <c r="K46" s="173">
        <f>'実質公債費比率（分子）の構造'!N$48</f>
        <v>655</v>
      </c>
      <c r="L46" s="173"/>
      <c r="M46" s="173"/>
      <c r="N46" s="173">
        <f>'実質公債費比率（分子）の構造'!O$48</f>
        <v>658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2638</v>
      </c>
      <c r="C49" s="173"/>
      <c r="D49" s="173"/>
      <c r="E49" s="173">
        <f>'実質公債費比率（分子）の構造'!L$45</f>
        <v>2940</v>
      </c>
      <c r="F49" s="173"/>
      <c r="G49" s="173"/>
      <c r="H49" s="173">
        <f>'実質公債費比率（分子）の構造'!M$45</f>
        <v>2812</v>
      </c>
      <c r="I49" s="173"/>
      <c r="J49" s="173"/>
      <c r="K49" s="173">
        <f>'実質公債費比率（分子）の構造'!N$45</f>
        <v>2814</v>
      </c>
      <c r="L49" s="173"/>
      <c r="M49" s="173"/>
      <c r="N49" s="173">
        <f>'実質公債費比率（分子）の構造'!O$45</f>
        <v>2729</v>
      </c>
      <c r="O49" s="173"/>
      <c r="P49" s="173"/>
    </row>
    <row r="50" spans="1:16" x14ac:dyDescent="0.15">
      <c r="A50" s="173" t="s">
        <v>71</v>
      </c>
      <c r="B50" s="173" t="e">
        <f>NA()</f>
        <v>#N/A</v>
      </c>
      <c r="C50" s="173">
        <f>IF(ISNUMBER('実質公債費比率（分子）の構造'!K$53),'実質公債費比率（分子）の構造'!K$53,NA())</f>
        <v>862</v>
      </c>
      <c r="D50" s="173" t="e">
        <f>NA()</f>
        <v>#N/A</v>
      </c>
      <c r="E50" s="173" t="e">
        <f>NA()</f>
        <v>#N/A</v>
      </c>
      <c r="F50" s="173">
        <f>IF(ISNUMBER('実質公債費比率（分子）の構造'!L$53),'実質公債費比率（分子）の構造'!L$53,NA())</f>
        <v>1047</v>
      </c>
      <c r="G50" s="173" t="e">
        <f>NA()</f>
        <v>#N/A</v>
      </c>
      <c r="H50" s="173" t="e">
        <f>NA()</f>
        <v>#N/A</v>
      </c>
      <c r="I50" s="173">
        <f>IF(ISNUMBER('実質公債費比率（分子）の構造'!M$53),'実質公債費比率（分子）の構造'!M$53,NA())</f>
        <v>994</v>
      </c>
      <c r="J50" s="173" t="e">
        <f>NA()</f>
        <v>#N/A</v>
      </c>
      <c r="K50" s="173" t="e">
        <f>NA()</f>
        <v>#N/A</v>
      </c>
      <c r="L50" s="173">
        <f>IF(ISNUMBER('実質公債費比率（分子）の構造'!N$53),'実質公債費比率（分子）の構造'!N$53,NA())</f>
        <v>961</v>
      </c>
      <c r="M50" s="173" t="e">
        <f>NA()</f>
        <v>#N/A</v>
      </c>
      <c r="N50" s="173" t="e">
        <f>NA()</f>
        <v>#N/A</v>
      </c>
      <c r="O50" s="173">
        <f>IF(ISNUMBER('実質公債費比率（分子）の構造'!O$53),'実質公債費比率（分子）の構造'!O$53,NA())</f>
        <v>1022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24100</v>
      </c>
      <c r="E56" s="172"/>
      <c r="F56" s="172"/>
      <c r="G56" s="172">
        <f>'将来負担比率（分子）の構造'!J$52</f>
        <v>23513</v>
      </c>
      <c r="H56" s="172"/>
      <c r="I56" s="172"/>
      <c r="J56" s="172">
        <f>'将来負担比率（分子）の構造'!K$52</f>
        <v>23090</v>
      </c>
      <c r="K56" s="172"/>
      <c r="L56" s="172"/>
      <c r="M56" s="172">
        <f>'将来負担比率（分子）の構造'!L$52</f>
        <v>23485</v>
      </c>
      <c r="N56" s="172"/>
      <c r="O56" s="172"/>
      <c r="P56" s="172">
        <f>'将来負担比率（分子）の構造'!M$52</f>
        <v>22986</v>
      </c>
    </row>
    <row r="57" spans="1:16" x14ac:dyDescent="0.15">
      <c r="A57" s="172" t="s">
        <v>42</v>
      </c>
      <c r="B57" s="172"/>
      <c r="C57" s="172"/>
      <c r="D57" s="172">
        <f>'将来負担比率（分子）の構造'!I$51</f>
        <v>729</v>
      </c>
      <c r="E57" s="172"/>
      <c r="F57" s="172"/>
      <c r="G57" s="172">
        <f>'将来負担比率（分子）の構造'!J$51</f>
        <v>569</v>
      </c>
      <c r="H57" s="172"/>
      <c r="I57" s="172"/>
      <c r="J57" s="172">
        <f>'将来負担比率（分子）の構造'!K$51</f>
        <v>411</v>
      </c>
      <c r="K57" s="172"/>
      <c r="L57" s="172"/>
      <c r="M57" s="172">
        <f>'将来負担比率（分子）の構造'!L$51</f>
        <v>340</v>
      </c>
      <c r="N57" s="172"/>
      <c r="O57" s="172"/>
      <c r="P57" s="172">
        <f>'将来負担比率（分子）の構造'!M$51</f>
        <v>222</v>
      </c>
    </row>
    <row r="58" spans="1:16" x14ac:dyDescent="0.15">
      <c r="A58" s="172" t="s">
        <v>41</v>
      </c>
      <c r="B58" s="172"/>
      <c r="C58" s="172"/>
      <c r="D58" s="172">
        <f>'将来負担比率（分子）の構造'!I$50</f>
        <v>11959</v>
      </c>
      <c r="E58" s="172"/>
      <c r="F58" s="172"/>
      <c r="G58" s="172">
        <f>'将来負担比率（分子）の構造'!J$50</f>
        <v>11831</v>
      </c>
      <c r="H58" s="172"/>
      <c r="I58" s="172"/>
      <c r="J58" s="172">
        <f>'将来負担比率（分子）の構造'!K$50</f>
        <v>10107</v>
      </c>
      <c r="K58" s="172"/>
      <c r="L58" s="172"/>
      <c r="M58" s="172">
        <f>'将来負担比率（分子）の構造'!L$50</f>
        <v>10070</v>
      </c>
      <c r="N58" s="172"/>
      <c r="O58" s="172"/>
      <c r="P58" s="172">
        <f>'将来負担比率（分子）の構造'!M$50</f>
        <v>10497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6</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4905</v>
      </c>
      <c r="C62" s="172"/>
      <c r="D62" s="172"/>
      <c r="E62" s="172">
        <f>'将来負担比率（分子）の構造'!J$45</f>
        <v>4873</v>
      </c>
      <c r="F62" s="172"/>
      <c r="G62" s="172"/>
      <c r="H62" s="172">
        <f>'将来負担比率（分子）の構造'!K$45</f>
        <v>4831</v>
      </c>
      <c r="I62" s="172"/>
      <c r="J62" s="172"/>
      <c r="K62" s="172">
        <f>'将来負担比率（分子）の構造'!L$45</f>
        <v>4776</v>
      </c>
      <c r="L62" s="172"/>
      <c r="M62" s="172"/>
      <c r="N62" s="172">
        <f>'将来負担比率（分子）の構造'!M$45</f>
        <v>4759</v>
      </c>
      <c r="O62" s="172"/>
      <c r="P62" s="172"/>
    </row>
    <row r="63" spans="1:16" x14ac:dyDescent="0.15">
      <c r="A63" s="172" t="s">
        <v>34</v>
      </c>
      <c r="B63" s="172" t="str">
        <f>'将来負担比率（分子）の構造'!I$44</f>
        <v>-</v>
      </c>
      <c r="C63" s="172"/>
      <c r="D63" s="172"/>
      <c r="E63" s="172">
        <f>'将来負担比率（分子）の構造'!J$44</f>
        <v>75</v>
      </c>
      <c r="F63" s="172"/>
      <c r="G63" s="172"/>
      <c r="H63" s="172">
        <f>'将来負担比率（分子）の構造'!K$44</f>
        <v>75</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7751</v>
      </c>
      <c r="C64" s="172"/>
      <c r="D64" s="172"/>
      <c r="E64" s="172">
        <f>'将来負担比率（分子）の構造'!J$43</f>
        <v>7516</v>
      </c>
      <c r="F64" s="172"/>
      <c r="G64" s="172"/>
      <c r="H64" s="172">
        <f>'将来負担比率（分子）の構造'!K$43</f>
        <v>7155</v>
      </c>
      <c r="I64" s="172"/>
      <c r="J64" s="172"/>
      <c r="K64" s="172">
        <f>'将来負担比率（分子）の構造'!L$43</f>
        <v>7073</v>
      </c>
      <c r="L64" s="172"/>
      <c r="M64" s="172"/>
      <c r="N64" s="172">
        <f>'将来負担比率（分子）の構造'!M$43</f>
        <v>6935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25872</v>
      </c>
      <c r="C66" s="172"/>
      <c r="D66" s="172"/>
      <c r="E66" s="172">
        <f>'将来負担比率（分子）の構造'!J$41</f>
        <v>25036</v>
      </c>
      <c r="F66" s="172"/>
      <c r="G66" s="172"/>
      <c r="H66" s="172">
        <f>'将来負担比率（分子）の構造'!K$41</f>
        <v>24387</v>
      </c>
      <c r="I66" s="172"/>
      <c r="J66" s="172"/>
      <c r="K66" s="172">
        <f>'将来負担比率（分子）の構造'!L$41</f>
        <v>24845</v>
      </c>
      <c r="L66" s="172"/>
      <c r="M66" s="172"/>
      <c r="N66" s="172">
        <f>'将来負担比率（分子）の構造'!M$41</f>
        <v>24491</v>
      </c>
      <c r="O66" s="172"/>
      <c r="P66" s="172"/>
    </row>
    <row r="67" spans="1:16" x14ac:dyDescent="0.15">
      <c r="A67" s="172" t="s">
        <v>75</v>
      </c>
      <c r="B67" s="172" t="e">
        <f>NA()</f>
        <v>#N/A</v>
      </c>
      <c r="C67" s="172">
        <f>IF(ISNUMBER('将来負担比率（分子）の構造'!I$53), IF('将来負担比率（分子）の構造'!I$53 &lt; 0, 0, '将来負担比率（分子）の構造'!I$53), NA())</f>
        <v>1739</v>
      </c>
      <c r="D67" s="172" t="e">
        <f>NA()</f>
        <v>#N/A</v>
      </c>
      <c r="E67" s="172" t="e">
        <f>NA()</f>
        <v>#N/A</v>
      </c>
      <c r="F67" s="172">
        <f>IF(ISNUMBER('将来負担比率（分子）の構造'!J$53), IF('将来負担比率（分子）の構造'!J$53 &lt; 0, 0, '将来負担比率（分子）の構造'!J$53), NA())</f>
        <v>1591</v>
      </c>
      <c r="G67" s="172" t="e">
        <f>NA()</f>
        <v>#N/A</v>
      </c>
      <c r="H67" s="172" t="e">
        <f>NA()</f>
        <v>#N/A</v>
      </c>
      <c r="I67" s="172">
        <f>IF(ISNUMBER('将来負担比率（分子）の構造'!K$53), IF('将来負担比率（分子）の構造'!K$53 &lt; 0, 0, '将来負担比率（分子）の構造'!K$53), NA())</f>
        <v>2840</v>
      </c>
      <c r="J67" s="172" t="e">
        <f>NA()</f>
        <v>#N/A</v>
      </c>
      <c r="K67" s="172" t="e">
        <f>NA()</f>
        <v>#N/A</v>
      </c>
      <c r="L67" s="172">
        <f>IF(ISNUMBER('将来負担比率（分子）の構造'!L$53), IF('将来負担比率（分子）の構造'!L$53 &lt; 0, 0, '将来負担比率（分子）の構造'!L$53), NA())</f>
        <v>2799</v>
      </c>
      <c r="M67" s="172" t="e">
        <f>NA()</f>
        <v>#N/A</v>
      </c>
      <c r="N67" s="172" t="e">
        <f>NA()</f>
        <v>#N/A</v>
      </c>
      <c r="O67" s="172">
        <f>IF(ISNUMBER('将来負担比率（分子）の構造'!M$53), IF('将来負担比率（分子）の構造'!M$53 &lt; 0, 0, '将来負担比率（分子）の構造'!M$53), NA())</f>
        <v>2481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4251</v>
      </c>
      <c r="C72" s="176">
        <f>基金残高に係る経年分析!G55</f>
        <v>4193</v>
      </c>
      <c r="D72" s="176">
        <f>基金残高に係る経年分析!H55</f>
        <v>4729</v>
      </c>
    </row>
    <row r="73" spans="1:16" x14ac:dyDescent="0.15">
      <c r="A73" s="175" t="s">
        <v>78</v>
      </c>
      <c r="B73" s="176">
        <f>基金残高に係る経年分析!F56</f>
        <v>1528</v>
      </c>
      <c r="C73" s="176">
        <f>基金残高に係る経年分析!G56</f>
        <v>1537</v>
      </c>
      <c r="D73" s="176">
        <f>基金残高に係る経年分析!H56</f>
        <v>1538</v>
      </c>
    </row>
    <row r="74" spans="1:16" x14ac:dyDescent="0.15">
      <c r="A74" s="175" t="s">
        <v>79</v>
      </c>
      <c r="B74" s="176">
        <f>基金残高に係る経年分析!F57</f>
        <v>3358</v>
      </c>
      <c r="C74" s="176">
        <f>基金残高に係る経年分析!G57</f>
        <v>3318</v>
      </c>
      <c r="D74" s="176">
        <f>基金残高に係る経年分析!H57</f>
        <v>3116</v>
      </c>
    </row>
  </sheetData>
  <sheetProtection algorithmName="SHA-512" hashValue="iyRQyMKgr3d/AGQon+CzMlE6PK6GJKI3iAV2C2VYfHmMemmi9soQJ9bRXODrfpMWENfPe8Ge35IE95Ug06AjiQ==" saltValue="8vNJt4J2uY5dFgRWwxjtaQ==" spinCount="100000" sheet="1" objects="1" scenarios="1"/>
  <customSheetViews>
    <customSheetView guid="{5DEA69A4-D89E-4BFD-9204-9E7F0440B43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227</v>
      </c>
      <c r="C5" s="653"/>
      <c r="D5" s="653"/>
      <c r="E5" s="653"/>
      <c r="F5" s="653"/>
      <c r="G5" s="653"/>
      <c r="H5" s="653"/>
      <c r="I5" s="653"/>
      <c r="J5" s="653"/>
      <c r="K5" s="653"/>
      <c r="L5" s="653"/>
      <c r="M5" s="653"/>
      <c r="N5" s="653"/>
      <c r="O5" s="653"/>
      <c r="P5" s="653"/>
      <c r="Q5" s="654"/>
      <c r="R5" s="655">
        <v>4891736</v>
      </c>
      <c r="S5" s="656"/>
      <c r="T5" s="656"/>
      <c r="U5" s="656"/>
      <c r="V5" s="656"/>
      <c r="W5" s="656"/>
      <c r="X5" s="656"/>
      <c r="Y5" s="657"/>
      <c r="Z5" s="658">
        <v>19.100000000000001</v>
      </c>
      <c r="AA5" s="658"/>
      <c r="AB5" s="658"/>
      <c r="AC5" s="658"/>
      <c r="AD5" s="659">
        <v>4891736</v>
      </c>
      <c r="AE5" s="659"/>
      <c r="AF5" s="659"/>
      <c r="AG5" s="659"/>
      <c r="AH5" s="659"/>
      <c r="AI5" s="659"/>
      <c r="AJ5" s="659"/>
      <c r="AK5" s="659"/>
      <c r="AL5" s="660">
        <v>35.5</v>
      </c>
      <c r="AM5" s="661"/>
      <c r="AN5" s="661"/>
      <c r="AO5" s="662"/>
      <c r="AP5" s="652" t="s">
        <v>228</v>
      </c>
      <c r="AQ5" s="653"/>
      <c r="AR5" s="653"/>
      <c r="AS5" s="653"/>
      <c r="AT5" s="653"/>
      <c r="AU5" s="653"/>
      <c r="AV5" s="653"/>
      <c r="AW5" s="653"/>
      <c r="AX5" s="653"/>
      <c r="AY5" s="653"/>
      <c r="AZ5" s="653"/>
      <c r="BA5" s="653"/>
      <c r="BB5" s="653"/>
      <c r="BC5" s="653"/>
      <c r="BD5" s="653"/>
      <c r="BE5" s="653"/>
      <c r="BF5" s="654"/>
      <c r="BG5" s="666">
        <v>4878127</v>
      </c>
      <c r="BH5" s="667"/>
      <c r="BI5" s="667"/>
      <c r="BJ5" s="667"/>
      <c r="BK5" s="667"/>
      <c r="BL5" s="667"/>
      <c r="BM5" s="667"/>
      <c r="BN5" s="668"/>
      <c r="BO5" s="669">
        <v>99.7</v>
      </c>
      <c r="BP5" s="669"/>
      <c r="BQ5" s="669"/>
      <c r="BR5" s="669"/>
      <c r="BS5" s="670" t="s">
        <v>129</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294770</v>
      </c>
      <c r="S6" s="667"/>
      <c r="T6" s="667"/>
      <c r="U6" s="667"/>
      <c r="V6" s="667"/>
      <c r="W6" s="667"/>
      <c r="X6" s="667"/>
      <c r="Y6" s="668"/>
      <c r="Z6" s="669">
        <v>1.2</v>
      </c>
      <c r="AA6" s="669"/>
      <c r="AB6" s="669"/>
      <c r="AC6" s="669"/>
      <c r="AD6" s="670">
        <v>294770</v>
      </c>
      <c r="AE6" s="670"/>
      <c r="AF6" s="670"/>
      <c r="AG6" s="670"/>
      <c r="AH6" s="670"/>
      <c r="AI6" s="670"/>
      <c r="AJ6" s="670"/>
      <c r="AK6" s="670"/>
      <c r="AL6" s="671">
        <v>2.1</v>
      </c>
      <c r="AM6" s="672"/>
      <c r="AN6" s="672"/>
      <c r="AO6" s="673"/>
      <c r="AP6" s="663" t="s">
        <v>233</v>
      </c>
      <c r="AQ6" s="664"/>
      <c r="AR6" s="664"/>
      <c r="AS6" s="664"/>
      <c r="AT6" s="664"/>
      <c r="AU6" s="664"/>
      <c r="AV6" s="664"/>
      <c r="AW6" s="664"/>
      <c r="AX6" s="664"/>
      <c r="AY6" s="664"/>
      <c r="AZ6" s="664"/>
      <c r="BA6" s="664"/>
      <c r="BB6" s="664"/>
      <c r="BC6" s="664"/>
      <c r="BD6" s="664"/>
      <c r="BE6" s="664"/>
      <c r="BF6" s="665"/>
      <c r="BG6" s="666">
        <v>4878127</v>
      </c>
      <c r="BH6" s="667"/>
      <c r="BI6" s="667"/>
      <c r="BJ6" s="667"/>
      <c r="BK6" s="667"/>
      <c r="BL6" s="667"/>
      <c r="BM6" s="667"/>
      <c r="BN6" s="668"/>
      <c r="BO6" s="669">
        <v>99.7</v>
      </c>
      <c r="BP6" s="669"/>
      <c r="BQ6" s="669"/>
      <c r="BR6" s="669"/>
      <c r="BS6" s="670" t="s">
        <v>129</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173299</v>
      </c>
      <c r="CS6" s="667"/>
      <c r="CT6" s="667"/>
      <c r="CU6" s="667"/>
      <c r="CV6" s="667"/>
      <c r="CW6" s="667"/>
      <c r="CX6" s="667"/>
      <c r="CY6" s="668"/>
      <c r="CZ6" s="660">
        <v>0.7</v>
      </c>
      <c r="DA6" s="661"/>
      <c r="DB6" s="661"/>
      <c r="DC6" s="680"/>
      <c r="DD6" s="675" t="s">
        <v>129</v>
      </c>
      <c r="DE6" s="667"/>
      <c r="DF6" s="667"/>
      <c r="DG6" s="667"/>
      <c r="DH6" s="667"/>
      <c r="DI6" s="667"/>
      <c r="DJ6" s="667"/>
      <c r="DK6" s="667"/>
      <c r="DL6" s="667"/>
      <c r="DM6" s="667"/>
      <c r="DN6" s="667"/>
      <c r="DO6" s="667"/>
      <c r="DP6" s="668"/>
      <c r="DQ6" s="675">
        <v>173299</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2574</v>
      </c>
      <c r="S7" s="667"/>
      <c r="T7" s="667"/>
      <c r="U7" s="667"/>
      <c r="V7" s="667"/>
      <c r="W7" s="667"/>
      <c r="X7" s="667"/>
      <c r="Y7" s="668"/>
      <c r="Z7" s="669">
        <v>0</v>
      </c>
      <c r="AA7" s="669"/>
      <c r="AB7" s="669"/>
      <c r="AC7" s="669"/>
      <c r="AD7" s="670">
        <v>2574</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1873802</v>
      </c>
      <c r="BH7" s="667"/>
      <c r="BI7" s="667"/>
      <c r="BJ7" s="667"/>
      <c r="BK7" s="667"/>
      <c r="BL7" s="667"/>
      <c r="BM7" s="667"/>
      <c r="BN7" s="668"/>
      <c r="BO7" s="669">
        <v>38.299999999999997</v>
      </c>
      <c r="BP7" s="669"/>
      <c r="BQ7" s="669"/>
      <c r="BR7" s="669"/>
      <c r="BS7" s="670" t="s">
        <v>129</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3855339</v>
      </c>
      <c r="CS7" s="667"/>
      <c r="CT7" s="667"/>
      <c r="CU7" s="667"/>
      <c r="CV7" s="667"/>
      <c r="CW7" s="667"/>
      <c r="CX7" s="667"/>
      <c r="CY7" s="668"/>
      <c r="CZ7" s="669">
        <v>15.8</v>
      </c>
      <c r="DA7" s="669"/>
      <c r="DB7" s="669"/>
      <c r="DC7" s="669"/>
      <c r="DD7" s="675">
        <v>627827</v>
      </c>
      <c r="DE7" s="667"/>
      <c r="DF7" s="667"/>
      <c r="DG7" s="667"/>
      <c r="DH7" s="667"/>
      <c r="DI7" s="667"/>
      <c r="DJ7" s="667"/>
      <c r="DK7" s="667"/>
      <c r="DL7" s="667"/>
      <c r="DM7" s="667"/>
      <c r="DN7" s="667"/>
      <c r="DO7" s="667"/>
      <c r="DP7" s="668"/>
      <c r="DQ7" s="675">
        <v>2992592</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24499</v>
      </c>
      <c r="S8" s="667"/>
      <c r="T8" s="667"/>
      <c r="U8" s="667"/>
      <c r="V8" s="667"/>
      <c r="W8" s="667"/>
      <c r="X8" s="667"/>
      <c r="Y8" s="668"/>
      <c r="Z8" s="669">
        <v>0.1</v>
      </c>
      <c r="AA8" s="669"/>
      <c r="AB8" s="669"/>
      <c r="AC8" s="669"/>
      <c r="AD8" s="670">
        <v>24499</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69273</v>
      </c>
      <c r="BH8" s="667"/>
      <c r="BI8" s="667"/>
      <c r="BJ8" s="667"/>
      <c r="BK8" s="667"/>
      <c r="BL8" s="667"/>
      <c r="BM8" s="667"/>
      <c r="BN8" s="668"/>
      <c r="BO8" s="669">
        <v>1.4</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7450275</v>
      </c>
      <c r="CS8" s="667"/>
      <c r="CT8" s="667"/>
      <c r="CU8" s="667"/>
      <c r="CV8" s="667"/>
      <c r="CW8" s="667"/>
      <c r="CX8" s="667"/>
      <c r="CY8" s="668"/>
      <c r="CZ8" s="669">
        <v>30.6</v>
      </c>
      <c r="DA8" s="669"/>
      <c r="DB8" s="669"/>
      <c r="DC8" s="669"/>
      <c r="DD8" s="675">
        <v>13956</v>
      </c>
      <c r="DE8" s="667"/>
      <c r="DF8" s="667"/>
      <c r="DG8" s="667"/>
      <c r="DH8" s="667"/>
      <c r="DI8" s="667"/>
      <c r="DJ8" s="667"/>
      <c r="DK8" s="667"/>
      <c r="DL8" s="667"/>
      <c r="DM8" s="667"/>
      <c r="DN8" s="667"/>
      <c r="DO8" s="667"/>
      <c r="DP8" s="668"/>
      <c r="DQ8" s="675">
        <v>3548465</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29150</v>
      </c>
      <c r="S9" s="667"/>
      <c r="T9" s="667"/>
      <c r="U9" s="667"/>
      <c r="V9" s="667"/>
      <c r="W9" s="667"/>
      <c r="X9" s="667"/>
      <c r="Y9" s="668"/>
      <c r="Z9" s="669">
        <v>0.1</v>
      </c>
      <c r="AA9" s="669"/>
      <c r="AB9" s="669"/>
      <c r="AC9" s="669"/>
      <c r="AD9" s="670">
        <v>29150</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1547459</v>
      </c>
      <c r="BH9" s="667"/>
      <c r="BI9" s="667"/>
      <c r="BJ9" s="667"/>
      <c r="BK9" s="667"/>
      <c r="BL9" s="667"/>
      <c r="BM9" s="667"/>
      <c r="BN9" s="668"/>
      <c r="BO9" s="669">
        <v>31.6</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2300672</v>
      </c>
      <c r="CS9" s="667"/>
      <c r="CT9" s="667"/>
      <c r="CU9" s="667"/>
      <c r="CV9" s="667"/>
      <c r="CW9" s="667"/>
      <c r="CX9" s="667"/>
      <c r="CY9" s="668"/>
      <c r="CZ9" s="669">
        <v>9.4</v>
      </c>
      <c r="DA9" s="669"/>
      <c r="DB9" s="669"/>
      <c r="DC9" s="669"/>
      <c r="DD9" s="675">
        <v>71986</v>
      </c>
      <c r="DE9" s="667"/>
      <c r="DF9" s="667"/>
      <c r="DG9" s="667"/>
      <c r="DH9" s="667"/>
      <c r="DI9" s="667"/>
      <c r="DJ9" s="667"/>
      <c r="DK9" s="667"/>
      <c r="DL9" s="667"/>
      <c r="DM9" s="667"/>
      <c r="DN9" s="667"/>
      <c r="DO9" s="667"/>
      <c r="DP9" s="668"/>
      <c r="DQ9" s="675">
        <v>1742028</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108360</v>
      </c>
      <c r="BH10" s="667"/>
      <c r="BI10" s="667"/>
      <c r="BJ10" s="667"/>
      <c r="BK10" s="667"/>
      <c r="BL10" s="667"/>
      <c r="BM10" s="667"/>
      <c r="BN10" s="668"/>
      <c r="BO10" s="669">
        <v>2.2000000000000002</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9167</v>
      </c>
      <c r="CS10" s="667"/>
      <c r="CT10" s="667"/>
      <c r="CU10" s="667"/>
      <c r="CV10" s="667"/>
      <c r="CW10" s="667"/>
      <c r="CX10" s="667"/>
      <c r="CY10" s="668"/>
      <c r="CZ10" s="669">
        <v>0</v>
      </c>
      <c r="DA10" s="669"/>
      <c r="DB10" s="669"/>
      <c r="DC10" s="669"/>
      <c r="DD10" s="675">
        <v>1771</v>
      </c>
      <c r="DE10" s="667"/>
      <c r="DF10" s="667"/>
      <c r="DG10" s="667"/>
      <c r="DH10" s="667"/>
      <c r="DI10" s="667"/>
      <c r="DJ10" s="667"/>
      <c r="DK10" s="667"/>
      <c r="DL10" s="667"/>
      <c r="DM10" s="667"/>
      <c r="DN10" s="667"/>
      <c r="DO10" s="667"/>
      <c r="DP10" s="668"/>
      <c r="DQ10" s="675">
        <v>7467</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964175</v>
      </c>
      <c r="S11" s="667"/>
      <c r="T11" s="667"/>
      <c r="U11" s="667"/>
      <c r="V11" s="667"/>
      <c r="W11" s="667"/>
      <c r="X11" s="667"/>
      <c r="Y11" s="668"/>
      <c r="Z11" s="671">
        <v>3.8</v>
      </c>
      <c r="AA11" s="672"/>
      <c r="AB11" s="672"/>
      <c r="AC11" s="684"/>
      <c r="AD11" s="675">
        <v>964175</v>
      </c>
      <c r="AE11" s="667"/>
      <c r="AF11" s="667"/>
      <c r="AG11" s="667"/>
      <c r="AH11" s="667"/>
      <c r="AI11" s="667"/>
      <c r="AJ11" s="667"/>
      <c r="AK11" s="668"/>
      <c r="AL11" s="671">
        <v>7</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148710</v>
      </c>
      <c r="BH11" s="667"/>
      <c r="BI11" s="667"/>
      <c r="BJ11" s="667"/>
      <c r="BK11" s="667"/>
      <c r="BL11" s="667"/>
      <c r="BM11" s="667"/>
      <c r="BN11" s="668"/>
      <c r="BO11" s="669">
        <v>3</v>
      </c>
      <c r="BP11" s="669"/>
      <c r="BQ11" s="669"/>
      <c r="BR11" s="669"/>
      <c r="BS11" s="670" t="s">
        <v>129</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1242283</v>
      </c>
      <c r="CS11" s="667"/>
      <c r="CT11" s="667"/>
      <c r="CU11" s="667"/>
      <c r="CV11" s="667"/>
      <c r="CW11" s="667"/>
      <c r="CX11" s="667"/>
      <c r="CY11" s="668"/>
      <c r="CZ11" s="669">
        <v>5.0999999999999996</v>
      </c>
      <c r="DA11" s="669"/>
      <c r="DB11" s="669"/>
      <c r="DC11" s="669"/>
      <c r="DD11" s="675">
        <v>176683</v>
      </c>
      <c r="DE11" s="667"/>
      <c r="DF11" s="667"/>
      <c r="DG11" s="667"/>
      <c r="DH11" s="667"/>
      <c r="DI11" s="667"/>
      <c r="DJ11" s="667"/>
      <c r="DK11" s="667"/>
      <c r="DL11" s="667"/>
      <c r="DM11" s="667"/>
      <c r="DN11" s="667"/>
      <c r="DO11" s="667"/>
      <c r="DP11" s="668"/>
      <c r="DQ11" s="675">
        <v>888991</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96298</v>
      </c>
      <c r="S12" s="667"/>
      <c r="T12" s="667"/>
      <c r="U12" s="667"/>
      <c r="V12" s="667"/>
      <c r="W12" s="667"/>
      <c r="X12" s="667"/>
      <c r="Y12" s="668"/>
      <c r="Z12" s="669">
        <v>0.4</v>
      </c>
      <c r="AA12" s="669"/>
      <c r="AB12" s="669"/>
      <c r="AC12" s="669"/>
      <c r="AD12" s="670">
        <v>96298</v>
      </c>
      <c r="AE12" s="670"/>
      <c r="AF12" s="670"/>
      <c r="AG12" s="670"/>
      <c r="AH12" s="670"/>
      <c r="AI12" s="670"/>
      <c r="AJ12" s="670"/>
      <c r="AK12" s="670"/>
      <c r="AL12" s="671">
        <v>0.7</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2582964</v>
      </c>
      <c r="BH12" s="667"/>
      <c r="BI12" s="667"/>
      <c r="BJ12" s="667"/>
      <c r="BK12" s="667"/>
      <c r="BL12" s="667"/>
      <c r="BM12" s="667"/>
      <c r="BN12" s="668"/>
      <c r="BO12" s="669">
        <v>52.8</v>
      </c>
      <c r="BP12" s="669"/>
      <c r="BQ12" s="669"/>
      <c r="BR12" s="669"/>
      <c r="BS12" s="670" t="s">
        <v>129</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1004343</v>
      </c>
      <c r="CS12" s="667"/>
      <c r="CT12" s="667"/>
      <c r="CU12" s="667"/>
      <c r="CV12" s="667"/>
      <c r="CW12" s="667"/>
      <c r="CX12" s="667"/>
      <c r="CY12" s="668"/>
      <c r="CZ12" s="669">
        <v>4.0999999999999996</v>
      </c>
      <c r="DA12" s="669"/>
      <c r="DB12" s="669"/>
      <c r="DC12" s="669"/>
      <c r="DD12" s="675">
        <v>56390</v>
      </c>
      <c r="DE12" s="667"/>
      <c r="DF12" s="667"/>
      <c r="DG12" s="667"/>
      <c r="DH12" s="667"/>
      <c r="DI12" s="667"/>
      <c r="DJ12" s="667"/>
      <c r="DK12" s="667"/>
      <c r="DL12" s="667"/>
      <c r="DM12" s="667"/>
      <c r="DN12" s="667"/>
      <c r="DO12" s="667"/>
      <c r="DP12" s="668"/>
      <c r="DQ12" s="675">
        <v>683671</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2571690</v>
      </c>
      <c r="BH13" s="667"/>
      <c r="BI13" s="667"/>
      <c r="BJ13" s="667"/>
      <c r="BK13" s="667"/>
      <c r="BL13" s="667"/>
      <c r="BM13" s="667"/>
      <c r="BN13" s="668"/>
      <c r="BO13" s="669">
        <v>52.6</v>
      </c>
      <c r="BP13" s="669"/>
      <c r="BQ13" s="669"/>
      <c r="BR13" s="669"/>
      <c r="BS13" s="670" t="s">
        <v>129</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2022193</v>
      </c>
      <c r="CS13" s="667"/>
      <c r="CT13" s="667"/>
      <c r="CU13" s="667"/>
      <c r="CV13" s="667"/>
      <c r="CW13" s="667"/>
      <c r="CX13" s="667"/>
      <c r="CY13" s="668"/>
      <c r="CZ13" s="669">
        <v>8.3000000000000007</v>
      </c>
      <c r="DA13" s="669"/>
      <c r="DB13" s="669"/>
      <c r="DC13" s="669"/>
      <c r="DD13" s="675">
        <v>1182911</v>
      </c>
      <c r="DE13" s="667"/>
      <c r="DF13" s="667"/>
      <c r="DG13" s="667"/>
      <c r="DH13" s="667"/>
      <c r="DI13" s="667"/>
      <c r="DJ13" s="667"/>
      <c r="DK13" s="667"/>
      <c r="DL13" s="667"/>
      <c r="DM13" s="667"/>
      <c r="DN13" s="667"/>
      <c r="DO13" s="667"/>
      <c r="DP13" s="668"/>
      <c r="DQ13" s="675">
        <v>1106137</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159293</v>
      </c>
      <c r="BH14" s="667"/>
      <c r="BI14" s="667"/>
      <c r="BJ14" s="667"/>
      <c r="BK14" s="667"/>
      <c r="BL14" s="667"/>
      <c r="BM14" s="667"/>
      <c r="BN14" s="668"/>
      <c r="BO14" s="669">
        <v>3.3</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1150338</v>
      </c>
      <c r="CS14" s="667"/>
      <c r="CT14" s="667"/>
      <c r="CU14" s="667"/>
      <c r="CV14" s="667"/>
      <c r="CW14" s="667"/>
      <c r="CX14" s="667"/>
      <c r="CY14" s="668"/>
      <c r="CZ14" s="669">
        <v>4.7</v>
      </c>
      <c r="DA14" s="669"/>
      <c r="DB14" s="669"/>
      <c r="DC14" s="669"/>
      <c r="DD14" s="675">
        <v>304164</v>
      </c>
      <c r="DE14" s="667"/>
      <c r="DF14" s="667"/>
      <c r="DG14" s="667"/>
      <c r="DH14" s="667"/>
      <c r="DI14" s="667"/>
      <c r="DJ14" s="667"/>
      <c r="DK14" s="667"/>
      <c r="DL14" s="667"/>
      <c r="DM14" s="667"/>
      <c r="DN14" s="667"/>
      <c r="DO14" s="667"/>
      <c r="DP14" s="668"/>
      <c r="DQ14" s="675">
        <v>814957</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262068</v>
      </c>
      <c r="BH15" s="667"/>
      <c r="BI15" s="667"/>
      <c r="BJ15" s="667"/>
      <c r="BK15" s="667"/>
      <c r="BL15" s="667"/>
      <c r="BM15" s="667"/>
      <c r="BN15" s="668"/>
      <c r="BO15" s="669">
        <v>5.4</v>
      </c>
      <c r="BP15" s="669"/>
      <c r="BQ15" s="669"/>
      <c r="BR15" s="669"/>
      <c r="BS15" s="670" t="s">
        <v>129</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2427704</v>
      </c>
      <c r="CS15" s="667"/>
      <c r="CT15" s="667"/>
      <c r="CU15" s="667"/>
      <c r="CV15" s="667"/>
      <c r="CW15" s="667"/>
      <c r="CX15" s="667"/>
      <c r="CY15" s="668"/>
      <c r="CZ15" s="669">
        <v>10</v>
      </c>
      <c r="DA15" s="669"/>
      <c r="DB15" s="669"/>
      <c r="DC15" s="669"/>
      <c r="DD15" s="675">
        <v>395441</v>
      </c>
      <c r="DE15" s="667"/>
      <c r="DF15" s="667"/>
      <c r="DG15" s="667"/>
      <c r="DH15" s="667"/>
      <c r="DI15" s="667"/>
      <c r="DJ15" s="667"/>
      <c r="DK15" s="667"/>
      <c r="DL15" s="667"/>
      <c r="DM15" s="667"/>
      <c r="DN15" s="667"/>
      <c r="DO15" s="667"/>
      <c r="DP15" s="668"/>
      <c r="DQ15" s="675">
        <v>1813530</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22793</v>
      </c>
      <c r="S16" s="667"/>
      <c r="T16" s="667"/>
      <c r="U16" s="667"/>
      <c r="V16" s="667"/>
      <c r="W16" s="667"/>
      <c r="X16" s="667"/>
      <c r="Y16" s="668"/>
      <c r="Z16" s="669">
        <v>0.1</v>
      </c>
      <c r="AA16" s="669"/>
      <c r="AB16" s="669"/>
      <c r="AC16" s="669"/>
      <c r="AD16" s="670">
        <v>22793</v>
      </c>
      <c r="AE16" s="670"/>
      <c r="AF16" s="670"/>
      <c r="AG16" s="670"/>
      <c r="AH16" s="670"/>
      <c r="AI16" s="670"/>
      <c r="AJ16" s="670"/>
      <c r="AK16" s="670"/>
      <c r="AL16" s="671">
        <v>0.2</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16507</v>
      </c>
      <c r="CS16" s="667"/>
      <c r="CT16" s="667"/>
      <c r="CU16" s="667"/>
      <c r="CV16" s="667"/>
      <c r="CW16" s="667"/>
      <c r="CX16" s="667"/>
      <c r="CY16" s="668"/>
      <c r="CZ16" s="669">
        <v>0.1</v>
      </c>
      <c r="DA16" s="669"/>
      <c r="DB16" s="669"/>
      <c r="DC16" s="669"/>
      <c r="DD16" s="675" t="s">
        <v>129</v>
      </c>
      <c r="DE16" s="667"/>
      <c r="DF16" s="667"/>
      <c r="DG16" s="667"/>
      <c r="DH16" s="667"/>
      <c r="DI16" s="667"/>
      <c r="DJ16" s="667"/>
      <c r="DK16" s="667"/>
      <c r="DL16" s="667"/>
      <c r="DM16" s="667"/>
      <c r="DN16" s="667"/>
      <c r="DO16" s="667"/>
      <c r="DP16" s="668"/>
      <c r="DQ16" s="675">
        <v>11553</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68257</v>
      </c>
      <c r="S17" s="667"/>
      <c r="T17" s="667"/>
      <c r="U17" s="667"/>
      <c r="V17" s="667"/>
      <c r="W17" s="667"/>
      <c r="X17" s="667"/>
      <c r="Y17" s="668"/>
      <c r="Z17" s="669">
        <v>0.3</v>
      </c>
      <c r="AA17" s="669"/>
      <c r="AB17" s="669"/>
      <c r="AC17" s="669"/>
      <c r="AD17" s="670">
        <v>68257</v>
      </c>
      <c r="AE17" s="670"/>
      <c r="AF17" s="670"/>
      <c r="AG17" s="670"/>
      <c r="AH17" s="670"/>
      <c r="AI17" s="670"/>
      <c r="AJ17" s="670"/>
      <c r="AK17" s="670"/>
      <c r="AL17" s="671">
        <v>0.5</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2729407</v>
      </c>
      <c r="CS17" s="667"/>
      <c r="CT17" s="667"/>
      <c r="CU17" s="667"/>
      <c r="CV17" s="667"/>
      <c r="CW17" s="667"/>
      <c r="CX17" s="667"/>
      <c r="CY17" s="668"/>
      <c r="CZ17" s="669">
        <v>11.2</v>
      </c>
      <c r="DA17" s="669"/>
      <c r="DB17" s="669"/>
      <c r="DC17" s="669"/>
      <c r="DD17" s="675" t="s">
        <v>129</v>
      </c>
      <c r="DE17" s="667"/>
      <c r="DF17" s="667"/>
      <c r="DG17" s="667"/>
      <c r="DH17" s="667"/>
      <c r="DI17" s="667"/>
      <c r="DJ17" s="667"/>
      <c r="DK17" s="667"/>
      <c r="DL17" s="667"/>
      <c r="DM17" s="667"/>
      <c r="DN17" s="667"/>
      <c r="DO17" s="667"/>
      <c r="DP17" s="668"/>
      <c r="DQ17" s="675">
        <v>2677660</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148139</v>
      </c>
      <c r="S18" s="667"/>
      <c r="T18" s="667"/>
      <c r="U18" s="667"/>
      <c r="V18" s="667"/>
      <c r="W18" s="667"/>
      <c r="X18" s="667"/>
      <c r="Y18" s="668"/>
      <c r="Z18" s="669">
        <v>0.6</v>
      </c>
      <c r="AA18" s="669"/>
      <c r="AB18" s="669"/>
      <c r="AC18" s="669"/>
      <c r="AD18" s="670">
        <v>148139</v>
      </c>
      <c r="AE18" s="670"/>
      <c r="AF18" s="670"/>
      <c r="AG18" s="670"/>
      <c r="AH18" s="670"/>
      <c r="AI18" s="670"/>
      <c r="AJ18" s="670"/>
      <c r="AK18" s="670"/>
      <c r="AL18" s="671">
        <v>1.1000000238418579</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26189</v>
      </c>
      <c r="S19" s="667"/>
      <c r="T19" s="667"/>
      <c r="U19" s="667"/>
      <c r="V19" s="667"/>
      <c r="W19" s="667"/>
      <c r="X19" s="667"/>
      <c r="Y19" s="668"/>
      <c r="Z19" s="669">
        <v>0.1</v>
      </c>
      <c r="AA19" s="669"/>
      <c r="AB19" s="669"/>
      <c r="AC19" s="669"/>
      <c r="AD19" s="670">
        <v>26189</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13609</v>
      </c>
      <c r="BH19" s="667"/>
      <c r="BI19" s="667"/>
      <c r="BJ19" s="667"/>
      <c r="BK19" s="667"/>
      <c r="BL19" s="667"/>
      <c r="BM19" s="667"/>
      <c r="BN19" s="668"/>
      <c r="BO19" s="669">
        <v>0.3</v>
      </c>
      <c r="BP19" s="669"/>
      <c r="BQ19" s="669"/>
      <c r="BR19" s="669"/>
      <c r="BS19" s="670" t="s">
        <v>129</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6802</v>
      </c>
      <c r="S20" s="667"/>
      <c r="T20" s="667"/>
      <c r="U20" s="667"/>
      <c r="V20" s="667"/>
      <c r="W20" s="667"/>
      <c r="X20" s="667"/>
      <c r="Y20" s="668"/>
      <c r="Z20" s="669">
        <v>0</v>
      </c>
      <c r="AA20" s="669"/>
      <c r="AB20" s="669"/>
      <c r="AC20" s="669"/>
      <c r="AD20" s="670">
        <v>6802</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13609</v>
      </c>
      <c r="BH20" s="667"/>
      <c r="BI20" s="667"/>
      <c r="BJ20" s="667"/>
      <c r="BK20" s="667"/>
      <c r="BL20" s="667"/>
      <c r="BM20" s="667"/>
      <c r="BN20" s="668"/>
      <c r="BO20" s="669">
        <v>0.3</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24381527</v>
      </c>
      <c r="CS20" s="667"/>
      <c r="CT20" s="667"/>
      <c r="CU20" s="667"/>
      <c r="CV20" s="667"/>
      <c r="CW20" s="667"/>
      <c r="CX20" s="667"/>
      <c r="CY20" s="668"/>
      <c r="CZ20" s="669">
        <v>100</v>
      </c>
      <c r="DA20" s="669"/>
      <c r="DB20" s="669"/>
      <c r="DC20" s="669"/>
      <c r="DD20" s="675">
        <v>2831129</v>
      </c>
      <c r="DE20" s="667"/>
      <c r="DF20" s="667"/>
      <c r="DG20" s="667"/>
      <c r="DH20" s="667"/>
      <c r="DI20" s="667"/>
      <c r="DJ20" s="667"/>
      <c r="DK20" s="667"/>
      <c r="DL20" s="667"/>
      <c r="DM20" s="667"/>
      <c r="DN20" s="667"/>
      <c r="DO20" s="667"/>
      <c r="DP20" s="668"/>
      <c r="DQ20" s="675">
        <v>16460350</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1676</v>
      </c>
      <c r="S21" s="667"/>
      <c r="T21" s="667"/>
      <c r="U21" s="667"/>
      <c r="V21" s="667"/>
      <c r="W21" s="667"/>
      <c r="X21" s="667"/>
      <c r="Y21" s="668"/>
      <c r="Z21" s="669">
        <v>0</v>
      </c>
      <c r="AA21" s="669"/>
      <c r="AB21" s="669"/>
      <c r="AC21" s="669"/>
      <c r="AD21" s="670">
        <v>1676</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13609</v>
      </c>
      <c r="BH21" s="667"/>
      <c r="BI21" s="667"/>
      <c r="BJ21" s="667"/>
      <c r="BK21" s="667"/>
      <c r="BL21" s="667"/>
      <c r="BM21" s="667"/>
      <c r="BN21" s="668"/>
      <c r="BO21" s="669">
        <v>0.3</v>
      </c>
      <c r="BP21" s="669"/>
      <c r="BQ21" s="669"/>
      <c r="BR21" s="669"/>
      <c r="BS21" s="670" t="s">
        <v>129</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279</v>
      </c>
      <c r="C22" s="703"/>
      <c r="D22" s="703"/>
      <c r="E22" s="703"/>
      <c r="F22" s="703"/>
      <c r="G22" s="703"/>
      <c r="H22" s="703"/>
      <c r="I22" s="703"/>
      <c r="J22" s="703"/>
      <c r="K22" s="703"/>
      <c r="L22" s="703"/>
      <c r="M22" s="703"/>
      <c r="N22" s="703"/>
      <c r="O22" s="703"/>
      <c r="P22" s="703"/>
      <c r="Q22" s="704"/>
      <c r="R22" s="666">
        <v>113472</v>
      </c>
      <c r="S22" s="667"/>
      <c r="T22" s="667"/>
      <c r="U22" s="667"/>
      <c r="V22" s="667"/>
      <c r="W22" s="667"/>
      <c r="X22" s="667"/>
      <c r="Y22" s="668"/>
      <c r="Z22" s="669">
        <v>0.4</v>
      </c>
      <c r="AA22" s="669"/>
      <c r="AB22" s="669"/>
      <c r="AC22" s="669"/>
      <c r="AD22" s="670">
        <v>113472</v>
      </c>
      <c r="AE22" s="670"/>
      <c r="AF22" s="670"/>
      <c r="AG22" s="670"/>
      <c r="AH22" s="670"/>
      <c r="AI22" s="670"/>
      <c r="AJ22" s="670"/>
      <c r="AK22" s="670"/>
      <c r="AL22" s="671">
        <v>0.80000001192092896</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8283806</v>
      </c>
      <c r="S23" s="667"/>
      <c r="T23" s="667"/>
      <c r="U23" s="667"/>
      <c r="V23" s="667"/>
      <c r="W23" s="667"/>
      <c r="X23" s="667"/>
      <c r="Y23" s="668"/>
      <c r="Z23" s="669">
        <v>32.4</v>
      </c>
      <c r="AA23" s="669"/>
      <c r="AB23" s="669"/>
      <c r="AC23" s="669"/>
      <c r="AD23" s="670">
        <v>7201610</v>
      </c>
      <c r="AE23" s="670"/>
      <c r="AF23" s="670"/>
      <c r="AG23" s="670"/>
      <c r="AH23" s="670"/>
      <c r="AI23" s="670"/>
      <c r="AJ23" s="670"/>
      <c r="AK23" s="670"/>
      <c r="AL23" s="671">
        <v>52.3</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9" t="s">
        <v>287</v>
      </c>
      <c r="DM23" s="700"/>
      <c r="DN23" s="700"/>
      <c r="DO23" s="700"/>
      <c r="DP23" s="700"/>
      <c r="DQ23" s="700"/>
      <c r="DR23" s="700"/>
      <c r="DS23" s="700"/>
      <c r="DT23" s="700"/>
      <c r="DU23" s="700"/>
      <c r="DV23" s="701"/>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7201610</v>
      </c>
      <c r="S24" s="667"/>
      <c r="T24" s="667"/>
      <c r="U24" s="667"/>
      <c r="V24" s="667"/>
      <c r="W24" s="667"/>
      <c r="X24" s="667"/>
      <c r="Y24" s="668"/>
      <c r="Z24" s="669">
        <v>28.2</v>
      </c>
      <c r="AA24" s="669"/>
      <c r="AB24" s="669"/>
      <c r="AC24" s="669"/>
      <c r="AD24" s="670">
        <v>7201610</v>
      </c>
      <c r="AE24" s="670"/>
      <c r="AF24" s="670"/>
      <c r="AG24" s="670"/>
      <c r="AH24" s="670"/>
      <c r="AI24" s="670"/>
      <c r="AJ24" s="670"/>
      <c r="AK24" s="670"/>
      <c r="AL24" s="671">
        <v>52.3</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11137035</v>
      </c>
      <c r="CS24" s="656"/>
      <c r="CT24" s="656"/>
      <c r="CU24" s="656"/>
      <c r="CV24" s="656"/>
      <c r="CW24" s="656"/>
      <c r="CX24" s="656"/>
      <c r="CY24" s="657"/>
      <c r="CZ24" s="660">
        <v>45.7</v>
      </c>
      <c r="DA24" s="661"/>
      <c r="DB24" s="661"/>
      <c r="DC24" s="680"/>
      <c r="DD24" s="705">
        <v>7445433</v>
      </c>
      <c r="DE24" s="656"/>
      <c r="DF24" s="656"/>
      <c r="DG24" s="656"/>
      <c r="DH24" s="656"/>
      <c r="DI24" s="656"/>
      <c r="DJ24" s="656"/>
      <c r="DK24" s="657"/>
      <c r="DL24" s="705">
        <v>7215062</v>
      </c>
      <c r="DM24" s="656"/>
      <c r="DN24" s="656"/>
      <c r="DO24" s="656"/>
      <c r="DP24" s="656"/>
      <c r="DQ24" s="656"/>
      <c r="DR24" s="656"/>
      <c r="DS24" s="656"/>
      <c r="DT24" s="656"/>
      <c r="DU24" s="656"/>
      <c r="DV24" s="657"/>
      <c r="DW24" s="660">
        <v>50</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1080418</v>
      </c>
      <c r="S25" s="667"/>
      <c r="T25" s="667"/>
      <c r="U25" s="667"/>
      <c r="V25" s="667"/>
      <c r="W25" s="667"/>
      <c r="X25" s="667"/>
      <c r="Y25" s="668"/>
      <c r="Z25" s="669">
        <v>4.2</v>
      </c>
      <c r="AA25" s="669"/>
      <c r="AB25" s="669"/>
      <c r="AC25" s="669"/>
      <c r="AD25" s="670" t="s">
        <v>129</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3821640</v>
      </c>
      <c r="CS25" s="691"/>
      <c r="CT25" s="691"/>
      <c r="CU25" s="691"/>
      <c r="CV25" s="691"/>
      <c r="CW25" s="691"/>
      <c r="CX25" s="691"/>
      <c r="CY25" s="692"/>
      <c r="CZ25" s="671">
        <v>15.7</v>
      </c>
      <c r="DA25" s="706"/>
      <c r="DB25" s="706"/>
      <c r="DC25" s="708"/>
      <c r="DD25" s="675">
        <v>3610401</v>
      </c>
      <c r="DE25" s="691"/>
      <c r="DF25" s="691"/>
      <c r="DG25" s="691"/>
      <c r="DH25" s="691"/>
      <c r="DI25" s="691"/>
      <c r="DJ25" s="691"/>
      <c r="DK25" s="692"/>
      <c r="DL25" s="675">
        <v>3391683</v>
      </c>
      <c r="DM25" s="691"/>
      <c r="DN25" s="691"/>
      <c r="DO25" s="691"/>
      <c r="DP25" s="691"/>
      <c r="DQ25" s="691"/>
      <c r="DR25" s="691"/>
      <c r="DS25" s="691"/>
      <c r="DT25" s="691"/>
      <c r="DU25" s="691"/>
      <c r="DV25" s="692"/>
      <c r="DW25" s="671">
        <v>23.5</v>
      </c>
      <c r="DX25" s="706"/>
      <c r="DY25" s="706"/>
      <c r="DZ25" s="706"/>
      <c r="EA25" s="706"/>
      <c r="EB25" s="706"/>
      <c r="EC25" s="707"/>
    </row>
    <row r="26" spans="2:133" ht="11.25" customHeight="1" x14ac:dyDescent="0.15">
      <c r="B26" s="663" t="s">
        <v>295</v>
      </c>
      <c r="C26" s="664"/>
      <c r="D26" s="664"/>
      <c r="E26" s="664"/>
      <c r="F26" s="664"/>
      <c r="G26" s="664"/>
      <c r="H26" s="664"/>
      <c r="I26" s="664"/>
      <c r="J26" s="664"/>
      <c r="K26" s="664"/>
      <c r="L26" s="664"/>
      <c r="M26" s="664"/>
      <c r="N26" s="664"/>
      <c r="O26" s="664"/>
      <c r="P26" s="664"/>
      <c r="Q26" s="665"/>
      <c r="R26" s="666">
        <v>1778</v>
      </c>
      <c r="S26" s="667"/>
      <c r="T26" s="667"/>
      <c r="U26" s="667"/>
      <c r="V26" s="667"/>
      <c r="W26" s="667"/>
      <c r="X26" s="667"/>
      <c r="Y26" s="668"/>
      <c r="Z26" s="669">
        <v>0</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2464200</v>
      </c>
      <c r="CS26" s="667"/>
      <c r="CT26" s="667"/>
      <c r="CU26" s="667"/>
      <c r="CV26" s="667"/>
      <c r="CW26" s="667"/>
      <c r="CX26" s="667"/>
      <c r="CY26" s="668"/>
      <c r="CZ26" s="671">
        <v>10.1</v>
      </c>
      <c r="DA26" s="706"/>
      <c r="DB26" s="706"/>
      <c r="DC26" s="708"/>
      <c r="DD26" s="675">
        <v>2328401</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15">
      <c r="B27" s="663" t="s">
        <v>298</v>
      </c>
      <c r="C27" s="664"/>
      <c r="D27" s="664"/>
      <c r="E27" s="664"/>
      <c r="F27" s="664"/>
      <c r="G27" s="664"/>
      <c r="H27" s="664"/>
      <c r="I27" s="664"/>
      <c r="J27" s="664"/>
      <c r="K27" s="664"/>
      <c r="L27" s="664"/>
      <c r="M27" s="664"/>
      <c r="N27" s="664"/>
      <c r="O27" s="664"/>
      <c r="P27" s="664"/>
      <c r="Q27" s="665"/>
      <c r="R27" s="666">
        <v>14826197</v>
      </c>
      <c r="S27" s="667"/>
      <c r="T27" s="667"/>
      <c r="U27" s="667"/>
      <c r="V27" s="667"/>
      <c r="W27" s="667"/>
      <c r="X27" s="667"/>
      <c r="Y27" s="668"/>
      <c r="Z27" s="669">
        <v>58</v>
      </c>
      <c r="AA27" s="669"/>
      <c r="AB27" s="669"/>
      <c r="AC27" s="669"/>
      <c r="AD27" s="670">
        <v>13744001</v>
      </c>
      <c r="AE27" s="670"/>
      <c r="AF27" s="670"/>
      <c r="AG27" s="670"/>
      <c r="AH27" s="670"/>
      <c r="AI27" s="670"/>
      <c r="AJ27" s="670"/>
      <c r="AK27" s="670"/>
      <c r="AL27" s="671">
        <v>99.800003051757813</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4891736</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4585988</v>
      </c>
      <c r="CS27" s="691"/>
      <c r="CT27" s="691"/>
      <c r="CU27" s="691"/>
      <c r="CV27" s="691"/>
      <c r="CW27" s="691"/>
      <c r="CX27" s="691"/>
      <c r="CY27" s="692"/>
      <c r="CZ27" s="671">
        <v>18.8</v>
      </c>
      <c r="DA27" s="706"/>
      <c r="DB27" s="706"/>
      <c r="DC27" s="708"/>
      <c r="DD27" s="675">
        <v>1157372</v>
      </c>
      <c r="DE27" s="691"/>
      <c r="DF27" s="691"/>
      <c r="DG27" s="691"/>
      <c r="DH27" s="691"/>
      <c r="DI27" s="691"/>
      <c r="DJ27" s="691"/>
      <c r="DK27" s="692"/>
      <c r="DL27" s="675">
        <v>1145719</v>
      </c>
      <c r="DM27" s="691"/>
      <c r="DN27" s="691"/>
      <c r="DO27" s="691"/>
      <c r="DP27" s="691"/>
      <c r="DQ27" s="691"/>
      <c r="DR27" s="691"/>
      <c r="DS27" s="691"/>
      <c r="DT27" s="691"/>
      <c r="DU27" s="691"/>
      <c r="DV27" s="692"/>
      <c r="DW27" s="671">
        <v>7.9</v>
      </c>
      <c r="DX27" s="706"/>
      <c r="DY27" s="706"/>
      <c r="DZ27" s="706"/>
      <c r="EA27" s="706"/>
      <c r="EB27" s="706"/>
      <c r="EC27" s="707"/>
    </row>
    <row r="28" spans="2:133" ht="11.25" customHeight="1" x14ac:dyDescent="0.15">
      <c r="B28" s="663" t="s">
        <v>301</v>
      </c>
      <c r="C28" s="664"/>
      <c r="D28" s="664"/>
      <c r="E28" s="664"/>
      <c r="F28" s="664"/>
      <c r="G28" s="664"/>
      <c r="H28" s="664"/>
      <c r="I28" s="664"/>
      <c r="J28" s="664"/>
      <c r="K28" s="664"/>
      <c r="L28" s="664"/>
      <c r="M28" s="664"/>
      <c r="N28" s="664"/>
      <c r="O28" s="664"/>
      <c r="P28" s="664"/>
      <c r="Q28" s="665"/>
      <c r="R28" s="666">
        <v>4778</v>
      </c>
      <c r="S28" s="667"/>
      <c r="T28" s="667"/>
      <c r="U28" s="667"/>
      <c r="V28" s="667"/>
      <c r="W28" s="667"/>
      <c r="X28" s="667"/>
      <c r="Y28" s="668"/>
      <c r="Z28" s="669">
        <v>0</v>
      </c>
      <c r="AA28" s="669"/>
      <c r="AB28" s="669"/>
      <c r="AC28" s="669"/>
      <c r="AD28" s="670">
        <v>4778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2729407</v>
      </c>
      <c r="CS28" s="667"/>
      <c r="CT28" s="667"/>
      <c r="CU28" s="667"/>
      <c r="CV28" s="667"/>
      <c r="CW28" s="667"/>
      <c r="CX28" s="667"/>
      <c r="CY28" s="668"/>
      <c r="CZ28" s="671">
        <v>11.2</v>
      </c>
      <c r="DA28" s="706"/>
      <c r="DB28" s="706"/>
      <c r="DC28" s="708"/>
      <c r="DD28" s="675">
        <v>2677660</v>
      </c>
      <c r="DE28" s="667"/>
      <c r="DF28" s="667"/>
      <c r="DG28" s="667"/>
      <c r="DH28" s="667"/>
      <c r="DI28" s="667"/>
      <c r="DJ28" s="667"/>
      <c r="DK28" s="668"/>
      <c r="DL28" s="675">
        <v>2677660</v>
      </c>
      <c r="DM28" s="667"/>
      <c r="DN28" s="667"/>
      <c r="DO28" s="667"/>
      <c r="DP28" s="667"/>
      <c r="DQ28" s="667"/>
      <c r="DR28" s="667"/>
      <c r="DS28" s="667"/>
      <c r="DT28" s="667"/>
      <c r="DU28" s="667"/>
      <c r="DV28" s="668"/>
      <c r="DW28" s="671">
        <v>18.5</v>
      </c>
      <c r="DX28" s="706"/>
      <c r="DY28" s="706"/>
      <c r="DZ28" s="706"/>
      <c r="EA28" s="706"/>
      <c r="EB28" s="706"/>
      <c r="EC28" s="707"/>
    </row>
    <row r="29" spans="2:133" ht="11.25" customHeight="1" x14ac:dyDescent="0.15">
      <c r="B29" s="663" t="s">
        <v>303</v>
      </c>
      <c r="C29" s="664"/>
      <c r="D29" s="664"/>
      <c r="E29" s="664"/>
      <c r="F29" s="664"/>
      <c r="G29" s="664"/>
      <c r="H29" s="664"/>
      <c r="I29" s="664"/>
      <c r="J29" s="664"/>
      <c r="K29" s="664"/>
      <c r="L29" s="664"/>
      <c r="M29" s="664"/>
      <c r="N29" s="664"/>
      <c r="O29" s="664"/>
      <c r="P29" s="664"/>
      <c r="Q29" s="665"/>
      <c r="R29" s="666">
        <v>25258</v>
      </c>
      <c r="S29" s="667"/>
      <c r="T29" s="667"/>
      <c r="U29" s="667"/>
      <c r="V29" s="667"/>
      <c r="W29" s="667"/>
      <c r="X29" s="667"/>
      <c r="Y29" s="668"/>
      <c r="Z29" s="669">
        <v>0.1</v>
      </c>
      <c r="AA29" s="669"/>
      <c r="AB29" s="669"/>
      <c r="AC29" s="669"/>
      <c r="AD29" s="670">
        <v>84</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2729407</v>
      </c>
      <c r="CS29" s="691"/>
      <c r="CT29" s="691"/>
      <c r="CU29" s="691"/>
      <c r="CV29" s="691"/>
      <c r="CW29" s="691"/>
      <c r="CX29" s="691"/>
      <c r="CY29" s="692"/>
      <c r="CZ29" s="671">
        <v>11.2</v>
      </c>
      <c r="DA29" s="706"/>
      <c r="DB29" s="706"/>
      <c r="DC29" s="708"/>
      <c r="DD29" s="675">
        <v>2677660</v>
      </c>
      <c r="DE29" s="691"/>
      <c r="DF29" s="691"/>
      <c r="DG29" s="691"/>
      <c r="DH29" s="691"/>
      <c r="DI29" s="691"/>
      <c r="DJ29" s="691"/>
      <c r="DK29" s="692"/>
      <c r="DL29" s="675">
        <v>2677660</v>
      </c>
      <c r="DM29" s="691"/>
      <c r="DN29" s="691"/>
      <c r="DO29" s="691"/>
      <c r="DP29" s="691"/>
      <c r="DQ29" s="691"/>
      <c r="DR29" s="691"/>
      <c r="DS29" s="691"/>
      <c r="DT29" s="691"/>
      <c r="DU29" s="691"/>
      <c r="DV29" s="692"/>
      <c r="DW29" s="671">
        <v>18.5</v>
      </c>
      <c r="DX29" s="706"/>
      <c r="DY29" s="706"/>
      <c r="DZ29" s="706"/>
      <c r="EA29" s="706"/>
      <c r="EB29" s="706"/>
      <c r="EC29" s="707"/>
    </row>
    <row r="30" spans="2:133" ht="11.25" customHeight="1" x14ac:dyDescent="0.15">
      <c r="B30" s="663" t="s">
        <v>305</v>
      </c>
      <c r="C30" s="664"/>
      <c r="D30" s="664"/>
      <c r="E30" s="664"/>
      <c r="F30" s="664"/>
      <c r="G30" s="664"/>
      <c r="H30" s="664"/>
      <c r="I30" s="664"/>
      <c r="J30" s="664"/>
      <c r="K30" s="664"/>
      <c r="L30" s="664"/>
      <c r="M30" s="664"/>
      <c r="N30" s="664"/>
      <c r="O30" s="664"/>
      <c r="P30" s="664"/>
      <c r="Q30" s="665"/>
      <c r="R30" s="666">
        <v>164202</v>
      </c>
      <c r="S30" s="667"/>
      <c r="T30" s="667"/>
      <c r="U30" s="667"/>
      <c r="V30" s="667"/>
      <c r="W30" s="667"/>
      <c r="X30" s="667"/>
      <c r="Y30" s="668"/>
      <c r="Z30" s="669">
        <v>0.6</v>
      </c>
      <c r="AA30" s="669"/>
      <c r="AB30" s="669"/>
      <c r="AC30" s="669"/>
      <c r="AD30" s="670">
        <v>6490</v>
      </c>
      <c r="AE30" s="670"/>
      <c r="AF30" s="670"/>
      <c r="AG30" s="670"/>
      <c r="AH30" s="670"/>
      <c r="AI30" s="670"/>
      <c r="AJ30" s="670"/>
      <c r="AK30" s="670"/>
      <c r="AL30" s="671">
        <v>0</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2637723</v>
      </c>
      <c r="CS30" s="667"/>
      <c r="CT30" s="667"/>
      <c r="CU30" s="667"/>
      <c r="CV30" s="667"/>
      <c r="CW30" s="667"/>
      <c r="CX30" s="667"/>
      <c r="CY30" s="668"/>
      <c r="CZ30" s="671">
        <v>10.8</v>
      </c>
      <c r="DA30" s="706"/>
      <c r="DB30" s="706"/>
      <c r="DC30" s="708"/>
      <c r="DD30" s="675">
        <v>2585976</v>
      </c>
      <c r="DE30" s="667"/>
      <c r="DF30" s="667"/>
      <c r="DG30" s="667"/>
      <c r="DH30" s="667"/>
      <c r="DI30" s="667"/>
      <c r="DJ30" s="667"/>
      <c r="DK30" s="668"/>
      <c r="DL30" s="675">
        <v>2585976</v>
      </c>
      <c r="DM30" s="667"/>
      <c r="DN30" s="667"/>
      <c r="DO30" s="667"/>
      <c r="DP30" s="667"/>
      <c r="DQ30" s="667"/>
      <c r="DR30" s="667"/>
      <c r="DS30" s="667"/>
      <c r="DT30" s="667"/>
      <c r="DU30" s="667"/>
      <c r="DV30" s="668"/>
      <c r="DW30" s="671">
        <v>17.899999999999999</v>
      </c>
      <c r="DX30" s="706"/>
      <c r="DY30" s="706"/>
      <c r="DZ30" s="706"/>
      <c r="EA30" s="706"/>
      <c r="EB30" s="706"/>
      <c r="EC30" s="707"/>
    </row>
    <row r="31" spans="2:133" ht="11.25" customHeight="1" x14ac:dyDescent="0.15">
      <c r="B31" s="663" t="s">
        <v>309</v>
      </c>
      <c r="C31" s="664"/>
      <c r="D31" s="664"/>
      <c r="E31" s="664"/>
      <c r="F31" s="664"/>
      <c r="G31" s="664"/>
      <c r="H31" s="664"/>
      <c r="I31" s="664"/>
      <c r="J31" s="664"/>
      <c r="K31" s="664"/>
      <c r="L31" s="664"/>
      <c r="M31" s="664"/>
      <c r="N31" s="664"/>
      <c r="O31" s="664"/>
      <c r="P31" s="664"/>
      <c r="Q31" s="665"/>
      <c r="R31" s="666">
        <v>30069</v>
      </c>
      <c r="S31" s="667"/>
      <c r="T31" s="667"/>
      <c r="U31" s="667"/>
      <c r="V31" s="667"/>
      <c r="W31" s="667"/>
      <c r="X31" s="667"/>
      <c r="Y31" s="668"/>
      <c r="Z31" s="669">
        <v>0.1</v>
      </c>
      <c r="AA31" s="669"/>
      <c r="AB31" s="669"/>
      <c r="AC31" s="669"/>
      <c r="AD31" s="670" t="s">
        <v>129</v>
      </c>
      <c r="AE31" s="670"/>
      <c r="AF31" s="670"/>
      <c r="AG31" s="670"/>
      <c r="AH31" s="670"/>
      <c r="AI31" s="670"/>
      <c r="AJ31" s="670"/>
      <c r="AK31" s="670"/>
      <c r="AL31" s="671" t="s">
        <v>129</v>
      </c>
      <c r="AM31" s="672"/>
      <c r="AN31" s="672"/>
      <c r="AO31" s="673"/>
      <c r="AP31" s="726" t="s">
        <v>310</v>
      </c>
      <c r="AQ31" s="727"/>
      <c r="AR31" s="727"/>
      <c r="AS31" s="727"/>
      <c r="AT31" s="732" t="s">
        <v>311</v>
      </c>
      <c r="AU31" s="367"/>
      <c r="AV31" s="367"/>
      <c r="AW31" s="367"/>
      <c r="AX31" s="652" t="s">
        <v>188</v>
      </c>
      <c r="AY31" s="653"/>
      <c r="AZ31" s="653"/>
      <c r="BA31" s="653"/>
      <c r="BB31" s="653"/>
      <c r="BC31" s="653"/>
      <c r="BD31" s="653"/>
      <c r="BE31" s="653"/>
      <c r="BF31" s="654"/>
      <c r="BG31" s="725">
        <v>99.1</v>
      </c>
      <c r="BH31" s="721"/>
      <c r="BI31" s="721"/>
      <c r="BJ31" s="721"/>
      <c r="BK31" s="721"/>
      <c r="BL31" s="721"/>
      <c r="BM31" s="661">
        <v>95.4</v>
      </c>
      <c r="BN31" s="721"/>
      <c r="BO31" s="721"/>
      <c r="BP31" s="721"/>
      <c r="BQ31" s="722"/>
      <c r="BR31" s="725">
        <v>98.1</v>
      </c>
      <c r="BS31" s="721"/>
      <c r="BT31" s="721"/>
      <c r="BU31" s="721"/>
      <c r="BV31" s="721"/>
      <c r="BW31" s="721"/>
      <c r="BX31" s="661">
        <v>94.3</v>
      </c>
      <c r="BY31" s="721"/>
      <c r="BZ31" s="721"/>
      <c r="CA31" s="721"/>
      <c r="CB31" s="722"/>
      <c r="CD31" s="717"/>
      <c r="CE31" s="718"/>
      <c r="CF31" s="681" t="s">
        <v>312</v>
      </c>
      <c r="CG31" s="682"/>
      <c r="CH31" s="682"/>
      <c r="CI31" s="682"/>
      <c r="CJ31" s="682"/>
      <c r="CK31" s="682"/>
      <c r="CL31" s="682"/>
      <c r="CM31" s="682"/>
      <c r="CN31" s="682"/>
      <c r="CO31" s="682"/>
      <c r="CP31" s="682"/>
      <c r="CQ31" s="683"/>
      <c r="CR31" s="666">
        <v>91684</v>
      </c>
      <c r="CS31" s="691"/>
      <c r="CT31" s="691"/>
      <c r="CU31" s="691"/>
      <c r="CV31" s="691"/>
      <c r="CW31" s="691"/>
      <c r="CX31" s="691"/>
      <c r="CY31" s="692"/>
      <c r="CZ31" s="671">
        <v>0.4</v>
      </c>
      <c r="DA31" s="706"/>
      <c r="DB31" s="706"/>
      <c r="DC31" s="708"/>
      <c r="DD31" s="675">
        <v>91684</v>
      </c>
      <c r="DE31" s="691"/>
      <c r="DF31" s="691"/>
      <c r="DG31" s="691"/>
      <c r="DH31" s="691"/>
      <c r="DI31" s="691"/>
      <c r="DJ31" s="691"/>
      <c r="DK31" s="692"/>
      <c r="DL31" s="675">
        <v>91684</v>
      </c>
      <c r="DM31" s="691"/>
      <c r="DN31" s="691"/>
      <c r="DO31" s="691"/>
      <c r="DP31" s="691"/>
      <c r="DQ31" s="691"/>
      <c r="DR31" s="691"/>
      <c r="DS31" s="691"/>
      <c r="DT31" s="691"/>
      <c r="DU31" s="691"/>
      <c r="DV31" s="692"/>
      <c r="DW31" s="671">
        <v>0.6</v>
      </c>
      <c r="DX31" s="706"/>
      <c r="DY31" s="706"/>
      <c r="DZ31" s="706"/>
      <c r="EA31" s="706"/>
      <c r="EB31" s="706"/>
      <c r="EC31" s="707"/>
    </row>
    <row r="32" spans="2:133" ht="11.25" customHeight="1" x14ac:dyDescent="0.15">
      <c r="B32" s="663" t="s">
        <v>313</v>
      </c>
      <c r="C32" s="664"/>
      <c r="D32" s="664"/>
      <c r="E32" s="664"/>
      <c r="F32" s="664"/>
      <c r="G32" s="664"/>
      <c r="H32" s="664"/>
      <c r="I32" s="664"/>
      <c r="J32" s="664"/>
      <c r="K32" s="664"/>
      <c r="L32" s="664"/>
      <c r="M32" s="664"/>
      <c r="N32" s="664"/>
      <c r="O32" s="664"/>
      <c r="P32" s="664"/>
      <c r="Q32" s="665"/>
      <c r="R32" s="666">
        <v>4111951</v>
      </c>
      <c r="S32" s="667"/>
      <c r="T32" s="667"/>
      <c r="U32" s="667"/>
      <c r="V32" s="667"/>
      <c r="W32" s="667"/>
      <c r="X32" s="667"/>
      <c r="Y32" s="668"/>
      <c r="Z32" s="669">
        <v>16.100000000000001</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314</v>
      </c>
      <c r="AV32" s="363"/>
      <c r="AW32" s="363"/>
      <c r="AX32" s="663" t="s">
        <v>315</v>
      </c>
      <c r="AY32" s="664"/>
      <c r="AZ32" s="664"/>
      <c r="BA32" s="664"/>
      <c r="BB32" s="664"/>
      <c r="BC32" s="664"/>
      <c r="BD32" s="664"/>
      <c r="BE32" s="664"/>
      <c r="BF32" s="665"/>
      <c r="BG32" s="735">
        <v>99</v>
      </c>
      <c r="BH32" s="691"/>
      <c r="BI32" s="691"/>
      <c r="BJ32" s="691"/>
      <c r="BK32" s="691"/>
      <c r="BL32" s="691"/>
      <c r="BM32" s="672">
        <v>97.9</v>
      </c>
      <c r="BN32" s="723"/>
      <c r="BO32" s="723"/>
      <c r="BP32" s="723"/>
      <c r="BQ32" s="724"/>
      <c r="BR32" s="735">
        <v>99.1</v>
      </c>
      <c r="BS32" s="691"/>
      <c r="BT32" s="691"/>
      <c r="BU32" s="691"/>
      <c r="BV32" s="691"/>
      <c r="BW32" s="691"/>
      <c r="BX32" s="672">
        <v>97.8</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x14ac:dyDescent="0.15">
      <c r="B33" s="702" t="s">
        <v>317</v>
      </c>
      <c r="C33" s="703"/>
      <c r="D33" s="703"/>
      <c r="E33" s="703"/>
      <c r="F33" s="703"/>
      <c r="G33" s="703"/>
      <c r="H33" s="703"/>
      <c r="I33" s="703"/>
      <c r="J33" s="703"/>
      <c r="K33" s="703"/>
      <c r="L33" s="703"/>
      <c r="M33" s="703"/>
      <c r="N33" s="703"/>
      <c r="O33" s="703"/>
      <c r="P33" s="703"/>
      <c r="Q33" s="704"/>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1"/>
      <c r="AV33" s="361"/>
      <c r="AW33" s="361"/>
      <c r="AX33" s="710" t="s">
        <v>318</v>
      </c>
      <c r="AY33" s="711"/>
      <c r="AZ33" s="711"/>
      <c r="BA33" s="711"/>
      <c r="BB33" s="711"/>
      <c r="BC33" s="711"/>
      <c r="BD33" s="711"/>
      <c r="BE33" s="711"/>
      <c r="BF33" s="712"/>
      <c r="BG33" s="736">
        <v>99.1</v>
      </c>
      <c r="BH33" s="737"/>
      <c r="BI33" s="737"/>
      <c r="BJ33" s="737"/>
      <c r="BK33" s="737"/>
      <c r="BL33" s="737"/>
      <c r="BM33" s="738">
        <v>93.3</v>
      </c>
      <c r="BN33" s="737"/>
      <c r="BO33" s="737"/>
      <c r="BP33" s="737"/>
      <c r="BQ33" s="739"/>
      <c r="BR33" s="736">
        <v>97.2</v>
      </c>
      <c r="BS33" s="737"/>
      <c r="BT33" s="737"/>
      <c r="BU33" s="737"/>
      <c r="BV33" s="737"/>
      <c r="BW33" s="737"/>
      <c r="BX33" s="738">
        <v>91.3</v>
      </c>
      <c r="BY33" s="737"/>
      <c r="BZ33" s="737"/>
      <c r="CA33" s="737"/>
      <c r="CB33" s="739"/>
      <c r="CD33" s="681" t="s">
        <v>319</v>
      </c>
      <c r="CE33" s="682"/>
      <c r="CF33" s="682"/>
      <c r="CG33" s="682"/>
      <c r="CH33" s="682"/>
      <c r="CI33" s="682"/>
      <c r="CJ33" s="682"/>
      <c r="CK33" s="682"/>
      <c r="CL33" s="682"/>
      <c r="CM33" s="682"/>
      <c r="CN33" s="682"/>
      <c r="CO33" s="682"/>
      <c r="CP33" s="682"/>
      <c r="CQ33" s="683"/>
      <c r="CR33" s="666">
        <v>10396856</v>
      </c>
      <c r="CS33" s="691"/>
      <c r="CT33" s="691"/>
      <c r="CU33" s="691"/>
      <c r="CV33" s="691"/>
      <c r="CW33" s="691"/>
      <c r="CX33" s="691"/>
      <c r="CY33" s="692"/>
      <c r="CZ33" s="671">
        <v>42.6</v>
      </c>
      <c r="DA33" s="706"/>
      <c r="DB33" s="706"/>
      <c r="DC33" s="708"/>
      <c r="DD33" s="675">
        <v>8228915</v>
      </c>
      <c r="DE33" s="691"/>
      <c r="DF33" s="691"/>
      <c r="DG33" s="691"/>
      <c r="DH33" s="691"/>
      <c r="DI33" s="691"/>
      <c r="DJ33" s="691"/>
      <c r="DK33" s="692"/>
      <c r="DL33" s="675">
        <v>5459218</v>
      </c>
      <c r="DM33" s="691"/>
      <c r="DN33" s="691"/>
      <c r="DO33" s="691"/>
      <c r="DP33" s="691"/>
      <c r="DQ33" s="691"/>
      <c r="DR33" s="691"/>
      <c r="DS33" s="691"/>
      <c r="DT33" s="691"/>
      <c r="DU33" s="691"/>
      <c r="DV33" s="692"/>
      <c r="DW33" s="671">
        <v>37.799999999999997</v>
      </c>
      <c r="DX33" s="706"/>
      <c r="DY33" s="706"/>
      <c r="DZ33" s="706"/>
      <c r="EA33" s="706"/>
      <c r="EB33" s="706"/>
      <c r="EC33" s="707"/>
    </row>
    <row r="34" spans="2:133" ht="11.25" customHeight="1" x14ac:dyDescent="0.15">
      <c r="B34" s="663" t="s">
        <v>320</v>
      </c>
      <c r="C34" s="664"/>
      <c r="D34" s="664"/>
      <c r="E34" s="664"/>
      <c r="F34" s="664"/>
      <c r="G34" s="664"/>
      <c r="H34" s="664"/>
      <c r="I34" s="664"/>
      <c r="J34" s="664"/>
      <c r="K34" s="664"/>
      <c r="L34" s="664"/>
      <c r="M34" s="664"/>
      <c r="N34" s="664"/>
      <c r="O34" s="664"/>
      <c r="P34" s="664"/>
      <c r="Q34" s="665"/>
      <c r="R34" s="666">
        <v>1382753</v>
      </c>
      <c r="S34" s="667"/>
      <c r="T34" s="667"/>
      <c r="U34" s="667"/>
      <c r="V34" s="667"/>
      <c r="W34" s="667"/>
      <c r="X34" s="667"/>
      <c r="Y34" s="668"/>
      <c r="Z34" s="669">
        <v>5.4</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3796201</v>
      </c>
      <c r="CS34" s="667"/>
      <c r="CT34" s="667"/>
      <c r="CU34" s="667"/>
      <c r="CV34" s="667"/>
      <c r="CW34" s="667"/>
      <c r="CX34" s="667"/>
      <c r="CY34" s="668"/>
      <c r="CZ34" s="671">
        <v>15.6</v>
      </c>
      <c r="DA34" s="706"/>
      <c r="DB34" s="706"/>
      <c r="DC34" s="708"/>
      <c r="DD34" s="675">
        <v>2841431</v>
      </c>
      <c r="DE34" s="667"/>
      <c r="DF34" s="667"/>
      <c r="DG34" s="667"/>
      <c r="DH34" s="667"/>
      <c r="DI34" s="667"/>
      <c r="DJ34" s="667"/>
      <c r="DK34" s="668"/>
      <c r="DL34" s="675">
        <v>2395247</v>
      </c>
      <c r="DM34" s="667"/>
      <c r="DN34" s="667"/>
      <c r="DO34" s="667"/>
      <c r="DP34" s="667"/>
      <c r="DQ34" s="667"/>
      <c r="DR34" s="667"/>
      <c r="DS34" s="667"/>
      <c r="DT34" s="667"/>
      <c r="DU34" s="667"/>
      <c r="DV34" s="668"/>
      <c r="DW34" s="671">
        <v>16.600000000000001</v>
      </c>
      <c r="DX34" s="706"/>
      <c r="DY34" s="706"/>
      <c r="DZ34" s="706"/>
      <c r="EA34" s="706"/>
      <c r="EB34" s="706"/>
      <c r="EC34" s="707"/>
    </row>
    <row r="35" spans="2:133" ht="11.25" customHeight="1" x14ac:dyDescent="0.15">
      <c r="B35" s="663" t="s">
        <v>322</v>
      </c>
      <c r="C35" s="664"/>
      <c r="D35" s="664"/>
      <c r="E35" s="664"/>
      <c r="F35" s="664"/>
      <c r="G35" s="664"/>
      <c r="H35" s="664"/>
      <c r="I35" s="664"/>
      <c r="J35" s="664"/>
      <c r="K35" s="664"/>
      <c r="L35" s="664"/>
      <c r="M35" s="664"/>
      <c r="N35" s="664"/>
      <c r="O35" s="664"/>
      <c r="P35" s="664"/>
      <c r="Q35" s="665"/>
      <c r="R35" s="666">
        <v>99509</v>
      </c>
      <c r="S35" s="667"/>
      <c r="T35" s="667"/>
      <c r="U35" s="667"/>
      <c r="V35" s="667"/>
      <c r="W35" s="667"/>
      <c r="X35" s="667"/>
      <c r="Y35" s="668"/>
      <c r="Z35" s="669">
        <v>0.4</v>
      </c>
      <c r="AA35" s="669"/>
      <c r="AB35" s="669"/>
      <c r="AC35" s="669"/>
      <c r="AD35" s="670">
        <v>18351</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143101</v>
      </c>
      <c r="CS35" s="691"/>
      <c r="CT35" s="691"/>
      <c r="CU35" s="691"/>
      <c r="CV35" s="691"/>
      <c r="CW35" s="691"/>
      <c r="CX35" s="691"/>
      <c r="CY35" s="692"/>
      <c r="CZ35" s="671">
        <v>0.6</v>
      </c>
      <c r="DA35" s="706"/>
      <c r="DB35" s="706"/>
      <c r="DC35" s="708"/>
      <c r="DD35" s="675">
        <v>111078</v>
      </c>
      <c r="DE35" s="691"/>
      <c r="DF35" s="691"/>
      <c r="DG35" s="691"/>
      <c r="DH35" s="691"/>
      <c r="DI35" s="691"/>
      <c r="DJ35" s="691"/>
      <c r="DK35" s="692"/>
      <c r="DL35" s="675">
        <v>106642</v>
      </c>
      <c r="DM35" s="691"/>
      <c r="DN35" s="691"/>
      <c r="DO35" s="691"/>
      <c r="DP35" s="691"/>
      <c r="DQ35" s="691"/>
      <c r="DR35" s="691"/>
      <c r="DS35" s="691"/>
      <c r="DT35" s="691"/>
      <c r="DU35" s="691"/>
      <c r="DV35" s="692"/>
      <c r="DW35" s="671">
        <v>0.7</v>
      </c>
      <c r="DX35" s="706"/>
      <c r="DY35" s="706"/>
      <c r="DZ35" s="706"/>
      <c r="EA35" s="706"/>
      <c r="EB35" s="706"/>
      <c r="EC35" s="707"/>
    </row>
    <row r="36" spans="2:133" ht="11.25" customHeight="1" x14ac:dyDescent="0.15">
      <c r="B36" s="663" t="s">
        <v>326</v>
      </c>
      <c r="C36" s="664"/>
      <c r="D36" s="664"/>
      <c r="E36" s="664"/>
      <c r="F36" s="664"/>
      <c r="G36" s="664"/>
      <c r="H36" s="664"/>
      <c r="I36" s="664"/>
      <c r="J36" s="664"/>
      <c r="K36" s="664"/>
      <c r="L36" s="664"/>
      <c r="M36" s="664"/>
      <c r="N36" s="664"/>
      <c r="O36" s="664"/>
      <c r="P36" s="664"/>
      <c r="Q36" s="665"/>
      <c r="R36" s="666">
        <v>94444</v>
      </c>
      <c r="S36" s="667"/>
      <c r="T36" s="667"/>
      <c r="U36" s="667"/>
      <c r="V36" s="667"/>
      <c r="W36" s="667"/>
      <c r="X36" s="667"/>
      <c r="Y36" s="668"/>
      <c r="Z36" s="669">
        <v>0.4</v>
      </c>
      <c r="AA36" s="669"/>
      <c r="AB36" s="669"/>
      <c r="AC36" s="669"/>
      <c r="AD36" s="670" t="s">
        <v>129</v>
      </c>
      <c r="AE36" s="670"/>
      <c r="AF36" s="670"/>
      <c r="AG36" s="670"/>
      <c r="AH36" s="670"/>
      <c r="AI36" s="670"/>
      <c r="AJ36" s="670"/>
      <c r="AK36" s="670"/>
      <c r="AL36" s="671" t="s">
        <v>129</v>
      </c>
      <c r="AM36" s="672"/>
      <c r="AN36" s="672"/>
      <c r="AO36" s="673"/>
      <c r="AP36" s="218"/>
      <c r="AQ36" s="740" t="s">
        <v>327</v>
      </c>
      <c r="AR36" s="741"/>
      <c r="AS36" s="741"/>
      <c r="AT36" s="741"/>
      <c r="AU36" s="741"/>
      <c r="AV36" s="741"/>
      <c r="AW36" s="741"/>
      <c r="AX36" s="741"/>
      <c r="AY36" s="742"/>
      <c r="AZ36" s="655">
        <v>2869542</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83592</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3732433</v>
      </c>
      <c r="CS36" s="667"/>
      <c r="CT36" s="667"/>
      <c r="CU36" s="667"/>
      <c r="CV36" s="667"/>
      <c r="CW36" s="667"/>
      <c r="CX36" s="667"/>
      <c r="CY36" s="668"/>
      <c r="CZ36" s="671">
        <v>15.3</v>
      </c>
      <c r="DA36" s="706"/>
      <c r="DB36" s="706"/>
      <c r="DC36" s="708"/>
      <c r="DD36" s="675">
        <v>2939684</v>
      </c>
      <c r="DE36" s="667"/>
      <c r="DF36" s="667"/>
      <c r="DG36" s="667"/>
      <c r="DH36" s="667"/>
      <c r="DI36" s="667"/>
      <c r="DJ36" s="667"/>
      <c r="DK36" s="668"/>
      <c r="DL36" s="675">
        <v>1513811</v>
      </c>
      <c r="DM36" s="667"/>
      <c r="DN36" s="667"/>
      <c r="DO36" s="667"/>
      <c r="DP36" s="667"/>
      <c r="DQ36" s="667"/>
      <c r="DR36" s="667"/>
      <c r="DS36" s="667"/>
      <c r="DT36" s="667"/>
      <c r="DU36" s="667"/>
      <c r="DV36" s="668"/>
      <c r="DW36" s="671">
        <v>10.5</v>
      </c>
      <c r="DX36" s="706"/>
      <c r="DY36" s="706"/>
      <c r="DZ36" s="706"/>
      <c r="EA36" s="706"/>
      <c r="EB36" s="706"/>
      <c r="EC36" s="707"/>
    </row>
    <row r="37" spans="2:133" ht="11.25" customHeight="1" x14ac:dyDescent="0.15">
      <c r="B37" s="663" t="s">
        <v>330</v>
      </c>
      <c r="C37" s="664"/>
      <c r="D37" s="664"/>
      <c r="E37" s="664"/>
      <c r="F37" s="664"/>
      <c r="G37" s="664"/>
      <c r="H37" s="664"/>
      <c r="I37" s="664"/>
      <c r="J37" s="664"/>
      <c r="K37" s="664"/>
      <c r="L37" s="664"/>
      <c r="M37" s="664"/>
      <c r="N37" s="664"/>
      <c r="O37" s="664"/>
      <c r="P37" s="664"/>
      <c r="Q37" s="665"/>
      <c r="R37" s="666">
        <v>481529</v>
      </c>
      <c r="S37" s="667"/>
      <c r="T37" s="667"/>
      <c r="U37" s="667"/>
      <c r="V37" s="667"/>
      <c r="W37" s="667"/>
      <c r="X37" s="667"/>
      <c r="Y37" s="668"/>
      <c r="Z37" s="669">
        <v>1.9</v>
      </c>
      <c r="AA37" s="669"/>
      <c r="AB37" s="669"/>
      <c r="AC37" s="669"/>
      <c r="AD37" s="670" t="s">
        <v>129</v>
      </c>
      <c r="AE37" s="670"/>
      <c r="AF37" s="670"/>
      <c r="AG37" s="670"/>
      <c r="AH37" s="670"/>
      <c r="AI37" s="670"/>
      <c r="AJ37" s="670"/>
      <c r="AK37" s="670"/>
      <c r="AL37" s="671" t="s">
        <v>129</v>
      </c>
      <c r="AM37" s="672"/>
      <c r="AN37" s="672"/>
      <c r="AO37" s="673"/>
      <c r="AQ37" s="744" t="s">
        <v>331</v>
      </c>
      <c r="AR37" s="745"/>
      <c r="AS37" s="745"/>
      <c r="AT37" s="745"/>
      <c r="AU37" s="745"/>
      <c r="AV37" s="745"/>
      <c r="AW37" s="745"/>
      <c r="AX37" s="745"/>
      <c r="AY37" s="746"/>
      <c r="AZ37" s="666">
        <v>718117</v>
      </c>
      <c r="BA37" s="667"/>
      <c r="BB37" s="667"/>
      <c r="BC37" s="667"/>
      <c r="BD37" s="691"/>
      <c r="BE37" s="691"/>
      <c r="BF37" s="724"/>
      <c r="BG37" s="681" t="s">
        <v>332</v>
      </c>
      <c r="BH37" s="682"/>
      <c r="BI37" s="682"/>
      <c r="BJ37" s="682"/>
      <c r="BK37" s="682"/>
      <c r="BL37" s="682"/>
      <c r="BM37" s="682"/>
      <c r="BN37" s="682"/>
      <c r="BO37" s="682"/>
      <c r="BP37" s="682"/>
      <c r="BQ37" s="682"/>
      <c r="BR37" s="682"/>
      <c r="BS37" s="682"/>
      <c r="BT37" s="682"/>
      <c r="BU37" s="683"/>
      <c r="BV37" s="666">
        <v>50862</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465277</v>
      </c>
      <c r="CS37" s="691"/>
      <c r="CT37" s="691"/>
      <c r="CU37" s="691"/>
      <c r="CV37" s="691"/>
      <c r="CW37" s="691"/>
      <c r="CX37" s="691"/>
      <c r="CY37" s="692"/>
      <c r="CZ37" s="671">
        <v>1.9</v>
      </c>
      <c r="DA37" s="706"/>
      <c r="DB37" s="706"/>
      <c r="DC37" s="708"/>
      <c r="DD37" s="675">
        <v>465268</v>
      </c>
      <c r="DE37" s="691"/>
      <c r="DF37" s="691"/>
      <c r="DG37" s="691"/>
      <c r="DH37" s="691"/>
      <c r="DI37" s="691"/>
      <c r="DJ37" s="691"/>
      <c r="DK37" s="692"/>
      <c r="DL37" s="675">
        <v>393158</v>
      </c>
      <c r="DM37" s="691"/>
      <c r="DN37" s="691"/>
      <c r="DO37" s="691"/>
      <c r="DP37" s="691"/>
      <c r="DQ37" s="691"/>
      <c r="DR37" s="691"/>
      <c r="DS37" s="691"/>
      <c r="DT37" s="691"/>
      <c r="DU37" s="691"/>
      <c r="DV37" s="692"/>
      <c r="DW37" s="671">
        <v>2.7</v>
      </c>
      <c r="DX37" s="706"/>
      <c r="DY37" s="706"/>
      <c r="DZ37" s="706"/>
      <c r="EA37" s="706"/>
      <c r="EB37" s="706"/>
      <c r="EC37" s="707"/>
    </row>
    <row r="38" spans="2:133" ht="11.25" customHeight="1" x14ac:dyDescent="0.15">
      <c r="B38" s="663" t="s">
        <v>334</v>
      </c>
      <c r="C38" s="664"/>
      <c r="D38" s="664"/>
      <c r="E38" s="664"/>
      <c r="F38" s="664"/>
      <c r="G38" s="664"/>
      <c r="H38" s="664"/>
      <c r="I38" s="664"/>
      <c r="J38" s="664"/>
      <c r="K38" s="664"/>
      <c r="L38" s="664"/>
      <c r="M38" s="664"/>
      <c r="N38" s="664"/>
      <c r="O38" s="664"/>
      <c r="P38" s="664"/>
      <c r="Q38" s="665"/>
      <c r="R38" s="666">
        <v>1305671</v>
      </c>
      <c r="S38" s="667"/>
      <c r="T38" s="667"/>
      <c r="U38" s="667"/>
      <c r="V38" s="667"/>
      <c r="W38" s="667"/>
      <c r="X38" s="667"/>
      <c r="Y38" s="668"/>
      <c r="Z38" s="669">
        <v>5.0999999999999996</v>
      </c>
      <c r="AA38" s="669"/>
      <c r="AB38" s="669"/>
      <c r="AC38" s="669"/>
      <c r="AD38" s="670" t="s">
        <v>129</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256719</v>
      </c>
      <c r="BA38" s="667"/>
      <c r="BB38" s="667"/>
      <c r="BC38" s="667"/>
      <c r="BD38" s="691"/>
      <c r="BE38" s="691"/>
      <c r="BF38" s="724"/>
      <c r="BG38" s="681" t="s">
        <v>336</v>
      </c>
      <c r="BH38" s="682"/>
      <c r="BI38" s="682"/>
      <c r="BJ38" s="682"/>
      <c r="BK38" s="682"/>
      <c r="BL38" s="682"/>
      <c r="BM38" s="682"/>
      <c r="BN38" s="682"/>
      <c r="BO38" s="682"/>
      <c r="BP38" s="682"/>
      <c r="BQ38" s="682"/>
      <c r="BR38" s="682"/>
      <c r="BS38" s="682"/>
      <c r="BT38" s="682"/>
      <c r="BU38" s="683"/>
      <c r="BV38" s="666">
        <v>6645</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1894010</v>
      </c>
      <c r="CS38" s="667"/>
      <c r="CT38" s="667"/>
      <c r="CU38" s="667"/>
      <c r="CV38" s="667"/>
      <c r="CW38" s="667"/>
      <c r="CX38" s="667"/>
      <c r="CY38" s="668"/>
      <c r="CZ38" s="671">
        <v>7.8</v>
      </c>
      <c r="DA38" s="706"/>
      <c r="DB38" s="706"/>
      <c r="DC38" s="708"/>
      <c r="DD38" s="675">
        <v>1582426</v>
      </c>
      <c r="DE38" s="667"/>
      <c r="DF38" s="667"/>
      <c r="DG38" s="667"/>
      <c r="DH38" s="667"/>
      <c r="DI38" s="667"/>
      <c r="DJ38" s="667"/>
      <c r="DK38" s="668"/>
      <c r="DL38" s="675">
        <v>1443518</v>
      </c>
      <c r="DM38" s="667"/>
      <c r="DN38" s="667"/>
      <c r="DO38" s="667"/>
      <c r="DP38" s="667"/>
      <c r="DQ38" s="667"/>
      <c r="DR38" s="667"/>
      <c r="DS38" s="667"/>
      <c r="DT38" s="667"/>
      <c r="DU38" s="667"/>
      <c r="DV38" s="668"/>
      <c r="DW38" s="671">
        <v>10</v>
      </c>
      <c r="DX38" s="706"/>
      <c r="DY38" s="706"/>
      <c r="DZ38" s="706"/>
      <c r="EA38" s="706"/>
      <c r="EB38" s="706"/>
      <c r="EC38" s="707"/>
    </row>
    <row r="39" spans="2:133" ht="11.25" customHeight="1" x14ac:dyDescent="0.15">
      <c r="B39" s="663" t="s">
        <v>338</v>
      </c>
      <c r="C39" s="664"/>
      <c r="D39" s="664"/>
      <c r="E39" s="664"/>
      <c r="F39" s="664"/>
      <c r="G39" s="664"/>
      <c r="H39" s="664"/>
      <c r="I39" s="664"/>
      <c r="J39" s="664"/>
      <c r="K39" s="664"/>
      <c r="L39" s="664"/>
      <c r="M39" s="664"/>
      <c r="N39" s="664"/>
      <c r="O39" s="664"/>
      <c r="P39" s="664"/>
      <c r="Q39" s="665"/>
      <c r="R39" s="666">
        <v>754634</v>
      </c>
      <c r="S39" s="667"/>
      <c r="T39" s="667"/>
      <c r="U39" s="667"/>
      <c r="V39" s="667"/>
      <c r="W39" s="667"/>
      <c r="X39" s="667"/>
      <c r="Y39" s="668"/>
      <c r="Z39" s="669">
        <v>3</v>
      </c>
      <c r="AA39" s="669"/>
      <c r="AB39" s="669"/>
      <c r="AC39" s="669"/>
      <c r="AD39" s="670">
        <v>49</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t="s">
        <v>129</v>
      </c>
      <c r="BA39" s="667"/>
      <c r="BB39" s="667"/>
      <c r="BC39" s="667"/>
      <c r="BD39" s="691"/>
      <c r="BE39" s="691"/>
      <c r="BF39" s="724"/>
      <c r="BG39" s="681" t="s">
        <v>340</v>
      </c>
      <c r="BH39" s="682"/>
      <c r="BI39" s="682"/>
      <c r="BJ39" s="682"/>
      <c r="BK39" s="682"/>
      <c r="BL39" s="682"/>
      <c r="BM39" s="682"/>
      <c r="BN39" s="682"/>
      <c r="BO39" s="682"/>
      <c r="BP39" s="682"/>
      <c r="BQ39" s="682"/>
      <c r="BR39" s="682"/>
      <c r="BS39" s="682"/>
      <c r="BT39" s="682"/>
      <c r="BU39" s="683"/>
      <c r="BV39" s="666">
        <v>10384</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811911</v>
      </c>
      <c r="CS39" s="691"/>
      <c r="CT39" s="691"/>
      <c r="CU39" s="691"/>
      <c r="CV39" s="691"/>
      <c r="CW39" s="691"/>
      <c r="CX39" s="691"/>
      <c r="CY39" s="692"/>
      <c r="CZ39" s="671">
        <v>3.3</v>
      </c>
      <c r="DA39" s="706"/>
      <c r="DB39" s="706"/>
      <c r="DC39" s="708"/>
      <c r="DD39" s="675">
        <v>754296</v>
      </c>
      <c r="DE39" s="691"/>
      <c r="DF39" s="691"/>
      <c r="DG39" s="691"/>
      <c r="DH39" s="691"/>
      <c r="DI39" s="691"/>
      <c r="DJ39" s="691"/>
      <c r="DK39" s="692"/>
      <c r="DL39" s="675" t="s">
        <v>129</v>
      </c>
      <c r="DM39" s="691"/>
      <c r="DN39" s="691"/>
      <c r="DO39" s="691"/>
      <c r="DP39" s="691"/>
      <c r="DQ39" s="691"/>
      <c r="DR39" s="691"/>
      <c r="DS39" s="691"/>
      <c r="DT39" s="691"/>
      <c r="DU39" s="691"/>
      <c r="DV39" s="692"/>
      <c r="DW39" s="671" t="s">
        <v>129</v>
      </c>
      <c r="DX39" s="706"/>
      <c r="DY39" s="706"/>
      <c r="DZ39" s="706"/>
      <c r="EA39" s="706"/>
      <c r="EB39" s="706"/>
      <c r="EC39" s="707"/>
    </row>
    <row r="40" spans="2:133" ht="11.25" customHeight="1" x14ac:dyDescent="0.15">
      <c r="B40" s="663" t="s">
        <v>342</v>
      </c>
      <c r="C40" s="664"/>
      <c r="D40" s="664"/>
      <c r="E40" s="664"/>
      <c r="F40" s="664"/>
      <c r="G40" s="664"/>
      <c r="H40" s="664"/>
      <c r="I40" s="664"/>
      <c r="J40" s="664"/>
      <c r="K40" s="664"/>
      <c r="L40" s="664"/>
      <c r="M40" s="664"/>
      <c r="N40" s="664"/>
      <c r="O40" s="664"/>
      <c r="P40" s="664"/>
      <c r="Q40" s="665"/>
      <c r="R40" s="666">
        <v>2284213</v>
      </c>
      <c r="S40" s="667"/>
      <c r="T40" s="667"/>
      <c r="U40" s="667"/>
      <c r="V40" s="667"/>
      <c r="W40" s="667"/>
      <c r="X40" s="667"/>
      <c r="Y40" s="668"/>
      <c r="Z40" s="669">
        <v>8.9</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t="s">
        <v>129</v>
      </c>
      <c r="BA40" s="667"/>
      <c r="BB40" s="667"/>
      <c r="BC40" s="667"/>
      <c r="BD40" s="691"/>
      <c r="BE40" s="691"/>
      <c r="BF40" s="724"/>
      <c r="BG40" s="747" t="s">
        <v>344</v>
      </c>
      <c r="BH40" s="748"/>
      <c r="BI40" s="748"/>
      <c r="BJ40" s="748"/>
      <c r="BK40" s="748"/>
      <c r="BL40" s="365"/>
      <c r="BM40" s="682" t="s">
        <v>345</v>
      </c>
      <c r="BN40" s="682"/>
      <c r="BO40" s="682"/>
      <c r="BP40" s="682"/>
      <c r="BQ40" s="682"/>
      <c r="BR40" s="682"/>
      <c r="BS40" s="682"/>
      <c r="BT40" s="682"/>
      <c r="BU40" s="683"/>
      <c r="BV40" s="666">
        <v>77</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19200</v>
      </c>
      <c r="CS40" s="667"/>
      <c r="CT40" s="667"/>
      <c r="CU40" s="667"/>
      <c r="CV40" s="667"/>
      <c r="CW40" s="667"/>
      <c r="CX40" s="667"/>
      <c r="CY40" s="668"/>
      <c r="CZ40" s="671">
        <v>0.1</v>
      </c>
      <c r="DA40" s="706"/>
      <c r="DB40" s="706"/>
      <c r="DC40" s="708"/>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6"/>
      <c r="DY40" s="706"/>
      <c r="DZ40" s="706"/>
      <c r="EA40" s="706"/>
      <c r="EB40" s="706"/>
      <c r="EC40" s="707"/>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352743</v>
      </c>
      <c r="BA41" s="667"/>
      <c r="BB41" s="667"/>
      <c r="BC41" s="667"/>
      <c r="BD41" s="691"/>
      <c r="BE41" s="691"/>
      <c r="BF41" s="724"/>
      <c r="BG41" s="747"/>
      <c r="BH41" s="748"/>
      <c r="BI41" s="748"/>
      <c r="BJ41" s="748"/>
      <c r="BK41" s="748"/>
      <c r="BL41" s="365"/>
      <c r="BM41" s="682" t="s">
        <v>349</v>
      </c>
      <c r="BN41" s="682"/>
      <c r="BO41" s="682"/>
      <c r="BP41" s="682"/>
      <c r="BQ41" s="682"/>
      <c r="BR41" s="682"/>
      <c r="BS41" s="682"/>
      <c r="BT41" s="682"/>
      <c r="BU41" s="683"/>
      <c r="BV41" s="666" t="s">
        <v>129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691"/>
      <c r="CT41" s="691"/>
      <c r="CU41" s="691"/>
      <c r="CV41" s="691"/>
      <c r="CW41" s="691"/>
      <c r="CX41" s="691"/>
      <c r="CY41" s="692"/>
      <c r="CZ41" s="671" t="s">
        <v>129</v>
      </c>
      <c r="DA41" s="706"/>
      <c r="DB41" s="706"/>
      <c r="DC41" s="708"/>
      <c r="DD41" s="675" t="s">
        <v>129</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1541963</v>
      </c>
      <c r="BA42" s="761"/>
      <c r="BB42" s="761"/>
      <c r="BC42" s="761"/>
      <c r="BD42" s="737"/>
      <c r="BE42" s="737"/>
      <c r="BF42" s="739"/>
      <c r="BG42" s="749"/>
      <c r="BH42" s="750"/>
      <c r="BI42" s="750"/>
      <c r="BJ42" s="750"/>
      <c r="BK42" s="750"/>
      <c r="BL42" s="366"/>
      <c r="BM42" s="694" t="s">
        <v>353</v>
      </c>
      <c r="BN42" s="694"/>
      <c r="BO42" s="694"/>
      <c r="BP42" s="694"/>
      <c r="BQ42" s="694"/>
      <c r="BR42" s="694"/>
      <c r="BS42" s="694"/>
      <c r="BT42" s="694"/>
      <c r="BU42" s="695"/>
      <c r="BV42" s="760">
        <v>309</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2847636</v>
      </c>
      <c r="CS42" s="691"/>
      <c r="CT42" s="691"/>
      <c r="CU42" s="691"/>
      <c r="CV42" s="691"/>
      <c r="CW42" s="691"/>
      <c r="CX42" s="691"/>
      <c r="CY42" s="692"/>
      <c r="CZ42" s="671">
        <v>11.7</v>
      </c>
      <c r="DA42" s="706"/>
      <c r="DB42" s="706"/>
      <c r="DC42" s="708"/>
      <c r="DD42" s="675">
        <v>786002</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355</v>
      </c>
      <c r="C43" s="664"/>
      <c r="D43" s="664"/>
      <c r="E43" s="664"/>
      <c r="F43" s="664"/>
      <c r="G43" s="664"/>
      <c r="H43" s="664"/>
      <c r="I43" s="664"/>
      <c r="J43" s="664"/>
      <c r="K43" s="664"/>
      <c r="L43" s="664"/>
      <c r="M43" s="664"/>
      <c r="N43" s="664"/>
      <c r="O43" s="664"/>
      <c r="P43" s="664"/>
      <c r="Q43" s="665"/>
      <c r="R43" s="666">
        <v>668513</v>
      </c>
      <c r="S43" s="667"/>
      <c r="T43" s="667"/>
      <c r="U43" s="667"/>
      <c r="V43" s="667"/>
      <c r="W43" s="667"/>
      <c r="X43" s="667"/>
      <c r="Y43" s="668"/>
      <c r="Z43" s="669">
        <v>2.6</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201586</v>
      </c>
      <c r="CS43" s="691"/>
      <c r="CT43" s="691"/>
      <c r="CU43" s="691"/>
      <c r="CV43" s="691"/>
      <c r="CW43" s="691"/>
      <c r="CX43" s="691"/>
      <c r="CY43" s="692"/>
      <c r="CZ43" s="671">
        <v>0.8</v>
      </c>
      <c r="DA43" s="706"/>
      <c r="DB43" s="706"/>
      <c r="DC43" s="708"/>
      <c r="DD43" s="675">
        <v>198180</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357</v>
      </c>
      <c r="C44" s="711"/>
      <c r="D44" s="711"/>
      <c r="E44" s="711"/>
      <c r="F44" s="711"/>
      <c r="G44" s="711"/>
      <c r="H44" s="711"/>
      <c r="I44" s="711"/>
      <c r="J44" s="711"/>
      <c r="K44" s="711"/>
      <c r="L44" s="711"/>
      <c r="M44" s="711"/>
      <c r="N44" s="711"/>
      <c r="O44" s="711"/>
      <c r="P44" s="711"/>
      <c r="Q44" s="712"/>
      <c r="R44" s="760">
        <v>25565208</v>
      </c>
      <c r="S44" s="761"/>
      <c r="T44" s="761"/>
      <c r="U44" s="761"/>
      <c r="V44" s="761"/>
      <c r="W44" s="761"/>
      <c r="X44" s="761"/>
      <c r="Y44" s="762"/>
      <c r="Z44" s="763">
        <v>100</v>
      </c>
      <c r="AA44" s="763"/>
      <c r="AB44" s="763"/>
      <c r="AC44" s="763"/>
      <c r="AD44" s="764">
        <v>13773753</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2831129</v>
      </c>
      <c r="CS44" s="667"/>
      <c r="CT44" s="667"/>
      <c r="CU44" s="667"/>
      <c r="CV44" s="667"/>
      <c r="CW44" s="667"/>
      <c r="CX44" s="667"/>
      <c r="CY44" s="668"/>
      <c r="CZ44" s="671">
        <v>11.6</v>
      </c>
      <c r="DA44" s="672"/>
      <c r="DB44" s="672"/>
      <c r="DC44" s="684"/>
      <c r="DD44" s="675">
        <v>774449</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654219</v>
      </c>
      <c r="CS45" s="691"/>
      <c r="CT45" s="691"/>
      <c r="CU45" s="691"/>
      <c r="CV45" s="691"/>
      <c r="CW45" s="691"/>
      <c r="CX45" s="691"/>
      <c r="CY45" s="692"/>
      <c r="CZ45" s="671">
        <v>2.7</v>
      </c>
      <c r="DA45" s="706"/>
      <c r="DB45" s="706"/>
      <c r="DC45" s="708"/>
      <c r="DD45" s="675">
        <v>24803</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2171709</v>
      </c>
      <c r="CS46" s="667"/>
      <c r="CT46" s="667"/>
      <c r="CU46" s="667"/>
      <c r="CV46" s="667"/>
      <c r="CW46" s="667"/>
      <c r="CX46" s="667"/>
      <c r="CY46" s="668"/>
      <c r="CZ46" s="671">
        <v>8.9</v>
      </c>
      <c r="DA46" s="672"/>
      <c r="DB46" s="672"/>
      <c r="DC46" s="684"/>
      <c r="DD46" s="675">
        <v>744445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16507</v>
      </c>
      <c r="CS47" s="691"/>
      <c r="CT47" s="691"/>
      <c r="CU47" s="691"/>
      <c r="CV47" s="691"/>
      <c r="CW47" s="691"/>
      <c r="CX47" s="691"/>
      <c r="CY47" s="692"/>
      <c r="CZ47" s="671">
        <v>0.1</v>
      </c>
      <c r="DA47" s="706"/>
      <c r="DB47" s="706"/>
      <c r="DC47" s="708"/>
      <c r="DD47" s="675">
        <v>11553</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24381527</v>
      </c>
      <c r="CS49" s="737"/>
      <c r="CT49" s="737"/>
      <c r="CU49" s="737"/>
      <c r="CV49" s="737"/>
      <c r="CW49" s="737"/>
      <c r="CX49" s="737"/>
      <c r="CY49" s="774"/>
      <c r="CZ49" s="765">
        <v>100</v>
      </c>
      <c r="DA49" s="775"/>
      <c r="DB49" s="775"/>
      <c r="DC49" s="776"/>
      <c r="DD49" s="777">
        <v>16460350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8z4mMPvKD7ZHU8J+uaSchVdQWpG+r87cHDGZOFEYkXTmfDtcvudmnyDd3YLwyM17EcmfzRE5vjad3YU4lQVIQ==" saltValue="W1A23wCmWfJq+XOTeLBU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25504</v>
      </c>
      <c r="R7" s="818"/>
      <c r="S7" s="818"/>
      <c r="T7" s="818"/>
      <c r="U7" s="818"/>
      <c r="V7" s="818">
        <v>24349</v>
      </c>
      <c r="W7" s="818"/>
      <c r="X7" s="818"/>
      <c r="Y7" s="818"/>
      <c r="Z7" s="818"/>
      <c r="AA7" s="818">
        <v>1155</v>
      </c>
      <c r="AB7" s="818"/>
      <c r="AC7" s="818"/>
      <c r="AD7" s="818"/>
      <c r="AE7" s="819"/>
      <c r="AF7" s="820">
        <v>791</v>
      </c>
      <c r="AG7" s="821"/>
      <c r="AH7" s="821"/>
      <c r="AI7" s="821"/>
      <c r="AJ7" s="822"/>
      <c r="AK7" s="823">
        <v>482</v>
      </c>
      <c r="AL7" s="824"/>
      <c r="AM7" s="824"/>
      <c r="AN7" s="824"/>
      <c r="AO7" s="824"/>
      <c r="AP7" s="824">
        <v>24104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602</v>
      </c>
      <c r="BT7" s="812"/>
      <c r="BU7" s="812"/>
      <c r="BV7" s="812"/>
      <c r="BW7" s="812"/>
      <c r="BX7" s="812"/>
      <c r="BY7" s="812"/>
      <c r="BZ7" s="812"/>
      <c r="CA7" s="812"/>
      <c r="CB7" s="812"/>
      <c r="CC7" s="812"/>
      <c r="CD7" s="812"/>
      <c r="CE7" s="812"/>
      <c r="CF7" s="812"/>
      <c r="CG7" s="827"/>
      <c r="CH7" s="808">
        <v>-1</v>
      </c>
      <c r="CI7" s="809"/>
      <c r="CJ7" s="809"/>
      <c r="CK7" s="809"/>
      <c r="CL7" s="810"/>
      <c r="CM7" s="808">
        <v>119</v>
      </c>
      <c r="CN7" s="809"/>
      <c r="CO7" s="809"/>
      <c r="CP7" s="809"/>
      <c r="CQ7" s="810"/>
      <c r="CR7" s="808">
        <v>50</v>
      </c>
      <c r="CS7" s="809"/>
      <c r="CT7" s="809"/>
      <c r="CU7" s="809"/>
      <c r="CV7" s="810"/>
      <c r="CW7" s="808">
        <v>7</v>
      </c>
      <c r="CX7" s="809"/>
      <c r="CY7" s="809"/>
      <c r="CZ7" s="809"/>
      <c r="DA7" s="810"/>
      <c r="DB7" s="808" t="s">
        <v>531</v>
      </c>
      <c r="DC7" s="809"/>
      <c r="DD7" s="809"/>
      <c r="DE7" s="809"/>
      <c r="DF7" s="810"/>
      <c r="DG7" s="808" t="s">
        <v>531</v>
      </c>
      <c r="DH7" s="809"/>
      <c r="DI7" s="809"/>
      <c r="DJ7" s="809"/>
      <c r="DK7" s="810"/>
      <c r="DL7" s="808" t="s">
        <v>531</v>
      </c>
      <c r="DM7" s="809"/>
      <c r="DN7" s="809"/>
      <c r="DO7" s="809"/>
      <c r="DP7" s="810"/>
      <c r="DQ7" s="808" t="s">
        <v>531</v>
      </c>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52</v>
      </c>
      <c r="R8" s="849"/>
      <c r="S8" s="849"/>
      <c r="T8" s="849"/>
      <c r="U8" s="849"/>
      <c r="V8" s="849">
        <v>24</v>
      </c>
      <c r="W8" s="849"/>
      <c r="X8" s="849"/>
      <c r="Y8" s="849"/>
      <c r="Z8" s="849"/>
      <c r="AA8" s="849">
        <v>27</v>
      </c>
      <c r="AB8" s="849"/>
      <c r="AC8" s="849"/>
      <c r="AD8" s="849"/>
      <c r="AE8" s="850"/>
      <c r="AF8" s="851">
        <v>27</v>
      </c>
      <c r="AG8" s="852"/>
      <c r="AH8" s="852"/>
      <c r="AI8" s="852"/>
      <c r="AJ8" s="853"/>
      <c r="AK8" s="834"/>
      <c r="AL8" s="835"/>
      <c r="AM8" s="835"/>
      <c r="AN8" s="835"/>
      <c r="AO8" s="835"/>
      <c r="AP8" s="835">
        <v>150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603</v>
      </c>
      <c r="BT8" s="839"/>
      <c r="BU8" s="839"/>
      <c r="BV8" s="839"/>
      <c r="BW8" s="839"/>
      <c r="BX8" s="839"/>
      <c r="BY8" s="839"/>
      <c r="BZ8" s="839"/>
      <c r="CA8" s="839"/>
      <c r="CB8" s="839"/>
      <c r="CC8" s="839"/>
      <c r="CD8" s="839"/>
      <c r="CE8" s="839"/>
      <c r="CF8" s="839"/>
      <c r="CG8" s="840"/>
      <c r="CH8" s="841">
        <v>-1</v>
      </c>
      <c r="CI8" s="842"/>
      <c r="CJ8" s="842"/>
      <c r="CK8" s="842"/>
      <c r="CL8" s="843"/>
      <c r="CM8" s="841">
        <v>165</v>
      </c>
      <c r="CN8" s="842"/>
      <c r="CO8" s="842"/>
      <c r="CP8" s="842"/>
      <c r="CQ8" s="843"/>
      <c r="CR8" s="841">
        <v>300</v>
      </c>
      <c r="CS8" s="842"/>
      <c r="CT8" s="842"/>
      <c r="CU8" s="842"/>
      <c r="CV8" s="843"/>
      <c r="CW8" s="841" t="s">
        <v>531</v>
      </c>
      <c r="CX8" s="842"/>
      <c r="CY8" s="842"/>
      <c r="CZ8" s="842"/>
      <c r="DA8" s="843"/>
      <c r="DB8" s="841" t="s">
        <v>531</v>
      </c>
      <c r="DC8" s="842"/>
      <c r="DD8" s="842"/>
      <c r="DE8" s="842"/>
      <c r="DF8" s="843"/>
      <c r="DG8" s="841" t="s">
        <v>531</v>
      </c>
      <c r="DH8" s="842"/>
      <c r="DI8" s="842"/>
      <c r="DJ8" s="842"/>
      <c r="DK8" s="843"/>
      <c r="DL8" s="841" t="s">
        <v>531</v>
      </c>
      <c r="DM8" s="842"/>
      <c r="DN8" s="842"/>
      <c r="DO8" s="842"/>
      <c r="DP8" s="843"/>
      <c r="DQ8" s="841" t="s">
        <v>531</v>
      </c>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172</v>
      </c>
      <c r="R9" s="849"/>
      <c r="S9" s="849"/>
      <c r="T9" s="849"/>
      <c r="U9" s="849"/>
      <c r="V9" s="849">
        <v>170</v>
      </c>
      <c r="W9" s="849"/>
      <c r="X9" s="849"/>
      <c r="Y9" s="849"/>
      <c r="Z9" s="849"/>
      <c r="AA9" s="849">
        <v>1</v>
      </c>
      <c r="AB9" s="849"/>
      <c r="AC9" s="849"/>
      <c r="AD9" s="849"/>
      <c r="AE9" s="850"/>
      <c r="AF9" s="851">
        <v>1</v>
      </c>
      <c r="AG9" s="852"/>
      <c r="AH9" s="852"/>
      <c r="AI9" s="852"/>
      <c r="AJ9" s="853"/>
      <c r="AK9" s="834">
        <v>145</v>
      </c>
      <c r="AL9" s="835"/>
      <c r="AM9" s="835"/>
      <c r="AN9" s="835"/>
      <c r="AO9" s="835"/>
      <c r="AP9" s="835">
        <v>238</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604</v>
      </c>
      <c r="BT9" s="839"/>
      <c r="BU9" s="839"/>
      <c r="BV9" s="839"/>
      <c r="BW9" s="839"/>
      <c r="BX9" s="839"/>
      <c r="BY9" s="839"/>
      <c r="BZ9" s="839"/>
      <c r="CA9" s="839"/>
      <c r="CB9" s="839"/>
      <c r="CC9" s="839"/>
      <c r="CD9" s="839"/>
      <c r="CE9" s="839"/>
      <c r="CF9" s="839"/>
      <c r="CG9" s="840"/>
      <c r="CH9" s="841">
        <v>1</v>
      </c>
      <c r="CI9" s="842"/>
      <c r="CJ9" s="842"/>
      <c r="CK9" s="842"/>
      <c r="CL9" s="843"/>
      <c r="CM9" s="841">
        <v>121</v>
      </c>
      <c r="CN9" s="842"/>
      <c r="CO9" s="842"/>
      <c r="CP9" s="842"/>
      <c r="CQ9" s="843"/>
      <c r="CR9" s="841">
        <v>100</v>
      </c>
      <c r="CS9" s="842"/>
      <c r="CT9" s="842"/>
      <c r="CU9" s="842"/>
      <c r="CV9" s="843"/>
      <c r="CW9" s="841" t="s">
        <v>531</v>
      </c>
      <c r="CX9" s="842"/>
      <c r="CY9" s="842"/>
      <c r="CZ9" s="842"/>
      <c r="DA9" s="843"/>
      <c r="DB9" s="841" t="s">
        <v>531</v>
      </c>
      <c r="DC9" s="842"/>
      <c r="DD9" s="842"/>
      <c r="DE9" s="842"/>
      <c r="DF9" s="843"/>
      <c r="DG9" s="841" t="s">
        <v>531</v>
      </c>
      <c r="DH9" s="842"/>
      <c r="DI9" s="842"/>
      <c r="DJ9" s="842"/>
      <c r="DK9" s="843"/>
      <c r="DL9" s="841" t="s">
        <v>531</v>
      </c>
      <c r="DM9" s="842"/>
      <c r="DN9" s="842"/>
      <c r="DO9" s="842"/>
      <c r="DP9" s="843"/>
      <c r="DQ9" s="841" t="s">
        <v>531</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605</v>
      </c>
      <c r="BT10" s="839"/>
      <c r="BU10" s="839"/>
      <c r="BV10" s="839"/>
      <c r="BW10" s="839"/>
      <c r="BX10" s="839"/>
      <c r="BY10" s="839"/>
      <c r="BZ10" s="839"/>
      <c r="CA10" s="839"/>
      <c r="CB10" s="839"/>
      <c r="CC10" s="839"/>
      <c r="CD10" s="839"/>
      <c r="CE10" s="839"/>
      <c r="CF10" s="839"/>
      <c r="CG10" s="840"/>
      <c r="CH10" s="841">
        <v>3</v>
      </c>
      <c r="CI10" s="842"/>
      <c r="CJ10" s="842"/>
      <c r="CK10" s="842"/>
      <c r="CL10" s="843"/>
      <c r="CM10" s="841">
        <v>289</v>
      </c>
      <c r="CN10" s="842"/>
      <c r="CO10" s="842"/>
      <c r="CP10" s="842"/>
      <c r="CQ10" s="843"/>
      <c r="CR10" s="841">
        <v>48</v>
      </c>
      <c r="CS10" s="842"/>
      <c r="CT10" s="842"/>
      <c r="CU10" s="842"/>
      <c r="CV10" s="843"/>
      <c r="CW10" s="841" t="s">
        <v>531</v>
      </c>
      <c r="CX10" s="842"/>
      <c r="CY10" s="842"/>
      <c r="CZ10" s="842"/>
      <c r="DA10" s="843"/>
      <c r="DB10" s="841" t="s">
        <v>531</v>
      </c>
      <c r="DC10" s="842"/>
      <c r="DD10" s="842"/>
      <c r="DE10" s="842"/>
      <c r="DF10" s="843"/>
      <c r="DG10" s="841" t="s">
        <v>531</v>
      </c>
      <c r="DH10" s="842"/>
      <c r="DI10" s="842"/>
      <c r="DJ10" s="842"/>
      <c r="DK10" s="843"/>
      <c r="DL10" s="841" t="s">
        <v>531</v>
      </c>
      <c r="DM10" s="842"/>
      <c r="DN10" s="842"/>
      <c r="DO10" s="842"/>
      <c r="DP10" s="843"/>
      <c r="DQ10" s="841" t="s">
        <v>531</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606</v>
      </c>
      <c r="BT11" s="839"/>
      <c r="BU11" s="839"/>
      <c r="BV11" s="839"/>
      <c r="BW11" s="839"/>
      <c r="BX11" s="839"/>
      <c r="BY11" s="839"/>
      <c r="BZ11" s="839"/>
      <c r="CA11" s="839"/>
      <c r="CB11" s="839"/>
      <c r="CC11" s="839"/>
      <c r="CD11" s="839"/>
      <c r="CE11" s="839"/>
      <c r="CF11" s="839"/>
      <c r="CG11" s="840"/>
      <c r="CH11" s="841">
        <v>-6</v>
      </c>
      <c r="CI11" s="842"/>
      <c r="CJ11" s="842"/>
      <c r="CK11" s="842"/>
      <c r="CL11" s="843"/>
      <c r="CM11" s="841">
        <v>22</v>
      </c>
      <c r="CN11" s="842"/>
      <c r="CO11" s="842"/>
      <c r="CP11" s="842"/>
      <c r="CQ11" s="843"/>
      <c r="CR11" s="841">
        <v>57</v>
      </c>
      <c r="CS11" s="842"/>
      <c r="CT11" s="842"/>
      <c r="CU11" s="842"/>
      <c r="CV11" s="843"/>
      <c r="CW11" s="841" t="s">
        <v>531</v>
      </c>
      <c r="CX11" s="842"/>
      <c r="CY11" s="842"/>
      <c r="CZ11" s="842"/>
      <c r="DA11" s="843"/>
      <c r="DB11" s="841" t="s">
        <v>531</v>
      </c>
      <c r="DC11" s="842"/>
      <c r="DD11" s="842"/>
      <c r="DE11" s="842"/>
      <c r="DF11" s="843"/>
      <c r="DG11" s="841" t="s">
        <v>531</v>
      </c>
      <c r="DH11" s="842"/>
      <c r="DI11" s="842"/>
      <c r="DJ11" s="842"/>
      <c r="DK11" s="843"/>
      <c r="DL11" s="841" t="s">
        <v>531</v>
      </c>
      <c r="DM11" s="842"/>
      <c r="DN11" s="842"/>
      <c r="DO11" s="842"/>
      <c r="DP11" s="843"/>
      <c r="DQ11" s="841" t="s">
        <v>531</v>
      </c>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609</v>
      </c>
      <c r="BT12" s="839"/>
      <c r="BU12" s="839"/>
      <c r="BV12" s="839"/>
      <c r="BW12" s="839"/>
      <c r="BX12" s="839"/>
      <c r="BY12" s="839"/>
      <c r="BZ12" s="839"/>
      <c r="CA12" s="839"/>
      <c r="CB12" s="839"/>
      <c r="CC12" s="839"/>
      <c r="CD12" s="839"/>
      <c r="CE12" s="839"/>
      <c r="CF12" s="839"/>
      <c r="CG12" s="840"/>
      <c r="CH12" s="841">
        <v>-5</v>
      </c>
      <c r="CI12" s="842"/>
      <c r="CJ12" s="842"/>
      <c r="CK12" s="842"/>
      <c r="CL12" s="843"/>
      <c r="CM12" s="841">
        <v>56</v>
      </c>
      <c r="CN12" s="842"/>
      <c r="CO12" s="842"/>
      <c r="CP12" s="842"/>
      <c r="CQ12" s="843"/>
      <c r="CR12" s="841">
        <v>30</v>
      </c>
      <c r="CS12" s="842"/>
      <c r="CT12" s="842"/>
      <c r="CU12" s="842"/>
      <c r="CV12" s="843"/>
      <c r="CW12" s="841">
        <v>14</v>
      </c>
      <c r="CX12" s="842"/>
      <c r="CY12" s="842"/>
      <c r="CZ12" s="842"/>
      <c r="DA12" s="843"/>
      <c r="DB12" s="841" t="s">
        <v>531</v>
      </c>
      <c r="DC12" s="842"/>
      <c r="DD12" s="842"/>
      <c r="DE12" s="842"/>
      <c r="DF12" s="843"/>
      <c r="DG12" s="841" t="s">
        <v>531</v>
      </c>
      <c r="DH12" s="842"/>
      <c r="DI12" s="842"/>
      <c r="DJ12" s="842"/>
      <c r="DK12" s="843"/>
      <c r="DL12" s="841" t="s">
        <v>531</v>
      </c>
      <c r="DM12" s="842"/>
      <c r="DN12" s="842"/>
      <c r="DO12" s="842"/>
      <c r="DP12" s="843"/>
      <c r="DQ12" s="841" t="s">
        <v>531</v>
      </c>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607</v>
      </c>
      <c r="BT13" s="839"/>
      <c r="BU13" s="839"/>
      <c r="BV13" s="839"/>
      <c r="BW13" s="839"/>
      <c r="BX13" s="839"/>
      <c r="BY13" s="839"/>
      <c r="BZ13" s="839"/>
      <c r="CA13" s="839"/>
      <c r="CB13" s="839"/>
      <c r="CC13" s="839"/>
      <c r="CD13" s="839"/>
      <c r="CE13" s="839"/>
      <c r="CF13" s="839"/>
      <c r="CG13" s="840"/>
      <c r="CH13" s="841">
        <v>-60</v>
      </c>
      <c r="CI13" s="842"/>
      <c r="CJ13" s="842"/>
      <c r="CK13" s="842"/>
      <c r="CL13" s="843"/>
      <c r="CM13" s="841">
        <v>9</v>
      </c>
      <c r="CN13" s="842"/>
      <c r="CO13" s="842"/>
      <c r="CP13" s="842"/>
      <c r="CQ13" s="843"/>
      <c r="CR13" s="841">
        <v>50</v>
      </c>
      <c r="CS13" s="842"/>
      <c r="CT13" s="842"/>
      <c r="CU13" s="842"/>
      <c r="CV13" s="843"/>
      <c r="CW13" s="841" t="s">
        <v>531</v>
      </c>
      <c r="CX13" s="842"/>
      <c r="CY13" s="842"/>
      <c r="CZ13" s="842"/>
      <c r="DA13" s="843"/>
      <c r="DB13" s="841" t="s">
        <v>531</v>
      </c>
      <c r="DC13" s="842"/>
      <c r="DD13" s="842"/>
      <c r="DE13" s="842"/>
      <c r="DF13" s="843"/>
      <c r="DG13" s="841" t="s">
        <v>531</v>
      </c>
      <c r="DH13" s="842"/>
      <c r="DI13" s="842"/>
      <c r="DJ13" s="842"/>
      <c r="DK13" s="843"/>
      <c r="DL13" s="841" t="s">
        <v>531</v>
      </c>
      <c r="DM13" s="842"/>
      <c r="DN13" s="842"/>
      <c r="DO13" s="842"/>
      <c r="DP13" s="843"/>
      <c r="DQ13" s="841" t="s">
        <v>531</v>
      </c>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608</v>
      </c>
      <c r="BT14" s="839"/>
      <c r="BU14" s="839"/>
      <c r="BV14" s="839"/>
      <c r="BW14" s="839"/>
      <c r="BX14" s="839"/>
      <c r="BY14" s="839"/>
      <c r="BZ14" s="839"/>
      <c r="CA14" s="839"/>
      <c r="CB14" s="839"/>
      <c r="CC14" s="839"/>
      <c r="CD14" s="839"/>
      <c r="CE14" s="839"/>
      <c r="CF14" s="839"/>
      <c r="CG14" s="840"/>
      <c r="CH14" s="841">
        <v>20</v>
      </c>
      <c r="CI14" s="842"/>
      <c r="CJ14" s="842"/>
      <c r="CK14" s="842"/>
      <c r="CL14" s="843"/>
      <c r="CM14" s="841">
        <v>115</v>
      </c>
      <c r="CN14" s="842"/>
      <c r="CO14" s="842"/>
      <c r="CP14" s="842"/>
      <c r="CQ14" s="843"/>
      <c r="CR14" s="841">
        <v>70</v>
      </c>
      <c r="CS14" s="842"/>
      <c r="CT14" s="842"/>
      <c r="CU14" s="842"/>
      <c r="CV14" s="843"/>
      <c r="CW14" s="841" t="s">
        <v>531</v>
      </c>
      <c r="CX14" s="842"/>
      <c r="CY14" s="842"/>
      <c r="CZ14" s="842"/>
      <c r="DA14" s="843"/>
      <c r="DB14" s="841" t="s">
        <v>531</v>
      </c>
      <c r="DC14" s="842"/>
      <c r="DD14" s="842"/>
      <c r="DE14" s="842"/>
      <c r="DF14" s="843"/>
      <c r="DG14" s="841" t="s">
        <v>531</v>
      </c>
      <c r="DH14" s="842"/>
      <c r="DI14" s="842"/>
      <c r="DJ14" s="842"/>
      <c r="DK14" s="843"/>
      <c r="DL14" s="841" t="s">
        <v>531</v>
      </c>
      <c r="DM14" s="842"/>
      <c r="DN14" s="842"/>
      <c r="DO14" s="842"/>
      <c r="DP14" s="843"/>
      <c r="DQ14" s="841" t="s">
        <v>531</v>
      </c>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25582</v>
      </c>
      <c r="R23" s="858"/>
      <c r="S23" s="858"/>
      <c r="T23" s="858"/>
      <c r="U23" s="858"/>
      <c r="V23" s="858">
        <v>24398</v>
      </c>
      <c r="W23" s="858"/>
      <c r="X23" s="858"/>
      <c r="Y23" s="858"/>
      <c r="Z23" s="858"/>
      <c r="AA23" s="858">
        <v>1184</v>
      </c>
      <c r="AB23" s="858"/>
      <c r="AC23" s="858"/>
      <c r="AD23" s="858"/>
      <c r="AE23" s="859"/>
      <c r="AF23" s="860">
        <v>819</v>
      </c>
      <c r="AG23" s="858"/>
      <c r="AH23" s="858"/>
      <c r="AI23" s="858"/>
      <c r="AJ23" s="861"/>
      <c r="AK23" s="862"/>
      <c r="AL23" s="863"/>
      <c r="AM23" s="863"/>
      <c r="AN23" s="863"/>
      <c r="AO23" s="863"/>
      <c r="AP23" s="858">
        <v>24491</v>
      </c>
      <c r="AQ23" s="858"/>
      <c r="AR23" s="858"/>
      <c r="AS23" s="858"/>
      <c r="AT23" s="858"/>
      <c r="AU23" s="874"/>
      <c r="AV23" s="874"/>
      <c r="AW23" s="874"/>
      <c r="AX23" s="874"/>
      <c r="AY23" s="875"/>
      <c r="AZ23" s="876" t="s">
        <v>395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406</v>
      </c>
      <c r="C28" s="815"/>
      <c r="D28" s="815"/>
      <c r="E28" s="815"/>
      <c r="F28" s="815"/>
      <c r="G28" s="815"/>
      <c r="H28" s="815"/>
      <c r="I28" s="815"/>
      <c r="J28" s="815"/>
      <c r="K28" s="815"/>
      <c r="L28" s="815"/>
      <c r="M28" s="815"/>
      <c r="N28" s="815"/>
      <c r="O28" s="815"/>
      <c r="P28" s="816"/>
      <c r="Q28" s="887">
        <v>4544</v>
      </c>
      <c r="R28" s="888"/>
      <c r="S28" s="888"/>
      <c r="T28" s="888"/>
      <c r="U28" s="888"/>
      <c r="V28" s="888">
        <v>4460</v>
      </c>
      <c r="W28" s="888"/>
      <c r="X28" s="888"/>
      <c r="Y28" s="888"/>
      <c r="Z28" s="888"/>
      <c r="AA28" s="888">
        <v>84</v>
      </c>
      <c r="AB28" s="888"/>
      <c r="AC28" s="888"/>
      <c r="AD28" s="888"/>
      <c r="AE28" s="889"/>
      <c r="AF28" s="890">
        <v>84</v>
      </c>
      <c r="AG28" s="888"/>
      <c r="AH28" s="888"/>
      <c r="AI28" s="888"/>
      <c r="AJ28" s="891"/>
      <c r="AK28" s="892">
        <v>308</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407</v>
      </c>
      <c r="C29" s="846"/>
      <c r="D29" s="846"/>
      <c r="E29" s="846"/>
      <c r="F29" s="846"/>
      <c r="G29" s="846"/>
      <c r="H29" s="846"/>
      <c r="I29" s="846"/>
      <c r="J29" s="846"/>
      <c r="K29" s="846"/>
      <c r="L29" s="846"/>
      <c r="M29" s="846"/>
      <c r="N29" s="846"/>
      <c r="O29" s="846"/>
      <c r="P29" s="847"/>
      <c r="Q29" s="848">
        <v>194</v>
      </c>
      <c r="R29" s="849"/>
      <c r="S29" s="849"/>
      <c r="T29" s="849"/>
      <c r="U29" s="849"/>
      <c r="V29" s="849">
        <v>178</v>
      </c>
      <c r="W29" s="849"/>
      <c r="X29" s="849"/>
      <c r="Y29" s="849"/>
      <c r="Z29" s="849"/>
      <c r="AA29" s="849">
        <v>16</v>
      </c>
      <c r="AB29" s="849"/>
      <c r="AC29" s="849"/>
      <c r="AD29" s="849"/>
      <c r="AE29" s="850"/>
      <c r="AF29" s="851">
        <v>16</v>
      </c>
      <c r="AG29" s="852"/>
      <c r="AH29" s="852"/>
      <c r="AI29" s="852"/>
      <c r="AJ29" s="853"/>
      <c r="AK29" s="899">
        <v>71</v>
      </c>
      <c r="AL29" s="895"/>
      <c r="AM29" s="895"/>
      <c r="AN29" s="895"/>
      <c r="AO29" s="895"/>
      <c r="AP29" s="895"/>
      <c r="AQ29" s="895"/>
      <c r="AR29" s="895"/>
      <c r="AS29" s="895"/>
      <c r="AT29" s="895"/>
      <c r="AU29" s="895">
        <v>11</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408</v>
      </c>
      <c r="C30" s="846"/>
      <c r="D30" s="846"/>
      <c r="E30" s="846"/>
      <c r="F30" s="846"/>
      <c r="G30" s="846"/>
      <c r="H30" s="846"/>
      <c r="I30" s="846"/>
      <c r="J30" s="846"/>
      <c r="K30" s="846"/>
      <c r="L30" s="846"/>
      <c r="M30" s="846"/>
      <c r="N30" s="846"/>
      <c r="O30" s="846"/>
      <c r="P30" s="847"/>
      <c r="Q30" s="848">
        <v>5117</v>
      </c>
      <c r="R30" s="849"/>
      <c r="S30" s="849"/>
      <c r="T30" s="849"/>
      <c r="U30" s="849"/>
      <c r="V30" s="849">
        <v>4985</v>
      </c>
      <c r="W30" s="849"/>
      <c r="X30" s="849"/>
      <c r="Y30" s="849"/>
      <c r="Z30" s="849"/>
      <c r="AA30" s="849">
        <v>132</v>
      </c>
      <c r="AB30" s="849"/>
      <c r="AC30" s="849"/>
      <c r="AD30" s="849"/>
      <c r="AE30" s="850"/>
      <c r="AF30" s="851">
        <v>132</v>
      </c>
      <c r="AG30" s="852"/>
      <c r="AH30" s="852"/>
      <c r="AI30" s="852"/>
      <c r="AJ30" s="853"/>
      <c r="AK30" s="899">
        <v>803</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409</v>
      </c>
      <c r="C31" s="846"/>
      <c r="D31" s="846"/>
      <c r="E31" s="846"/>
      <c r="F31" s="846"/>
      <c r="G31" s="846"/>
      <c r="H31" s="846"/>
      <c r="I31" s="846"/>
      <c r="J31" s="846"/>
      <c r="K31" s="846"/>
      <c r="L31" s="846"/>
      <c r="M31" s="846"/>
      <c r="N31" s="846"/>
      <c r="O31" s="846"/>
      <c r="P31" s="847"/>
      <c r="Q31" s="848">
        <v>581</v>
      </c>
      <c r="R31" s="849"/>
      <c r="S31" s="849"/>
      <c r="T31" s="849"/>
      <c r="U31" s="849"/>
      <c r="V31" s="849">
        <v>580</v>
      </c>
      <c r="W31" s="849"/>
      <c r="X31" s="849"/>
      <c r="Y31" s="849"/>
      <c r="Z31" s="849"/>
      <c r="AA31" s="849">
        <v>2</v>
      </c>
      <c r="AB31" s="849"/>
      <c r="AC31" s="849"/>
      <c r="AD31" s="849"/>
      <c r="AE31" s="850"/>
      <c r="AF31" s="851">
        <v>2</v>
      </c>
      <c r="AG31" s="852"/>
      <c r="AH31" s="852"/>
      <c r="AI31" s="852"/>
      <c r="AJ31" s="853"/>
      <c r="AK31" s="899">
        <v>161</v>
      </c>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410</v>
      </c>
      <c r="C32" s="846"/>
      <c r="D32" s="846"/>
      <c r="E32" s="846"/>
      <c r="F32" s="846"/>
      <c r="G32" s="846"/>
      <c r="H32" s="846"/>
      <c r="I32" s="846"/>
      <c r="J32" s="846"/>
      <c r="K32" s="846"/>
      <c r="L32" s="846"/>
      <c r="M32" s="846"/>
      <c r="N32" s="846"/>
      <c r="O32" s="846"/>
      <c r="P32" s="847"/>
      <c r="Q32" s="848">
        <v>1262</v>
      </c>
      <c r="R32" s="849"/>
      <c r="S32" s="849"/>
      <c r="T32" s="849"/>
      <c r="U32" s="849"/>
      <c r="V32" s="849">
        <v>1141</v>
      </c>
      <c r="W32" s="849"/>
      <c r="X32" s="849"/>
      <c r="Y32" s="849"/>
      <c r="Z32" s="849"/>
      <c r="AA32" s="849">
        <v>121</v>
      </c>
      <c r="AB32" s="849"/>
      <c r="AC32" s="849"/>
      <c r="AD32" s="849"/>
      <c r="AE32" s="850"/>
      <c r="AF32" s="851">
        <v>1786</v>
      </c>
      <c r="AG32" s="852"/>
      <c r="AH32" s="852"/>
      <c r="AI32" s="852"/>
      <c r="AJ32" s="853"/>
      <c r="AK32" s="899">
        <v>320</v>
      </c>
      <c r="AL32" s="895"/>
      <c r="AM32" s="895"/>
      <c r="AN32" s="895"/>
      <c r="AO32" s="895"/>
      <c r="AP32" s="895">
        <v>3237</v>
      </c>
      <c r="AQ32" s="895"/>
      <c r="AR32" s="895"/>
      <c r="AS32" s="895"/>
      <c r="AT32" s="895"/>
      <c r="AU32" s="895">
        <v>1768</v>
      </c>
      <c r="AV32" s="895"/>
      <c r="AW32" s="895"/>
      <c r="AX32" s="895"/>
      <c r="AY32" s="895"/>
      <c r="AZ32" s="896"/>
      <c r="BA32" s="896"/>
      <c r="BB32" s="896"/>
      <c r="BC32" s="896"/>
      <c r="BD32" s="896"/>
      <c r="BE32" s="897" t="s">
        <v>411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412</v>
      </c>
      <c r="C33" s="846"/>
      <c r="D33" s="846"/>
      <c r="E33" s="846"/>
      <c r="F33" s="846"/>
      <c r="G33" s="846"/>
      <c r="H33" s="846"/>
      <c r="I33" s="846"/>
      <c r="J33" s="846"/>
      <c r="K33" s="846"/>
      <c r="L33" s="846"/>
      <c r="M33" s="846"/>
      <c r="N33" s="846"/>
      <c r="O33" s="846"/>
      <c r="P33" s="847"/>
      <c r="Q33" s="848">
        <v>1357</v>
      </c>
      <c r="R33" s="849"/>
      <c r="S33" s="849"/>
      <c r="T33" s="849"/>
      <c r="U33" s="849"/>
      <c r="V33" s="849">
        <v>1038</v>
      </c>
      <c r="W33" s="849"/>
      <c r="X33" s="849"/>
      <c r="Y33" s="849"/>
      <c r="Z33" s="849"/>
      <c r="AA33" s="849">
        <v>319</v>
      </c>
      <c r="AB33" s="849"/>
      <c r="AC33" s="849"/>
      <c r="AD33" s="849"/>
      <c r="AE33" s="850"/>
      <c r="AF33" s="851">
        <v>357</v>
      </c>
      <c r="AG33" s="852"/>
      <c r="AH33" s="852"/>
      <c r="AI33" s="852"/>
      <c r="AJ33" s="853"/>
      <c r="AK33" s="899">
        <v>690</v>
      </c>
      <c r="AL33" s="895"/>
      <c r="AM33" s="895"/>
      <c r="AN33" s="895"/>
      <c r="AO33" s="895"/>
      <c r="AP33" s="895">
        <v>5977</v>
      </c>
      <c r="AQ33" s="895"/>
      <c r="AR33" s="895"/>
      <c r="AS33" s="895"/>
      <c r="AT33" s="895"/>
      <c r="AU33" s="895">
        <v>5068</v>
      </c>
      <c r="AV33" s="895"/>
      <c r="AW33" s="895"/>
      <c r="AX33" s="895"/>
      <c r="AY33" s="895"/>
      <c r="AZ33" s="896"/>
      <c r="BA33" s="896"/>
      <c r="BB33" s="896"/>
      <c r="BC33" s="896"/>
      <c r="BD33" s="896"/>
      <c r="BE33" s="897" t="s">
        <v>413</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414</v>
      </c>
      <c r="C34" s="846"/>
      <c r="D34" s="846"/>
      <c r="E34" s="846"/>
      <c r="F34" s="846"/>
      <c r="G34" s="846"/>
      <c r="H34" s="846"/>
      <c r="I34" s="846"/>
      <c r="J34" s="846"/>
      <c r="K34" s="846"/>
      <c r="L34" s="846"/>
      <c r="M34" s="846"/>
      <c r="N34" s="846"/>
      <c r="O34" s="846"/>
      <c r="P34" s="847"/>
      <c r="Q34" s="848">
        <v>47</v>
      </c>
      <c r="R34" s="849"/>
      <c r="S34" s="849"/>
      <c r="T34" s="849"/>
      <c r="U34" s="849"/>
      <c r="V34" s="849">
        <v>44</v>
      </c>
      <c r="W34" s="849"/>
      <c r="X34" s="849"/>
      <c r="Y34" s="849"/>
      <c r="Z34" s="849"/>
      <c r="AA34" s="849">
        <v>3</v>
      </c>
      <c r="AB34" s="849"/>
      <c r="AC34" s="849"/>
      <c r="AD34" s="849"/>
      <c r="AE34" s="850"/>
      <c r="AF34" s="851">
        <v>3</v>
      </c>
      <c r="AG34" s="852"/>
      <c r="AH34" s="852"/>
      <c r="AI34" s="852"/>
      <c r="AJ34" s="853"/>
      <c r="AK34" s="899">
        <v>28</v>
      </c>
      <c r="AL34" s="895"/>
      <c r="AM34" s="895"/>
      <c r="AN34" s="895"/>
      <c r="AO34" s="895"/>
      <c r="AP34" s="895">
        <v>91</v>
      </c>
      <c r="AQ34" s="895"/>
      <c r="AR34" s="895"/>
      <c r="AS34" s="895"/>
      <c r="AT34" s="895"/>
      <c r="AU34" s="895">
        <v>87</v>
      </c>
      <c r="AV34" s="895"/>
      <c r="AW34" s="895"/>
      <c r="AX34" s="895"/>
      <c r="AY34" s="895"/>
      <c r="AZ34" s="896"/>
      <c r="BA34" s="896"/>
      <c r="BB34" s="896"/>
      <c r="BC34" s="896"/>
      <c r="BD34" s="896"/>
      <c r="BE34" s="897" t="s">
        <v>415</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2380</v>
      </c>
      <c r="AG63" s="909"/>
      <c r="AH63" s="909"/>
      <c r="AI63" s="909"/>
      <c r="AJ63" s="910"/>
      <c r="AK63" s="911"/>
      <c r="AL63" s="906"/>
      <c r="AM63" s="906"/>
      <c r="AN63" s="906"/>
      <c r="AO63" s="906"/>
      <c r="AP63" s="909">
        <v>9305</v>
      </c>
      <c r="AQ63" s="909"/>
      <c r="AR63" s="909"/>
      <c r="AS63" s="909"/>
      <c r="AT63" s="909"/>
      <c r="AU63" s="909">
        <v>6934</v>
      </c>
      <c r="AV63" s="909"/>
      <c r="AW63" s="909"/>
      <c r="AX63" s="909"/>
      <c r="AY63" s="909"/>
      <c r="AZ63" s="913"/>
      <c r="BA63" s="913"/>
      <c r="BB63" s="913"/>
      <c r="BC63" s="913"/>
      <c r="BD63" s="913"/>
      <c r="BE63" s="914"/>
      <c r="BF63" s="914"/>
      <c r="BG63" s="914"/>
      <c r="BH63" s="914"/>
      <c r="BI63" s="915"/>
      <c r="BJ63" s="916" t="s">
        <v>418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420</v>
      </c>
      <c r="B66" s="793"/>
      <c r="C66" s="793"/>
      <c r="D66" s="793"/>
      <c r="E66" s="793"/>
      <c r="F66" s="793"/>
      <c r="G66" s="793"/>
      <c r="H66" s="793"/>
      <c r="I66" s="793"/>
      <c r="J66" s="793"/>
      <c r="K66" s="793"/>
      <c r="L66" s="793"/>
      <c r="M66" s="793"/>
      <c r="N66" s="793"/>
      <c r="O66" s="793"/>
      <c r="P66" s="794"/>
      <c r="Q66" s="798" t="s">
        <v>421</v>
      </c>
      <c r="R66" s="799"/>
      <c r="S66" s="799"/>
      <c r="T66" s="799"/>
      <c r="U66" s="800"/>
      <c r="V66" s="798" t="s">
        <v>422</v>
      </c>
      <c r="W66" s="799"/>
      <c r="X66" s="799"/>
      <c r="Y66" s="799"/>
      <c r="Z66" s="800"/>
      <c r="AA66" s="798" t="s">
        <v>400</v>
      </c>
      <c r="AB66" s="799"/>
      <c r="AC66" s="799"/>
      <c r="AD66" s="799"/>
      <c r="AE66" s="800"/>
      <c r="AF66" s="919" t="s">
        <v>423</v>
      </c>
      <c r="AG66" s="880"/>
      <c r="AH66" s="880"/>
      <c r="AI66" s="880"/>
      <c r="AJ66" s="920"/>
      <c r="AK66" s="798" t="s">
        <v>424</v>
      </c>
      <c r="AL66" s="793"/>
      <c r="AM66" s="793"/>
      <c r="AN66" s="793"/>
      <c r="AO66" s="794"/>
      <c r="AP66" s="798" t="s">
        <v>425</v>
      </c>
      <c r="AQ66" s="799"/>
      <c r="AR66" s="799"/>
      <c r="AS66" s="799"/>
      <c r="AT66" s="800"/>
      <c r="AU66" s="798" t="s">
        <v>426</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595</v>
      </c>
      <c r="C68" s="935"/>
      <c r="D68" s="935"/>
      <c r="E68" s="935"/>
      <c r="F68" s="935"/>
      <c r="G68" s="935"/>
      <c r="H68" s="935"/>
      <c r="I68" s="935"/>
      <c r="J68" s="935"/>
      <c r="K68" s="935"/>
      <c r="L68" s="935"/>
      <c r="M68" s="935"/>
      <c r="N68" s="935"/>
      <c r="O68" s="935"/>
      <c r="P68" s="936"/>
      <c r="Q68" s="937">
        <v>15755</v>
      </c>
      <c r="R68" s="931"/>
      <c r="S68" s="931"/>
      <c r="T68" s="931"/>
      <c r="U68" s="931"/>
      <c r="V68" s="931">
        <v>15733</v>
      </c>
      <c r="W68" s="931"/>
      <c r="X68" s="931"/>
      <c r="Y68" s="931"/>
      <c r="Z68" s="931"/>
      <c r="AA68" s="931">
        <v>22</v>
      </c>
      <c r="AB68" s="931"/>
      <c r="AC68" s="931"/>
      <c r="AD68" s="931"/>
      <c r="AE68" s="931"/>
      <c r="AF68" s="931">
        <v>22</v>
      </c>
      <c r="AG68" s="931"/>
      <c r="AH68" s="931"/>
      <c r="AI68" s="931"/>
      <c r="AJ68" s="931"/>
      <c r="AK68" s="931">
        <v>77</v>
      </c>
      <c r="AL68" s="931"/>
      <c r="AM68" s="931"/>
      <c r="AN68" s="931"/>
      <c r="AO68" s="931"/>
      <c r="AP68" s="931"/>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596</v>
      </c>
      <c r="C69" s="939"/>
      <c r="D69" s="939"/>
      <c r="E69" s="939"/>
      <c r="F69" s="939"/>
      <c r="G69" s="939"/>
      <c r="H69" s="939"/>
      <c r="I69" s="939"/>
      <c r="J69" s="939"/>
      <c r="K69" s="939"/>
      <c r="L69" s="939"/>
      <c r="M69" s="939"/>
      <c r="N69" s="939"/>
      <c r="O69" s="939"/>
      <c r="P69" s="940"/>
      <c r="Q69" s="941">
        <v>96</v>
      </c>
      <c r="R69" s="895"/>
      <c r="S69" s="895"/>
      <c r="T69" s="895"/>
      <c r="U69" s="895"/>
      <c r="V69" s="895">
        <v>95</v>
      </c>
      <c r="W69" s="895"/>
      <c r="X69" s="895"/>
      <c r="Y69" s="895"/>
      <c r="Z69" s="895"/>
      <c r="AA69" s="895">
        <v>1</v>
      </c>
      <c r="AB69" s="895"/>
      <c r="AC69" s="895"/>
      <c r="AD69" s="895"/>
      <c r="AE69" s="895"/>
      <c r="AF69" s="895">
        <v>1</v>
      </c>
      <c r="AG69" s="895"/>
      <c r="AH69" s="895"/>
      <c r="AI69" s="895"/>
      <c r="AJ69" s="895"/>
      <c r="AK69" s="895">
        <v>3</v>
      </c>
      <c r="AL69" s="895"/>
      <c r="AM69" s="895"/>
      <c r="AN69" s="895"/>
      <c r="AO69" s="895"/>
      <c r="AP69" s="895"/>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597</v>
      </c>
      <c r="C70" s="939"/>
      <c r="D70" s="939"/>
      <c r="E70" s="939"/>
      <c r="F70" s="939"/>
      <c r="G70" s="939"/>
      <c r="H70" s="939"/>
      <c r="I70" s="939"/>
      <c r="J70" s="939"/>
      <c r="K70" s="939"/>
      <c r="L70" s="939"/>
      <c r="M70" s="939"/>
      <c r="N70" s="939"/>
      <c r="O70" s="939"/>
      <c r="P70" s="940"/>
      <c r="Q70" s="941">
        <v>461</v>
      </c>
      <c r="R70" s="895"/>
      <c r="S70" s="895"/>
      <c r="T70" s="895"/>
      <c r="U70" s="895"/>
      <c r="V70" s="895">
        <v>257</v>
      </c>
      <c r="W70" s="895"/>
      <c r="X70" s="895"/>
      <c r="Y70" s="895"/>
      <c r="Z70" s="895"/>
      <c r="AA70" s="895">
        <v>204</v>
      </c>
      <c r="AB70" s="895"/>
      <c r="AC70" s="895"/>
      <c r="AD70" s="895"/>
      <c r="AE70" s="895"/>
      <c r="AF70" s="895">
        <v>204</v>
      </c>
      <c r="AG70" s="895"/>
      <c r="AH70" s="895"/>
      <c r="AI70" s="895"/>
      <c r="AJ70" s="895"/>
      <c r="AK70" s="895"/>
      <c r="AL70" s="895"/>
      <c r="AM70" s="895"/>
      <c r="AN70" s="895"/>
      <c r="AO70" s="895"/>
      <c r="AP70" s="895"/>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598</v>
      </c>
      <c r="C71" s="939"/>
      <c r="D71" s="939"/>
      <c r="E71" s="939"/>
      <c r="F71" s="939"/>
      <c r="G71" s="939"/>
      <c r="H71" s="939"/>
      <c r="I71" s="939"/>
      <c r="J71" s="939"/>
      <c r="K71" s="939"/>
      <c r="L71" s="939"/>
      <c r="M71" s="939"/>
      <c r="N71" s="939"/>
      <c r="O71" s="939"/>
      <c r="P71" s="940"/>
      <c r="Q71" s="941">
        <v>975</v>
      </c>
      <c r="R71" s="895"/>
      <c r="S71" s="895"/>
      <c r="T71" s="895"/>
      <c r="U71" s="895"/>
      <c r="V71" s="895">
        <v>965</v>
      </c>
      <c r="W71" s="895"/>
      <c r="X71" s="895"/>
      <c r="Y71" s="895"/>
      <c r="Z71" s="895"/>
      <c r="AA71" s="895">
        <v>10</v>
      </c>
      <c r="AB71" s="895"/>
      <c r="AC71" s="895"/>
      <c r="AD71" s="895"/>
      <c r="AE71" s="895"/>
      <c r="AF71" s="895">
        <v>10</v>
      </c>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599</v>
      </c>
      <c r="C72" s="939"/>
      <c r="D72" s="939"/>
      <c r="E72" s="939"/>
      <c r="F72" s="939"/>
      <c r="G72" s="939"/>
      <c r="H72" s="939"/>
      <c r="I72" s="939"/>
      <c r="J72" s="939"/>
      <c r="K72" s="939"/>
      <c r="L72" s="939"/>
      <c r="M72" s="939"/>
      <c r="N72" s="939"/>
      <c r="O72" s="939"/>
      <c r="P72" s="940"/>
      <c r="Q72" s="941">
        <v>359263</v>
      </c>
      <c r="R72" s="895"/>
      <c r="S72" s="895"/>
      <c r="T72" s="895"/>
      <c r="U72" s="895"/>
      <c r="V72" s="895">
        <v>349158</v>
      </c>
      <c r="W72" s="895"/>
      <c r="X72" s="895"/>
      <c r="Y72" s="895"/>
      <c r="Z72" s="895"/>
      <c r="AA72" s="895">
        <v>10106</v>
      </c>
      <c r="AB72" s="895"/>
      <c r="AC72" s="895"/>
      <c r="AD72" s="895"/>
      <c r="AE72" s="895"/>
      <c r="AF72" s="895">
        <v>10106</v>
      </c>
      <c r="AG72" s="895"/>
      <c r="AH72" s="895"/>
      <c r="AI72" s="895"/>
      <c r="AJ72" s="895"/>
      <c r="AK72" s="895">
        <v>703</v>
      </c>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600</v>
      </c>
      <c r="C73" s="939"/>
      <c r="D73" s="939"/>
      <c r="E73" s="939"/>
      <c r="F73" s="939"/>
      <c r="G73" s="939"/>
      <c r="H73" s="939"/>
      <c r="I73" s="939"/>
      <c r="J73" s="939"/>
      <c r="K73" s="939"/>
      <c r="L73" s="939"/>
      <c r="M73" s="939"/>
      <c r="N73" s="939"/>
      <c r="O73" s="939"/>
      <c r="P73" s="940"/>
      <c r="Q73" s="941">
        <v>2123</v>
      </c>
      <c r="R73" s="895"/>
      <c r="S73" s="895"/>
      <c r="T73" s="895"/>
      <c r="U73" s="895"/>
      <c r="V73" s="895">
        <v>2057</v>
      </c>
      <c r="W73" s="895"/>
      <c r="X73" s="895"/>
      <c r="Y73" s="895"/>
      <c r="Z73" s="895"/>
      <c r="AA73" s="895">
        <v>66</v>
      </c>
      <c r="AB73" s="895"/>
      <c r="AC73" s="895"/>
      <c r="AD73" s="895"/>
      <c r="AE73" s="895"/>
      <c r="AF73" s="895">
        <v>894</v>
      </c>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601</v>
      </c>
      <c r="C74" s="939"/>
      <c r="D74" s="939"/>
      <c r="E74" s="939"/>
      <c r="F74" s="939"/>
      <c r="G74" s="939"/>
      <c r="H74" s="939"/>
      <c r="I74" s="939"/>
      <c r="J74" s="939"/>
      <c r="K74" s="939"/>
      <c r="L74" s="939"/>
      <c r="M74" s="939"/>
      <c r="N74" s="939"/>
      <c r="O74" s="939"/>
      <c r="P74" s="940"/>
      <c r="Q74" s="941">
        <v>1287</v>
      </c>
      <c r="R74" s="895"/>
      <c r="S74" s="895"/>
      <c r="T74" s="895"/>
      <c r="U74" s="895"/>
      <c r="V74" s="895">
        <v>1128</v>
      </c>
      <c r="W74" s="895"/>
      <c r="X74" s="895"/>
      <c r="Y74" s="895"/>
      <c r="Z74" s="895"/>
      <c r="AA74" s="895">
        <v>159</v>
      </c>
      <c r="AB74" s="895"/>
      <c r="AC74" s="895"/>
      <c r="AD74" s="895"/>
      <c r="AE74" s="895"/>
      <c r="AF74" s="895">
        <v>159</v>
      </c>
      <c r="AG74" s="895"/>
      <c r="AH74" s="895"/>
      <c r="AI74" s="895"/>
      <c r="AJ74" s="895"/>
      <c r="AK74" s="895"/>
      <c r="AL74" s="895"/>
      <c r="AM74" s="895"/>
      <c r="AN74" s="895"/>
      <c r="AO74" s="895"/>
      <c r="AP74" s="895">
        <v>63</v>
      </c>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393</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11396</v>
      </c>
      <c r="AG88" s="909"/>
      <c r="AH88" s="909"/>
      <c r="AI88" s="909"/>
      <c r="AJ88" s="909"/>
      <c r="AK88" s="906"/>
      <c r="AL88" s="906"/>
      <c r="AM88" s="906"/>
      <c r="AN88" s="906"/>
      <c r="AO88" s="906"/>
      <c r="AP88" s="909">
        <v>63</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705</v>
      </c>
      <c r="CS102" s="917"/>
      <c r="CT102" s="917"/>
      <c r="CU102" s="917"/>
      <c r="CV102" s="956"/>
      <c r="CW102" s="955">
        <v>21</v>
      </c>
      <c r="CX102" s="917"/>
      <c r="CY102" s="917"/>
      <c r="CZ102" s="917"/>
      <c r="DA102" s="956"/>
      <c r="DB102" s="955" t="s">
        <v>615</v>
      </c>
      <c r="DC102" s="917"/>
      <c r="DD102" s="917"/>
      <c r="DE102" s="917"/>
      <c r="DF102" s="956"/>
      <c r="DG102" s="955" t="s">
        <v>615</v>
      </c>
      <c r="DH102" s="917"/>
      <c r="DI102" s="917"/>
      <c r="DJ102" s="917"/>
      <c r="DK102" s="956"/>
      <c r="DL102" s="955" t="s">
        <v>615</v>
      </c>
      <c r="DM102" s="917"/>
      <c r="DN102" s="917"/>
      <c r="DO102" s="917"/>
      <c r="DP102" s="956"/>
      <c r="DQ102" s="955" t="s">
        <v>615</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436</v>
      </c>
      <c r="AB109" s="958"/>
      <c r="AC109" s="958"/>
      <c r="AD109" s="958"/>
      <c r="AE109" s="959"/>
      <c r="AF109" s="957" t="s">
        <v>437</v>
      </c>
      <c r="AG109" s="958"/>
      <c r="AH109" s="958"/>
      <c r="AI109" s="958"/>
      <c r="AJ109" s="959"/>
      <c r="AK109" s="957" t="s">
        <v>306</v>
      </c>
      <c r="AL109" s="958"/>
      <c r="AM109" s="958"/>
      <c r="AN109" s="958"/>
      <c r="AO109" s="959"/>
      <c r="AP109" s="957" t="s">
        <v>438</v>
      </c>
      <c r="AQ109" s="958"/>
      <c r="AR109" s="958"/>
      <c r="AS109" s="958"/>
      <c r="AT109" s="960"/>
      <c r="AU109" s="977" t="s">
        <v>435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436</v>
      </c>
      <c r="BR109" s="958"/>
      <c r="BS109" s="958"/>
      <c r="BT109" s="958"/>
      <c r="BU109" s="959"/>
      <c r="BV109" s="957" t="s">
        <v>437</v>
      </c>
      <c r="BW109" s="958"/>
      <c r="BX109" s="958"/>
      <c r="BY109" s="958"/>
      <c r="BZ109" s="959"/>
      <c r="CA109" s="957" t="s">
        <v>306</v>
      </c>
      <c r="CB109" s="958"/>
      <c r="CC109" s="958"/>
      <c r="CD109" s="958"/>
      <c r="CE109" s="959"/>
      <c r="CF109" s="978" t="s">
        <v>438</v>
      </c>
      <c r="CG109" s="978"/>
      <c r="CH109" s="978"/>
      <c r="CI109" s="978"/>
      <c r="CJ109" s="978"/>
      <c r="CK109" s="957" t="s">
        <v>439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436</v>
      </c>
      <c r="DH109" s="958"/>
      <c r="DI109" s="958"/>
      <c r="DJ109" s="958"/>
      <c r="DK109" s="959"/>
      <c r="DL109" s="957" t="s">
        <v>437</v>
      </c>
      <c r="DM109" s="958"/>
      <c r="DN109" s="958"/>
      <c r="DO109" s="958"/>
      <c r="DP109" s="959"/>
      <c r="DQ109" s="957" t="s">
        <v>306</v>
      </c>
      <c r="DR109" s="958"/>
      <c r="DS109" s="958"/>
      <c r="DT109" s="958"/>
      <c r="DU109" s="959"/>
      <c r="DV109" s="957" t="s">
        <v>438</v>
      </c>
      <c r="DW109" s="958"/>
      <c r="DX109" s="958"/>
      <c r="DY109" s="958"/>
      <c r="DZ109" s="960"/>
    </row>
    <row r="110" spans="1:131" s="226" customFormat="1" ht="26.25" customHeight="1" x14ac:dyDescent="0.15">
      <c r="A110" s="961" t="s">
        <v>440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2812289</v>
      </c>
      <c r="AB110" s="965"/>
      <c r="AC110" s="965"/>
      <c r="AD110" s="965"/>
      <c r="AE110" s="966"/>
      <c r="AF110" s="967">
        <v>2814286</v>
      </c>
      <c r="AG110" s="965"/>
      <c r="AH110" s="965"/>
      <c r="AI110" s="965"/>
      <c r="AJ110" s="966"/>
      <c r="AK110" s="967">
        <v>2729407</v>
      </c>
      <c r="AL110" s="965"/>
      <c r="AM110" s="965"/>
      <c r="AN110" s="965"/>
      <c r="AO110" s="966"/>
      <c r="AP110" s="968">
        <v>23.3</v>
      </c>
      <c r="AQ110" s="969"/>
      <c r="AR110" s="969"/>
      <c r="AS110" s="969"/>
      <c r="AT110" s="970"/>
      <c r="AU110" s="971" t="s">
        <v>73</v>
      </c>
      <c r="AV110" s="972"/>
      <c r="AW110" s="972"/>
      <c r="AX110" s="972"/>
      <c r="AY110" s="972"/>
      <c r="AZ110" s="994" t="s">
        <v>441</v>
      </c>
      <c r="BA110" s="962"/>
      <c r="BB110" s="962"/>
      <c r="BC110" s="962"/>
      <c r="BD110" s="962"/>
      <c r="BE110" s="962"/>
      <c r="BF110" s="962"/>
      <c r="BG110" s="962"/>
      <c r="BH110" s="962"/>
      <c r="BI110" s="962"/>
      <c r="BJ110" s="962"/>
      <c r="BK110" s="962"/>
      <c r="BL110" s="962"/>
      <c r="BM110" s="962"/>
      <c r="BN110" s="962"/>
      <c r="BO110" s="962"/>
      <c r="BP110" s="963"/>
      <c r="BQ110" s="995">
        <v>24386756</v>
      </c>
      <c r="BR110" s="996"/>
      <c r="BS110" s="996"/>
      <c r="BT110" s="996"/>
      <c r="BU110" s="996"/>
      <c r="BV110" s="996">
        <v>24844976</v>
      </c>
      <c r="BW110" s="996"/>
      <c r="BX110" s="996"/>
      <c r="BY110" s="996"/>
      <c r="BZ110" s="996"/>
      <c r="CA110" s="996">
        <v>24491467</v>
      </c>
      <c r="CB110" s="996"/>
      <c r="CC110" s="996"/>
      <c r="CD110" s="996"/>
      <c r="CE110" s="996"/>
      <c r="CF110" s="1009">
        <v>208.7</v>
      </c>
      <c r="CG110" s="1010"/>
      <c r="CH110" s="1010"/>
      <c r="CI110" s="1010"/>
      <c r="CJ110" s="1010"/>
      <c r="CK110" s="1011" t="s">
        <v>442</v>
      </c>
      <c r="CL110" s="1012"/>
      <c r="CM110" s="994" t="s">
        <v>443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444</v>
      </c>
      <c r="DH110" s="996"/>
      <c r="DI110" s="996"/>
      <c r="DJ110" s="996"/>
      <c r="DK110" s="996"/>
      <c r="DL110" s="996" t="s">
        <v>130</v>
      </c>
      <c r="DM110" s="996"/>
      <c r="DN110" s="996"/>
      <c r="DO110" s="996"/>
      <c r="DP110" s="996"/>
      <c r="DQ110" s="996" t="s">
        <v>445</v>
      </c>
      <c r="DR110" s="996"/>
      <c r="DS110" s="996"/>
      <c r="DT110" s="996"/>
      <c r="DU110" s="996"/>
      <c r="DV110" s="997" t="s">
        <v>130</v>
      </c>
      <c r="DW110" s="997"/>
      <c r="DX110" s="997"/>
      <c r="DY110" s="997"/>
      <c r="DZ110" s="998"/>
    </row>
    <row r="111" spans="1:131" s="226" customFormat="1" ht="26.25" customHeight="1" x14ac:dyDescent="0.15">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447</v>
      </c>
      <c r="AB111" s="1003"/>
      <c r="AC111" s="1003"/>
      <c r="AD111" s="1003"/>
      <c r="AE111" s="1004"/>
      <c r="AF111" s="1005" t="s">
        <v>130</v>
      </c>
      <c r="AG111" s="1003"/>
      <c r="AH111" s="1003"/>
      <c r="AI111" s="1003"/>
      <c r="AJ111" s="1004"/>
      <c r="AK111" s="1005" t="s">
        <v>448</v>
      </c>
      <c r="AL111" s="1003"/>
      <c r="AM111" s="1003"/>
      <c r="AN111" s="1003"/>
      <c r="AO111" s="1004"/>
      <c r="AP111" s="1006" t="s">
        <v>130</v>
      </c>
      <c r="AQ111" s="1007"/>
      <c r="AR111" s="1007"/>
      <c r="AS111" s="1007"/>
      <c r="AT111" s="1008"/>
      <c r="AU111" s="973"/>
      <c r="AV111" s="974"/>
      <c r="AW111" s="974"/>
      <c r="AX111" s="974"/>
      <c r="AY111" s="974"/>
      <c r="AZ111" s="987" t="s">
        <v>449</v>
      </c>
      <c r="BA111" s="988"/>
      <c r="BB111" s="988"/>
      <c r="BC111" s="988"/>
      <c r="BD111" s="988"/>
      <c r="BE111" s="988"/>
      <c r="BF111" s="988"/>
      <c r="BG111" s="988"/>
      <c r="BH111" s="988"/>
      <c r="BI111" s="988"/>
      <c r="BJ111" s="988"/>
      <c r="BK111" s="988"/>
      <c r="BL111" s="988"/>
      <c r="BM111" s="988"/>
      <c r="BN111" s="988"/>
      <c r="BO111" s="988"/>
      <c r="BP111" s="989"/>
      <c r="BQ111" s="990" t="s">
        <v>450</v>
      </c>
      <c r="BR111" s="991"/>
      <c r="BS111" s="991"/>
      <c r="BT111" s="991"/>
      <c r="BU111" s="991"/>
      <c r="BV111" s="991" t="s">
        <v>418</v>
      </c>
      <c r="BW111" s="991"/>
      <c r="BX111" s="991"/>
      <c r="BY111" s="991"/>
      <c r="BZ111" s="991"/>
      <c r="CA111" s="991" t="s">
        <v>395</v>
      </c>
      <c r="CB111" s="991"/>
      <c r="CC111" s="991"/>
      <c r="CD111" s="991"/>
      <c r="CE111" s="991"/>
      <c r="CF111" s="985" t="s">
        <v>130</v>
      </c>
      <c r="CG111" s="986"/>
      <c r="CH111" s="986"/>
      <c r="CI111" s="986"/>
      <c r="CJ111" s="986"/>
      <c r="CK111" s="1013"/>
      <c r="CL111" s="1014"/>
      <c r="CM111" s="987" t="s">
        <v>451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452</v>
      </c>
      <c r="DH111" s="991"/>
      <c r="DI111" s="991"/>
      <c r="DJ111" s="991"/>
      <c r="DK111" s="991"/>
      <c r="DL111" s="991" t="s">
        <v>418</v>
      </c>
      <c r="DM111" s="991"/>
      <c r="DN111" s="991"/>
      <c r="DO111" s="991"/>
      <c r="DP111" s="991"/>
      <c r="DQ111" s="991" t="s">
        <v>450</v>
      </c>
      <c r="DR111" s="991"/>
      <c r="DS111" s="991"/>
      <c r="DT111" s="991"/>
      <c r="DU111" s="991"/>
      <c r="DV111" s="992" t="s">
        <v>447</v>
      </c>
      <c r="DW111" s="992"/>
      <c r="DX111" s="992"/>
      <c r="DY111" s="992"/>
      <c r="DZ111" s="993"/>
    </row>
    <row r="112" spans="1:131" s="226" customFormat="1" ht="26.25" customHeight="1" x14ac:dyDescent="0.15">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418</v>
      </c>
      <c r="AB112" s="1024"/>
      <c r="AC112" s="1024"/>
      <c r="AD112" s="1024"/>
      <c r="AE112" s="1025"/>
      <c r="AF112" s="1026" t="s">
        <v>418</v>
      </c>
      <c r="AG112" s="1024"/>
      <c r="AH112" s="1024"/>
      <c r="AI112" s="1024"/>
      <c r="AJ112" s="1025"/>
      <c r="AK112" s="1026" t="s">
        <v>450</v>
      </c>
      <c r="AL112" s="1024"/>
      <c r="AM112" s="1024"/>
      <c r="AN112" s="1024"/>
      <c r="AO112" s="1025"/>
      <c r="AP112" s="1027" t="s">
        <v>455</v>
      </c>
      <c r="AQ112" s="1028"/>
      <c r="AR112" s="1028"/>
      <c r="AS112" s="1028"/>
      <c r="AT112" s="1029"/>
      <c r="AU112" s="973"/>
      <c r="AV112" s="974"/>
      <c r="AW112" s="974"/>
      <c r="AX112" s="974"/>
      <c r="AY112" s="974"/>
      <c r="AZ112" s="987" t="s">
        <v>456</v>
      </c>
      <c r="BA112" s="988"/>
      <c r="BB112" s="988"/>
      <c r="BC112" s="988"/>
      <c r="BD112" s="988"/>
      <c r="BE112" s="988"/>
      <c r="BF112" s="988"/>
      <c r="BG112" s="988"/>
      <c r="BH112" s="988"/>
      <c r="BI112" s="988"/>
      <c r="BJ112" s="988"/>
      <c r="BK112" s="988"/>
      <c r="BL112" s="988"/>
      <c r="BM112" s="988"/>
      <c r="BN112" s="988"/>
      <c r="BO112" s="988"/>
      <c r="BP112" s="989"/>
      <c r="BQ112" s="990">
        <v>7155235</v>
      </c>
      <c r="BR112" s="991"/>
      <c r="BS112" s="991"/>
      <c r="BT112" s="991"/>
      <c r="BU112" s="991"/>
      <c r="BV112" s="991">
        <v>7073068</v>
      </c>
      <c r="BW112" s="991"/>
      <c r="BX112" s="991"/>
      <c r="BY112" s="991"/>
      <c r="BZ112" s="991"/>
      <c r="CA112" s="991">
        <v>6934803</v>
      </c>
      <c r="CB112" s="991"/>
      <c r="CC112" s="991"/>
      <c r="CD112" s="991"/>
      <c r="CE112" s="991"/>
      <c r="CF112" s="985">
        <v>59.1</v>
      </c>
      <c r="CG112" s="986"/>
      <c r="CH112" s="986"/>
      <c r="CI112" s="986"/>
      <c r="CJ112" s="986"/>
      <c r="CK112" s="1013"/>
      <c r="CL112" s="1014"/>
      <c r="CM112" s="987" t="s">
        <v>457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452</v>
      </c>
      <c r="DH112" s="991"/>
      <c r="DI112" s="991"/>
      <c r="DJ112" s="991"/>
      <c r="DK112" s="991"/>
      <c r="DL112" s="991" t="s">
        <v>418</v>
      </c>
      <c r="DM112" s="991"/>
      <c r="DN112" s="991"/>
      <c r="DO112" s="991"/>
      <c r="DP112" s="991"/>
      <c r="DQ112" s="991" t="s">
        <v>444</v>
      </c>
      <c r="DR112" s="991"/>
      <c r="DS112" s="991"/>
      <c r="DT112" s="991"/>
      <c r="DU112" s="991"/>
      <c r="DV112" s="992" t="s">
        <v>458</v>
      </c>
      <c r="DW112" s="992"/>
      <c r="DX112" s="992"/>
      <c r="DY112" s="992"/>
      <c r="DZ112" s="993"/>
    </row>
    <row r="113" spans="1:130" s="226" customFormat="1" ht="26.25" customHeight="1" x14ac:dyDescent="0.15">
      <c r="A113" s="1019"/>
      <c r="B113" s="1020"/>
      <c r="C113" s="988" t="s">
        <v>459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664264</v>
      </c>
      <c r="AB113" s="1003"/>
      <c r="AC113" s="1003"/>
      <c r="AD113" s="1003"/>
      <c r="AE113" s="1004"/>
      <c r="AF113" s="1005">
        <v>654513</v>
      </c>
      <c r="AG113" s="1003"/>
      <c r="AH113" s="1003"/>
      <c r="AI113" s="1003"/>
      <c r="AJ113" s="1004"/>
      <c r="AK113" s="1005">
        <v>657680</v>
      </c>
      <c r="AL113" s="1003"/>
      <c r="AM113" s="1003"/>
      <c r="AN113" s="1003"/>
      <c r="AO113" s="1004"/>
      <c r="AP113" s="1006">
        <v>5.6</v>
      </c>
      <c r="AQ113" s="1007"/>
      <c r="AR113" s="1007"/>
      <c r="AS113" s="1007"/>
      <c r="AT113" s="1008"/>
      <c r="AU113" s="973"/>
      <c r="AV113" s="974"/>
      <c r="AW113" s="974"/>
      <c r="AX113" s="974"/>
      <c r="AY113" s="974"/>
      <c r="AZ113" s="987" t="s">
        <v>460</v>
      </c>
      <c r="BA113" s="988"/>
      <c r="BB113" s="988"/>
      <c r="BC113" s="988"/>
      <c r="BD113" s="988"/>
      <c r="BE113" s="988"/>
      <c r="BF113" s="988"/>
      <c r="BG113" s="988"/>
      <c r="BH113" s="988"/>
      <c r="BI113" s="988"/>
      <c r="BJ113" s="988"/>
      <c r="BK113" s="988"/>
      <c r="BL113" s="988"/>
      <c r="BM113" s="988"/>
      <c r="BN113" s="988"/>
      <c r="BO113" s="988"/>
      <c r="BP113" s="989"/>
      <c r="BQ113" s="990">
        <v>74800</v>
      </c>
      <c r="BR113" s="991"/>
      <c r="BS113" s="991"/>
      <c r="BT113" s="991"/>
      <c r="BU113" s="991"/>
      <c r="BV113" s="991" t="s">
        <v>452</v>
      </c>
      <c r="BW113" s="991"/>
      <c r="BX113" s="991"/>
      <c r="BY113" s="991"/>
      <c r="BZ113" s="991"/>
      <c r="CA113" s="991" t="s">
        <v>461</v>
      </c>
      <c r="CB113" s="991"/>
      <c r="CC113" s="991"/>
      <c r="CD113" s="991"/>
      <c r="CE113" s="991"/>
      <c r="CF113" s="985" t="s">
        <v>450</v>
      </c>
      <c r="CG113" s="986"/>
      <c r="CH113" s="986"/>
      <c r="CI113" s="986"/>
      <c r="CJ113" s="986"/>
      <c r="CK113" s="1013"/>
      <c r="CL113" s="1014"/>
      <c r="CM113" s="987" t="s">
        <v>462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450</v>
      </c>
      <c r="DH113" s="1024"/>
      <c r="DI113" s="1024"/>
      <c r="DJ113" s="1024"/>
      <c r="DK113" s="1025"/>
      <c r="DL113" s="1026" t="s">
        <v>452</v>
      </c>
      <c r="DM113" s="1024"/>
      <c r="DN113" s="1024"/>
      <c r="DO113" s="1024"/>
      <c r="DP113" s="1025"/>
      <c r="DQ113" s="1026" t="s">
        <v>455</v>
      </c>
      <c r="DR113" s="1024"/>
      <c r="DS113" s="1024"/>
      <c r="DT113" s="1024"/>
      <c r="DU113" s="1025"/>
      <c r="DV113" s="1027" t="s">
        <v>130</v>
      </c>
      <c r="DW113" s="1028"/>
      <c r="DX113" s="1028"/>
      <c r="DY113" s="1028"/>
      <c r="DZ113" s="1029"/>
    </row>
    <row r="114" spans="1:130" s="226" customFormat="1" ht="26.25" customHeight="1" x14ac:dyDescent="0.15">
      <c r="A114" s="1019"/>
      <c r="B114" s="1020"/>
      <c r="C114" s="988" t="s">
        <v>463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418</v>
      </c>
      <c r="AB114" s="1024"/>
      <c r="AC114" s="1024"/>
      <c r="AD114" s="1024"/>
      <c r="AE114" s="1025"/>
      <c r="AF114" s="1026" t="s">
        <v>418</v>
      </c>
      <c r="AG114" s="1024"/>
      <c r="AH114" s="1024"/>
      <c r="AI114" s="1024"/>
      <c r="AJ114" s="1025"/>
      <c r="AK114" s="1026" t="s">
        <v>418</v>
      </c>
      <c r="AL114" s="1024"/>
      <c r="AM114" s="1024"/>
      <c r="AN114" s="1024"/>
      <c r="AO114" s="1025"/>
      <c r="AP114" s="1027" t="s">
        <v>452</v>
      </c>
      <c r="AQ114" s="1028"/>
      <c r="AR114" s="1028"/>
      <c r="AS114" s="1028"/>
      <c r="AT114" s="1029"/>
      <c r="AU114" s="973"/>
      <c r="AV114" s="974"/>
      <c r="AW114" s="974"/>
      <c r="AX114" s="974"/>
      <c r="AY114" s="974"/>
      <c r="AZ114" s="987" t="s">
        <v>464</v>
      </c>
      <c r="BA114" s="988"/>
      <c r="BB114" s="988"/>
      <c r="BC114" s="988"/>
      <c r="BD114" s="988"/>
      <c r="BE114" s="988"/>
      <c r="BF114" s="988"/>
      <c r="BG114" s="988"/>
      <c r="BH114" s="988"/>
      <c r="BI114" s="988"/>
      <c r="BJ114" s="988"/>
      <c r="BK114" s="988"/>
      <c r="BL114" s="988"/>
      <c r="BM114" s="988"/>
      <c r="BN114" s="988"/>
      <c r="BO114" s="988"/>
      <c r="BP114" s="989"/>
      <c r="BQ114" s="990">
        <v>4831160</v>
      </c>
      <c r="BR114" s="991"/>
      <c r="BS114" s="991"/>
      <c r="BT114" s="991"/>
      <c r="BU114" s="991"/>
      <c r="BV114" s="991">
        <v>4775686</v>
      </c>
      <c r="BW114" s="991"/>
      <c r="BX114" s="991"/>
      <c r="BY114" s="991"/>
      <c r="BZ114" s="991"/>
      <c r="CA114" s="991">
        <v>4759363</v>
      </c>
      <c r="CB114" s="991"/>
      <c r="CC114" s="991"/>
      <c r="CD114" s="991"/>
      <c r="CE114" s="991"/>
      <c r="CF114" s="985">
        <v>40.6</v>
      </c>
      <c r="CG114" s="986"/>
      <c r="CH114" s="986"/>
      <c r="CI114" s="986"/>
      <c r="CJ114" s="986"/>
      <c r="CK114" s="1013"/>
      <c r="CL114" s="1014"/>
      <c r="CM114" s="987" t="s">
        <v>465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450</v>
      </c>
      <c r="DH114" s="1024"/>
      <c r="DI114" s="1024"/>
      <c r="DJ114" s="1024"/>
      <c r="DK114" s="1025"/>
      <c r="DL114" s="1026" t="s">
        <v>450</v>
      </c>
      <c r="DM114" s="1024"/>
      <c r="DN114" s="1024"/>
      <c r="DO114" s="1024"/>
      <c r="DP114" s="1025"/>
      <c r="DQ114" s="1026" t="s">
        <v>450</v>
      </c>
      <c r="DR114" s="1024"/>
      <c r="DS114" s="1024"/>
      <c r="DT114" s="1024"/>
      <c r="DU114" s="1025"/>
      <c r="DV114" s="1027" t="s">
        <v>452</v>
      </c>
      <c r="DW114" s="1028"/>
      <c r="DX114" s="1028"/>
      <c r="DY114" s="1028"/>
      <c r="DZ114" s="1029"/>
    </row>
    <row r="115" spans="1:130" s="226" customFormat="1" ht="26.25" customHeight="1" x14ac:dyDescent="0.15">
      <c r="A115" s="1019"/>
      <c r="B115" s="1020"/>
      <c r="C115" s="988" t="s">
        <v>466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450</v>
      </c>
      <c r="AB115" s="1003"/>
      <c r="AC115" s="1003"/>
      <c r="AD115" s="1003"/>
      <c r="AE115" s="1004"/>
      <c r="AF115" s="1005" t="s">
        <v>467</v>
      </c>
      <c r="AG115" s="1003"/>
      <c r="AH115" s="1003"/>
      <c r="AI115" s="1003"/>
      <c r="AJ115" s="1004"/>
      <c r="AK115" s="1005" t="s">
        <v>444</v>
      </c>
      <c r="AL115" s="1003"/>
      <c r="AM115" s="1003"/>
      <c r="AN115" s="1003"/>
      <c r="AO115" s="1004"/>
      <c r="AP115" s="1006" t="s">
        <v>130</v>
      </c>
      <c r="AQ115" s="1007"/>
      <c r="AR115" s="1007"/>
      <c r="AS115" s="1007"/>
      <c r="AT115" s="1008"/>
      <c r="AU115" s="973"/>
      <c r="AV115" s="974"/>
      <c r="AW115" s="974"/>
      <c r="AX115" s="974"/>
      <c r="AY115" s="974"/>
      <c r="AZ115" s="987" t="s">
        <v>468</v>
      </c>
      <c r="BA115" s="988"/>
      <c r="BB115" s="988"/>
      <c r="BC115" s="988"/>
      <c r="BD115" s="988"/>
      <c r="BE115" s="988"/>
      <c r="BF115" s="988"/>
      <c r="BG115" s="988"/>
      <c r="BH115" s="988"/>
      <c r="BI115" s="988"/>
      <c r="BJ115" s="988"/>
      <c r="BK115" s="988"/>
      <c r="BL115" s="988"/>
      <c r="BM115" s="988"/>
      <c r="BN115" s="988"/>
      <c r="BO115" s="988"/>
      <c r="BP115" s="989"/>
      <c r="BQ115" s="990" t="s">
        <v>458</v>
      </c>
      <c r="BR115" s="991"/>
      <c r="BS115" s="991"/>
      <c r="BT115" s="991"/>
      <c r="BU115" s="991"/>
      <c r="BV115" s="991" t="s">
        <v>458</v>
      </c>
      <c r="BW115" s="991"/>
      <c r="BX115" s="991"/>
      <c r="BY115" s="991"/>
      <c r="BZ115" s="991"/>
      <c r="CA115" s="991" t="s">
        <v>469</v>
      </c>
      <c r="CB115" s="991"/>
      <c r="CC115" s="991"/>
      <c r="CD115" s="991"/>
      <c r="CE115" s="991"/>
      <c r="CF115" s="985" t="s">
        <v>418</v>
      </c>
      <c r="CG115" s="986"/>
      <c r="CH115" s="986"/>
      <c r="CI115" s="986"/>
      <c r="CJ115" s="986"/>
      <c r="CK115" s="1013"/>
      <c r="CL115" s="1014"/>
      <c r="CM115" s="987" t="s">
        <v>470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455</v>
      </c>
      <c r="DH115" s="1024"/>
      <c r="DI115" s="1024"/>
      <c r="DJ115" s="1024"/>
      <c r="DK115" s="1025"/>
      <c r="DL115" s="1026" t="s">
        <v>450</v>
      </c>
      <c r="DM115" s="1024"/>
      <c r="DN115" s="1024"/>
      <c r="DO115" s="1024"/>
      <c r="DP115" s="1025"/>
      <c r="DQ115" s="1026" t="s">
        <v>418</v>
      </c>
      <c r="DR115" s="1024"/>
      <c r="DS115" s="1024"/>
      <c r="DT115" s="1024"/>
      <c r="DU115" s="1025"/>
      <c r="DV115" s="1027" t="s">
        <v>471</v>
      </c>
      <c r="DW115" s="1028"/>
      <c r="DX115" s="1028"/>
      <c r="DY115" s="1028"/>
      <c r="DZ115" s="1029"/>
    </row>
    <row r="116" spans="1:130" s="226" customFormat="1" ht="26.25" customHeight="1" x14ac:dyDescent="0.15">
      <c r="A116" s="1021"/>
      <c r="B116" s="1022"/>
      <c r="C116" s="1030" t="s">
        <v>472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448</v>
      </c>
      <c r="AB116" s="1024"/>
      <c r="AC116" s="1024"/>
      <c r="AD116" s="1024"/>
      <c r="AE116" s="1025"/>
      <c r="AF116" s="1026" t="s">
        <v>455</v>
      </c>
      <c r="AG116" s="1024"/>
      <c r="AH116" s="1024"/>
      <c r="AI116" s="1024"/>
      <c r="AJ116" s="1025"/>
      <c r="AK116" s="1026" t="s">
        <v>450</v>
      </c>
      <c r="AL116" s="1024"/>
      <c r="AM116" s="1024"/>
      <c r="AN116" s="1024"/>
      <c r="AO116" s="1025"/>
      <c r="AP116" s="1027" t="s">
        <v>418</v>
      </c>
      <c r="AQ116" s="1028"/>
      <c r="AR116" s="1028"/>
      <c r="AS116" s="1028"/>
      <c r="AT116" s="1029"/>
      <c r="AU116" s="973"/>
      <c r="AV116" s="974"/>
      <c r="AW116" s="974"/>
      <c r="AX116" s="974"/>
      <c r="AY116" s="974"/>
      <c r="AZ116" s="1032" t="s">
        <v>473</v>
      </c>
      <c r="BA116" s="1033"/>
      <c r="BB116" s="1033"/>
      <c r="BC116" s="1033"/>
      <c r="BD116" s="1033"/>
      <c r="BE116" s="1033"/>
      <c r="BF116" s="1033"/>
      <c r="BG116" s="1033"/>
      <c r="BH116" s="1033"/>
      <c r="BI116" s="1033"/>
      <c r="BJ116" s="1033"/>
      <c r="BK116" s="1033"/>
      <c r="BL116" s="1033"/>
      <c r="BM116" s="1033"/>
      <c r="BN116" s="1033"/>
      <c r="BO116" s="1033"/>
      <c r="BP116" s="1034"/>
      <c r="BQ116" s="990" t="s">
        <v>418</v>
      </c>
      <c r="BR116" s="991"/>
      <c r="BS116" s="991"/>
      <c r="BT116" s="991"/>
      <c r="BU116" s="991"/>
      <c r="BV116" s="991" t="s">
        <v>452</v>
      </c>
      <c r="BW116" s="991"/>
      <c r="BX116" s="991"/>
      <c r="BY116" s="991"/>
      <c r="BZ116" s="991"/>
      <c r="CA116" s="991" t="s">
        <v>130</v>
      </c>
      <c r="CB116" s="991"/>
      <c r="CC116" s="991"/>
      <c r="CD116" s="991"/>
      <c r="CE116" s="991"/>
      <c r="CF116" s="985" t="s">
        <v>467</v>
      </c>
      <c r="CG116" s="986"/>
      <c r="CH116" s="986"/>
      <c r="CI116" s="986"/>
      <c r="CJ116" s="986"/>
      <c r="CK116" s="1013"/>
      <c r="CL116" s="1014"/>
      <c r="CM116" s="987" t="s">
        <v>474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418</v>
      </c>
      <c r="DH116" s="1024"/>
      <c r="DI116" s="1024"/>
      <c r="DJ116" s="1024"/>
      <c r="DK116" s="1025"/>
      <c r="DL116" s="1026" t="s">
        <v>450</v>
      </c>
      <c r="DM116" s="1024"/>
      <c r="DN116" s="1024"/>
      <c r="DO116" s="1024"/>
      <c r="DP116" s="1025"/>
      <c r="DQ116" s="1026" t="s">
        <v>455</v>
      </c>
      <c r="DR116" s="1024"/>
      <c r="DS116" s="1024"/>
      <c r="DT116" s="1024"/>
      <c r="DU116" s="1025"/>
      <c r="DV116" s="1027" t="s">
        <v>130</v>
      </c>
      <c r="DW116" s="1028"/>
      <c r="DX116" s="1028"/>
      <c r="DY116" s="1028"/>
      <c r="DZ116" s="1029"/>
    </row>
    <row r="117" spans="1:130" s="226"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475</v>
      </c>
      <c r="Z117" s="959"/>
      <c r="AA117" s="1043">
        <v>3476553</v>
      </c>
      <c r="AB117" s="1044"/>
      <c r="AC117" s="1044"/>
      <c r="AD117" s="1044"/>
      <c r="AE117" s="1045"/>
      <c r="AF117" s="1046">
        <v>3468799</v>
      </c>
      <c r="AG117" s="1044"/>
      <c r="AH117" s="1044"/>
      <c r="AI117" s="1044"/>
      <c r="AJ117" s="1045"/>
      <c r="AK117" s="1046">
        <v>3387087</v>
      </c>
      <c r="AL117" s="1044"/>
      <c r="AM117" s="1044"/>
      <c r="AN117" s="1044"/>
      <c r="AO117" s="1045"/>
      <c r="AP117" s="1047"/>
      <c r="AQ117" s="1048"/>
      <c r="AR117" s="1048"/>
      <c r="AS117" s="1048"/>
      <c r="AT117" s="1049"/>
      <c r="AU117" s="973"/>
      <c r="AV117" s="974"/>
      <c r="AW117" s="974"/>
      <c r="AX117" s="974"/>
      <c r="AY117" s="974"/>
      <c r="AZ117" s="1039" t="s">
        <v>476</v>
      </c>
      <c r="BA117" s="1040"/>
      <c r="BB117" s="1040"/>
      <c r="BC117" s="1040"/>
      <c r="BD117" s="1040"/>
      <c r="BE117" s="1040"/>
      <c r="BF117" s="1040"/>
      <c r="BG117" s="1040"/>
      <c r="BH117" s="1040"/>
      <c r="BI117" s="1040"/>
      <c r="BJ117" s="1040"/>
      <c r="BK117" s="1040"/>
      <c r="BL117" s="1040"/>
      <c r="BM117" s="1040"/>
      <c r="BN117" s="1040"/>
      <c r="BO117" s="1040"/>
      <c r="BP117" s="1041"/>
      <c r="BQ117" s="990" t="s">
        <v>448</v>
      </c>
      <c r="BR117" s="991"/>
      <c r="BS117" s="991"/>
      <c r="BT117" s="991"/>
      <c r="BU117" s="991"/>
      <c r="BV117" s="991" t="s">
        <v>450</v>
      </c>
      <c r="BW117" s="991"/>
      <c r="BX117" s="991"/>
      <c r="BY117" s="991"/>
      <c r="BZ117" s="991"/>
      <c r="CA117" s="991" t="s">
        <v>450</v>
      </c>
      <c r="CB117" s="991"/>
      <c r="CC117" s="991"/>
      <c r="CD117" s="991"/>
      <c r="CE117" s="991"/>
      <c r="CF117" s="985" t="s">
        <v>455</v>
      </c>
      <c r="CG117" s="986"/>
      <c r="CH117" s="986"/>
      <c r="CI117" s="986"/>
      <c r="CJ117" s="986"/>
      <c r="CK117" s="1013"/>
      <c r="CL117" s="1014"/>
      <c r="CM117" s="987" t="s">
        <v>477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447</v>
      </c>
      <c r="DH117" s="1024"/>
      <c r="DI117" s="1024"/>
      <c r="DJ117" s="1024"/>
      <c r="DK117" s="1025"/>
      <c r="DL117" s="1026" t="s">
        <v>471</v>
      </c>
      <c r="DM117" s="1024"/>
      <c r="DN117" s="1024"/>
      <c r="DO117" s="1024"/>
      <c r="DP117" s="1025"/>
      <c r="DQ117" s="1026" t="s">
        <v>418</v>
      </c>
      <c r="DR117" s="1024"/>
      <c r="DS117" s="1024"/>
      <c r="DT117" s="1024"/>
      <c r="DU117" s="1025"/>
      <c r="DV117" s="1027" t="s">
        <v>448</v>
      </c>
      <c r="DW117" s="1028"/>
      <c r="DX117" s="1028"/>
      <c r="DY117" s="1028"/>
      <c r="DZ117" s="1029"/>
    </row>
    <row r="118" spans="1:130" s="226" customFormat="1" ht="26.25" customHeight="1" x14ac:dyDescent="0.15">
      <c r="A118" s="977" t="s">
        <v>439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436</v>
      </c>
      <c r="AB118" s="958"/>
      <c r="AC118" s="958"/>
      <c r="AD118" s="958"/>
      <c r="AE118" s="959"/>
      <c r="AF118" s="957" t="s">
        <v>437</v>
      </c>
      <c r="AG118" s="958"/>
      <c r="AH118" s="958"/>
      <c r="AI118" s="958"/>
      <c r="AJ118" s="959"/>
      <c r="AK118" s="957" t="s">
        <v>306</v>
      </c>
      <c r="AL118" s="958"/>
      <c r="AM118" s="958"/>
      <c r="AN118" s="958"/>
      <c r="AO118" s="959"/>
      <c r="AP118" s="1035" t="s">
        <v>438</v>
      </c>
      <c r="AQ118" s="1036"/>
      <c r="AR118" s="1036"/>
      <c r="AS118" s="1036"/>
      <c r="AT118" s="1037"/>
      <c r="AU118" s="973"/>
      <c r="AV118" s="974"/>
      <c r="AW118" s="974"/>
      <c r="AX118" s="974"/>
      <c r="AY118" s="974"/>
      <c r="AZ118" s="1038" t="s">
        <v>478</v>
      </c>
      <c r="BA118" s="1030"/>
      <c r="BB118" s="1030"/>
      <c r="BC118" s="1030"/>
      <c r="BD118" s="1030"/>
      <c r="BE118" s="1030"/>
      <c r="BF118" s="1030"/>
      <c r="BG118" s="1030"/>
      <c r="BH118" s="1030"/>
      <c r="BI118" s="1030"/>
      <c r="BJ118" s="1030"/>
      <c r="BK118" s="1030"/>
      <c r="BL118" s="1030"/>
      <c r="BM118" s="1030"/>
      <c r="BN118" s="1030"/>
      <c r="BO118" s="1030"/>
      <c r="BP118" s="1031"/>
      <c r="BQ118" s="1064" t="s">
        <v>455</v>
      </c>
      <c r="BR118" s="1065"/>
      <c r="BS118" s="1065"/>
      <c r="BT118" s="1065"/>
      <c r="BU118" s="1065"/>
      <c r="BV118" s="1065" t="s">
        <v>450</v>
      </c>
      <c r="BW118" s="1065"/>
      <c r="BX118" s="1065"/>
      <c r="BY118" s="1065"/>
      <c r="BZ118" s="1065"/>
      <c r="CA118" s="1065" t="s">
        <v>452</v>
      </c>
      <c r="CB118" s="1065"/>
      <c r="CC118" s="1065"/>
      <c r="CD118" s="1065"/>
      <c r="CE118" s="1065"/>
      <c r="CF118" s="985" t="s">
        <v>447</v>
      </c>
      <c r="CG118" s="986"/>
      <c r="CH118" s="986"/>
      <c r="CI118" s="986"/>
      <c r="CJ118" s="986"/>
      <c r="CK118" s="1013"/>
      <c r="CL118" s="1014"/>
      <c r="CM118" s="987" t="s">
        <v>479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418</v>
      </c>
      <c r="DH118" s="1024"/>
      <c r="DI118" s="1024"/>
      <c r="DJ118" s="1024"/>
      <c r="DK118" s="1025"/>
      <c r="DL118" s="1026" t="s">
        <v>458</v>
      </c>
      <c r="DM118" s="1024"/>
      <c r="DN118" s="1024"/>
      <c r="DO118" s="1024"/>
      <c r="DP118" s="1025"/>
      <c r="DQ118" s="1026" t="s">
        <v>469</v>
      </c>
      <c r="DR118" s="1024"/>
      <c r="DS118" s="1024"/>
      <c r="DT118" s="1024"/>
      <c r="DU118" s="1025"/>
      <c r="DV118" s="1027" t="s">
        <v>447</v>
      </c>
      <c r="DW118" s="1028"/>
      <c r="DX118" s="1028"/>
      <c r="DY118" s="1028"/>
      <c r="DZ118" s="1029"/>
    </row>
    <row r="119" spans="1:130" s="226" customFormat="1" ht="26.25" customHeight="1" x14ac:dyDescent="0.15">
      <c r="A119" s="1121" t="s">
        <v>442</v>
      </c>
      <c r="B119" s="1012"/>
      <c r="C119" s="994" t="s">
        <v>443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445</v>
      </c>
      <c r="AB119" s="965"/>
      <c r="AC119" s="965"/>
      <c r="AD119" s="965"/>
      <c r="AE119" s="966"/>
      <c r="AF119" s="967" t="s">
        <v>130</v>
      </c>
      <c r="AG119" s="965"/>
      <c r="AH119" s="965"/>
      <c r="AI119" s="965"/>
      <c r="AJ119" s="966"/>
      <c r="AK119" s="967" t="s">
        <v>450</v>
      </c>
      <c r="AL119" s="965"/>
      <c r="AM119" s="965"/>
      <c r="AN119" s="965"/>
      <c r="AO119" s="966"/>
      <c r="AP119" s="968" t="s">
        <v>458</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480</v>
      </c>
      <c r="BP119" s="1070"/>
      <c r="BQ119" s="1064">
        <v>36447951</v>
      </c>
      <c r="BR119" s="1065"/>
      <c r="BS119" s="1065"/>
      <c r="BT119" s="1065"/>
      <c r="BU119" s="1065"/>
      <c r="BV119" s="1065">
        <v>36693730</v>
      </c>
      <c r="BW119" s="1065"/>
      <c r="BX119" s="1065"/>
      <c r="BY119" s="1065"/>
      <c r="BZ119" s="1065"/>
      <c r="CA119" s="1065">
        <v>36185633</v>
      </c>
      <c r="CB119" s="1065"/>
      <c r="CC119" s="1065"/>
      <c r="CD119" s="1065"/>
      <c r="CE119" s="1065"/>
      <c r="CF119" s="1066"/>
      <c r="CG119" s="1067"/>
      <c r="CH119" s="1067"/>
      <c r="CI119" s="1067"/>
      <c r="CJ119" s="1068"/>
      <c r="CK119" s="1015"/>
      <c r="CL119" s="1016"/>
      <c r="CM119" s="1038" t="s">
        <v>481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461</v>
      </c>
      <c r="DH119" s="1051"/>
      <c r="DI119" s="1051"/>
      <c r="DJ119" s="1051"/>
      <c r="DK119" s="1052"/>
      <c r="DL119" s="1050" t="s">
        <v>469</v>
      </c>
      <c r="DM119" s="1051"/>
      <c r="DN119" s="1051"/>
      <c r="DO119" s="1051"/>
      <c r="DP119" s="1052"/>
      <c r="DQ119" s="1050" t="s">
        <v>467</v>
      </c>
      <c r="DR119" s="1051"/>
      <c r="DS119" s="1051"/>
      <c r="DT119" s="1051"/>
      <c r="DU119" s="1052"/>
      <c r="DV119" s="1053" t="s">
        <v>418</v>
      </c>
      <c r="DW119" s="1054"/>
      <c r="DX119" s="1054"/>
      <c r="DY119" s="1054"/>
      <c r="DZ119" s="1055"/>
    </row>
    <row r="120" spans="1:130" s="226" customFormat="1" ht="26.25" customHeight="1" x14ac:dyDescent="0.15">
      <c r="A120" s="1122"/>
      <c r="B120" s="1014"/>
      <c r="C120" s="987" t="s">
        <v>451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450</v>
      </c>
      <c r="AB120" s="1024"/>
      <c r="AC120" s="1024"/>
      <c r="AD120" s="1024"/>
      <c r="AE120" s="1025"/>
      <c r="AF120" s="1026" t="s">
        <v>461</v>
      </c>
      <c r="AG120" s="1024"/>
      <c r="AH120" s="1024"/>
      <c r="AI120" s="1024"/>
      <c r="AJ120" s="1025"/>
      <c r="AK120" s="1026" t="s">
        <v>469</v>
      </c>
      <c r="AL120" s="1024"/>
      <c r="AM120" s="1024"/>
      <c r="AN120" s="1024"/>
      <c r="AO120" s="1025"/>
      <c r="AP120" s="1027" t="s">
        <v>482</v>
      </c>
      <c r="AQ120" s="1028"/>
      <c r="AR120" s="1028"/>
      <c r="AS120" s="1028"/>
      <c r="AT120" s="1029"/>
      <c r="AU120" s="1056" t="s">
        <v>483</v>
      </c>
      <c r="AV120" s="1057"/>
      <c r="AW120" s="1057"/>
      <c r="AX120" s="1057"/>
      <c r="AY120" s="1058"/>
      <c r="AZ120" s="994" t="s">
        <v>484</v>
      </c>
      <c r="BA120" s="962"/>
      <c r="BB120" s="962"/>
      <c r="BC120" s="962"/>
      <c r="BD120" s="962"/>
      <c r="BE120" s="962"/>
      <c r="BF120" s="962"/>
      <c r="BG120" s="962"/>
      <c r="BH120" s="962"/>
      <c r="BI120" s="962"/>
      <c r="BJ120" s="962"/>
      <c r="BK120" s="962"/>
      <c r="BL120" s="962"/>
      <c r="BM120" s="962"/>
      <c r="BN120" s="962"/>
      <c r="BO120" s="962"/>
      <c r="BP120" s="963"/>
      <c r="BQ120" s="995">
        <v>10106567</v>
      </c>
      <c r="BR120" s="996"/>
      <c r="BS120" s="996"/>
      <c r="BT120" s="996"/>
      <c r="BU120" s="996"/>
      <c r="BV120" s="996">
        <v>10069800</v>
      </c>
      <c r="BW120" s="996"/>
      <c r="BX120" s="996"/>
      <c r="BY120" s="996"/>
      <c r="BZ120" s="996"/>
      <c r="CA120" s="996">
        <v>10497196</v>
      </c>
      <c r="CB120" s="996"/>
      <c r="CC120" s="996"/>
      <c r="CD120" s="996"/>
      <c r="CE120" s="996"/>
      <c r="CF120" s="1009">
        <v>89.4</v>
      </c>
      <c r="CG120" s="1010"/>
      <c r="CH120" s="1010"/>
      <c r="CI120" s="1010"/>
      <c r="CJ120" s="1010"/>
      <c r="CK120" s="1071" t="s">
        <v>485</v>
      </c>
      <c r="CL120" s="1072"/>
      <c r="CM120" s="1072"/>
      <c r="CN120" s="1072"/>
      <c r="CO120" s="1073"/>
      <c r="CP120" s="1079" t="s">
        <v>486</v>
      </c>
      <c r="CQ120" s="1080"/>
      <c r="CR120" s="1080"/>
      <c r="CS120" s="1080"/>
      <c r="CT120" s="1080"/>
      <c r="CU120" s="1080"/>
      <c r="CV120" s="1080"/>
      <c r="CW120" s="1080"/>
      <c r="CX120" s="1080"/>
      <c r="CY120" s="1080"/>
      <c r="CZ120" s="1080"/>
      <c r="DA120" s="1080"/>
      <c r="DB120" s="1080"/>
      <c r="DC120" s="1080"/>
      <c r="DD120" s="1080"/>
      <c r="DE120" s="1080"/>
      <c r="DF120" s="1081"/>
      <c r="DG120" s="995">
        <v>5218744</v>
      </c>
      <c r="DH120" s="996"/>
      <c r="DI120" s="996"/>
      <c r="DJ120" s="996"/>
      <c r="DK120" s="996"/>
      <c r="DL120" s="996">
        <v>5124870</v>
      </c>
      <c r="DM120" s="996"/>
      <c r="DN120" s="996"/>
      <c r="DO120" s="996"/>
      <c r="DP120" s="996"/>
      <c r="DQ120" s="996">
        <v>5068450</v>
      </c>
      <c r="DR120" s="996"/>
      <c r="DS120" s="996"/>
      <c r="DT120" s="996"/>
      <c r="DU120" s="996"/>
      <c r="DV120" s="997">
        <v>43.2</v>
      </c>
      <c r="DW120" s="997"/>
      <c r="DX120" s="997"/>
      <c r="DY120" s="997"/>
      <c r="DZ120" s="998"/>
    </row>
    <row r="121" spans="1:130" s="226" customFormat="1" ht="26.25" customHeight="1" x14ac:dyDescent="0.15">
      <c r="A121" s="1122"/>
      <c r="B121" s="1014"/>
      <c r="C121" s="1039" t="s">
        <v>487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455</v>
      </c>
      <c r="AB121" s="1024"/>
      <c r="AC121" s="1024"/>
      <c r="AD121" s="1024"/>
      <c r="AE121" s="1025"/>
      <c r="AF121" s="1026" t="s">
        <v>452</v>
      </c>
      <c r="AG121" s="1024"/>
      <c r="AH121" s="1024"/>
      <c r="AI121" s="1024"/>
      <c r="AJ121" s="1025"/>
      <c r="AK121" s="1026" t="s">
        <v>452</v>
      </c>
      <c r="AL121" s="1024"/>
      <c r="AM121" s="1024"/>
      <c r="AN121" s="1024"/>
      <c r="AO121" s="1025"/>
      <c r="AP121" s="1027" t="s">
        <v>469</v>
      </c>
      <c r="AQ121" s="1028"/>
      <c r="AR121" s="1028"/>
      <c r="AS121" s="1028"/>
      <c r="AT121" s="1029"/>
      <c r="AU121" s="1059"/>
      <c r="AV121" s="1060"/>
      <c r="AW121" s="1060"/>
      <c r="AX121" s="1060"/>
      <c r="AY121" s="1061"/>
      <c r="AZ121" s="987" t="s">
        <v>488</v>
      </c>
      <c r="BA121" s="988"/>
      <c r="BB121" s="988"/>
      <c r="BC121" s="988"/>
      <c r="BD121" s="988"/>
      <c r="BE121" s="988"/>
      <c r="BF121" s="988"/>
      <c r="BG121" s="988"/>
      <c r="BH121" s="988"/>
      <c r="BI121" s="988"/>
      <c r="BJ121" s="988"/>
      <c r="BK121" s="988"/>
      <c r="BL121" s="988"/>
      <c r="BM121" s="988"/>
      <c r="BN121" s="988"/>
      <c r="BO121" s="988"/>
      <c r="BP121" s="989"/>
      <c r="BQ121" s="990">
        <v>411264</v>
      </c>
      <c r="BR121" s="991"/>
      <c r="BS121" s="991"/>
      <c r="BT121" s="991"/>
      <c r="BU121" s="991"/>
      <c r="BV121" s="991">
        <v>339524</v>
      </c>
      <c r="BW121" s="991"/>
      <c r="BX121" s="991"/>
      <c r="BY121" s="991"/>
      <c r="BZ121" s="991"/>
      <c r="CA121" s="991">
        <v>221554</v>
      </c>
      <c r="CB121" s="991"/>
      <c r="CC121" s="991"/>
      <c r="CD121" s="991"/>
      <c r="CE121" s="991"/>
      <c r="CF121" s="985">
        <v>1.9</v>
      </c>
      <c r="CG121" s="986"/>
      <c r="CH121" s="986"/>
      <c r="CI121" s="986"/>
      <c r="CJ121" s="986"/>
      <c r="CK121" s="1074"/>
      <c r="CL121" s="1075"/>
      <c r="CM121" s="1075"/>
      <c r="CN121" s="1075"/>
      <c r="CO121" s="1076"/>
      <c r="CP121" s="1084" t="s">
        <v>489</v>
      </c>
      <c r="CQ121" s="1085"/>
      <c r="CR121" s="1085"/>
      <c r="CS121" s="1085"/>
      <c r="CT121" s="1085"/>
      <c r="CU121" s="1085"/>
      <c r="CV121" s="1085"/>
      <c r="CW121" s="1085"/>
      <c r="CX121" s="1085"/>
      <c r="CY121" s="1085"/>
      <c r="CZ121" s="1085"/>
      <c r="DA121" s="1085"/>
      <c r="DB121" s="1085"/>
      <c r="DC121" s="1085"/>
      <c r="DD121" s="1085"/>
      <c r="DE121" s="1085"/>
      <c r="DF121" s="1086"/>
      <c r="DG121" s="990">
        <v>1814781</v>
      </c>
      <c r="DH121" s="991"/>
      <c r="DI121" s="991"/>
      <c r="DJ121" s="991"/>
      <c r="DK121" s="991"/>
      <c r="DL121" s="991">
        <v>1839016</v>
      </c>
      <c r="DM121" s="991"/>
      <c r="DN121" s="991"/>
      <c r="DO121" s="991"/>
      <c r="DP121" s="991"/>
      <c r="DQ121" s="991">
        <v>1767642</v>
      </c>
      <c r="DR121" s="991"/>
      <c r="DS121" s="991"/>
      <c r="DT121" s="991"/>
      <c r="DU121" s="991"/>
      <c r="DV121" s="992">
        <v>15.1</v>
      </c>
      <c r="DW121" s="992"/>
      <c r="DX121" s="992"/>
      <c r="DY121" s="992"/>
      <c r="DZ121" s="993"/>
    </row>
    <row r="122" spans="1:130" s="226" customFormat="1" ht="26.25" customHeight="1" x14ac:dyDescent="0.15">
      <c r="A122" s="1122"/>
      <c r="B122" s="1014"/>
      <c r="C122" s="987" t="s">
        <v>465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130</v>
      </c>
      <c r="AB122" s="1024"/>
      <c r="AC122" s="1024"/>
      <c r="AD122" s="1024"/>
      <c r="AE122" s="1025"/>
      <c r="AF122" s="1026" t="s">
        <v>452</v>
      </c>
      <c r="AG122" s="1024"/>
      <c r="AH122" s="1024"/>
      <c r="AI122" s="1024"/>
      <c r="AJ122" s="1025"/>
      <c r="AK122" s="1026" t="s">
        <v>450</v>
      </c>
      <c r="AL122" s="1024"/>
      <c r="AM122" s="1024"/>
      <c r="AN122" s="1024"/>
      <c r="AO122" s="1025"/>
      <c r="AP122" s="1027" t="s">
        <v>447</v>
      </c>
      <c r="AQ122" s="1028"/>
      <c r="AR122" s="1028"/>
      <c r="AS122" s="1028"/>
      <c r="AT122" s="1029"/>
      <c r="AU122" s="1059"/>
      <c r="AV122" s="1060"/>
      <c r="AW122" s="1060"/>
      <c r="AX122" s="1060"/>
      <c r="AY122" s="1061"/>
      <c r="AZ122" s="1038" t="s">
        <v>490</v>
      </c>
      <c r="BA122" s="1030"/>
      <c r="BB122" s="1030"/>
      <c r="BC122" s="1030"/>
      <c r="BD122" s="1030"/>
      <c r="BE122" s="1030"/>
      <c r="BF122" s="1030"/>
      <c r="BG122" s="1030"/>
      <c r="BH122" s="1030"/>
      <c r="BI122" s="1030"/>
      <c r="BJ122" s="1030"/>
      <c r="BK122" s="1030"/>
      <c r="BL122" s="1030"/>
      <c r="BM122" s="1030"/>
      <c r="BN122" s="1030"/>
      <c r="BO122" s="1030"/>
      <c r="BP122" s="1031"/>
      <c r="BQ122" s="1064">
        <v>23090390</v>
      </c>
      <c r="BR122" s="1065"/>
      <c r="BS122" s="1065"/>
      <c r="BT122" s="1065"/>
      <c r="BU122" s="1065"/>
      <c r="BV122" s="1065">
        <v>23485235</v>
      </c>
      <c r="BW122" s="1065"/>
      <c r="BX122" s="1065"/>
      <c r="BY122" s="1065"/>
      <c r="BZ122" s="1065"/>
      <c r="CA122" s="1065">
        <v>22986062</v>
      </c>
      <c r="CB122" s="1065"/>
      <c r="CC122" s="1065"/>
      <c r="CD122" s="1065"/>
      <c r="CE122" s="1065"/>
      <c r="CF122" s="1082">
        <v>195.9</v>
      </c>
      <c r="CG122" s="1083"/>
      <c r="CH122" s="1083"/>
      <c r="CI122" s="1083"/>
      <c r="CJ122" s="1083"/>
      <c r="CK122" s="1074"/>
      <c r="CL122" s="1075"/>
      <c r="CM122" s="1075"/>
      <c r="CN122" s="1075"/>
      <c r="CO122" s="1076"/>
      <c r="CP122" s="1084" t="s">
        <v>491</v>
      </c>
      <c r="CQ122" s="1085"/>
      <c r="CR122" s="1085"/>
      <c r="CS122" s="1085"/>
      <c r="CT122" s="1085"/>
      <c r="CU122" s="1085"/>
      <c r="CV122" s="1085"/>
      <c r="CW122" s="1085"/>
      <c r="CX122" s="1085"/>
      <c r="CY122" s="1085"/>
      <c r="CZ122" s="1085"/>
      <c r="DA122" s="1085"/>
      <c r="DB122" s="1085"/>
      <c r="DC122" s="1085"/>
      <c r="DD122" s="1085"/>
      <c r="DE122" s="1085"/>
      <c r="DF122" s="1086"/>
      <c r="DG122" s="990">
        <v>103069</v>
      </c>
      <c r="DH122" s="991"/>
      <c r="DI122" s="991"/>
      <c r="DJ122" s="991"/>
      <c r="DK122" s="991"/>
      <c r="DL122" s="991">
        <v>93713</v>
      </c>
      <c r="DM122" s="991"/>
      <c r="DN122" s="991"/>
      <c r="DO122" s="991"/>
      <c r="DP122" s="991"/>
      <c r="DQ122" s="991">
        <v>87474</v>
      </c>
      <c r="DR122" s="991"/>
      <c r="DS122" s="991"/>
      <c r="DT122" s="991"/>
      <c r="DU122" s="991"/>
      <c r="DV122" s="992">
        <v>0.7</v>
      </c>
      <c r="DW122" s="992"/>
      <c r="DX122" s="992"/>
      <c r="DY122" s="992"/>
      <c r="DZ122" s="993"/>
    </row>
    <row r="123" spans="1:130" s="226" customFormat="1" ht="26.25" customHeight="1" x14ac:dyDescent="0.15">
      <c r="A123" s="1122"/>
      <c r="B123" s="1014"/>
      <c r="C123" s="987" t="s">
        <v>474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418</v>
      </c>
      <c r="AB123" s="1024"/>
      <c r="AC123" s="1024"/>
      <c r="AD123" s="1024"/>
      <c r="AE123" s="1025"/>
      <c r="AF123" s="1026" t="s">
        <v>445</v>
      </c>
      <c r="AG123" s="1024"/>
      <c r="AH123" s="1024"/>
      <c r="AI123" s="1024"/>
      <c r="AJ123" s="1025"/>
      <c r="AK123" s="1026" t="s">
        <v>444</v>
      </c>
      <c r="AL123" s="1024"/>
      <c r="AM123" s="1024"/>
      <c r="AN123" s="1024"/>
      <c r="AO123" s="1025"/>
      <c r="AP123" s="1027" t="s">
        <v>418</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492</v>
      </c>
      <c r="BP123" s="1070"/>
      <c r="BQ123" s="1128">
        <v>33608221</v>
      </c>
      <c r="BR123" s="1129"/>
      <c r="BS123" s="1129"/>
      <c r="BT123" s="1129"/>
      <c r="BU123" s="1129"/>
      <c r="BV123" s="1129">
        <v>33894559</v>
      </c>
      <c r="BW123" s="1129"/>
      <c r="BX123" s="1129"/>
      <c r="BY123" s="1129"/>
      <c r="BZ123" s="1129"/>
      <c r="CA123" s="1129">
        <v>33704812</v>
      </c>
      <c r="CB123" s="1129"/>
      <c r="CC123" s="1129"/>
      <c r="CD123" s="1129"/>
      <c r="CE123" s="1129"/>
      <c r="CF123" s="1066"/>
      <c r="CG123" s="1067"/>
      <c r="CH123" s="1067"/>
      <c r="CI123" s="1067"/>
      <c r="CJ123" s="1068"/>
      <c r="CK123" s="1074"/>
      <c r="CL123" s="1075"/>
      <c r="CM123" s="1075"/>
      <c r="CN123" s="1075"/>
      <c r="CO123" s="1076"/>
      <c r="CP123" s="1084" t="s">
        <v>493</v>
      </c>
      <c r="CQ123" s="1085"/>
      <c r="CR123" s="1085"/>
      <c r="CS123" s="1085"/>
      <c r="CT123" s="1085"/>
      <c r="CU123" s="1085"/>
      <c r="CV123" s="1085"/>
      <c r="CW123" s="1085"/>
      <c r="CX123" s="1085"/>
      <c r="CY123" s="1085"/>
      <c r="CZ123" s="1085"/>
      <c r="DA123" s="1085"/>
      <c r="DB123" s="1085"/>
      <c r="DC123" s="1085"/>
      <c r="DD123" s="1085"/>
      <c r="DE123" s="1085"/>
      <c r="DF123" s="1086"/>
      <c r="DG123" s="1023">
        <v>18641</v>
      </c>
      <c r="DH123" s="1024"/>
      <c r="DI123" s="1024"/>
      <c r="DJ123" s="1024"/>
      <c r="DK123" s="1025"/>
      <c r="DL123" s="1026">
        <v>15469</v>
      </c>
      <c r="DM123" s="1024"/>
      <c r="DN123" s="1024"/>
      <c r="DO123" s="1024"/>
      <c r="DP123" s="1025"/>
      <c r="DQ123" s="1026">
        <v>11237</v>
      </c>
      <c r="DR123" s="1024"/>
      <c r="DS123" s="1024"/>
      <c r="DT123" s="1024"/>
      <c r="DU123" s="1025"/>
      <c r="DV123" s="1027">
        <v>0.1</v>
      </c>
      <c r="DW123" s="1028"/>
      <c r="DX123" s="1028"/>
      <c r="DY123" s="1028"/>
      <c r="DZ123" s="1029"/>
    </row>
    <row r="124" spans="1:130" s="226" customFormat="1" ht="26.25" customHeight="1" thickBot="1" x14ac:dyDescent="0.2">
      <c r="A124" s="1122"/>
      <c r="B124" s="1014"/>
      <c r="C124" s="987" t="s">
        <v>477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452</v>
      </c>
      <c r="AB124" s="1024"/>
      <c r="AC124" s="1024"/>
      <c r="AD124" s="1024"/>
      <c r="AE124" s="1025"/>
      <c r="AF124" s="1026" t="s">
        <v>418</v>
      </c>
      <c r="AG124" s="1024"/>
      <c r="AH124" s="1024"/>
      <c r="AI124" s="1024"/>
      <c r="AJ124" s="1025"/>
      <c r="AK124" s="1026" t="s">
        <v>130</v>
      </c>
      <c r="AL124" s="1024"/>
      <c r="AM124" s="1024"/>
      <c r="AN124" s="1024"/>
      <c r="AO124" s="1025"/>
      <c r="AP124" s="1027" t="s">
        <v>418</v>
      </c>
      <c r="AQ124" s="1028"/>
      <c r="AR124" s="1028"/>
      <c r="AS124" s="1028"/>
      <c r="AT124" s="1029"/>
      <c r="AU124" s="1124" t="s">
        <v>494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25.8</v>
      </c>
      <c r="BR124" s="1092"/>
      <c r="BS124" s="1092"/>
      <c r="BT124" s="1092"/>
      <c r="BU124" s="1092"/>
      <c r="BV124" s="1092">
        <v>24.9</v>
      </c>
      <c r="BW124" s="1092"/>
      <c r="BX124" s="1092"/>
      <c r="BY124" s="1092"/>
      <c r="BZ124" s="1092"/>
      <c r="CA124" s="1092">
        <v>21.1</v>
      </c>
      <c r="CB124" s="1092"/>
      <c r="CC124" s="1092"/>
      <c r="CD124" s="1092"/>
      <c r="CE124" s="1092"/>
      <c r="CF124" s="1093"/>
      <c r="CG124" s="1094"/>
      <c r="CH124" s="1094"/>
      <c r="CI124" s="1094"/>
      <c r="CJ124" s="1095"/>
      <c r="CK124" s="1077"/>
      <c r="CL124" s="1077"/>
      <c r="CM124" s="1077"/>
      <c r="CN124" s="1077"/>
      <c r="CO124" s="1078"/>
      <c r="CP124" s="1084" t="s">
        <v>495</v>
      </c>
      <c r="CQ124" s="1085"/>
      <c r="CR124" s="1085"/>
      <c r="CS124" s="1085"/>
      <c r="CT124" s="1085"/>
      <c r="CU124" s="1085"/>
      <c r="CV124" s="1085"/>
      <c r="CW124" s="1085"/>
      <c r="CX124" s="1085"/>
      <c r="CY124" s="1085"/>
      <c r="CZ124" s="1085"/>
      <c r="DA124" s="1085"/>
      <c r="DB124" s="1085"/>
      <c r="DC124" s="1085"/>
      <c r="DD124" s="1085"/>
      <c r="DE124" s="1085"/>
      <c r="DF124" s="1086"/>
      <c r="DG124" s="1069" t="s">
        <v>418</v>
      </c>
      <c r="DH124" s="1051"/>
      <c r="DI124" s="1051"/>
      <c r="DJ124" s="1051"/>
      <c r="DK124" s="1052"/>
      <c r="DL124" s="1050" t="s">
        <v>130</v>
      </c>
      <c r="DM124" s="1051"/>
      <c r="DN124" s="1051"/>
      <c r="DO124" s="1051"/>
      <c r="DP124" s="1052"/>
      <c r="DQ124" s="1050" t="s">
        <v>418</v>
      </c>
      <c r="DR124" s="1051"/>
      <c r="DS124" s="1051"/>
      <c r="DT124" s="1051"/>
      <c r="DU124" s="1052"/>
      <c r="DV124" s="1053" t="s">
        <v>450</v>
      </c>
      <c r="DW124" s="1054"/>
      <c r="DX124" s="1054"/>
      <c r="DY124" s="1054"/>
      <c r="DZ124" s="1055"/>
    </row>
    <row r="125" spans="1:130" s="226" customFormat="1" ht="26.25" customHeight="1" x14ac:dyDescent="0.15">
      <c r="A125" s="1122"/>
      <c r="B125" s="1014"/>
      <c r="C125" s="987" t="s">
        <v>479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130</v>
      </c>
      <c r="AB125" s="1024"/>
      <c r="AC125" s="1024"/>
      <c r="AD125" s="1024"/>
      <c r="AE125" s="1025"/>
      <c r="AF125" s="1026" t="s">
        <v>418</v>
      </c>
      <c r="AG125" s="1024"/>
      <c r="AH125" s="1024"/>
      <c r="AI125" s="1024"/>
      <c r="AJ125" s="1025"/>
      <c r="AK125" s="1026" t="s">
        <v>467</v>
      </c>
      <c r="AL125" s="1024"/>
      <c r="AM125" s="1024"/>
      <c r="AN125" s="1024"/>
      <c r="AO125" s="1025"/>
      <c r="AP125" s="1027" t="s">
        <v>471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496</v>
      </c>
      <c r="CL125" s="1072"/>
      <c r="CM125" s="1072"/>
      <c r="CN125" s="1072"/>
      <c r="CO125" s="1073"/>
      <c r="CP125" s="994" t="s">
        <v>497</v>
      </c>
      <c r="CQ125" s="962"/>
      <c r="CR125" s="962"/>
      <c r="CS125" s="962"/>
      <c r="CT125" s="962"/>
      <c r="CU125" s="962"/>
      <c r="CV125" s="962"/>
      <c r="CW125" s="962"/>
      <c r="CX125" s="962"/>
      <c r="CY125" s="962"/>
      <c r="CZ125" s="962"/>
      <c r="DA125" s="962"/>
      <c r="DB125" s="962"/>
      <c r="DC125" s="962"/>
      <c r="DD125" s="962"/>
      <c r="DE125" s="962"/>
      <c r="DF125" s="963"/>
      <c r="DG125" s="995" t="s">
        <v>471</v>
      </c>
      <c r="DH125" s="996"/>
      <c r="DI125" s="996"/>
      <c r="DJ125" s="996"/>
      <c r="DK125" s="996"/>
      <c r="DL125" s="996" t="s">
        <v>471</v>
      </c>
      <c r="DM125" s="996"/>
      <c r="DN125" s="996"/>
      <c r="DO125" s="996"/>
      <c r="DP125" s="996"/>
      <c r="DQ125" s="996" t="s">
        <v>482</v>
      </c>
      <c r="DR125" s="996"/>
      <c r="DS125" s="996"/>
      <c r="DT125" s="996"/>
      <c r="DU125" s="996"/>
      <c r="DV125" s="997" t="s">
        <v>418</v>
      </c>
      <c r="DW125" s="997"/>
      <c r="DX125" s="997"/>
      <c r="DY125" s="997"/>
      <c r="DZ125" s="998"/>
    </row>
    <row r="126" spans="1:130" s="226" customFormat="1" ht="26.25" customHeight="1" thickBot="1" x14ac:dyDescent="0.2">
      <c r="A126" s="1122"/>
      <c r="B126" s="1014"/>
      <c r="C126" s="987" t="s">
        <v>481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130</v>
      </c>
      <c r="AB126" s="1024"/>
      <c r="AC126" s="1024"/>
      <c r="AD126" s="1024"/>
      <c r="AE126" s="1025"/>
      <c r="AF126" s="1026" t="s">
        <v>447</v>
      </c>
      <c r="AG126" s="1024"/>
      <c r="AH126" s="1024"/>
      <c r="AI126" s="1024"/>
      <c r="AJ126" s="1025"/>
      <c r="AK126" s="1026" t="s">
        <v>471</v>
      </c>
      <c r="AL126" s="1024"/>
      <c r="AM126" s="1024"/>
      <c r="AN126" s="1024"/>
      <c r="AO126" s="1025"/>
      <c r="AP126" s="1027" t="s">
        <v>418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498</v>
      </c>
      <c r="CQ126" s="988"/>
      <c r="CR126" s="988"/>
      <c r="CS126" s="988"/>
      <c r="CT126" s="988"/>
      <c r="CU126" s="988"/>
      <c r="CV126" s="988"/>
      <c r="CW126" s="988"/>
      <c r="CX126" s="988"/>
      <c r="CY126" s="988"/>
      <c r="CZ126" s="988"/>
      <c r="DA126" s="988"/>
      <c r="DB126" s="988"/>
      <c r="DC126" s="988"/>
      <c r="DD126" s="988"/>
      <c r="DE126" s="988"/>
      <c r="DF126" s="989"/>
      <c r="DG126" s="990" t="s">
        <v>467</v>
      </c>
      <c r="DH126" s="991"/>
      <c r="DI126" s="991"/>
      <c r="DJ126" s="991"/>
      <c r="DK126" s="991"/>
      <c r="DL126" s="991" t="s">
        <v>455</v>
      </c>
      <c r="DM126" s="991"/>
      <c r="DN126" s="991"/>
      <c r="DO126" s="991"/>
      <c r="DP126" s="991"/>
      <c r="DQ126" s="991" t="s">
        <v>418</v>
      </c>
      <c r="DR126" s="991"/>
      <c r="DS126" s="991"/>
      <c r="DT126" s="991"/>
      <c r="DU126" s="991"/>
      <c r="DV126" s="992" t="s">
        <v>448</v>
      </c>
      <c r="DW126" s="992"/>
      <c r="DX126" s="992"/>
      <c r="DY126" s="992"/>
      <c r="DZ126" s="993"/>
    </row>
    <row r="127" spans="1:130" s="226" customFormat="1" ht="26.25" customHeight="1" x14ac:dyDescent="0.15">
      <c r="A127" s="1123"/>
      <c r="B127" s="1016"/>
      <c r="C127" s="1038" t="s">
        <v>499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418</v>
      </c>
      <c r="AB127" s="1024"/>
      <c r="AC127" s="1024"/>
      <c r="AD127" s="1024"/>
      <c r="AE127" s="1025"/>
      <c r="AF127" s="1026" t="s">
        <v>471</v>
      </c>
      <c r="AG127" s="1024"/>
      <c r="AH127" s="1024"/>
      <c r="AI127" s="1024"/>
      <c r="AJ127" s="1025"/>
      <c r="AK127" s="1026" t="s">
        <v>448</v>
      </c>
      <c r="AL127" s="1024"/>
      <c r="AM127" s="1024"/>
      <c r="AN127" s="1024"/>
      <c r="AO127" s="1025"/>
      <c r="AP127" s="1027" t="s">
        <v>447</v>
      </c>
      <c r="AQ127" s="1028"/>
      <c r="AR127" s="1028"/>
      <c r="AS127" s="1028"/>
      <c r="AT127" s="1029"/>
      <c r="AU127" s="228"/>
      <c r="AV127" s="228"/>
      <c r="AW127" s="228"/>
      <c r="AX127" s="1096" t="s">
        <v>500</v>
      </c>
      <c r="AY127" s="1097"/>
      <c r="AZ127" s="1097"/>
      <c r="BA127" s="1097"/>
      <c r="BB127" s="1097"/>
      <c r="BC127" s="1097"/>
      <c r="BD127" s="1097"/>
      <c r="BE127" s="1098"/>
      <c r="BF127" s="1099" t="s">
        <v>501</v>
      </c>
      <c r="BG127" s="1097"/>
      <c r="BH127" s="1097"/>
      <c r="BI127" s="1097"/>
      <c r="BJ127" s="1097"/>
      <c r="BK127" s="1097"/>
      <c r="BL127" s="1098"/>
      <c r="BM127" s="1099" t="s">
        <v>502</v>
      </c>
      <c r="BN127" s="1097"/>
      <c r="BO127" s="1097"/>
      <c r="BP127" s="1097"/>
      <c r="BQ127" s="1097"/>
      <c r="BR127" s="1097"/>
      <c r="BS127" s="1098"/>
      <c r="BT127" s="1099" t="s">
        <v>503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504</v>
      </c>
      <c r="CQ127" s="988"/>
      <c r="CR127" s="988"/>
      <c r="CS127" s="988"/>
      <c r="CT127" s="988"/>
      <c r="CU127" s="988"/>
      <c r="CV127" s="988"/>
      <c r="CW127" s="988"/>
      <c r="CX127" s="988"/>
      <c r="CY127" s="988"/>
      <c r="CZ127" s="988"/>
      <c r="DA127" s="988"/>
      <c r="DB127" s="988"/>
      <c r="DC127" s="988"/>
      <c r="DD127" s="988"/>
      <c r="DE127" s="988"/>
      <c r="DF127" s="989"/>
      <c r="DG127" s="990" t="s">
        <v>447</v>
      </c>
      <c r="DH127" s="991"/>
      <c r="DI127" s="991"/>
      <c r="DJ127" s="991"/>
      <c r="DK127" s="991"/>
      <c r="DL127" s="991" t="s">
        <v>471</v>
      </c>
      <c r="DM127" s="991"/>
      <c r="DN127" s="991"/>
      <c r="DO127" s="991"/>
      <c r="DP127" s="991"/>
      <c r="DQ127" s="991" t="s">
        <v>471</v>
      </c>
      <c r="DR127" s="991"/>
      <c r="DS127" s="991"/>
      <c r="DT127" s="991"/>
      <c r="DU127" s="991"/>
      <c r="DV127" s="992" t="s">
        <v>418</v>
      </c>
      <c r="DW127" s="992"/>
      <c r="DX127" s="992"/>
      <c r="DY127" s="992"/>
      <c r="DZ127" s="993"/>
    </row>
    <row r="128" spans="1:130" s="226" customFormat="1" ht="26.25" customHeight="1" thickBot="1" x14ac:dyDescent="0.2">
      <c r="A128" s="1106" t="s">
        <v>505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506</v>
      </c>
      <c r="X128" s="1108"/>
      <c r="Y128" s="1108"/>
      <c r="Z128" s="1109"/>
      <c r="AA128" s="1110">
        <v>76564</v>
      </c>
      <c r="AB128" s="1111"/>
      <c r="AC128" s="1111"/>
      <c r="AD128" s="1111"/>
      <c r="AE128" s="1112"/>
      <c r="AF128" s="1113">
        <v>103320</v>
      </c>
      <c r="AG128" s="1111"/>
      <c r="AH128" s="1111"/>
      <c r="AI128" s="1111"/>
      <c r="AJ128" s="1112"/>
      <c r="AK128" s="1113">
        <v>51747</v>
      </c>
      <c r="AL128" s="1111"/>
      <c r="AM128" s="1111"/>
      <c r="AN128" s="1111"/>
      <c r="AO128" s="1112"/>
      <c r="AP128" s="1114"/>
      <c r="AQ128" s="1115"/>
      <c r="AR128" s="1115"/>
      <c r="AS128" s="1115"/>
      <c r="AT128" s="1116"/>
      <c r="AU128" s="228"/>
      <c r="AV128" s="228"/>
      <c r="AW128" s="228"/>
      <c r="AX128" s="961" t="s">
        <v>507</v>
      </c>
      <c r="AY128" s="962"/>
      <c r="AZ128" s="962"/>
      <c r="BA128" s="962"/>
      <c r="BB128" s="962"/>
      <c r="BC128" s="962"/>
      <c r="BD128" s="962"/>
      <c r="BE128" s="963"/>
      <c r="BF128" s="1117" t="s">
        <v>418</v>
      </c>
      <c r="BG128" s="1118"/>
      <c r="BH128" s="1118"/>
      <c r="BI128" s="1118"/>
      <c r="BJ128" s="1118"/>
      <c r="BK128" s="1118"/>
      <c r="BL128" s="1119"/>
      <c r="BM128" s="1117">
        <v>12.85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508</v>
      </c>
      <c r="CQ128" s="791"/>
      <c r="CR128" s="791"/>
      <c r="CS128" s="791"/>
      <c r="CT128" s="791"/>
      <c r="CU128" s="791"/>
      <c r="CV128" s="791"/>
      <c r="CW128" s="791"/>
      <c r="CX128" s="791"/>
      <c r="CY128" s="791"/>
      <c r="CZ128" s="791"/>
      <c r="DA128" s="791"/>
      <c r="DB128" s="791"/>
      <c r="DC128" s="791"/>
      <c r="DD128" s="791"/>
      <c r="DE128" s="791"/>
      <c r="DF128" s="1101"/>
      <c r="DG128" s="1102" t="s">
        <v>418</v>
      </c>
      <c r="DH128" s="1103"/>
      <c r="DI128" s="1103"/>
      <c r="DJ128" s="1103"/>
      <c r="DK128" s="1103"/>
      <c r="DL128" s="1103" t="s">
        <v>447</v>
      </c>
      <c r="DM128" s="1103"/>
      <c r="DN128" s="1103"/>
      <c r="DO128" s="1103"/>
      <c r="DP128" s="1103"/>
      <c r="DQ128" s="1103" t="s">
        <v>447</v>
      </c>
      <c r="DR128" s="1103"/>
      <c r="DS128" s="1103"/>
      <c r="DT128" s="1103"/>
      <c r="DU128" s="1103"/>
      <c r="DV128" s="1104" t="s">
        <v>418</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509</v>
      </c>
      <c r="X129" s="1136"/>
      <c r="Y129" s="1136"/>
      <c r="Z129" s="1137"/>
      <c r="AA129" s="1023">
        <v>13376636</v>
      </c>
      <c r="AB129" s="1024"/>
      <c r="AC129" s="1024"/>
      <c r="AD129" s="1024"/>
      <c r="AE129" s="1025"/>
      <c r="AF129" s="1026">
        <v>13645127</v>
      </c>
      <c r="AG129" s="1024"/>
      <c r="AH129" s="1024"/>
      <c r="AI129" s="1024"/>
      <c r="AJ129" s="1025"/>
      <c r="AK129" s="1026">
        <v>14049401</v>
      </c>
      <c r="AL129" s="1024"/>
      <c r="AM129" s="1024"/>
      <c r="AN129" s="1024"/>
      <c r="AO129" s="1025"/>
      <c r="AP129" s="1138"/>
      <c r="AQ129" s="1139"/>
      <c r="AR129" s="1139"/>
      <c r="AS129" s="1139"/>
      <c r="AT129" s="1140"/>
      <c r="AU129" s="229"/>
      <c r="AV129" s="229"/>
      <c r="AW129" s="229"/>
      <c r="AX129" s="1130" t="s">
        <v>510</v>
      </c>
      <c r="AY129" s="988"/>
      <c r="AZ129" s="988"/>
      <c r="BA129" s="988"/>
      <c r="BB129" s="988"/>
      <c r="BC129" s="988"/>
      <c r="BD129" s="988"/>
      <c r="BE129" s="989"/>
      <c r="BF129" s="1131" t="s">
        <v>418</v>
      </c>
      <c r="BG129" s="1132"/>
      <c r="BH129" s="1132"/>
      <c r="BI129" s="1132"/>
      <c r="BJ129" s="1132"/>
      <c r="BK129" s="1132"/>
      <c r="BL129" s="1133"/>
      <c r="BM129" s="1131">
        <v>17.850000000000001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511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512</v>
      </c>
      <c r="X130" s="1136"/>
      <c r="Y130" s="1136"/>
      <c r="Z130" s="1137"/>
      <c r="AA130" s="1023">
        <v>2404861</v>
      </c>
      <c r="AB130" s="1024"/>
      <c r="AC130" s="1024"/>
      <c r="AD130" s="1024"/>
      <c r="AE130" s="1025"/>
      <c r="AF130" s="1026">
        <v>2404451</v>
      </c>
      <c r="AG130" s="1024"/>
      <c r="AH130" s="1024"/>
      <c r="AI130" s="1024"/>
      <c r="AJ130" s="1025"/>
      <c r="AK130" s="1026">
        <v>2313776</v>
      </c>
      <c r="AL130" s="1024"/>
      <c r="AM130" s="1024"/>
      <c r="AN130" s="1024"/>
      <c r="AO130" s="1025"/>
      <c r="AP130" s="1138"/>
      <c r="AQ130" s="1139"/>
      <c r="AR130" s="1139"/>
      <c r="AS130" s="1139"/>
      <c r="AT130" s="1140"/>
      <c r="AU130" s="229"/>
      <c r="AV130" s="229"/>
      <c r="AW130" s="229"/>
      <c r="AX130" s="1130" t="s">
        <v>513</v>
      </c>
      <c r="AY130" s="988"/>
      <c r="AZ130" s="988"/>
      <c r="BA130" s="988"/>
      <c r="BB130" s="988"/>
      <c r="BC130" s="988"/>
      <c r="BD130" s="988"/>
      <c r="BE130" s="989"/>
      <c r="BF130" s="1166">
        <v>8.6999999999999993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514</v>
      </c>
      <c r="X131" s="1173"/>
      <c r="Y131" s="1173"/>
      <c r="Z131" s="1174"/>
      <c r="AA131" s="1069">
        <v>10971775</v>
      </c>
      <c r="AB131" s="1051"/>
      <c r="AC131" s="1051"/>
      <c r="AD131" s="1051"/>
      <c r="AE131" s="1052"/>
      <c r="AF131" s="1050">
        <v>11240676</v>
      </c>
      <c r="AG131" s="1051"/>
      <c r="AH131" s="1051"/>
      <c r="AI131" s="1051"/>
      <c r="AJ131" s="1052"/>
      <c r="AK131" s="1050">
        <v>11735625</v>
      </c>
      <c r="AL131" s="1051"/>
      <c r="AM131" s="1051"/>
      <c r="AN131" s="1051"/>
      <c r="AO131" s="1052"/>
      <c r="AP131" s="1175"/>
      <c r="AQ131" s="1176"/>
      <c r="AR131" s="1176"/>
      <c r="AS131" s="1176"/>
      <c r="AT131" s="1177"/>
      <c r="AU131" s="229"/>
      <c r="AV131" s="229"/>
      <c r="AW131" s="229"/>
      <c r="AX131" s="1148" t="s">
        <v>515</v>
      </c>
      <c r="AY131" s="791"/>
      <c r="AZ131" s="791"/>
      <c r="BA131" s="791"/>
      <c r="BB131" s="791"/>
      <c r="BC131" s="791"/>
      <c r="BD131" s="791"/>
      <c r="BE131" s="1101"/>
      <c r="BF131" s="1149">
        <v>21.1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516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517</v>
      </c>
      <c r="W132" s="1159"/>
      <c r="X132" s="1159"/>
      <c r="Y132" s="1159"/>
      <c r="Z132" s="1160"/>
      <c r="AA132" s="1161">
        <v>9.0698906969999999</v>
      </c>
      <c r="AB132" s="1162"/>
      <c r="AC132" s="1162"/>
      <c r="AD132" s="1162"/>
      <c r="AE132" s="1163"/>
      <c r="AF132" s="1164">
        <v>8.5495569840000005</v>
      </c>
      <c r="AG132" s="1162"/>
      <c r="AH132" s="1162"/>
      <c r="AI132" s="1162"/>
      <c r="AJ132" s="1163"/>
      <c r="AK132" s="1164">
        <v>8.7048112050000004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518</v>
      </c>
      <c r="W133" s="1142"/>
      <c r="X133" s="1142"/>
      <c r="Y133" s="1142"/>
      <c r="Z133" s="1143"/>
      <c r="AA133" s="1144">
        <v>8.6</v>
      </c>
      <c r="AB133" s="1145"/>
      <c r="AC133" s="1145"/>
      <c r="AD133" s="1145"/>
      <c r="AE133" s="1146"/>
      <c r="AF133" s="1144">
        <v>8.9</v>
      </c>
      <c r="AG133" s="1145"/>
      <c r="AH133" s="1145"/>
      <c r="AI133" s="1145"/>
      <c r="AJ133" s="1146"/>
      <c r="AK133" s="1144">
        <v>8.6999999999999993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UTZHMEUEH9XSgBYnH8L0HUpoNctXWi9OTDIONKgzyoP/6Sd7pLRbe7CNjaj6Tfrt+JBPpILSz7EiGT1iwIK+A==" saltValue="DLKy4cNYb4c4dyeZJciM1g==" spinCount="100000" sheet="1" objects="1" scenarios="1" formatRows="0"/>
  <customSheetViews>
    <customSheetView guid="{5DEA69A4-D89E-4BFD-9204-9E7F0440B437}" scale="70" fitToPage="1" hiddenRows="1" hiddenColumns="1">
      <selection activeCell="A2" sqref="A2:BI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customSheetViews>
    <customSheetView guid="{5DEA69A4-D89E-4BFD-9204-9E7F0440B437}" showPageBreaks="1" showGridLines="0" fitToPage="1" hiddenRows="1" hiddenColumns="1" view="pageBreakPreview" topLeftCell="A1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ZCBNmDJZ0ooSlKrNkj5dJIQBaEgpXOHIx0bq7wAqhUqJn3JJ3vMuextUDq5opxlrZB5ALbe2maaBx4uvf+nYg==" saltValue="yrAA0WjO1Gy+qFFuNcMhMw==" spinCount="100000" sheet="1" objects="1" scenarios="1"/>
  <dataConsolidate/>
  <customSheetViews>
    <customSheetView guid="{5DEA69A4-D89E-4BFD-9204-9E7F0440B437}" scale="55"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527</v>
      </c>
      <c r="AL9" s="1182"/>
      <c r="AM9" s="1182"/>
      <c r="AN9" s="1183"/>
      <c r="AO9" s="277">
        <v>3821640</v>
      </c>
      <c r="AP9" s="277">
        <v>95503</v>
      </c>
      <c r="AQ9" s="278">
        <v>104625</v>
      </c>
      <c r="AR9" s="279">
        <v>-8.6999999999999993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528</v>
      </c>
      <c r="AL10" s="1182"/>
      <c r="AM10" s="1182"/>
      <c r="AN10" s="1183"/>
      <c r="AO10" s="280">
        <v>57611</v>
      </c>
      <c r="AP10" s="280">
        <v>1440</v>
      </c>
      <c r="AQ10" s="281">
        <v>9752</v>
      </c>
      <c r="AR10" s="282">
        <v>-85.2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529</v>
      </c>
      <c r="AL11" s="1182"/>
      <c r="AM11" s="1182"/>
      <c r="AN11" s="1183"/>
      <c r="AO11" s="280">
        <v>33640</v>
      </c>
      <c r="AP11" s="280">
        <v>841</v>
      </c>
      <c r="AQ11" s="281">
        <v>1608</v>
      </c>
      <c r="AR11" s="282">
        <v>-47.7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530</v>
      </c>
      <c r="AL12" s="1182"/>
      <c r="AM12" s="1182"/>
      <c r="AN12" s="1183"/>
      <c r="AO12" s="280" t="s">
        <v>531</v>
      </c>
      <c r="AP12" s="280" t="s">
        <v>531</v>
      </c>
      <c r="AQ12" s="281">
        <v>4</v>
      </c>
      <c r="AR12" s="282" t="s">
        <v>531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532</v>
      </c>
      <c r="AL13" s="1182"/>
      <c r="AM13" s="1182"/>
      <c r="AN13" s="1183"/>
      <c r="AO13" s="280">
        <v>111889</v>
      </c>
      <c r="AP13" s="280">
        <v>2796</v>
      </c>
      <c r="AQ13" s="281">
        <v>4175</v>
      </c>
      <c r="AR13" s="282">
        <v>-33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533</v>
      </c>
      <c r="AL14" s="1182"/>
      <c r="AM14" s="1182"/>
      <c r="AN14" s="1183"/>
      <c r="AO14" s="280">
        <v>201586</v>
      </c>
      <c r="AP14" s="280">
        <v>5038</v>
      </c>
      <c r="AQ14" s="281">
        <v>2340</v>
      </c>
      <c r="AR14" s="282">
        <v>115.3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534</v>
      </c>
      <c r="AL15" s="1185"/>
      <c r="AM15" s="1185"/>
      <c r="AN15" s="1186"/>
      <c r="AO15" s="280">
        <v>-249655</v>
      </c>
      <c r="AP15" s="280">
        <v>-6239</v>
      </c>
      <c r="AQ15" s="281">
        <v>-8060</v>
      </c>
      <c r="AR15" s="282">
        <v>-22.6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3976711</v>
      </c>
      <c r="AP16" s="280">
        <v>99378</v>
      </c>
      <c r="AQ16" s="281">
        <v>114444</v>
      </c>
      <c r="AR16" s="282">
        <v>-13.2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539</v>
      </c>
      <c r="AL21" s="1188"/>
      <c r="AM21" s="1188"/>
      <c r="AN21" s="1189"/>
      <c r="AO21" s="293">
        <v>11.12</v>
      </c>
      <c r="AP21" s="294">
        <v>10.6</v>
      </c>
      <c r="AQ21" s="295">
        <v>0.52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540</v>
      </c>
      <c r="AL22" s="1188"/>
      <c r="AM22" s="1188"/>
      <c r="AN22" s="1189"/>
      <c r="AO22" s="298">
        <v>98.1</v>
      </c>
      <c r="AP22" s="299">
        <v>97.5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541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544</v>
      </c>
      <c r="AL32" s="1196"/>
      <c r="AM32" s="1196"/>
      <c r="AN32" s="1197"/>
      <c r="AO32" s="308">
        <v>2729407</v>
      </c>
      <c r="AP32" s="308">
        <v>68208</v>
      </c>
      <c r="AQ32" s="309">
        <v>72468</v>
      </c>
      <c r="AR32" s="310">
        <v>-5.9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545</v>
      </c>
      <c r="AL33" s="1196"/>
      <c r="AM33" s="1196"/>
      <c r="AN33" s="1197"/>
      <c r="AO33" s="308" t="s">
        <v>531</v>
      </c>
      <c r="AP33" s="308" t="s">
        <v>531</v>
      </c>
      <c r="AQ33" s="309" t="s">
        <v>531</v>
      </c>
      <c r="AR33" s="310" t="s">
        <v>531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546</v>
      </c>
      <c r="AL34" s="1196"/>
      <c r="AM34" s="1196"/>
      <c r="AN34" s="1197"/>
      <c r="AO34" s="308" t="s">
        <v>531</v>
      </c>
      <c r="AP34" s="308" t="s">
        <v>531</v>
      </c>
      <c r="AQ34" s="309">
        <v>1</v>
      </c>
      <c r="AR34" s="310" t="s">
        <v>531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547</v>
      </c>
      <c r="AL35" s="1196"/>
      <c r="AM35" s="1196"/>
      <c r="AN35" s="1197"/>
      <c r="AO35" s="308">
        <v>657680</v>
      </c>
      <c r="AP35" s="308">
        <v>16435</v>
      </c>
      <c r="AQ35" s="309">
        <v>17710</v>
      </c>
      <c r="AR35" s="310">
        <v>-7.2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548</v>
      </c>
      <c r="AL36" s="1196"/>
      <c r="AM36" s="1196"/>
      <c r="AN36" s="1197"/>
      <c r="AO36" s="308" t="s">
        <v>531</v>
      </c>
      <c r="AP36" s="308" t="s">
        <v>531</v>
      </c>
      <c r="AQ36" s="309">
        <v>2475</v>
      </c>
      <c r="AR36" s="310" t="s">
        <v>531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549</v>
      </c>
      <c r="AL37" s="1196"/>
      <c r="AM37" s="1196"/>
      <c r="AN37" s="1197"/>
      <c r="AO37" s="308" t="s">
        <v>531</v>
      </c>
      <c r="AP37" s="308" t="s">
        <v>531</v>
      </c>
      <c r="AQ37" s="309">
        <v>637</v>
      </c>
      <c r="AR37" s="310" t="s">
        <v>531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550</v>
      </c>
      <c r="AL38" s="1199"/>
      <c r="AM38" s="1199"/>
      <c r="AN38" s="1200"/>
      <c r="AO38" s="311" t="s">
        <v>531</v>
      </c>
      <c r="AP38" s="311" t="s">
        <v>531</v>
      </c>
      <c r="AQ38" s="312">
        <v>2</v>
      </c>
      <c r="AR38" s="300" t="s">
        <v>531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551</v>
      </c>
      <c r="AL39" s="1199"/>
      <c r="AM39" s="1199"/>
      <c r="AN39" s="1200"/>
      <c r="AO39" s="308">
        <v>-51747</v>
      </c>
      <c r="AP39" s="308">
        <v>-1293</v>
      </c>
      <c r="AQ39" s="309">
        <v>-3769</v>
      </c>
      <c r="AR39" s="310">
        <v>-65.7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552</v>
      </c>
      <c r="AL40" s="1196"/>
      <c r="AM40" s="1196"/>
      <c r="AN40" s="1197"/>
      <c r="AO40" s="308">
        <v>-2313776</v>
      </c>
      <c r="AP40" s="308">
        <v>-57821</v>
      </c>
      <c r="AQ40" s="309">
        <v>-62733</v>
      </c>
      <c r="AR40" s="310">
        <v>-7.8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1021564</v>
      </c>
      <c r="AP41" s="308">
        <v>25529</v>
      </c>
      <c r="AQ41" s="309">
        <v>26792</v>
      </c>
      <c r="AR41" s="310">
        <v>-4.7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522</v>
      </c>
      <c r="AN49" s="1192" t="s">
        <v>556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2341821</v>
      </c>
      <c r="AN51" s="330">
        <v>54639</v>
      </c>
      <c r="AO51" s="331">
        <v>-32.299999999999997</v>
      </c>
      <c r="AP51" s="332">
        <v>88968</v>
      </c>
      <c r="AQ51" s="333">
        <v>6.8</v>
      </c>
      <c r="AR51" s="334">
        <v>-39.1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1572465</v>
      </c>
      <c r="AN52" s="338">
        <v>36688</v>
      </c>
      <c r="AO52" s="339">
        <v>-7.3</v>
      </c>
      <c r="AP52" s="340">
        <v>45482</v>
      </c>
      <c r="AQ52" s="341">
        <v>5.5</v>
      </c>
      <c r="AR52" s="342">
        <v>-12.8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2055918</v>
      </c>
      <c r="AN53" s="330">
        <v>48728</v>
      </c>
      <c r="AO53" s="331">
        <v>-10.8</v>
      </c>
      <c r="AP53" s="332">
        <v>85173</v>
      </c>
      <c r="AQ53" s="333">
        <v>-4.3</v>
      </c>
      <c r="AR53" s="334">
        <v>-6.5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1482739</v>
      </c>
      <c r="AN54" s="338">
        <v>35143</v>
      </c>
      <c r="AO54" s="339">
        <v>-4.2</v>
      </c>
      <c r="AP54" s="340">
        <v>43913</v>
      </c>
      <c r="AQ54" s="341">
        <v>-3.4</v>
      </c>
      <c r="AR54" s="342">
        <v>-0.8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2204873</v>
      </c>
      <c r="AN55" s="330">
        <v>53277</v>
      </c>
      <c r="AO55" s="331">
        <v>9.3000000000000007</v>
      </c>
      <c r="AP55" s="332">
        <v>94081</v>
      </c>
      <c r="AQ55" s="333">
        <v>10.5</v>
      </c>
      <c r="AR55" s="334">
        <v>-1.2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1549423</v>
      </c>
      <c r="AN56" s="338">
        <v>37439</v>
      </c>
      <c r="AO56" s="339">
        <v>6.5</v>
      </c>
      <c r="AP56" s="340">
        <v>48949</v>
      </c>
      <c r="AQ56" s="341">
        <v>11.5</v>
      </c>
      <c r="AR56" s="342">
        <v>-5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3290351</v>
      </c>
      <c r="AN57" s="330">
        <v>81063</v>
      </c>
      <c r="AO57" s="331">
        <v>52.2</v>
      </c>
      <c r="AP57" s="332">
        <v>92632</v>
      </c>
      <c r="AQ57" s="333">
        <v>-1.5</v>
      </c>
      <c r="AR57" s="334">
        <v>53.7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2261867</v>
      </c>
      <c r="AN58" s="338">
        <v>55725</v>
      </c>
      <c r="AO58" s="339">
        <v>48.8</v>
      </c>
      <c r="AP58" s="340">
        <v>47978</v>
      </c>
      <c r="AQ58" s="341">
        <v>-2</v>
      </c>
      <c r="AR58" s="342">
        <v>50.8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2831129</v>
      </c>
      <c r="AN59" s="330">
        <v>70750</v>
      </c>
      <c r="AO59" s="331">
        <v>-12.7</v>
      </c>
      <c r="AP59" s="332">
        <v>96469</v>
      </c>
      <c r="AQ59" s="333">
        <v>4.0999999999999996</v>
      </c>
      <c r="AR59" s="334">
        <v>-16.8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2171709</v>
      </c>
      <c r="AN60" s="338">
        <v>54271</v>
      </c>
      <c r="AO60" s="339">
        <v>-2.6</v>
      </c>
      <c r="AP60" s="340">
        <v>49775</v>
      </c>
      <c r="AQ60" s="341">
        <v>3.7</v>
      </c>
      <c r="AR60" s="342">
        <v>-6.3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2544818</v>
      </c>
      <c r="AN61" s="345">
        <v>61691</v>
      </c>
      <c r="AO61" s="346">
        <v>1.1000000000000001</v>
      </c>
      <c r="AP61" s="347">
        <v>91465</v>
      </c>
      <c r="AQ61" s="348">
        <v>3.1</v>
      </c>
      <c r="AR61" s="334">
        <v>-2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1807641</v>
      </c>
      <c r="AN62" s="338">
        <v>43853</v>
      </c>
      <c r="AO62" s="339">
        <v>8.1999999999999993</v>
      </c>
      <c r="AP62" s="340">
        <v>47219</v>
      </c>
      <c r="AQ62" s="341">
        <v>3.1</v>
      </c>
      <c r="AR62" s="342">
        <v>5.0999999999999996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Y149Ma0eLWQlXNND4Q8ktUJjyu/nBHuiyuWI1khR5VcoChcIasNg6wBsVnX1vkKVqqACy6lrfs1/+TXlyT6ww==" saltValue="iEkMzPKBR5PlDCEvYdnjkg==" spinCount="100000" sheet="1" objects="1" scenarios="1"/>
  <customSheetViews>
    <customSheetView guid="{5DEA69A4-D89E-4BFD-9204-9E7F0440B437}" scale="85" showPageBreaks="1" showGridLines="0" fitToPage="1" hiddenRows="1" hiddenColumns="1" view="pageBreakPreview" topLeftCell="A19">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0" spans="125:125" ht="13.5" hidden="1" customHeight="1" x14ac:dyDescent="0.15"/>
    <row r="121" spans="125:125" ht="13.5" hidden="1" customHeight="1" x14ac:dyDescent="0.15">
      <c r="DU121" s="255"/>
    </row>
  </sheetData>
  <sheetProtection algorithmName="SHA-512" hashValue="U8fIndHn1UKcLKcL87ouXql4313Tgqz4rjcGytcWtFtisv/VO0hfqDB1Hw4s9L4pCj5k0TiVCCUc4E6bHY/NhQ==" saltValue="OG7WhfnWARPHJkBLVXiCPQ==" spinCount="100000" sheet="1" objects="1" scenarios="1"/>
  <dataConsolidate/>
  <customSheetViews>
    <customSheetView guid="{5DEA69A4-D89E-4BFD-9204-9E7F0440B437}" scale="55" showGridLines="0" fitToPage="1" hiddenRows="1" hiddenColumns="1" topLeftCell="A70">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4Ianm0sAvdjncXjv2hKUcX/9NMRY+xAFx+okXBZEWZtXz3ROCD1Xk55VEpSe+NoqhYKCcifPqiC/i7+q973Ezg==" saltValue="+/TwaJ7KAsrR5LK/Y/jiDw==" spinCount="100000" sheet="1" objects="1" scenarios="1"/>
  <dataConsolidate/>
  <customSheetViews>
    <customSheetView guid="{5DEA69A4-D89E-4BFD-9204-9E7F0440B437}" scale="40" showGridLines="0" fitToPage="1" hiddenRows="1" hiddenColumns="1" topLeftCell="A28">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4" t="s">
        <v>3</v>
      </c>
      <c r="D47" s="1204"/>
      <c r="E47" s="1205"/>
      <c r="F47" s="11">
        <v>38.47</v>
      </c>
      <c r="G47" s="12">
        <v>40.82</v>
      </c>
      <c r="H47" s="12">
        <v>31.78</v>
      </c>
      <c r="I47" s="12">
        <v>30.73</v>
      </c>
      <c r="J47" s="13">
        <v>33.659999999999997</v>
      </c>
    </row>
    <row r="48" spans="2:10" ht="57.75" customHeight="1" x14ac:dyDescent="0.15">
      <c r="B48" s="14"/>
      <c r="C48" s="1206" t="s">
        <v>4</v>
      </c>
      <c r="D48" s="1206"/>
      <c r="E48" s="1207"/>
      <c r="F48" s="15">
        <v>8.68</v>
      </c>
      <c r="G48" s="16">
        <v>7.19</v>
      </c>
      <c r="H48" s="16">
        <v>11.46</v>
      </c>
      <c r="I48" s="16">
        <v>8.0399999999999991</v>
      </c>
      <c r="J48" s="17">
        <v>5.83</v>
      </c>
    </row>
    <row r="49" spans="2:10" ht="57.75" customHeight="1" thickBot="1" x14ac:dyDescent="0.2">
      <c r="B49" s="18"/>
      <c r="C49" s="1208" t="s">
        <v>5</v>
      </c>
      <c r="D49" s="1208"/>
      <c r="E49" s="1209"/>
      <c r="F49" s="19" t="s">
        <v>577</v>
      </c>
      <c r="G49" s="20">
        <v>0.39</v>
      </c>
      <c r="H49" s="20" t="s">
        <v>578</v>
      </c>
      <c r="I49" s="20" t="s">
        <v>579</v>
      </c>
      <c r="J49" s="21">
        <v>1.83</v>
      </c>
    </row>
    <row r="50" spans="2:10" x14ac:dyDescent="0.15"/>
  </sheetData>
  <sheetProtection algorithmName="SHA-512" hashValue="MneT9itYyF1Xizbzagh8XFVk8CFacGbcVaxEuKjzbw8jae/19JshOQUzumURH0VBNuZpKJeVkC0GH7YGOU5KUQ==" saltValue="mT9uJNg0Rmj5xJt8P0ejxA==" spinCount="100000" sheet="1" objects="1" scenarios="1"/>
  <customSheetViews>
    <customSheetView guid="{5DEA69A4-D89E-4BFD-9204-9E7F0440B437}" scale="40"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2023-10-05T03:00:35Z</cp:lastPrinted>
  <dcterms:created xsi:type="dcterms:W3CDTF">2023-02-20T04:13:07Z</dcterms:created>
  <dcterms:modified xsi:type="dcterms:W3CDTF">2023-10-16T04:17:25Z</dcterms:modified>
  <cp:category/>
</cp:coreProperties>
</file>