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<sst xmlns="http://schemas.openxmlformats.org/spreadsheetml/2006/main" count="1091" uniqueCount="613">
  <si>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</si>
  <si>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</si>
  <si>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</si>
  <si>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</si>
  <si>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</si>
  <si>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</si>
  <si>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</si>
  <si>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</si>
  <si>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</si>
  <si>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</si>
  <si>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</si>
  <si>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</si>
  <si>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</si>
  <si>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</si>
  <si>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</si>
  <si>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</si>
  <si>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</si>
  <si>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</si>
  <si>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</si>
  <si>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</si>
  <si>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</si>
  <si>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</si>
  <si>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</si>
  <si>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</si>
  <si>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</si>
  <si>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</si>
  <si>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</si>
  <si>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</si>
  <si>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</si>
  <si>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</si>
  <si>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</si>
  <si>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</si>
  <si>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</si>
  <si>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</si>
  <si>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</si>
  <si>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</si>
  <si>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</si>
  <si>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</si>
  <si>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</si>
  <si>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</si>
  <si>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</si>
  <si>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</si>
  <si>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</si>
  <si>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</si>
  <si>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</si>
  <si>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</si>
  <si>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</si>
  <si>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</si>
  <si>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</si>
  <si>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</si>
  <si>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</si>
  <si>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</si>
  <si>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</si>
  <si>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</si>
  <si>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</si>
  <si>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</si>
  <si>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</si>
  <si>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</si>
  <si>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</si>
  <si>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</si>
  <si>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</si>
  <si>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</si>
  <si>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</si>
  <si>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</si>
  <si>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</si>
  <si>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</si>
  <si>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</si>
  <si>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</si>
  <si>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</si>
  <si>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</si>
  <si>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</si>
  <si>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</si>
  <si>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</si>
  <si>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</si>
  <si>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</si>
  <si>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</si>
  <si>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</si>
  <si>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</si>
  <si>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</si>
  <si>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</si>
  <si>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</si>
  <si>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</si>
  <si>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</si>
  <si>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</si>
  <si>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</si>
  <si>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</si>
  <si>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</si>
  <si>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</si>
  <si>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</si>
  <si>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</si>
  <si>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</si>
  <si>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</si>
  <si>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</si>
  <si>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</si>
  <si>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</si>
  <si>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</si>
  <si>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</si>
  <si>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</si>
  <si>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</si>
  <si>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</si>
  <si>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</si>
  <si>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</si>
  <si>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</si>
  <si>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</si>
  <si>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</si>
  <si>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</si>
  <si>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</si>
  <si>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</si>
  <si>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</si>
  <si>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</si>
  <si>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</si>
  <si>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</si>
  <si>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</si>
  <si>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</si>
  <si>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</si>
  <si>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</si>
  <si>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</si>
  <si>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</si>
  <si>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</si>
  <si>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</si>
  <si>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</si>
  <si>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</si>
  <si>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</si>
  <si>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</si>
  <si>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</si>
  <si>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</si>
  <si>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</si>
  <si>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</si>
  <si>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</si>
  <si>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</si>
  <si>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</si>
  <si>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</si>
  <si>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</si>
  <si>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</si>
  <si>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</si>
  <si>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</si>
  <si>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</si>
  <si>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</si>
  <si>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</si>
  <si>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</si>
  <si>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</si>
  <si>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</si>
  <si>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</si>
  <si>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</si>
  <si>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</si>
  <si>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</si>
  <si>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</si>
  <si>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</si>
  <si>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</si>
  <si>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</si>
  <si>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</si>
  <si>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</si>
  <si>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</si>
  <si>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</si>
  <si>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</si>
  <si>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</si>
  <si>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</si>
  <si>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</si>
  <si>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</si>
  <si>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</si>
  <si>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</si>
  <si>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</si>
  <si>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</si>
  <si>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</si>
  <si>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</si>
  <si>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</si>
  <si>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</si>
  <si>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</si>
  <si>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</si>
  <si>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</si>
  <si>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</si>
  <si>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</si>
  <si>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</si>
  <si>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</si>
  <si>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</si>
  <si>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</si>
  <si>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</si>
  <si>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</si>
  <si>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</si>
  <si>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</si>
  <si>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</si>
  <si>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</si>
  <si>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</si>
  <si>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</si>
  <si>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</si>
  <si>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</si>
  <si>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</si>
  <si>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</si>
  <si>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</si>
  <si>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</si>
  <si>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</si>
  <si>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</si>
  <si>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</si>
  <si>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</si>
  <si>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</si>
  <si>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</si>
  <si>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</si>
  <si>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</si>
  <si>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</si>
  <si>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</si>
  <si>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</si>
  <si>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</si>
  <si>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</si>
  <si>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</si>
  <si>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</si>
  <si>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</si>
  <si>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</si>
  <si>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</si>
  <si>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</si>
  <si>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</si>
  <si>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</si>
  <si>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</si>
  <si>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</si>
  <si>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</si>
  <si>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</si>
  <si>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茨城県常陸大宮市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</si>
  <si>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</si>
  <si>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</si>
  <si>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</si>
  <si>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</si>
  <si>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</si>
  <si>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</si>
  <si>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</si>
  <si>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</si>
  <si>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</si>
  <si>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</si>
  <si>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</si>
  <si>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</si>
  <si>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</si>
  <si>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</si>
  <si>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</si>
  <si>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</si>
  <si>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</si>
  <si>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</si>
  <si>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</si>
  <si>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</si>
  <si>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</si>
  <si>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</si>
  <si>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</si>
  <si>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</si>
  <si>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</si>
  <si>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</si>
  <si>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</si>
  <si>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</si>
  <si>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</si>
  <si>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</si>
  <si>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</si>
  <si>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</si>
  <si>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</si>
  <si>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</si>
  <si>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</si>
  <si>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</si>
  <si>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</si>
  <si>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</si>
  <si>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</si>
  <si>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</si>
  <si>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</si>
  <si>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</si>
  <si>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</si>
  <si>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</si>
  <si>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</si>
  <si>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</si>
  <si>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</si>
  <si>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</si>
  <si>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</si>
  <si>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</si>
  <si>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</si>
  <si>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</si>
  <si>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</si>
  <si>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</si>
  <si>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</si>
  <si>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</si>
  <si>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</si>
  <si>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</si>
  <si>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</si>
  <si>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</si>
  <si>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</si>
  <si>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</si>
  <si>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</si>
  <si>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</si>
  <si>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</si>
  <si>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</si>
  <si>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</si>
  <si>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</si>
  <si>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</si>
  <si>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</si>
  <si>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</si>
  <si>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</si>
  <si>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</si>
  <si>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</si>
  <si>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</si>
  <si>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</si>
  <si>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</si>
  <si>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</si>
  <si>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</si>
  <si>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</si>
  <si>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</si>
  <si>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</si>
  <si>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</si>
  <si>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</si>
  <si>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</si>
  <si>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</si>
  <si>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</si>
  <si>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</si>
  <si>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</si>
  <si>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</si>
  <si>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</si>
  <si>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</si>
  <si>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</si>
  <si>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</si>
  <si>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</si>
  <si>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</si>
  <si>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</si>
  <si>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</si>
  <si>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</si>
  <si>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</si>
  <si>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</si>
  <si>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</si>
  <si>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</si>
  <si>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</si>
  <si>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</si>
  <si>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</si>
  <si>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</si>
  <si>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</si>
  <si>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</si>
  <si>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</si>
  <si>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</si>
  <si>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</si>
  <si>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</si>
  <si>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</si>
  <si>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</si>
  <si>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</si>
  <si>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</si>
  <si>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</si>
  <si>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</si>
  <si>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</si>
  <si>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</si>
  <si>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</si>
  <si>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</si>
  <si>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</si>
  <si>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</si>
  <si>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</si>
  <si>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</si>
  <si>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</si>
  <si>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</si>
  <si>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</si>
  <si>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</si>
  <si>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</si>
  <si>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</si>
  <si>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</si>
  <si>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</si>
  <si>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</si>
  <si>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</si>
  <si>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</si>
  <si>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</si>
  <si>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</si>
  <si>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</si>
  <si>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</si>
  <si>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</si>
  <si>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</si>
  <si>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</si>
  <si>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</si>
  <si>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</si>
  <si>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</si>
  <si>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</si>
  <si>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</si>
  <si>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</si>
  <si>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</si>
  <si>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茨城県常陸大宮市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</si>
  <si>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</si>
  <si>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</si>
  <si>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</si>
  <si>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</si>
  <si>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</si>
  <si>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</si>
  <si>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</si>
  <si>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</si>
  <si>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</si>
  <si>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</si>
  <si>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</si>
  <si>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</si>
  <si>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</si>
  <si>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</si>
  <si>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</si>
  <si>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</si>
  <si>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</si>
  <si>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</si>
  <si>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</si>
  <si>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</si>
  <si>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</si>
  <si>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</si>
  <si>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</si>
  <si>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</si>
  <si>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</si>
  <si>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</si>
  <si>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</si>
  <si>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</si>
  <si>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</si>
  <si>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</si>
  <si>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</si>
  <si>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</si>
  <si>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</si>
  <si>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</si>
  <si>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</si>
  <si>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</si>
  <si>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</si>
  <si>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</si>
  <si>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</si>
  <si>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</si>
  <si>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</si>
  <si>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</si>
  <si>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</si>
  <si>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法適用企業</t>
    <phoneticPr fontId="5"/>
  </si>
  <si>
    <t>戸別浄化槽整備事業特別会計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</si>
  <si>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</si>
  <si>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</si>
  <si>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</si>
  <si>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</si>
  <si>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</si>
  <si>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</si>
  <si>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</si>
  <si>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</si>
  <si>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</si>
  <si>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</si>
  <si>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</si>
  <si>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</si>
  <si>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</si>
  <si>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</si>
  <si>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</si>
  <si>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</si>
  <si>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</si>
  <si>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</si>
  <si>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</si>
  <si>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</si>
  <si>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</si>
  <si>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</si>
  <si>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</si>
  <si>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</si>
  <si>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</si>
  <si>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</si>
  <si>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</si>
  <si>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</si>
  <si>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</si>
  <si>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</si>
  <si>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</si>
  <si>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</si>
  <si>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</si>
  <si>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</si>
  <si>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</si>
  <si>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</si>
  <si>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</si>
  <si>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</si>
  <si>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</si>
  <si>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</si>
  <si>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</si>
  <si>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</si>
  <si>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</si>
  <si>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</si>
  <si>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</si>
  <si>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</si>
  <si>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</si>
  <si>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</si>
  <si>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</si>
  <si>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</si>
  <si>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</si>
  <si>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</si>
  <si>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</si>
  <si>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</si>
  <si>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</si>
  <si>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</si>
  <si>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</si>
  <si>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</si>
  <si>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</si>
  <si>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</si>
  <si>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</si>
  <si>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</si>
  <si>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</si>
  <si>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</si>
  <si>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</si>
  <si>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</si>
  <si>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</si>
  <si>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</si>
  <si>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</si>
  <si>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</si>
  <si>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</si>
  <si>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</si>
  <si>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</si>
  <si>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</si>
  <si>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</si>
  <si>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戸別浄化槽整備事業特別会計</t>
    <phoneticPr fontId="5"/>
  </si>
  <si>
    <t>(Ｆ)</t>
    <phoneticPr fontId="5"/>
  </si>
  <si>
    <t>国民健康保険特別会計（診療施設勘定）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</si>
  <si>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</si>
  <si>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</si>
  <si>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</si>
  <si>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</si>
  <si>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</si>
  <si>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</si>
  <si>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</si>
  <si>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</si>
  <si>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</si>
  <si>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</si>
  <si>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</si>
  <si>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</si>
  <si>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</si>
  <si>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</si>
  <si>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</si>
  <si>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</si>
  <si>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</si>
  <si>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</si>
  <si>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</si>
  <si>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</si>
  <si>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</si>
  <si>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</si>
  <si>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</si>
  <si>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</si>
  <si>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</si>
  <si>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</si>
  <si>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</si>
  <si>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</si>
  <si>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</si>
  <si>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</si>
  <si>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</si>
  <si>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</si>
  <si>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</si>
  <si>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</si>
  <si>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</si>
  <si>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</si>
  <si>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</si>
  <si>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</si>
  <si>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</si>
  <si>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</si>
  <si>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</si>
  <si>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</si>
  <si>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</si>
  <si>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</si>
  <si>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</si>
  <si>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</si>
  <si>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</si>
  <si>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</si>
  <si>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</si>
  <si>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</si>
  <si>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</si>
  <si>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</si>
  <si>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</si>
  <si>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</si>
  <si>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</si>
  <si>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</si>
  <si>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</si>
  <si>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</si>
  <si>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</si>
  <si>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</si>
  <si>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</si>
  <si>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</si>
  <si>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</si>
  <si>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</si>
  <si>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</si>
  <si>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</si>
  <si>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</si>
  <si>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</si>
  <si>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</si>
  <si>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</si>
  <si>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</si>
  <si>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</si>
  <si>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</si>
  <si>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</si>
  <si>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</si>
  <si>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</si>
  <si>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</si>
  <si>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</si>
  <si>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</si>
  <si>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</si>
  <si>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</si>
  <si>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</si>
  <si>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</si>
  <si>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5.89</t>
  </si>
  <si>
    <t>▲ 3.61</t>
  </si>
  <si>
    <t>▲ 0.74</t>
  </si>
  <si>
    <t>上水道事業会計</t>
  </si>
  <si>
    <t>下水道事業会計</t>
  </si>
  <si>
    <t>一般会計</t>
  </si>
  <si>
    <t>介護保険特別会計</t>
  </si>
  <si>
    <t>公営墓地特別会計</t>
  </si>
  <si>
    <t>国民健康保険特別会計（診療施設勘定）</t>
  </si>
  <si>
    <t>国民健康保険特別会計（事業勘定）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</si>
  <si>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</si>
  <si>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</si>
  <si>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</si>
  <si>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</si>
  <si>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</si>
  <si>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</si>
  <si>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</si>
  <si>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</si>
  <si>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</si>
  <si>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常陸大宮市農業公社</t>
    <phoneticPr fontId="2"/>
  </si>
  <si>
    <t>常陸大宮街づくり</t>
    <phoneticPr fontId="2"/>
  </si>
  <si>
    <t>常陸大宮市振興財団</t>
    <phoneticPr fontId="2"/>
  </si>
  <si>
    <t>ふるさと活性化センターみわ</t>
    <phoneticPr fontId="2"/>
  </si>
  <si>
    <t>おがわ地域振興</t>
    <phoneticPr fontId="2"/>
  </si>
  <si>
    <t>常陸大宮市スポーツ協会</t>
    <phoneticPr fontId="2"/>
  </si>
  <si>
    <t>常陸大宮市温泉事業</t>
    <phoneticPr fontId="2"/>
  </si>
  <si>
    <t>元気な郷づくり</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</si>
  <si>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</si>
  <si>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</si>
  <si>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</si>
  <si>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</si>
  <si>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</si>
  <si>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大宮地方環境整備組合</t>
    <rPh sb="0" eb="2">
      <t>オオミヤ</t>
    </rPh>
    <rPh sb="2" eb="4">
      <t>チホウ</t>
    </rPh>
    <rPh sb="4" eb="6">
      <t>カンキョウ</t>
    </rPh>
    <rPh sb="6" eb="8">
      <t>セイビ</t>
    </rPh>
    <rPh sb="8" eb="10">
      <t>クミアイ</t>
    </rPh>
    <phoneticPr fontId="2"/>
  </si>
  <si>
    <t>都市施設等整備事業基金</t>
    <phoneticPr fontId="5"/>
  </si>
  <si>
    <t>豊かな自然と調和したまちづくり基金</t>
    <phoneticPr fontId="2"/>
  </si>
  <si>
    <t>地域福祉基金</t>
    <phoneticPr fontId="2"/>
  </si>
  <si>
    <t>地域創生基金</t>
    <phoneticPr fontId="2"/>
  </si>
  <si>
    <t>農林振興基金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</si>
</sst>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A179-4966-B515-F7D70ADB22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48728</c:v>
                </c:pt>
                <c:pt idx="1">
                  <c:v>53277</c:v>
                </c:pt>
                <c:pt idx="2">
                  <c:v>81063</c:v>
                </c:pt>
                <c:pt idx="3">
                  <c:v>70750</c:v>
                </c:pt>
                <c:pt idx="4">
                  <c:v>73636</c:v>
                </c:pt>
              </c:numCache>
            </c:numRef>
          </c:val>
          <c:smooth val="0"/>
          <c:extLst>
            <c:ext xmlns:c16="http://schemas.microsoft.com/office/drawing/2014/chart" uri="{C3380CC4-5D6E-409C-BE32-E72D297353CC}">
              <c16:uniqueId val="{00000001-A179-4966-B515-F7D70ADB22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7.19</c:v>
                </c:pt>
                <c:pt idx="1">
                  <c:v>11.46</c:v>
                </c:pt>
                <c:pt idx="2">
                  <c:v>8.0399999999999991</c:v>
                </c:pt>
                <c:pt idx="3">
                  <c:v>5.83</c:v>
                </c:pt>
                <c:pt idx="4">
                  <c:v>2.2999999999999998</c:v>
                </c:pt>
              </c:numCache>
            </c:numRef>
          </c:val>
          <c:extLst>
            <c:ext xmlns:c16="http://schemas.microsoft.com/office/drawing/2014/chart" uri="{C3380CC4-5D6E-409C-BE32-E72D297353CC}">
              <c16:uniqueId val="{00000000-56E7-44BE-AC0D-3D5C8EE35B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40.82</c:v>
                </c:pt>
                <c:pt idx="1">
                  <c:v>31.78</c:v>
                </c:pt>
                <c:pt idx="2">
                  <c:v>30.73</c:v>
                </c:pt>
                <c:pt idx="3">
                  <c:v>33.659999999999997</c:v>
                </c:pt>
                <c:pt idx="4">
                  <c:v>37.18</c:v>
                </c:pt>
              </c:numCache>
            </c:numRef>
          </c:val>
          <c:extLst>
            <c:ext xmlns:c16="http://schemas.microsoft.com/office/drawing/2014/chart" uri="{C3380CC4-5D6E-409C-BE32-E72D297353CC}">
              <c16:uniqueId val="{00000001-56E7-44BE-AC0D-3D5C8EE35B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0.39</c:v>
                </c:pt>
                <c:pt idx="1">
                  <c:v>-5.89</c:v>
                </c:pt>
                <c:pt idx="2">
                  <c:v>-3.61</c:v>
                </c:pt>
                <c:pt idx="3">
                  <c:v>1.83</c:v>
                </c:pt>
                <c:pt idx="4">
                  <c:v>-0.74</c:v>
                </c:pt>
              </c:numCache>
            </c:numRef>
          </c:val>
          <c:smooth val="0"/>
          <c:extLst>
            <c:ext xmlns:c16="http://schemas.microsoft.com/office/drawing/2014/chart" uri="{C3380CC4-5D6E-409C-BE32-E72D297353CC}">
              <c16:uniqueId val="{00000002-56E7-44BE-AC0D-3D5C8EE35B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0.81</c:v>
                </c:pt>
                <c:pt idx="2">
                  <c:v>#N/A</c:v>
                </c:pt>
                <c:pt idx="3">
                  <c:v>0.08</c:v>
                </c:pt>
                <c:pt idx="4">
                  <c:v>#N/A</c:v>
                </c:pt>
                <c:pt idx="5">
                  <c:v>0.05</c:v>
                </c:pt>
                <c:pt idx="6">
                  <c:v>#N/A</c:v>
                </c:pt>
                <c:pt idx="7">
                  <c:v>0.03</c:v>
                </c:pt>
                <c:pt idx="8">
                  <c:v>#N/A</c:v>
                </c:pt>
                <c:pt idx="9">
                  <c:v>0.06</c:v>
                </c:pt>
              </c:numCache>
            </c:numRef>
          </c:val>
          <c:extLst>
            <c:ext xmlns:c16="http://schemas.microsoft.com/office/drawing/2014/chart" uri="{C3380CC4-5D6E-409C-BE32-E72D297353CC}">
              <c16:uniqueId val="{00000000-6A79-4E9A-9505-EB0AFA51FA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79-4E9A-9505-EB0AFA51FA9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0.05</c:v>
                </c:pt>
              </c:numCache>
            </c:numRef>
          </c:val>
          <c:extLst>
            <c:ext xmlns:c16="http://schemas.microsoft.com/office/drawing/2014/chart" uri="{C3380CC4-5D6E-409C-BE32-E72D297353CC}">
              <c16:uniqueId val="{00000002-6A79-4E9A-9505-EB0AFA51FA96}"/>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0.69</c:v>
                </c:pt>
                <c:pt idx="2">
                  <c:v>#N/A</c:v>
                </c:pt>
                <c:pt idx="3">
                  <c:v>0.49</c:v>
                </c:pt>
                <c:pt idx="4">
                  <c:v>#N/A</c:v>
                </c:pt>
                <c:pt idx="5">
                  <c:v>0.68</c:v>
                </c:pt>
                <c:pt idx="6">
                  <c:v>#N/A</c:v>
                </c:pt>
                <c:pt idx="7">
                  <c:v>0.59</c:v>
                </c:pt>
                <c:pt idx="8">
                  <c:v>#N/A</c:v>
                </c:pt>
                <c:pt idx="9">
                  <c:v>0.06</c:v>
                </c:pt>
              </c:numCache>
            </c:numRef>
          </c:val>
          <c:extLst>
            <c:ext xmlns:c16="http://schemas.microsoft.com/office/drawing/2014/chart" uri="{C3380CC4-5D6E-409C-BE32-E72D297353CC}">
              <c16:uniqueId val="{00000003-6A79-4E9A-9505-EB0AFA51FA96}"/>
            </c:ext>
          </c:extLst>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c:v>
                </c:pt>
                <c:pt idx="4">
                  <c:v>#N/A</c:v>
                </c:pt>
                <c:pt idx="5">
                  <c:v>0.13</c:v>
                </c:pt>
                <c:pt idx="6">
                  <c:v>#N/A</c:v>
                </c:pt>
                <c:pt idx="7">
                  <c:v>0.11</c:v>
                </c:pt>
                <c:pt idx="8">
                  <c:v>#N/A</c:v>
                </c:pt>
                <c:pt idx="9">
                  <c:v>7.0000000000000007E-2</c:v>
                </c:pt>
              </c:numCache>
            </c:numRef>
          </c:val>
          <c:extLst>
            <c:ext xmlns:c16="http://schemas.microsoft.com/office/drawing/2014/chart" uri="{C3380CC4-5D6E-409C-BE32-E72D297353CC}">
              <c16:uniqueId val="{00000004-6A79-4E9A-9505-EB0AFA51FA96}"/>
            </c:ext>
          </c:extLst>
        </c:ser>
        <c:ser>
          <c:idx val="5"/>
          <c:order val="5"/>
          <c:tx>
            <c:strRef>
              <c:f>データシート!$A$32</c:f>
              <c:strCache>
                <c:ptCount val="1"/>
                <c:pt idx="0">
                  <c:v>公営墓地特別会計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0.38</c:v>
                </c:pt>
                <c:pt idx="4">
                  <c:v>#N/A</c:v>
                </c:pt>
                <c:pt idx="5">
                  <c:v>0.28000000000000003</c:v>
                </c:pt>
                <c:pt idx="6">
                  <c:v>#N/A</c:v>
                </c:pt>
                <c:pt idx="7">
                  <c:v>0.19</c:v>
                </c:pt>
                <c:pt idx="8">
                  <c:v>#N/A</c:v>
                </c:pt>
                <c:pt idx="9">
                  <c:v>0.09</c:v>
                </c:pt>
              </c:numCache>
            </c:numRef>
          </c:val>
          <c:extLst>
            <c:ext xmlns:c16="http://schemas.microsoft.com/office/drawing/2014/chart" uri="{C3380CC4-5D6E-409C-BE32-E72D297353CC}">
              <c16:uniqueId val="{00000005-6A79-4E9A-9505-EB0AFA51FA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1.4</c:v>
                </c:pt>
                <c:pt idx="4">
                  <c:v>#N/A</c:v>
                </c:pt>
                <c:pt idx="5">
                  <c:v>0.77</c:v>
                </c:pt>
                <c:pt idx="6">
                  <c:v>#N/A</c:v>
                </c:pt>
                <c:pt idx="7">
                  <c:v>0.93</c:v>
                </c:pt>
                <c:pt idx="8">
                  <c:v>#N/A</c:v>
                </c:pt>
                <c:pt idx="9">
                  <c:v>1.88</c:v>
                </c:pt>
              </c:numCache>
            </c:numRef>
          </c:val>
          <c:extLst>
            <c:ext xmlns:c16="http://schemas.microsoft.com/office/drawing/2014/chart" uri="{C3380CC4-5D6E-409C-BE32-E72D297353CC}">
              <c16:uniqueId val="{00000006-6A79-4E9A-9505-EB0AFA51FA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6.65</c:v>
                </c:pt>
                <c:pt idx="2">
                  <c:v>#N/A</c:v>
                </c:pt>
                <c:pt idx="3">
                  <c:v>11</c:v>
                </c:pt>
                <c:pt idx="4">
                  <c:v>#N/A</c:v>
                </c:pt>
                <c:pt idx="5">
                  <c:v>7.75</c:v>
                </c:pt>
                <c:pt idx="6">
                  <c:v>#N/A</c:v>
                </c:pt>
                <c:pt idx="7">
                  <c:v>5.63</c:v>
                </c:pt>
                <c:pt idx="8">
                  <c:v>#N/A</c:v>
                </c:pt>
                <c:pt idx="9">
                  <c:v>2.17</c:v>
                </c:pt>
              </c:numCache>
            </c:numRef>
          </c:val>
          <c:extLst>
            <c:ext xmlns:c16="http://schemas.microsoft.com/office/drawing/2014/chart" uri="{C3380CC4-5D6E-409C-BE32-E72D297353CC}">
              <c16:uniqueId val="{00000007-6A79-4E9A-9505-EB0AFA51FA9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0.78</c:v>
                </c:pt>
                <c:pt idx="4">
                  <c:v>#N/A</c:v>
                </c:pt>
                <c:pt idx="5">
                  <c:v>1.52</c:v>
                </c:pt>
                <c:pt idx="6">
                  <c:v>#N/A</c:v>
                </c:pt>
                <c:pt idx="7">
                  <c:v>2.54</c:v>
                </c:pt>
                <c:pt idx="8">
                  <c:v>#N/A</c:v>
                </c:pt>
                <c:pt idx="9">
                  <c:v>2.63</c:v>
                </c:pt>
              </c:numCache>
            </c:numRef>
          </c:val>
          <c:extLst>
            <c:ext xmlns:c16="http://schemas.microsoft.com/office/drawing/2014/chart" uri="{C3380CC4-5D6E-409C-BE32-E72D297353CC}">
              <c16:uniqueId val="{00000008-6A79-4E9A-9505-EB0AFA51FA9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10.99</c:v>
                </c:pt>
                <c:pt idx="2">
                  <c:v>#N/A</c:v>
                </c:pt>
                <c:pt idx="3">
                  <c:v>12.27</c:v>
                </c:pt>
                <c:pt idx="4">
                  <c:v>#N/A</c:v>
                </c:pt>
                <c:pt idx="5">
                  <c:v>11.95</c:v>
                </c:pt>
                <c:pt idx="6">
                  <c:v>#N/A</c:v>
                </c:pt>
                <c:pt idx="7">
                  <c:v>12.71</c:v>
                </c:pt>
                <c:pt idx="8">
                  <c:v>#N/A</c:v>
                </c:pt>
                <c:pt idx="9">
                  <c:v>12.14</c:v>
                </c:pt>
              </c:numCache>
            </c:numRef>
          </c:val>
          <c:extLst>
            <c:ext xmlns:c16="http://schemas.microsoft.com/office/drawing/2014/chart" uri="{C3380CC4-5D6E-409C-BE32-E72D297353CC}">
              <c16:uniqueId val="{00000009-6A79-4E9A-9505-EB0AFA51FA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2608</c:v>
                </c:pt>
                <c:pt idx="5">
                  <c:v>2482</c:v>
                </c:pt>
                <c:pt idx="8">
                  <c:v>2508</c:v>
                </c:pt>
                <c:pt idx="11">
                  <c:v>2365</c:v>
                </c:pt>
                <c:pt idx="14">
                  <c:v>2547</c:v>
                </c:pt>
              </c:numCache>
            </c:numRef>
          </c:val>
          <c:extLst>
            <c:ext xmlns:c16="http://schemas.microsoft.com/office/drawing/2014/chart" uri="{C3380CC4-5D6E-409C-BE32-E72D297353CC}">
              <c16:uniqueId val="{00000000-046D-40AE-9192-3EE9064BA0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6D-40AE-9192-3EE9064BA0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6D-40AE-9192-3EE9064BA0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6D-40AE-9192-3EE9064BA0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715</c:v>
                </c:pt>
                <c:pt idx="3">
                  <c:v>664</c:v>
                </c:pt>
                <c:pt idx="6">
                  <c:v>655</c:v>
                </c:pt>
                <c:pt idx="9">
                  <c:v>658</c:v>
                </c:pt>
                <c:pt idx="12">
                  <c:v>640</c:v>
                </c:pt>
              </c:numCache>
            </c:numRef>
          </c:val>
          <c:extLst>
            <c:ext xmlns:c16="http://schemas.microsoft.com/office/drawing/2014/chart" uri="{C3380CC4-5D6E-409C-BE32-E72D297353CC}">
              <c16:uniqueId val="{00000004-046D-40AE-9192-3EE9064BA0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6D-40AE-9192-3EE9064BA0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6D-40AE-9192-3EE9064BA0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2940</c:v>
                </c:pt>
                <c:pt idx="3">
                  <c:v>2812</c:v>
                </c:pt>
                <c:pt idx="6">
                  <c:v>2814</c:v>
                </c:pt>
                <c:pt idx="9">
                  <c:v>2729</c:v>
                </c:pt>
                <c:pt idx="12">
                  <c:v>2953</c:v>
                </c:pt>
              </c:numCache>
            </c:numRef>
          </c:val>
          <c:extLst>
            <c:ext xmlns:c16="http://schemas.microsoft.com/office/drawing/2014/chart" uri="{C3380CC4-5D6E-409C-BE32-E72D297353CC}">
              <c16:uniqueId val="{00000007-046D-40AE-9192-3EE9064BA0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1047</c:v>
                </c:pt>
                <c:pt idx="2">
                  <c:v>#N/A</c:v>
                </c:pt>
                <c:pt idx="3">
                  <c:v>#N/A</c:v>
                </c:pt>
                <c:pt idx="4">
                  <c:v>994</c:v>
                </c:pt>
                <c:pt idx="5">
                  <c:v>#N/A</c:v>
                </c:pt>
                <c:pt idx="6">
                  <c:v>#N/A</c:v>
                </c:pt>
                <c:pt idx="7">
                  <c:v>961</c:v>
                </c:pt>
                <c:pt idx="8">
                  <c:v>#N/A</c:v>
                </c:pt>
                <c:pt idx="9">
                  <c:v>#N/A</c:v>
                </c:pt>
                <c:pt idx="10">
                  <c:v>1022</c:v>
                </c:pt>
                <c:pt idx="11">
                  <c:v>#N/A</c:v>
                </c:pt>
                <c:pt idx="12">
                  <c:v>#N/A</c:v>
                </c:pt>
                <c:pt idx="13">
                  <c:v>1046</c:v>
                </c:pt>
                <c:pt idx="14">
                  <c:v>#N/A</c:v>
                </c:pt>
              </c:numCache>
            </c:numRef>
          </c:val>
          <c:smooth val="0"/>
          <c:extLst>
            <c:ext xmlns:c16="http://schemas.microsoft.com/office/drawing/2014/chart" uri="{C3380CC4-5D6E-409C-BE32-E72D297353CC}">
              <c16:uniqueId val="{00000008-046D-40AE-9192-3EE9064BA0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23513</c:v>
                </c:pt>
                <c:pt idx="5">
                  <c:v>23090</c:v>
                </c:pt>
                <c:pt idx="8">
                  <c:v>23485</c:v>
                </c:pt>
                <c:pt idx="11">
                  <c:v>22986</c:v>
                </c:pt>
                <c:pt idx="14">
                  <c:v>21360</c:v>
                </c:pt>
              </c:numCache>
            </c:numRef>
          </c:val>
          <c:extLst>
            <c:ext xmlns:c16="http://schemas.microsoft.com/office/drawing/2014/chart" uri="{C3380CC4-5D6E-409C-BE32-E72D297353CC}">
              <c16:uniqueId val="{00000000-7A6F-416E-86EC-D1104E6095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569</c:v>
                </c:pt>
                <c:pt idx="5">
                  <c:v>411</c:v>
                </c:pt>
                <c:pt idx="8">
                  <c:v>340</c:v>
                </c:pt>
                <c:pt idx="11">
                  <c:v>222</c:v>
                </c:pt>
                <c:pt idx="14">
                  <c:v>155</c:v>
                </c:pt>
              </c:numCache>
            </c:numRef>
          </c:val>
          <c:extLst>
            <c:ext xmlns:c16="http://schemas.microsoft.com/office/drawing/2014/chart" uri="{C3380CC4-5D6E-409C-BE32-E72D297353CC}">
              <c16:uniqueId val="{00000001-7A6F-416E-86EC-D1104E6095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11831</c:v>
                </c:pt>
                <c:pt idx="5">
                  <c:v>10107</c:v>
                </c:pt>
                <c:pt idx="8">
                  <c:v>10070</c:v>
                </c:pt>
                <c:pt idx="11">
                  <c:v>10497</c:v>
                </c:pt>
                <c:pt idx="14">
                  <c:v>10685</c:v>
                </c:pt>
              </c:numCache>
            </c:numRef>
          </c:val>
          <c:extLst>
            <c:ext xmlns:c16="http://schemas.microsoft.com/office/drawing/2014/chart" uri="{C3380CC4-5D6E-409C-BE32-E72D297353CC}">
              <c16:uniqueId val="{00000002-7A6F-416E-86EC-D1104E6095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6F-416E-86EC-D1104E6095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6F-416E-86EC-D1104E6095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7A6F-416E-86EC-D1104E6095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4873</c:v>
                </c:pt>
                <c:pt idx="3">
                  <c:v>4831</c:v>
                </c:pt>
                <c:pt idx="6">
                  <c:v>4776</c:v>
                </c:pt>
                <c:pt idx="9">
                  <c:v>4759</c:v>
                </c:pt>
                <c:pt idx="12">
                  <c:v>4727</c:v>
                </c:pt>
              </c:numCache>
            </c:numRef>
          </c:val>
          <c:extLst>
            <c:ext xmlns:c16="http://schemas.microsoft.com/office/drawing/2014/chart" uri="{C3380CC4-5D6E-409C-BE32-E72D297353CC}">
              <c16:uniqueId val="{00000006-7A6F-416E-86EC-D1104E6095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c:v>
                </c:pt>
                <c:pt idx="3">
                  <c:v>75</c:v>
                </c:pt>
                <c:pt idx="6">
                  <c:v>0</c:v>
                </c:pt>
                <c:pt idx="9">
                  <c:v>0</c:v>
                </c:pt>
                <c:pt idx="12">
                  <c:v>0</c:v>
                </c:pt>
              </c:numCache>
            </c:numRef>
          </c:val>
          <c:extLst>
            <c:ext xmlns:c16="http://schemas.microsoft.com/office/drawing/2014/chart" uri="{C3380CC4-5D6E-409C-BE32-E72D297353CC}">
              <c16:uniqueId val="{00000007-7A6F-416E-86EC-D1104E6095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7516</c:v>
                </c:pt>
                <c:pt idx="3">
                  <c:v>7155</c:v>
                </c:pt>
                <c:pt idx="6">
                  <c:v>7073</c:v>
                </c:pt>
                <c:pt idx="9">
                  <c:v>6935</c:v>
                </c:pt>
                <c:pt idx="12">
                  <c:v>6804</c:v>
                </c:pt>
              </c:numCache>
            </c:numRef>
          </c:val>
          <c:extLst>
            <c:ext xmlns:c16="http://schemas.microsoft.com/office/drawing/2014/chart" uri="{C3380CC4-5D6E-409C-BE32-E72D297353CC}">
              <c16:uniqueId val="{00000008-7A6F-416E-86EC-D1104E6095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6F-416E-86EC-D1104E6095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25036</c:v>
                </c:pt>
                <c:pt idx="3">
                  <c:v>24387</c:v>
                </c:pt>
                <c:pt idx="6">
                  <c:v>24845</c:v>
                </c:pt>
                <c:pt idx="9">
                  <c:v>24491</c:v>
                </c:pt>
                <c:pt idx="12">
                  <c:v>23412</c:v>
                </c:pt>
              </c:numCache>
            </c:numRef>
          </c:val>
          <c:extLst>
            <c:ext xmlns:c16="http://schemas.microsoft.com/office/drawing/2014/chart" uri="{C3380CC4-5D6E-409C-BE32-E72D297353CC}">
              <c16:uniqueId val="{0000000A-7A6F-416E-86EC-D1104E6095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1591</c:v>
                </c:pt>
                <c:pt idx="2">
                  <c:v>#N/A</c:v>
                </c:pt>
                <c:pt idx="3">
                  <c:v>#N/A</c:v>
                </c:pt>
                <c:pt idx="4">
                  <c:v>2840</c:v>
                </c:pt>
                <c:pt idx="5">
                  <c:v>#N/A</c:v>
                </c:pt>
                <c:pt idx="6">
                  <c:v>#N/A</c:v>
                </c:pt>
                <c:pt idx="7">
                  <c:v>2799</c:v>
                </c:pt>
                <c:pt idx="8">
                  <c:v>#N/A</c:v>
                </c:pt>
                <c:pt idx="9">
                  <c:v>#N/A</c:v>
                </c:pt>
                <c:pt idx="10">
                  <c:v>2481</c:v>
                </c:pt>
                <c:pt idx="11">
                  <c:v>#N/A</c:v>
                </c:pt>
                <c:pt idx="12">
                  <c:v>#N/A</c:v>
                </c:pt>
                <c:pt idx="13">
                  <c:v>2743</c:v>
                </c:pt>
                <c:pt idx="14">
                  <c:v>#N/A</c:v>
                </c:pt>
              </c:numCache>
            </c:numRef>
          </c:val>
          <c:smooth val="0"/>
          <c:extLst>
            <c:ext xmlns:c16="http://schemas.microsoft.com/office/drawing/2014/chart" uri="{C3380CC4-5D6E-409C-BE32-E72D297353CC}">
              <c16:uniqueId val="{0000000B-7A6F-416E-86EC-D1104E6095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4193</c:v>
                </c:pt>
                <c:pt idx="1">
                  <c:v>4729</c:v>
                </c:pt>
                <c:pt idx="2">
                  <c:v>5130</c:v>
                </c:pt>
              </c:numCache>
            </c:numRef>
          </c:val>
          <c:extLst>
            <c:ext xmlns:c16="http://schemas.microsoft.com/office/drawing/2014/chart" uri="{C3380CC4-5D6E-409C-BE32-E72D297353CC}">
              <c16:uniqueId val="{00000000-4C84-4D4D-A892-5A4A59B0BE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1537</c:v>
                </c:pt>
                <c:pt idx="1">
                  <c:v>1538</c:v>
                </c:pt>
                <c:pt idx="2">
                  <c:v>1151</c:v>
                </c:pt>
              </c:numCache>
            </c:numRef>
          </c:val>
          <c:extLst>
            <c:ext xmlns:c16="http://schemas.microsoft.com/office/drawing/2014/chart" uri="{C3380CC4-5D6E-409C-BE32-E72D297353CC}">
              <c16:uniqueId val="{00000001-4C84-4D4D-A892-5A4A59B0BE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3318</c:v>
                </c:pt>
                <c:pt idx="1">
                  <c:v>3116</c:v>
                </c:pt>
                <c:pt idx="2">
                  <c:v>3189</c:v>
                </c:pt>
              </c:numCache>
            </c:numRef>
          </c:val>
          <c:extLst>
            <c:ext xmlns:c16="http://schemas.microsoft.com/office/drawing/2014/chart" uri="{C3380CC4-5D6E-409C-BE32-E72D297353CC}">
              <c16:uniqueId val="{00000002-4C84-4D4D-A892-5A4A59B0BE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町村合併における重点施策である常陸大宮済生会病院建設事業に係る合併特例事業債発行の影響により元利償還金が増加したことを受け（平成</a:t>
          </a:r>
          <a:r>
            <a:rPr kumimoji="1" lang="en-US" altLang="ja-JP" sz="1100">
              <a:solidFill>
                <a:schemeClr val="tx1"/>
              </a:solidFill>
              <a:latin typeface="ＭＳ ゴシック" pitchFamily="49" charset="-128"/>
              <a:ea typeface="ＭＳ ゴシック" pitchFamily="49" charset="-128"/>
            </a:rPr>
            <a:t>21</a:t>
          </a:r>
          <a:r>
            <a:rPr kumimoji="1" lang="ja-JP" altLang="en-US" sz="1100">
              <a:solidFill>
                <a:schemeClr val="tx1"/>
              </a:solidFill>
              <a:latin typeface="ＭＳ ゴシック" pitchFamily="49" charset="-128"/>
              <a:ea typeface="ＭＳ ゴシック" pitchFamily="49" charset="-128"/>
            </a:rPr>
            <a:t>年度がピーク</a:t>
          </a:r>
          <a:r>
            <a:rPr kumimoji="1" lang="en-US" altLang="ja-JP" sz="1100">
              <a:solidFill>
                <a:schemeClr val="tx1"/>
              </a:solidFill>
              <a:latin typeface="ＭＳ ゴシック" pitchFamily="49" charset="-128"/>
              <a:ea typeface="ＭＳ ゴシック" pitchFamily="49" charset="-128"/>
            </a:rPr>
            <a:t>3,500</a:t>
          </a:r>
          <a:r>
            <a:rPr kumimoji="1" lang="ja-JP" altLang="en-US" sz="1100">
              <a:solidFill>
                <a:schemeClr val="tx1"/>
              </a:solidFill>
              <a:latin typeface="ＭＳ ゴシック" pitchFamily="49" charset="-128"/>
              <a:ea typeface="ＭＳ ゴシック" pitchFamily="49" charset="-128"/>
            </a:rPr>
            <a:t>百万円）、平成</a:t>
          </a:r>
          <a:r>
            <a:rPr kumimoji="1" lang="en-US" altLang="ja-JP" sz="1100">
              <a:solidFill>
                <a:schemeClr val="tx1"/>
              </a:solidFill>
              <a:latin typeface="ＭＳ ゴシック" pitchFamily="49" charset="-128"/>
              <a:ea typeface="ＭＳ ゴシック" pitchFamily="49" charset="-128"/>
            </a:rPr>
            <a:t>19</a:t>
          </a:r>
          <a:r>
            <a:rPr kumimoji="1" lang="ja-JP" altLang="en-US" sz="1100">
              <a:solidFill>
                <a:schemeClr val="tx1"/>
              </a:solidFill>
              <a:latin typeface="ＭＳ ゴシック" pitchFamily="49" charset="-128"/>
              <a:ea typeface="ＭＳ ゴシック" pitchFamily="49" charset="-128"/>
            </a:rPr>
            <a:t>年度からは地方債借入を元金償還以下として取り組んできたことから、元利償還金は年々減少傾向にあるが、令和</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年度については、令和元年災害復旧事業の償還が開始したことから、前年度と比較し、元利償還額が</a:t>
          </a:r>
          <a:r>
            <a:rPr kumimoji="1" lang="en-US" altLang="ja-JP" sz="1100">
              <a:solidFill>
                <a:schemeClr val="tx1"/>
              </a:solidFill>
              <a:latin typeface="ＭＳ ゴシック" pitchFamily="49" charset="-128"/>
              <a:ea typeface="ＭＳ ゴシック" pitchFamily="49" charset="-128"/>
            </a:rPr>
            <a:t>224</a:t>
          </a:r>
          <a:r>
            <a:rPr kumimoji="1" lang="ja-JP" altLang="en-US" sz="1100">
              <a:solidFill>
                <a:schemeClr val="tx1"/>
              </a:solidFill>
              <a:latin typeface="ＭＳ ゴシック" pitchFamily="49" charset="-128"/>
              <a:ea typeface="ＭＳ ゴシック" pitchFamily="49" charset="-128"/>
            </a:rPr>
            <a:t>百万円増となった。</a:t>
          </a:r>
          <a:endParaRPr kumimoji="0" lang="en-US" altLang="ja-JP" sz="1100" b="0" i="0" u="none" strike="noStrike">
            <a:solidFill>
              <a:schemeClr val="dk1"/>
            </a:solidFill>
            <a:effectLst/>
            <a:latin typeface="+mn-lt"/>
            <a:ea typeface="+mn-ea"/>
            <a:cs typeface="+mn-cs"/>
          </a:endParaRPr>
        </a:p>
        <a:p>
          <a:r>
            <a:rPr kumimoji="0" lang="ja-JP" altLang="en-US" sz="1100" b="0" i="0" u="none" strike="noStrike" baseline="0">
              <a:solidFill>
                <a:schemeClr val="dk1"/>
              </a:solidFill>
              <a:effectLst/>
              <a:latin typeface="+mn-lt"/>
              <a:ea typeface="+mn-ea"/>
              <a:cs typeface="+mn-cs"/>
            </a:rPr>
            <a:t>　</a:t>
          </a:r>
          <a:r>
            <a:rPr kumimoji="1" lang="ja-JP" altLang="en-US" sz="1100">
              <a:solidFill>
                <a:schemeClr val="tx1"/>
              </a:solidFill>
              <a:latin typeface="ＭＳ ゴシック" pitchFamily="49" charset="-128"/>
              <a:ea typeface="ＭＳ ゴシック" pitchFamily="49" charset="-128"/>
            </a:rPr>
            <a:t>これにより、算入公債費等の額が</a:t>
          </a:r>
          <a:r>
            <a:rPr kumimoji="1" lang="en-US" altLang="ja-JP" sz="1100">
              <a:solidFill>
                <a:schemeClr val="tx1"/>
              </a:solidFill>
              <a:latin typeface="ＭＳ ゴシック" pitchFamily="49" charset="-128"/>
              <a:ea typeface="ＭＳ ゴシック" pitchFamily="49" charset="-128"/>
            </a:rPr>
            <a:t>182</a:t>
          </a:r>
          <a:r>
            <a:rPr kumimoji="1" lang="ja-JP" altLang="en-US" sz="1100">
              <a:solidFill>
                <a:schemeClr val="tx1"/>
              </a:solidFill>
              <a:latin typeface="ＭＳ ゴシック" pitchFamily="49" charset="-128"/>
              <a:ea typeface="ＭＳ ゴシック" pitchFamily="49" charset="-128"/>
            </a:rPr>
            <a:t>百万円増となったため、実質公債費比率の分子の額が</a:t>
          </a:r>
          <a:r>
            <a:rPr kumimoji="1" lang="en-US" altLang="ja-JP" sz="1100">
              <a:solidFill>
                <a:schemeClr val="tx1"/>
              </a:solidFill>
              <a:latin typeface="ＭＳ ゴシック" pitchFamily="49" charset="-128"/>
              <a:ea typeface="ＭＳ ゴシック" pitchFamily="49" charset="-128"/>
            </a:rPr>
            <a:t>22</a:t>
          </a:r>
          <a:r>
            <a:rPr kumimoji="1" lang="ja-JP" altLang="en-US" sz="1100">
              <a:solidFill>
                <a:schemeClr val="tx1"/>
              </a:solidFill>
              <a:latin typeface="ＭＳ ゴシック" pitchFamily="49" charset="-128"/>
              <a:ea typeface="ＭＳ ゴシック" pitchFamily="49" charset="-128"/>
            </a:rPr>
            <a:t>百万円増となった。</a:t>
          </a:r>
        </a:p>
        <a:p>
          <a:r>
            <a:rPr kumimoji="1" lang="ja-JP" altLang="en-US" sz="1100">
              <a:solidFill>
                <a:schemeClr val="tx1"/>
              </a:solidFill>
              <a:latin typeface="ＭＳ ゴシック" pitchFamily="49" charset="-128"/>
              <a:ea typeface="ＭＳ ゴシック" pitchFamily="49" charset="-128"/>
            </a:rPr>
            <a:t>　今後については、常陸大宮駅周辺整備事業等の大規模事業が予定されているが、国県補助金の活用など各種財源の確保に努め、引き続き地方債発行の抑制を図るとともに、交付税算入率の高い事業債を優先的に活用するなど、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実質公債費比率の算定に用いる満期一括償還地方債の償還財源として積み立てを行っていない。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将来負担額については、地方債現在高が令和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年度には令和元年東日本台風災害復旧事業に係る起債により一時的に増加したものの、地方債発行抑制の取組の継続により、前年度と比較して</a:t>
          </a:r>
          <a:r>
            <a:rPr kumimoji="1" lang="en-US" altLang="ja-JP" sz="1400">
              <a:solidFill>
                <a:schemeClr val="tx1"/>
              </a:solidFill>
              <a:latin typeface="ＭＳ ゴシック" pitchFamily="49" charset="-128"/>
              <a:ea typeface="ＭＳ ゴシック" pitchFamily="49" charset="-128"/>
            </a:rPr>
            <a:t>1,079</a:t>
          </a:r>
          <a:r>
            <a:rPr kumimoji="1" lang="ja-JP" altLang="en-US" sz="1400">
              <a:solidFill>
                <a:schemeClr val="tx1"/>
              </a:solidFill>
              <a:latin typeface="ＭＳ ゴシック" pitchFamily="49" charset="-128"/>
              <a:ea typeface="ＭＳ ゴシック" pitchFamily="49" charset="-128"/>
            </a:rPr>
            <a:t>百万円の減となったことなどから、</a:t>
          </a:r>
          <a:r>
            <a:rPr kumimoji="1" lang="en-US" altLang="ja-JP" sz="1400">
              <a:solidFill>
                <a:schemeClr val="tx1"/>
              </a:solidFill>
              <a:latin typeface="ＭＳ ゴシック" pitchFamily="49" charset="-128"/>
              <a:ea typeface="ＭＳ ゴシック" pitchFamily="49" charset="-128"/>
            </a:rPr>
            <a:t>1,242</a:t>
          </a:r>
          <a:r>
            <a:rPr kumimoji="1" lang="ja-JP" altLang="en-US" sz="1400">
              <a:solidFill>
                <a:schemeClr val="tx1"/>
              </a:solidFill>
              <a:latin typeface="ＭＳ ゴシック" pitchFamily="49" charset="-128"/>
              <a:ea typeface="ＭＳ ゴシック" pitchFamily="49" charset="-128"/>
            </a:rPr>
            <a:t>百万円の減となった。</a:t>
          </a:r>
        </a:p>
        <a:p>
          <a:r>
            <a:rPr kumimoji="1" lang="ja-JP" altLang="en-US" sz="1400">
              <a:solidFill>
                <a:schemeClr val="tx1"/>
              </a:solidFill>
              <a:latin typeface="ＭＳ ゴシック" pitchFamily="49" charset="-128"/>
              <a:ea typeface="ＭＳ ゴシック" pitchFamily="49" charset="-128"/>
            </a:rPr>
            <a:t>　一方で、充当可能財源等については、財政調整基金などの充当可能基金が</a:t>
          </a:r>
          <a:r>
            <a:rPr kumimoji="1" lang="en-US" altLang="ja-JP" sz="1400">
              <a:solidFill>
                <a:schemeClr val="tx1"/>
              </a:solidFill>
              <a:latin typeface="ＭＳ ゴシック" pitchFamily="49" charset="-128"/>
              <a:ea typeface="ＭＳ ゴシック" pitchFamily="49" charset="-128"/>
            </a:rPr>
            <a:t>188</a:t>
          </a:r>
          <a:r>
            <a:rPr kumimoji="1" lang="ja-JP" altLang="en-US" sz="1400">
              <a:solidFill>
                <a:schemeClr val="tx1"/>
              </a:solidFill>
              <a:latin typeface="ＭＳ ゴシック" pitchFamily="49" charset="-128"/>
              <a:ea typeface="ＭＳ ゴシック" pitchFamily="49" charset="-128"/>
            </a:rPr>
            <a:t>百万円増となったものの、地方交付税の減などにより基準財政需要額算入見込額が</a:t>
          </a:r>
          <a:r>
            <a:rPr kumimoji="1" lang="en-US" altLang="ja-JP" sz="1400">
              <a:solidFill>
                <a:schemeClr val="tx1"/>
              </a:solidFill>
              <a:latin typeface="ＭＳ ゴシック" pitchFamily="49" charset="-128"/>
              <a:ea typeface="ＭＳ ゴシック" pitchFamily="49" charset="-128"/>
            </a:rPr>
            <a:t>1,626</a:t>
          </a:r>
          <a:r>
            <a:rPr kumimoji="1" lang="ja-JP" altLang="en-US" sz="1400">
              <a:solidFill>
                <a:schemeClr val="tx1"/>
              </a:solidFill>
              <a:latin typeface="ＭＳ ゴシック" pitchFamily="49" charset="-128"/>
              <a:ea typeface="ＭＳ ゴシック" pitchFamily="49" charset="-128"/>
            </a:rPr>
            <a:t>百万円減となったことから、</a:t>
          </a:r>
          <a:r>
            <a:rPr kumimoji="1" lang="en-US" altLang="ja-JP" sz="1400">
              <a:solidFill>
                <a:schemeClr val="tx1"/>
              </a:solidFill>
              <a:latin typeface="ＭＳ ゴシック" pitchFamily="49" charset="-128"/>
              <a:ea typeface="ＭＳ ゴシック" pitchFamily="49" charset="-128"/>
            </a:rPr>
            <a:t>1,505</a:t>
          </a:r>
          <a:r>
            <a:rPr kumimoji="1" lang="ja-JP" altLang="en-US" sz="1400">
              <a:solidFill>
                <a:schemeClr val="tx1"/>
              </a:solidFill>
              <a:latin typeface="ＭＳ ゴシック" pitchFamily="49" charset="-128"/>
              <a:ea typeface="ＭＳ ゴシック" pitchFamily="49" charset="-128"/>
            </a:rPr>
            <a:t>百万円の減となった。</a:t>
          </a:r>
        </a:p>
        <a:p>
          <a:r>
            <a:rPr kumimoji="1" lang="ja-JP" altLang="en-US" sz="1400">
              <a:solidFill>
                <a:schemeClr val="tx1"/>
              </a:solidFill>
              <a:latin typeface="ＭＳ ゴシック" pitchFamily="49" charset="-128"/>
              <a:ea typeface="ＭＳ ゴシック" pitchFamily="49" charset="-128"/>
            </a:rPr>
            <a:t>　以上により、将来負担比率の分子は</a:t>
          </a:r>
          <a:r>
            <a:rPr kumimoji="1" lang="en-US" altLang="ja-JP" sz="1400">
              <a:solidFill>
                <a:schemeClr val="tx1"/>
              </a:solidFill>
              <a:latin typeface="ＭＳ ゴシック" pitchFamily="49" charset="-128"/>
              <a:ea typeface="ＭＳ ゴシック" pitchFamily="49" charset="-128"/>
            </a:rPr>
            <a:t>262</a:t>
          </a:r>
          <a:r>
            <a:rPr kumimoji="1" lang="ja-JP" altLang="en-US" sz="1400">
              <a:solidFill>
                <a:schemeClr val="tx1"/>
              </a:solidFill>
              <a:latin typeface="ＭＳ ゴシック" pitchFamily="49" charset="-128"/>
              <a:ea typeface="ＭＳ ゴシック" pitchFamily="49" charset="-128"/>
            </a:rPr>
            <a:t>百万円増となった。今後も引き続き、地方債発行の抑制を図るなど、健全な財政運営に努める。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茨城県常陸大宮市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残高増の主な要因は、特定目的基金において、豊かな自然と調和したまちづくり基金を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百万円の積み立てたことが挙げられる。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その他、減債基金の取崩しにより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百万円の減となったが、財政調整基金については、収支見込において基金の取崩しを要しなかったことから、前年度の決算剰余金として積み立てた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百万円が基金残高として増加したことにより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えによる特例措置が令和元年度で終了し、人口減少により今後の市税の伸びが期待できない中、多様化する行政需要へ対応しながら、市総合計画に基づいた事業を着実に実施していかなければならない状況である。このような中、財源となる基金の活用は不可欠なものであるため、今後も計画的な基金の積立・取崩を行っていく。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・地域創生基金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常陸大宮市創生総合戦略に基づき，地域の特性を生かした魅力と活力のある元気なふるさとづくり及び地域をつなぎ安心して暮らし続けられる拠点づくりを柱とする地域創生を推進するための基金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・都市施設等整備事業基金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都市計画法第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条に規定する都市施設及び地方自治法第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乗第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項に規定する行政財産に係る施設の整備を目的とする事業の効率的な推進を図るための基金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百万円増の主な理由としては、豊かな自然と調和したまちづくり基金を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百万円取崩し、観光振興費や財産管理費等の財源とした一方で、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百万円の積み立てを行ったことがあげられる。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・地域創生基金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今後も地域創生まちづくり事業や支所庁舎等を含めた地域の交流拠点整備等に充当予定</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・都市施設等整備事業基金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今後は子育て世帯向け住宅整備事業等に充当予定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財政調整基金については、収支見込において基金の取崩しを要しなかったことから、前年度の決算剰余金として積み立てた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百万円が基金残高として増加した。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えによる特例措置が令和元年度で終了し、人口減少により今後の市税の伸びが期待できない中、多様化する行政需要へ対応しながら、市総合計画に基づいた事業を着実に実施していかなければならない状況であるため、効果的かつ効率的な行政運営を念頭に、行政サービスや事業の見直しなどの行財政改革に積極的に取組み、基金の適正額の維持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百万円（うち過疎地域自立促進交付金分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百万円）積み立てた一方で、大規模事業元金償還に伴う公債費の財源として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町村合併における重点施策である常陸大宮済生会病院建設事業に約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百万円、道の駅整備に約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百万円、第二中学校整備に約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百万円の合併特例事業債を発行したことで多額の市債残高を抱えておりその償還が財政を圧迫している。平成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年度からは地方債借入を元金償還以下として取り組んできたことから市債残高は年々減少傾向にあるが、平成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数年は大規模事業の元金償還開始の影響により公債費の増が見込まれ、また、今後も災害復旧事業や防災行政無線デジタル化整備事業、学校給食センター整備事業、常陸大宮駅周辺整備事業等で多額の元金償還開始が見込まれている。今後は、その償還に充てるために減債基金を計画的に取り崩していく必要があり基金残高は減少していく見込み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39,370
38,984
348.45
25,191,922
24,724,766
316,993
13,798,470
23,411,882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人口減少及び高齢化の影響から、財政力指数は前年度同値の</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となった。収入の根幹である市税に大きな伸びを期待できない中であるが、市税の徴収率向上に取り組み自主財源の確保に努める。</a:t>
          </a:r>
        </a:p>
        <a:p>
          <a:r>
            <a:rPr kumimoji="1" lang="ja-JP" altLang="en-US" sz="1300">
              <a:latin typeface="ＭＳ Ｐゴシック" panose="020B0600070205080204" pitchFamily="50" charset="-128"/>
              <a:ea typeface="ＭＳ Ｐゴシック" panose="020B0600070205080204" pitchFamily="50" charset="-128"/>
            </a:rPr>
            <a:t>　喫緊の課題である人口減少対策については、今後も重点的に取り組みながら、経常経費の削減にも努め財政の健全化を図っていく。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21665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41</xdr:row>
      <xdr:rowOff>148590</xdr:rowOff>
    </xdr:to>
    <xdr:cxnSp macro="">
      <xdr:nvCxnSpPr>
        <xdr:cNvPr id="67" name="直線コネクタ 66"/>
        <xdr:cNvCxnSpPr/>
      </xdr:nvCxnSpPr>
      <xdr:spPr>
        <a:xfrm>
          <a:off x="3752850" y="70218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4584700" y="703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148590</xdr:rowOff>
    </xdr:to>
    <xdr:cxnSp macro="">
      <xdr:nvCxnSpPr>
        <xdr:cNvPr id="70" name="直線コネクタ 69"/>
        <xdr:cNvCxnSpPr/>
      </xdr:nvCxnSpPr>
      <xdr:spPr>
        <a:xfrm>
          <a:off x="2940050" y="699770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409950" y="715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124460</xdr:rowOff>
    </xdr:to>
    <xdr:cxnSp macro="">
      <xdr:nvCxnSpPr>
        <xdr:cNvPr id="73" name="直線コネクタ 72"/>
        <xdr:cNvCxnSpPr/>
      </xdr:nvCxnSpPr>
      <xdr:spPr>
        <a:xfrm>
          <a:off x="2127250" y="69977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5971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xdr:cNvCxnSpPr/>
      </xdr:nvCxnSpPr>
      <xdr:spPr>
        <a:xfrm>
          <a:off x="1333500" y="6997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9715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xdr:cNvSpPr/>
      </xdr:nvSpPr>
      <xdr:spPr>
        <a:xfrm>
          <a:off x="44640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xdr:cNvSpPr txBox="1"/>
      </xdr:nvSpPr>
      <xdr:spPr>
        <a:xfrm>
          <a:off x="45847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xdr:cNvSpPr/>
      </xdr:nvSpPr>
      <xdr:spPr>
        <a:xfrm>
          <a:off x="37020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xdr:cNvSpPr txBox="1"/>
      </xdr:nvSpPr>
      <xdr:spPr>
        <a:xfrm>
          <a:off x="3409950" y="674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xdr:cNvSpPr/>
      </xdr:nvSpPr>
      <xdr:spPr>
        <a:xfrm>
          <a:off x="2889250" y="694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1" name="テキスト ボックス 90"/>
        <xdr:cNvSpPr txBox="1"/>
      </xdr:nvSpPr>
      <xdr:spPr>
        <a:xfrm>
          <a:off x="259715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095500" y="69469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xdr:cNvSpPr txBox="1"/>
      </xdr:nvSpPr>
      <xdr:spPr>
        <a:xfrm>
          <a:off x="178435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282700" y="69469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xdr:cNvSpPr txBox="1"/>
      </xdr:nvSpPr>
      <xdr:spPr>
        <a:xfrm>
          <a:off x="97155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％となり、類似団体平均、全国平均を下回った。これは、経常経費充当一般財源が補助費等や扶助費の減により、</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百万円の減となった一方で、経常一般財源等が、地方交付税、臨時財政対策債の減により</a:t>
          </a:r>
          <a:r>
            <a:rPr kumimoji="1" lang="en-US" altLang="ja-JP" sz="1300">
              <a:latin typeface="ＭＳ Ｐゴシック" panose="020B0600070205080204" pitchFamily="50" charset="-128"/>
              <a:ea typeface="ＭＳ Ｐゴシック" panose="020B0600070205080204" pitchFamily="50" charset="-128"/>
            </a:rPr>
            <a:t>457</a:t>
          </a:r>
          <a:r>
            <a:rPr kumimoji="1" lang="ja-JP" altLang="en-US" sz="1300">
              <a:latin typeface="ＭＳ Ｐゴシック" panose="020B0600070205080204" pitchFamily="50" charset="-128"/>
              <a:ea typeface="ＭＳ Ｐゴシック" panose="020B0600070205080204" pitchFamily="50" charset="-128"/>
            </a:rPr>
            <a:t>百万円の減となったことによるものである。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市税収入に大きな伸びは期待できない状況にあるので、定員適正化計画に基づく職員定員管理による人件費の抑制や、地方債借入を償還元金以下とする取り組みを継続し公債費の削減を図っていく。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801860"/>
          <a:ext cx="0" cy="1379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11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181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86541</xdr:rowOff>
    </xdr:from>
    <xdr:to>
      <xdr:col>23</xdr:col>
      <xdr:colOff>133350</xdr:colOff>
      <xdr:row>59</xdr:row>
      <xdr:rowOff>155484</xdr:rowOff>
    </xdr:to>
    <xdr:cxnSp macro="">
      <xdr:nvCxnSpPr>
        <xdr:cNvPr id="132" name="直線コネクタ 131"/>
        <xdr:cNvCxnSpPr/>
      </xdr:nvCxnSpPr>
      <xdr:spPr>
        <a:xfrm>
          <a:off x="3752850" y="9977301"/>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4584700" y="1005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86541</xdr:rowOff>
    </xdr:from>
    <xdr:to>
      <xdr:col>19</xdr:col>
      <xdr:colOff>133350</xdr:colOff>
      <xdr:row>60</xdr:row>
      <xdr:rowOff>39188</xdr:rowOff>
    </xdr:to>
    <xdr:cxnSp macro="">
      <xdr:nvCxnSpPr>
        <xdr:cNvPr id="135" name="直線コネクタ 134"/>
        <xdr:cNvCxnSpPr/>
      </xdr:nvCxnSpPr>
      <xdr:spPr>
        <a:xfrm flipV="1">
          <a:off x="2940050" y="9977301"/>
          <a:ext cx="8128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95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409950" y="1003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97790</xdr:rowOff>
    </xdr:to>
    <xdr:cxnSp macro="">
      <xdr:nvCxnSpPr>
        <xdr:cNvPr id="138" name="直線コネクタ 137"/>
        <xdr:cNvCxnSpPr/>
      </xdr:nvCxnSpPr>
      <xdr:spPr>
        <a:xfrm flipV="1">
          <a:off x="2127250" y="10097588"/>
          <a:ext cx="8128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28892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597150" y="1017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97790</xdr:rowOff>
    </xdr:to>
    <xdr:cxnSp macro="">
      <xdr:nvCxnSpPr>
        <xdr:cNvPr id="141" name="直線コネクタ 140"/>
        <xdr:cNvCxnSpPr/>
      </xdr:nvCxnSpPr>
      <xdr:spPr>
        <a:xfrm>
          <a:off x="1333500" y="1013206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095500" y="10126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784350" y="1021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282700" y="101019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9715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1" name="楕円 150"/>
        <xdr:cNvSpPr/>
      </xdr:nvSpPr>
      <xdr:spPr>
        <a:xfrm>
          <a:off x="4464050" y="9995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2" name="財政構造の弾力性該当値テキスト"/>
        <xdr:cNvSpPr txBox="1"/>
      </xdr:nvSpPr>
      <xdr:spPr>
        <a:xfrm>
          <a:off x="45847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35741</xdr:rowOff>
    </xdr:from>
    <xdr:to>
      <xdr:col>19</xdr:col>
      <xdr:colOff>184150</xdr:colOff>
      <xdr:row>59</xdr:row>
      <xdr:rowOff>137341</xdr:rowOff>
    </xdr:to>
    <xdr:sp macro="" textlink="">
      <xdr:nvSpPr>
        <xdr:cNvPr id="153" name="楕円 152"/>
        <xdr:cNvSpPr/>
      </xdr:nvSpPr>
      <xdr:spPr>
        <a:xfrm>
          <a:off x="3702050" y="99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147518</xdr:rowOff>
    </xdr:from>
    <xdr:ext cx="736600" cy="259045"/>
    <xdr:sp macro="" textlink="">
      <xdr:nvSpPr>
        <xdr:cNvPr id="154" name="テキスト ボックス 153"/>
        <xdr:cNvSpPr txBox="1"/>
      </xdr:nvSpPr>
      <xdr:spPr>
        <a:xfrm>
          <a:off x="3409950" y="97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5" name="楕円 154"/>
        <xdr:cNvSpPr/>
      </xdr:nvSpPr>
      <xdr:spPr>
        <a:xfrm>
          <a:off x="2889250" y="1005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6" name="テキスト ボックス 155"/>
        <xdr:cNvSpPr txBox="1"/>
      </xdr:nvSpPr>
      <xdr:spPr>
        <a:xfrm>
          <a:off x="2597150" y="98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095500" y="10105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xdr:cNvSpPr txBox="1"/>
      </xdr:nvSpPr>
      <xdr:spPr>
        <a:xfrm>
          <a:off x="178435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282700" y="10081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0" name="テキスト ボックス 159"/>
        <xdr:cNvSpPr txBox="1"/>
      </xdr:nvSpPr>
      <xdr:spPr>
        <a:xfrm>
          <a:off x="97155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人当たり人件費・物件費等の決算額は、前年比</a:t>
          </a:r>
          <a:r>
            <a:rPr kumimoji="1" lang="en-US" altLang="ja-JP" sz="1300">
              <a:latin typeface="ＭＳ Ｐゴシック" panose="020B0600070205080204" pitchFamily="50" charset="-128"/>
              <a:ea typeface="ＭＳ Ｐゴシック" panose="020B0600070205080204" pitchFamily="50" charset="-128"/>
            </a:rPr>
            <a:t>3,557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196,302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類似団体平均を下回ったものの、特に物件費については、町村合併以前の旧町村で保有していた類似施設の維持管理経費が増加傾向にあるため、公共施設総合管理計画等に基づき施設の見直し、複合化、集約化などを積極的に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639759"/>
          <a:ext cx="0" cy="1246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8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886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3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63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16525</xdr:rowOff>
    </xdr:from>
    <xdr:to>
      <xdr:col>23</xdr:col>
      <xdr:colOff>133350</xdr:colOff>
      <xdr:row>82</xdr:row>
      <xdr:rowOff>22654</xdr:rowOff>
    </xdr:to>
    <xdr:cxnSp macro="">
      <xdr:nvCxnSpPr>
        <xdr:cNvPr id="196" name="直線コネクタ 195"/>
        <xdr:cNvCxnSpPr/>
      </xdr:nvCxnSpPr>
      <xdr:spPr>
        <a:xfrm>
          <a:off x="3752850" y="13763005"/>
          <a:ext cx="762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4584700" y="13723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7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16525</xdr:rowOff>
    </xdr:from>
    <xdr:to>
      <xdr:col>19</xdr:col>
      <xdr:colOff>133350</xdr:colOff>
      <xdr:row>82</xdr:row>
      <xdr:rowOff>28549</xdr:rowOff>
    </xdr:to>
    <xdr:cxnSp macro="">
      <xdr:nvCxnSpPr>
        <xdr:cNvPr id="199" name="直線コネクタ 198"/>
        <xdr:cNvCxnSpPr/>
      </xdr:nvCxnSpPr>
      <xdr:spPr>
        <a:xfrm flipV="1">
          <a:off x="2940050" y="13763005"/>
          <a:ext cx="8128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740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409950" y="1382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9048</xdr:rowOff>
    </xdr:from>
    <xdr:to>
      <xdr:col>15</xdr:col>
      <xdr:colOff>82550</xdr:colOff>
      <xdr:row>82</xdr:row>
      <xdr:rowOff>28549</xdr:rowOff>
    </xdr:to>
    <xdr:cxnSp macro="">
      <xdr:nvCxnSpPr>
        <xdr:cNvPr id="202" name="直線コネクタ 201"/>
        <xdr:cNvCxnSpPr/>
      </xdr:nvCxnSpPr>
      <xdr:spPr>
        <a:xfrm>
          <a:off x="2127250" y="13755528"/>
          <a:ext cx="812800" cy="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2889250" y="13719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597150" y="134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144515</xdr:rowOff>
    </xdr:from>
    <xdr:to>
      <xdr:col>11</xdr:col>
      <xdr:colOff>31750</xdr:colOff>
      <xdr:row>82</xdr:row>
      <xdr:rowOff>9048</xdr:rowOff>
    </xdr:to>
    <xdr:cxnSp macro="">
      <xdr:nvCxnSpPr>
        <xdr:cNvPr id="205" name="直線コネクタ 204"/>
        <xdr:cNvCxnSpPr/>
      </xdr:nvCxnSpPr>
      <xdr:spPr>
        <a:xfrm>
          <a:off x="1333500" y="13723355"/>
          <a:ext cx="79375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095500" y="13691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784350" y="134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282700" y="136809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971550" y="137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143304</xdr:rowOff>
    </xdr:from>
    <xdr:to>
      <xdr:col>23</xdr:col>
      <xdr:colOff>184150</xdr:colOff>
      <xdr:row>82</xdr:row>
      <xdr:rowOff>73454</xdr:rowOff>
    </xdr:to>
    <xdr:sp macro="" textlink="">
      <xdr:nvSpPr>
        <xdr:cNvPr id="215" name="楕円 214"/>
        <xdr:cNvSpPr/>
      </xdr:nvSpPr>
      <xdr:spPr>
        <a:xfrm>
          <a:off x="4464050" y="13722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159831</xdr:rowOff>
    </xdr:from>
    <xdr:ext cx="762000" cy="259045"/>
    <xdr:sp macro="" textlink="">
      <xdr:nvSpPr>
        <xdr:cNvPr id="216" name="人件費・物件費等の状況該当値テキスト"/>
        <xdr:cNvSpPr txBox="1"/>
      </xdr:nvSpPr>
      <xdr:spPr>
        <a:xfrm>
          <a:off x="4584700" y="135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137175</xdr:rowOff>
    </xdr:from>
    <xdr:to>
      <xdr:col>19</xdr:col>
      <xdr:colOff>184150</xdr:colOff>
      <xdr:row>82</xdr:row>
      <xdr:rowOff>67325</xdr:rowOff>
    </xdr:to>
    <xdr:sp macro="" textlink="">
      <xdr:nvSpPr>
        <xdr:cNvPr id="217" name="楕円 216"/>
        <xdr:cNvSpPr/>
      </xdr:nvSpPr>
      <xdr:spPr>
        <a:xfrm>
          <a:off x="3702050" y="13716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77502</xdr:rowOff>
    </xdr:from>
    <xdr:ext cx="736600" cy="259045"/>
    <xdr:sp macro="" textlink="">
      <xdr:nvSpPr>
        <xdr:cNvPr id="218" name="テキスト ボックス 217"/>
        <xdr:cNvSpPr txBox="1"/>
      </xdr:nvSpPr>
      <xdr:spPr>
        <a:xfrm>
          <a:off x="3409950" y="134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149199</xdr:rowOff>
    </xdr:from>
    <xdr:to>
      <xdr:col>15</xdr:col>
      <xdr:colOff>133350</xdr:colOff>
      <xdr:row>82</xdr:row>
      <xdr:rowOff>79349</xdr:rowOff>
    </xdr:to>
    <xdr:sp macro="" textlink="">
      <xdr:nvSpPr>
        <xdr:cNvPr id="219" name="楕円 218"/>
        <xdr:cNvSpPr/>
      </xdr:nvSpPr>
      <xdr:spPr>
        <a:xfrm>
          <a:off x="2889250" y="13728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64126</xdr:rowOff>
    </xdr:from>
    <xdr:ext cx="762000" cy="259045"/>
    <xdr:sp macro="" textlink="">
      <xdr:nvSpPr>
        <xdr:cNvPr id="220" name="テキスト ボックス 219"/>
        <xdr:cNvSpPr txBox="1"/>
      </xdr:nvSpPr>
      <xdr:spPr>
        <a:xfrm>
          <a:off x="2597150" y="1381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129698</xdr:rowOff>
    </xdr:from>
    <xdr:to>
      <xdr:col>11</xdr:col>
      <xdr:colOff>82550</xdr:colOff>
      <xdr:row>82</xdr:row>
      <xdr:rowOff>59848</xdr:rowOff>
    </xdr:to>
    <xdr:sp macro="" textlink="">
      <xdr:nvSpPr>
        <xdr:cNvPr id="221" name="楕円 220"/>
        <xdr:cNvSpPr/>
      </xdr:nvSpPr>
      <xdr:spPr>
        <a:xfrm>
          <a:off x="2095500" y="137085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44625</xdr:rowOff>
    </xdr:from>
    <xdr:ext cx="762000" cy="259045"/>
    <xdr:sp macro="" textlink="">
      <xdr:nvSpPr>
        <xdr:cNvPr id="222" name="テキスト ボックス 221"/>
        <xdr:cNvSpPr txBox="1"/>
      </xdr:nvSpPr>
      <xdr:spPr>
        <a:xfrm>
          <a:off x="1784350" y="137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93715</xdr:rowOff>
    </xdr:from>
    <xdr:to>
      <xdr:col>7</xdr:col>
      <xdr:colOff>31750</xdr:colOff>
      <xdr:row>82</xdr:row>
      <xdr:rowOff>23865</xdr:rowOff>
    </xdr:to>
    <xdr:sp macro="" textlink="">
      <xdr:nvSpPr>
        <xdr:cNvPr id="223" name="楕円 222"/>
        <xdr:cNvSpPr/>
      </xdr:nvSpPr>
      <xdr:spPr>
        <a:xfrm>
          <a:off x="1282700" y="136725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34042</xdr:rowOff>
    </xdr:from>
    <xdr:ext cx="762000" cy="259045"/>
    <xdr:sp macro="" textlink="">
      <xdr:nvSpPr>
        <xdr:cNvPr id="224" name="テキスト ボックス 223"/>
        <xdr:cNvSpPr txBox="1"/>
      </xdr:nvSpPr>
      <xdr:spPr>
        <a:xfrm>
          <a:off x="971550" y="1344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となり、全国市平均を下回っているが、類似団体内平均は上回った。今後も週休日の振替制度の活用及びその他の諸手当の見直し等により給与の適正化に努めていく。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415434"/>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316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415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37395</xdr:rowOff>
    </xdr:to>
    <xdr:cxnSp macro="">
      <xdr:nvCxnSpPr>
        <xdr:cNvPr id="258" name="直線コネクタ 257"/>
        <xdr:cNvCxnSpPr/>
      </xdr:nvCxnSpPr>
      <xdr:spPr>
        <a:xfrm>
          <a:off x="14712950" y="14558856"/>
          <a:ext cx="76200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5563850" y="1426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27960" y="144180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37395</xdr:rowOff>
    </xdr:to>
    <xdr:cxnSp macro="">
      <xdr:nvCxnSpPr>
        <xdr:cNvPr id="261" name="直線コネクタ 260"/>
        <xdr:cNvCxnSpPr/>
      </xdr:nvCxnSpPr>
      <xdr:spPr>
        <a:xfrm flipV="1">
          <a:off x="13903960" y="14558856"/>
          <a:ext cx="80899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87</xdr:row>
      <xdr:rowOff>37395</xdr:rowOff>
    </xdr:to>
    <xdr:cxnSp macro="">
      <xdr:nvCxnSpPr>
        <xdr:cNvPr id="264" name="直線コネクタ 263"/>
        <xdr:cNvCxnSpPr/>
      </xdr:nvCxnSpPr>
      <xdr:spPr>
        <a:xfrm>
          <a:off x="13106400" y="14505235"/>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355725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141816</xdr:rowOff>
    </xdr:to>
    <xdr:cxnSp macro="">
      <xdr:nvCxnSpPr>
        <xdr:cNvPr id="267" name="直線コネクタ 266"/>
        <xdr:cNvCxnSpPr/>
      </xdr:nvCxnSpPr>
      <xdr:spPr>
        <a:xfrm flipV="1">
          <a:off x="12293600" y="14505235"/>
          <a:ext cx="8128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2763500" y="1421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195070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7" name="楕円 276"/>
        <xdr:cNvSpPr/>
      </xdr:nvSpPr>
      <xdr:spPr>
        <a:xfrm>
          <a:off x="15427960" y="145750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8" name="給与水準   （国との比較）該当値テキスト"/>
        <xdr:cNvSpPr txBox="1"/>
      </xdr:nvSpPr>
      <xdr:spPr>
        <a:xfrm>
          <a:off x="15563850" y="1454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xdr:cNvSpPr/>
      </xdr:nvSpPr>
      <xdr:spPr>
        <a:xfrm>
          <a:off x="14665960" y="145080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xdr:cNvSpPr txBox="1"/>
      </xdr:nvSpPr>
      <xdr:spPr>
        <a:xfrm>
          <a:off x="14370050" y="145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xdr:cNvSpPr/>
      </xdr:nvSpPr>
      <xdr:spPr>
        <a:xfrm>
          <a:off x="13868400" y="145750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xdr:cNvSpPr txBox="1"/>
      </xdr:nvSpPr>
      <xdr:spPr>
        <a:xfrm>
          <a:off x="13557250" y="146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3" name="楕円 282"/>
        <xdr:cNvSpPr/>
      </xdr:nvSpPr>
      <xdr:spPr>
        <a:xfrm>
          <a:off x="13055600" y="1445443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4" name="テキスト ボックス 283"/>
        <xdr:cNvSpPr txBox="1"/>
      </xdr:nvSpPr>
      <xdr:spPr>
        <a:xfrm>
          <a:off x="1276350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xdr:cNvSpPr/>
      </xdr:nvSpPr>
      <xdr:spPr>
        <a:xfrm>
          <a:off x="12242800" y="14508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xdr:cNvSpPr txBox="1"/>
      </xdr:nvSpPr>
      <xdr:spPr>
        <a:xfrm>
          <a:off x="119507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住民サービスの低下を防ぐ目的から、旧町村毎に支所を配置して行政運営を行っている。これまで定員適正化として職員数の削減に取り組くんできたが、年々多様化する行政需要に対応するための体制を確保し一般職員等の人数は</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人とした。また、人口についても前年比で</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人の減となったことから、人口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11.20</a:t>
          </a:r>
          <a:r>
            <a:rPr kumimoji="1" lang="ja-JP" altLang="en-US" sz="1300">
              <a:latin typeface="ＭＳ Ｐゴシック" panose="020B0600070205080204" pitchFamily="50" charset="-128"/>
              <a:ea typeface="ＭＳ Ｐゴシック" panose="020B0600070205080204" pitchFamily="50" charset="-128"/>
            </a:rPr>
            <a:t>人（前年比</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人増）となり、類似団体内平均等を上回っている。今後は、機構改革等により引き続き適正な定員管理に努めていく。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751302"/>
          <a:ext cx="0" cy="1542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2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29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5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751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72269</xdr:rowOff>
    </xdr:to>
    <xdr:cxnSp macro="">
      <xdr:nvCxnSpPr>
        <xdr:cNvPr id="323" name="直線コネクタ 322"/>
        <xdr:cNvCxnSpPr/>
      </xdr:nvCxnSpPr>
      <xdr:spPr>
        <a:xfrm>
          <a:off x="14712950" y="10289117"/>
          <a:ext cx="762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5563850" y="10041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27960" y="10192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44692</xdr:rowOff>
    </xdr:from>
    <xdr:to>
      <xdr:col>77</xdr:col>
      <xdr:colOff>44450</xdr:colOff>
      <xdr:row>61</xdr:row>
      <xdr:rowOff>63077</xdr:rowOff>
    </xdr:to>
    <xdr:cxnSp macro="">
      <xdr:nvCxnSpPr>
        <xdr:cNvPr id="326" name="直線コネクタ 325"/>
        <xdr:cNvCxnSpPr/>
      </xdr:nvCxnSpPr>
      <xdr:spPr>
        <a:xfrm>
          <a:off x="13903960" y="10270732"/>
          <a:ext cx="80899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5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4370050" y="995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44692</xdr:rowOff>
    </xdr:to>
    <xdr:cxnSp macro="">
      <xdr:nvCxnSpPr>
        <xdr:cNvPr id="329" name="直線コネクタ 328"/>
        <xdr:cNvCxnSpPr/>
      </xdr:nvCxnSpPr>
      <xdr:spPr>
        <a:xfrm>
          <a:off x="13106400" y="10238559"/>
          <a:ext cx="797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3868400" y="101433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3557250" y="991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160988</xdr:rowOff>
    </xdr:from>
    <xdr:to>
      <xdr:col>68</xdr:col>
      <xdr:colOff>152400</xdr:colOff>
      <xdr:row>61</xdr:row>
      <xdr:rowOff>12519</xdr:rowOff>
    </xdr:to>
    <xdr:cxnSp macro="">
      <xdr:nvCxnSpPr>
        <xdr:cNvPr id="332" name="直線コネクタ 331"/>
        <xdr:cNvCxnSpPr/>
      </xdr:nvCxnSpPr>
      <xdr:spPr>
        <a:xfrm>
          <a:off x="12293600" y="10219388"/>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3055600" y="101341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2763500" y="99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2242800" y="1012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1950700" y="98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42" name="楕円 341"/>
        <xdr:cNvSpPr/>
      </xdr:nvSpPr>
      <xdr:spPr>
        <a:xfrm>
          <a:off x="15427960" y="102475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164996</xdr:rowOff>
    </xdr:from>
    <xdr:ext cx="762000" cy="259045"/>
    <xdr:sp macro="" textlink="">
      <xdr:nvSpPr>
        <xdr:cNvPr id="343" name="定員管理の状況該当値テキスト"/>
        <xdr:cNvSpPr txBox="1"/>
      </xdr:nvSpPr>
      <xdr:spPr>
        <a:xfrm>
          <a:off x="15563850" y="1022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4" name="楕円 343"/>
        <xdr:cNvSpPr/>
      </xdr:nvSpPr>
      <xdr:spPr>
        <a:xfrm>
          <a:off x="14665960" y="1023831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45" name="テキスト ボックス 344"/>
        <xdr:cNvSpPr txBox="1"/>
      </xdr:nvSpPr>
      <xdr:spPr>
        <a:xfrm>
          <a:off x="14370050" y="1032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165342</xdr:rowOff>
    </xdr:from>
    <xdr:to>
      <xdr:col>73</xdr:col>
      <xdr:colOff>44450</xdr:colOff>
      <xdr:row>61</xdr:row>
      <xdr:rowOff>95492</xdr:rowOff>
    </xdr:to>
    <xdr:sp macro="" textlink="">
      <xdr:nvSpPr>
        <xdr:cNvPr id="346" name="楕円 345"/>
        <xdr:cNvSpPr/>
      </xdr:nvSpPr>
      <xdr:spPr>
        <a:xfrm>
          <a:off x="13868400" y="102237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47" name="テキスト ボックス 346"/>
        <xdr:cNvSpPr txBox="1"/>
      </xdr:nvSpPr>
      <xdr:spPr>
        <a:xfrm>
          <a:off x="13557250" y="1030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48" name="楕円 347"/>
        <xdr:cNvSpPr/>
      </xdr:nvSpPr>
      <xdr:spPr>
        <a:xfrm>
          <a:off x="13055600" y="1019156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48096</xdr:rowOff>
    </xdr:from>
    <xdr:ext cx="762000" cy="259045"/>
    <xdr:sp macro="" textlink="">
      <xdr:nvSpPr>
        <xdr:cNvPr id="349" name="テキスト ボックス 348"/>
        <xdr:cNvSpPr txBox="1"/>
      </xdr:nvSpPr>
      <xdr:spPr>
        <a:xfrm>
          <a:off x="12763500" y="1027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110188</xdr:rowOff>
    </xdr:from>
    <xdr:to>
      <xdr:col>64</xdr:col>
      <xdr:colOff>152400</xdr:colOff>
      <xdr:row>61</xdr:row>
      <xdr:rowOff>40338</xdr:rowOff>
    </xdr:to>
    <xdr:sp macro="" textlink="">
      <xdr:nvSpPr>
        <xdr:cNvPr id="350" name="楕円 349"/>
        <xdr:cNvSpPr/>
      </xdr:nvSpPr>
      <xdr:spPr>
        <a:xfrm>
          <a:off x="12242800" y="10168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25115</xdr:rowOff>
    </xdr:from>
    <xdr:ext cx="762000" cy="259045"/>
    <xdr:sp macro="" textlink="">
      <xdr:nvSpPr>
        <xdr:cNvPr id="351" name="テキスト ボックス 350"/>
        <xdr:cNvSpPr txBox="1"/>
      </xdr:nvSpPr>
      <xdr:spPr>
        <a:xfrm>
          <a:off x="11950700" y="1025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％であるが、類似団体平均を下回っている状況である。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今後は、常陸大宮駅周辺整備事業などにより多額の地方債が発行される見込みのため、引き続き地方債の発行を償還元金以下とする取り組みを継続しつつ、交付税措置が有利な地方債の活用に努めていく。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948786"/>
          <a:ext cx="0" cy="1423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3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372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94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13970</xdr:rowOff>
    </xdr:to>
    <xdr:cxnSp macro="">
      <xdr:nvCxnSpPr>
        <xdr:cNvPr id="385" name="直線コネクタ 384"/>
        <xdr:cNvCxnSpPr/>
      </xdr:nvCxnSpPr>
      <xdr:spPr>
        <a:xfrm>
          <a:off x="14712950" y="6214639"/>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5563850" y="614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15981</xdr:rowOff>
    </xdr:to>
    <xdr:cxnSp macro="">
      <xdr:nvCxnSpPr>
        <xdr:cNvPr id="388" name="直線コネクタ 387"/>
        <xdr:cNvCxnSpPr/>
      </xdr:nvCxnSpPr>
      <xdr:spPr>
        <a:xfrm flipV="1">
          <a:off x="13903960" y="6214639"/>
          <a:ext cx="80899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5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4370050" y="625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9948</xdr:rowOff>
    </xdr:from>
    <xdr:to>
      <xdr:col>72</xdr:col>
      <xdr:colOff>203200</xdr:colOff>
      <xdr:row>37</xdr:row>
      <xdr:rowOff>15981</xdr:rowOff>
    </xdr:to>
    <xdr:cxnSp macro="">
      <xdr:nvCxnSpPr>
        <xdr:cNvPr id="391" name="直線コネクタ 390"/>
        <xdr:cNvCxnSpPr/>
      </xdr:nvCxnSpPr>
      <xdr:spPr>
        <a:xfrm>
          <a:off x="13106400" y="6212628"/>
          <a:ext cx="79756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3868400" y="61777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355725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171344</xdr:rowOff>
    </xdr:from>
    <xdr:to>
      <xdr:col>68</xdr:col>
      <xdr:colOff>152400</xdr:colOff>
      <xdr:row>37</xdr:row>
      <xdr:rowOff>9948</xdr:rowOff>
    </xdr:to>
    <xdr:cxnSp macro="">
      <xdr:nvCxnSpPr>
        <xdr:cNvPr id="394" name="直線コネクタ 393"/>
        <xdr:cNvCxnSpPr/>
      </xdr:nvCxnSpPr>
      <xdr:spPr>
        <a:xfrm>
          <a:off x="12293600" y="6206384"/>
          <a:ext cx="8128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3055600" y="61837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2763500" y="62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2242800" y="6185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19507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4" name="楕円 403"/>
        <xdr:cNvSpPr/>
      </xdr:nvSpPr>
      <xdr:spPr>
        <a:xfrm>
          <a:off x="15427960" y="61696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5" name="公債費負担の状況該当値テキスト"/>
        <xdr:cNvSpPr txBox="1"/>
      </xdr:nvSpPr>
      <xdr:spPr>
        <a:xfrm>
          <a:off x="15563850" y="601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6" name="楕円 405"/>
        <xdr:cNvSpPr/>
      </xdr:nvSpPr>
      <xdr:spPr>
        <a:xfrm>
          <a:off x="14665960" y="61676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7" name="テキスト ボックス 406"/>
        <xdr:cNvSpPr txBox="1"/>
      </xdr:nvSpPr>
      <xdr:spPr>
        <a:xfrm>
          <a:off x="14370050" y="594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136631</xdr:rowOff>
    </xdr:from>
    <xdr:to>
      <xdr:col>73</xdr:col>
      <xdr:colOff>44450</xdr:colOff>
      <xdr:row>37</xdr:row>
      <xdr:rowOff>66781</xdr:rowOff>
    </xdr:to>
    <xdr:sp macro="" textlink="">
      <xdr:nvSpPr>
        <xdr:cNvPr id="408" name="楕円 407"/>
        <xdr:cNvSpPr/>
      </xdr:nvSpPr>
      <xdr:spPr>
        <a:xfrm>
          <a:off x="13868400" y="61716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76958</xdr:rowOff>
    </xdr:from>
    <xdr:ext cx="762000" cy="259045"/>
    <xdr:sp macro="" textlink="">
      <xdr:nvSpPr>
        <xdr:cNvPr id="409" name="テキスト ボックス 408"/>
        <xdr:cNvSpPr txBox="1"/>
      </xdr:nvSpPr>
      <xdr:spPr>
        <a:xfrm>
          <a:off x="13557250" y="59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130598</xdr:rowOff>
    </xdr:from>
    <xdr:to>
      <xdr:col>68</xdr:col>
      <xdr:colOff>203200</xdr:colOff>
      <xdr:row>37</xdr:row>
      <xdr:rowOff>60748</xdr:rowOff>
    </xdr:to>
    <xdr:sp macro="" textlink="">
      <xdr:nvSpPr>
        <xdr:cNvPr id="410" name="楕円 409"/>
        <xdr:cNvSpPr/>
      </xdr:nvSpPr>
      <xdr:spPr>
        <a:xfrm>
          <a:off x="13055600" y="616563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70925</xdr:rowOff>
    </xdr:from>
    <xdr:ext cx="762000" cy="259045"/>
    <xdr:sp macro="" textlink="">
      <xdr:nvSpPr>
        <xdr:cNvPr id="411" name="テキスト ボックス 410"/>
        <xdr:cNvSpPr txBox="1"/>
      </xdr:nvSpPr>
      <xdr:spPr>
        <a:xfrm>
          <a:off x="12763500" y="59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12" name="楕円 411"/>
        <xdr:cNvSpPr/>
      </xdr:nvSpPr>
      <xdr:spPr>
        <a:xfrm>
          <a:off x="12242800" y="6155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13" name="テキスト ボックス 412"/>
        <xdr:cNvSpPr txBox="1"/>
      </xdr:nvSpPr>
      <xdr:spPr>
        <a:xfrm>
          <a:off x="11950700" y="592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％であり、類似団体平均値を上回った。　臨時財政対策債や令和元年台風に係る災害復旧事業債の現在高が減少したことにより、地方債現在高は、前年比で</a:t>
          </a:r>
          <a:r>
            <a:rPr kumimoji="1" lang="en-US" altLang="ja-JP" sz="1300">
              <a:latin typeface="ＭＳ Ｐゴシック" panose="020B0600070205080204" pitchFamily="50" charset="-128"/>
              <a:ea typeface="ＭＳ Ｐゴシック" panose="020B0600070205080204" pitchFamily="50" charset="-128"/>
            </a:rPr>
            <a:t>1,079</a:t>
          </a:r>
          <a:r>
            <a:rPr kumimoji="1" lang="ja-JP" altLang="en-US" sz="1300">
              <a:latin typeface="ＭＳ Ｐゴシック" panose="020B0600070205080204" pitchFamily="50" charset="-128"/>
              <a:ea typeface="ＭＳ Ｐゴシック" panose="020B0600070205080204" pitchFamily="50" charset="-128"/>
            </a:rPr>
            <a:t>百万円の減となったものの、地方交付税の減少などにより充当可能財源等の基準財政需要額算入見込額が</a:t>
          </a:r>
          <a:r>
            <a:rPr kumimoji="1" lang="en-US" altLang="ja-JP" sz="1300">
              <a:latin typeface="ＭＳ Ｐゴシック" panose="020B0600070205080204" pitchFamily="50" charset="-128"/>
              <a:ea typeface="ＭＳ Ｐゴシック" panose="020B0600070205080204" pitchFamily="50" charset="-128"/>
            </a:rPr>
            <a:t>1,626</a:t>
          </a:r>
          <a:r>
            <a:rPr kumimoji="1" lang="ja-JP" altLang="en-US" sz="1300">
              <a:latin typeface="ＭＳ Ｐゴシック" panose="020B0600070205080204" pitchFamily="50" charset="-128"/>
              <a:ea typeface="ＭＳ Ｐゴシック" panose="020B0600070205080204" pitchFamily="50" charset="-128"/>
            </a:rPr>
            <a:t>百万円減となったことなど、将来負担比率の分子が増加したことなどが考えられる。　</a:t>
          </a:r>
        </a:p>
        <a:p>
          <a:r>
            <a:rPr kumimoji="1" lang="ja-JP" altLang="en-US" sz="1300">
              <a:latin typeface="ＭＳ Ｐゴシック" panose="020B0600070205080204" pitchFamily="50" charset="-128"/>
              <a:ea typeface="ＭＳ Ｐゴシック" panose="020B0600070205080204" pitchFamily="50" charset="-128"/>
            </a:rPr>
            <a:t>　引き続き地方債借入を償還元金以下とする取り組みを継続し、公債費の削減を図っていく。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94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514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7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514600"/>
          <a:ext cx="0" cy="1304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8193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514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127286</xdr:rowOff>
    </xdr:from>
    <xdr:to>
      <xdr:col>81</xdr:col>
      <xdr:colOff>44450</xdr:colOff>
      <xdr:row>15</xdr:row>
      <xdr:rowOff>145986</xdr:rowOff>
    </xdr:to>
    <xdr:cxnSp macro="">
      <xdr:nvCxnSpPr>
        <xdr:cNvPr id="443" name="直線コネクタ 442"/>
        <xdr:cNvCxnSpPr/>
      </xdr:nvCxnSpPr>
      <xdr:spPr>
        <a:xfrm>
          <a:off x="14712950" y="2641886"/>
          <a:ext cx="762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5563850" y="2407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5427960" y="2558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127286</xdr:rowOff>
    </xdr:from>
    <xdr:to>
      <xdr:col>77</xdr:col>
      <xdr:colOff>44450</xdr:colOff>
      <xdr:row>15</xdr:row>
      <xdr:rowOff>150209</xdr:rowOff>
    </xdr:to>
    <xdr:cxnSp macro="">
      <xdr:nvCxnSpPr>
        <xdr:cNvPr id="446" name="直線コネクタ 445"/>
        <xdr:cNvCxnSpPr/>
      </xdr:nvCxnSpPr>
      <xdr:spPr>
        <a:xfrm flipV="1">
          <a:off x="13903960" y="2641886"/>
          <a:ext cx="80899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4665960" y="2615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4370050" y="2698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150209</xdr:rowOff>
    </xdr:from>
    <xdr:to>
      <xdr:col>72</xdr:col>
      <xdr:colOff>203200</xdr:colOff>
      <xdr:row>15</xdr:row>
      <xdr:rowOff>155639</xdr:rowOff>
    </xdr:to>
    <xdr:cxnSp macro="">
      <xdr:nvCxnSpPr>
        <xdr:cNvPr id="449" name="直線コネクタ 448"/>
        <xdr:cNvCxnSpPr/>
      </xdr:nvCxnSpPr>
      <xdr:spPr>
        <a:xfrm flipV="1">
          <a:off x="13106400" y="2664809"/>
          <a:ext cx="79756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3868400" y="27103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3557250" y="279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85661</xdr:rowOff>
    </xdr:from>
    <xdr:to>
      <xdr:col>68</xdr:col>
      <xdr:colOff>152400</xdr:colOff>
      <xdr:row>15</xdr:row>
      <xdr:rowOff>155639</xdr:rowOff>
    </xdr:to>
    <xdr:cxnSp macro="">
      <xdr:nvCxnSpPr>
        <xdr:cNvPr id="452" name="直線コネクタ 451"/>
        <xdr:cNvCxnSpPr/>
      </xdr:nvCxnSpPr>
      <xdr:spPr>
        <a:xfrm>
          <a:off x="12293600" y="2600261"/>
          <a:ext cx="812800" cy="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3055600" y="27561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2763500" y="284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2242800" y="274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1950700" y="28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95186</xdr:rowOff>
    </xdr:from>
    <xdr:to>
      <xdr:col>81</xdr:col>
      <xdr:colOff>95250</xdr:colOff>
      <xdr:row>16</xdr:row>
      <xdr:rowOff>25336</xdr:rowOff>
    </xdr:to>
    <xdr:sp macro="" textlink="">
      <xdr:nvSpPr>
        <xdr:cNvPr id="462" name="楕円 461"/>
        <xdr:cNvSpPr/>
      </xdr:nvSpPr>
      <xdr:spPr>
        <a:xfrm>
          <a:off x="15427960" y="26097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67263</xdr:rowOff>
    </xdr:from>
    <xdr:ext cx="762000" cy="259045"/>
    <xdr:sp macro="" textlink="">
      <xdr:nvSpPr>
        <xdr:cNvPr id="463" name="将来負担の状況該当値テキスト"/>
        <xdr:cNvSpPr txBox="1"/>
      </xdr:nvSpPr>
      <xdr:spPr>
        <a:xfrm>
          <a:off x="15563850" y="258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76486</xdr:rowOff>
    </xdr:from>
    <xdr:to>
      <xdr:col>77</xdr:col>
      <xdr:colOff>95250</xdr:colOff>
      <xdr:row>16</xdr:row>
      <xdr:rowOff>6636</xdr:rowOff>
    </xdr:to>
    <xdr:sp macro="" textlink="">
      <xdr:nvSpPr>
        <xdr:cNvPr id="464" name="楕円 463"/>
        <xdr:cNvSpPr/>
      </xdr:nvSpPr>
      <xdr:spPr>
        <a:xfrm>
          <a:off x="14665960" y="25910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16813</xdr:rowOff>
    </xdr:from>
    <xdr:ext cx="736600" cy="259045"/>
    <xdr:sp macro="" textlink="">
      <xdr:nvSpPr>
        <xdr:cNvPr id="465" name="テキスト ボックス 464"/>
        <xdr:cNvSpPr txBox="1"/>
      </xdr:nvSpPr>
      <xdr:spPr>
        <a:xfrm>
          <a:off x="14370050" y="236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99409</xdr:rowOff>
    </xdr:from>
    <xdr:to>
      <xdr:col>73</xdr:col>
      <xdr:colOff>44450</xdr:colOff>
      <xdr:row>16</xdr:row>
      <xdr:rowOff>29559</xdr:rowOff>
    </xdr:to>
    <xdr:sp macro="" textlink="">
      <xdr:nvSpPr>
        <xdr:cNvPr id="466" name="楕円 465"/>
        <xdr:cNvSpPr/>
      </xdr:nvSpPr>
      <xdr:spPr>
        <a:xfrm>
          <a:off x="13868400" y="26140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39736</xdr:rowOff>
    </xdr:from>
    <xdr:ext cx="762000" cy="259045"/>
    <xdr:sp macro="" textlink="">
      <xdr:nvSpPr>
        <xdr:cNvPr id="467" name="テキスト ボックス 466"/>
        <xdr:cNvSpPr txBox="1"/>
      </xdr:nvSpPr>
      <xdr:spPr>
        <a:xfrm>
          <a:off x="13557250" y="23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104839</xdr:rowOff>
    </xdr:from>
    <xdr:to>
      <xdr:col>68</xdr:col>
      <xdr:colOff>203200</xdr:colOff>
      <xdr:row>16</xdr:row>
      <xdr:rowOff>34989</xdr:rowOff>
    </xdr:to>
    <xdr:sp macro="" textlink="">
      <xdr:nvSpPr>
        <xdr:cNvPr id="468" name="楕円 467"/>
        <xdr:cNvSpPr/>
      </xdr:nvSpPr>
      <xdr:spPr>
        <a:xfrm>
          <a:off x="13055600" y="261943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45166</xdr:rowOff>
    </xdr:from>
    <xdr:ext cx="762000" cy="259045"/>
    <xdr:sp macro="" textlink="">
      <xdr:nvSpPr>
        <xdr:cNvPr id="469" name="テキスト ボックス 468"/>
        <xdr:cNvSpPr txBox="1"/>
      </xdr:nvSpPr>
      <xdr:spPr>
        <a:xfrm>
          <a:off x="12763500" y="239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34861</xdr:rowOff>
    </xdr:from>
    <xdr:to>
      <xdr:col>64</xdr:col>
      <xdr:colOff>152400</xdr:colOff>
      <xdr:row>15</xdr:row>
      <xdr:rowOff>136461</xdr:rowOff>
    </xdr:to>
    <xdr:sp macro="" textlink="">
      <xdr:nvSpPr>
        <xdr:cNvPr id="470" name="楕円 469"/>
        <xdr:cNvSpPr/>
      </xdr:nvSpPr>
      <xdr:spPr>
        <a:xfrm>
          <a:off x="12242800" y="25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146638</xdr:rowOff>
    </xdr:from>
    <xdr:ext cx="762000" cy="259045"/>
    <xdr:sp macro="" textlink="">
      <xdr:nvSpPr>
        <xdr:cNvPr id="471" name="テキスト ボックス 470"/>
        <xdr:cNvSpPr txBox="1"/>
      </xdr:nvSpPr>
      <xdr:spPr>
        <a:xfrm>
          <a:off x="11950700" y="23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39,370
38,984
348.45
25,191,922
24,724,766
316,993
13,798,470
23,411,882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5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となったが、類似団体内平均、全国平均、県平均をそれぞれ下回った。これは、歳出の人件費が前年比で減となったものの、経常的一般財源が減となったことによるものである。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町村合併後の行政運営を住民サービス維持のため旧町村毎に支所を配置しており、効率化が図りにくい面もあるが、今後も定員適正化計画に基づき人件費の抑制に努めていく。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46990</xdr:rowOff>
    </xdr:to>
    <xdr:cxnSp macro="">
      <xdr:nvCxnSpPr>
        <xdr:cNvPr id="69" name="直線コネクタ 68"/>
        <xdr:cNvCxnSpPr/>
      </xdr:nvCxnSpPr>
      <xdr:spPr>
        <a:xfrm flipV="1">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77470</xdr:rowOff>
    </xdr:to>
    <xdr:cxnSp macro="">
      <xdr:nvCxnSpPr>
        <xdr:cNvPr id="72" name="直線コネクタ 71"/>
        <xdr:cNvCxnSpPr/>
      </xdr:nvCxnSpPr>
      <xdr:spPr>
        <a:xfrm flipV="1">
          <a:off x="2209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77470</xdr:rowOff>
    </xdr:to>
    <xdr:cxnSp macro="">
      <xdr:nvCxnSpPr>
        <xdr:cNvPr id="75" name="直線コネクタ 74"/>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90" name="テキスト ボックス 89"/>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5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内平均、全国平均を上回り、県平均に並んだ。これは、公共交通の少ない地域で学校統廃合によるスクールバス運行を行っていることや市公共施設の指定管理委託を積極的に活用していることが主な要因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町村合併以降、公共施設を同規模で維持してきた経過があるが、今後は見直しによる統廃合等を進めていく必要がある。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19</xdr:row>
      <xdr:rowOff>86178</xdr:rowOff>
    </xdr:to>
    <xdr:cxnSp macro="">
      <xdr:nvCxnSpPr>
        <xdr:cNvPr id="129" name="直線コネクタ 128"/>
        <xdr:cNvCxnSpPr/>
      </xdr:nvCxnSpPr>
      <xdr:spPr>
        <a:xfrm>
          <a:off x="15671800" y="3321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64407</xdr:rowOff>
    </xdr:to>
    <xdr:cxnSp macro="">
      <xdr:nvCxnSpPr>
        <xdr:cNvPr id="132" name="直線コネクタ 131"/>
        <xdr:cNvCxnSpPr/>
      </xdr:nvCxnSpPr>
      <xdr:spPr>
        <a:xfrm>
          <a:off x="14782800" y="328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140607</xdr:rowOff>
    </xdr:to>
    <xdr:cxnSp macro="">
      <xdr:nvCxnSpPr>
        <xdr:cNvPr id="135" name="直線コネクタ 134"/>
        <xdr:cNvCxnSpPr/>
      </xdr:nvCxnSpPr>
      <xdr:spPr>
        <a:xfrm flipV="1">
          <a:off x="13893800" y="3289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19</xdr:row>
      <xdr:rowOff>140607</xdr:rowOff>
    </xdr:to>
    <xdr:cxnSp macro="">
      <xdr:nvCxnSpPr>
        <xdr:cNvPr id="138" name="直線コネクタ 137"/>
        <xdr:cNvCxnSpPr/>
      </xdr:nvCxnSpPr>
      <xdr:spPr>
        <a:xfrm>
          <a:off x="13004800" y="3321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48" name="楕円 147"/>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7455</xdr:rowOff>
    </xdr:from>
    <xdr:ext cx="762000" cy="259045"/>
    <xdr:sp macro="" textlink="">
      <xdr:nvSpPr>
        <xdr:cNvPr id="149" name="物件費該当値テキスト"/>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13607</xdr:rowOff>
    </xdr:from>
    <xdr:to>
      <xdr:col>78</xdr:col>
      <xdr:colOff>120650</xdr:colOff>
      <xdr:row>19</xdr:row>
      <xdr:rowOff>115207</xdr:rowOff>
    </xdr:to>
    <xdr:sp macro="" textlink="">
      <xdr:nvSpPr>
        <xdr:cNvPr id="150" name="楕円 149"/>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99984</xdr:rowOff>
    </xdr:from>
    <xdr:ext cx="736600" cy="259045"/>
    <xdr:sp macro="" textlink="">
      <xdr:nvSpPr>
        <xdr:cNvPr id="151" name="テキスト ボックス 150"/>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4" name="楕円 153"/>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5" name="テキスト ボックス 154"/>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56" name="楕円 155"/>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57" name="テキスト ボックス 156"/>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5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内平均、全国平均、県平均をそれぞれ下回った。これは、経常的一般財源が減となるも、歳出では、保育所入所委託料などが減となったことによるものである。医療福祉費や児童福祉に係る施設型給付費負担金等が増加傾向にあるが、重要施策であるため持続可能な制度運用を検証しながら、健全な財政運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101600</xdr:rowOff>
    </xdr:to>
    <xdr:cxnSp macro="">
      <xdr:nvCxnSpPr>
        <xdr:cNvPr id="190" name="直線コネクタ 189"/>
        <xdr:cNvCxnSpPr/>
      </xdr:nvCxnSpPr>
      <xdr:spPr>
        <a:xfrm flipV="1">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114300</xdr:rowOff>
    </xdr:to>
    <xdr:cxnSp macro="">
      <xdr:nvCxnSpPr>
        <xdr:cNvPr id="193" name="直線コネクタ 192"/>
        <xdr:cNvCxnSpPr/>
      </xdr:nvCxnSpPr>
      <xdr:spPr>
        <a:xfrm flipV="1">
          <a:off x="3098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31750</xdr:rowOff>
    </xdr:to>
    <xdr:cxnSp macro="">
      <xdr:nvCxnSpPr>
        <xdr:cNvPr id="196" name="直線コネクタ 195"/>
        <xdr:cNvCxnSpPr/>
      </xdr:nvCxnSpPr>
      <xdr:spPr>
        <a:xfrm flipV="1">
          <a:off x="2209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9" name="直線コネクタ 198"/>
        <xdr:cNvCxnSpPr/>
      </xdr:nvCxnSpPr>
      <xdr:spPr>
        <a:xfrm>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212" name="テキスト ボックス 211"/>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となったが、類似団体内平均、全国平均、県平均をそれぞれ下回った。平成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町村合併以降、公共施設を同規模で維持してきた経過があるが、施設の統廃合や各種事業手法の見直し等を進めることで維持補修費の抑制を図っていく。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107950</xdr:rowOff>
    </xdr:to>
    <xdr:cxnSp macro="">
      <xdr:nvCxnSpPr>
        <xdr:cNvPr id="251" name="直線コネクタ 250"/>
        <xdr:cNvCxnSpPr/>
      </xdr:nvCxnSpPr>
      <xdr:spPr>
        <a:xfrm>
          <a:off x="15671800" y="9522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54" name="直線コネクタ 253"/>
        <xdr:cNvCxnSpPr/>
      </xdr:nvCxnSpPr>
      <xdr:spPr>
        <a:xfrm flipV="1">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7" name="直線コネクタ 256"/>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57</xdr:row>
      <xdr:rowOff>54610</xdr:rowOff>
    </xdr:to>
    <xdr:cxnSp macro="">
      <xdr:nvCxnSpPr>
        <xdr:cNvPr id="260" name="直線コネクタ 259"/>
        <xdr:cNvCxnSpPr/>
      </xdr:nvCxnSpPr>
      <xdr:spPr>
        <a:xfrm flipV="1">
          <a:off x="13004800" y="95910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9" name="テキスト ボックス 278"/>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全国平均、県平均をそれぞれ下回った。これは、経常的一般財源が減となるも、歳出では、茨城北農業共済事業事務費負担金や上下水道事業会計補助金が減となったことによるものである。市単独補助金については、補助金見直し要領を策定し、毎年度予算編成時に見直しを図っているため今後も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35560</xdr:rowOff>
    </xdr:to>
    <xdr:cxnSp macro="">
      <xdr:nvCxnSpPr>
        <xdr:cNvPr id="309" name="直線コネクタ 308"/>
        <xdr:cNvCxnSpPr/>
      </xdr:nvCxnSpPr>
      <xdr:spPr>
        <a:xfrm flipV="1">
          <a:off x="15671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62992</xdr:rowOff>
    </xdr:to>
    <xdr:cxnSp macro="">
      <xdr:nvCxnSpPr>
        <xdr:cNvPr id="312" name="直線コネクタ 311"/>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62992</xdr:rowOff>
    </xdr:to>
    <xdr:cxnSp macro="">
      <xdr:nvCxnSpPr>
        <xdr:cNvPr id="315" name="直線コネクタ 314"/>
        <xdr:cNvCxnSpPr/>
      </xdr:nvCxnSpPr>
      <xdr:spPr>
        <a:xfrm>
          <a:off x="13893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36</xdr:row>
      <xdr:rowOff>12700</xdr:rowOff>
    </xdr:to>
    <xdr:cxnSp macro="">
      <xdr:nvCxnSpPr>
        <xdr:cNvPr id="318" name="直線コネクタ 317"/>
        <xdr:cNvCxnSpPr/>
      </xdr:nvCxnSpPr>
      <xdr:spPr>
        <a:xfrm>
          <a:off x="13004800" y="60614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8" name="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0" name="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4" name="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6" name="楕円 335"/>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7" name="テキスト ボックス 336"/>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5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内平均、全国平均、県平均をそれぞれ上回った。これは、令和元年東日本台風に係る災害復旧事業債分の増などによるものである。今後は常陸大宮駅周辺整備事業等の大規模事業に係る地方債発行も予定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年度から地方債借入を元金償還以下として取り組んでおり、、引き続き地方債発行を償還元金以下に抑制する取り組みを継続していく。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45085</xdr:rowOff>
    </xdr:to>
    <xdr:cxnSp macro="">
      <xdr:nvCxnSpPr>
        <xdr:cNvPr id="369" name="直線コネクタ 368"/>
        <xdr:cNvCxnSpPr/>
      </xdr:nvCxnSpPr>
      <xdr:spPr>
        <a:xfrm>
          <a:off x="3987800" y="128619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29845</xdr:rowOff>
    </xdr:to>
    <xdr:cxnSp macro="">
      <xdr:nvCxnSpPr>
        <xdr:cNvPr id="372" name="直線コネクタ 371"/>
        <xdr:cNvCxnSpPr/>
      </xdr:nvCxnSpPr>
      <xdr:spPr>
        <a:xfrm flipV="1">
          <a:off x="3098800" y="12861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37465</xdr:rowOff>
    </xdr:to>
    <xdr:cxnSp macro="">
      <xdr:nvCxnSpPr>
        <xdr:cNvPr id="375" name="直線コネクタ 374"/>
        <xdr:cNvCxnSpPr/>
      </xdr:nvCxnSpPr>
      <xdr:spPr>
        <a:xfrm flipV="1">
          <a:off x="2209800" y="128885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37465</xdr:rowOff>
    </xdr:from>
    <xdr:to>
      <xdr:col>11</xdr:col>
      <xdr:colOff>9525</xdr:colOff>
      <xdr:row>75</xdr:row>
      <xdr:rowOff>41275</xdr:rowOff>
    </xdr:to>
    <xdr:cxnSp macro="">
      <xdr:nvCxnSpPr>
        <xdr:cNvPr id="378" name="直線コネクタ 377"/>
        <xdr:cNvCxnSpPr/>
      </xdr:nvCxnSpPr>
      <xdr:spPr>
        <a:xfrm flipV="1">
          <a:off x="1320800" y="128962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88" name="楕円 387"/>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89"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90" name="楕円 389"/>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91" name="テキスト ボックス 390"/>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2" name="楕円 391"/>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65422</xdr:rowOff>
    </xdr:from>
    <xdr:ext cx="762000" cy="259045"/>
    <xdr:sp macro="" textlink="">
      <xdr:nvSpPr>
        <xdr:cNvPr id="393" name="テキスト ボックス 392"/>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158115</xdr:rowOff>
    </xdr:from>
    <xdr:to>
      <xdr:col>11</xdr:col>
      <xdr:colOff>60325</xdr:colOff>
      <xdr:row>75</xdr:row>
      <xdr:rowOff>88265</xdr:rowOff>
    </xdr:to>
    <xdr:sp macro="" textlink="">
      <xdr:nvSpPr>
        <xdr:cNvPr id="394" name="楕円 393"/>
        <xdr:cNvSpPr/>
      </xdr:nvSpPr>
      <xdr:spPr>
        <a:xfrm>
          <a:off x="2159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73042</xdr:rowOff>
    </xdr:from>
    <xdr:ext cx="762000" cy="259045"/>
    <xdr:sp macro="" textlink="">
      <xdr:nvSpPr>
        <xdr:cNvPr id="395" name="テキスト ボックス 394"/>
        <xdr:cNvSpPr txBox="1"/>
      </xdr:nvSpPr>
      <xdr:spPr>
        <a:xfrm>
          <a:off x="1828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6" name="楕円 395"/>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76852</xdr:rowOff>
    </xdr:from>
    <xdr:ext cx="762000" cy="259045"/>
    <xdr:sp macro="" textlink="">
      <xdr:nvSpPr>
        <xdr:cNvPr id="397" name="テキスト ボックス 396"/>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人件費、補助費等については、類似団体平均を下回ったが、物件費では同平均を上回った。これは、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町村合併という特殊事情が影響しているものであるが、合併から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施設の統廃合や事務事業の見直しにより効率的な財政運営に努めていく。扶助費については、類似団体平均程度で推移しているが、昨今の少子化対策拡充の社会的動向も注視しつつ、適切な予算措置を行い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75</xdr:row>
      <xdr:rowOff>152146</xdr:rowOff>
    </xdr:to>
    <xdr:cxnSp macro="">
      <xdr:nvCxnSpPr>
        <xdr:cNvPr id="428" name="直線コネクタ 427"/>
        <xdr:cNvCxnSpPr/>
      </xdr:nvCxnSpPr>
      <xdr:spPr>
        <a:xfrm flipV="1">
          <a:off x="15671800" y="13001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81280</xdr:rowOff>
    </xdr:to>
    <xdr:cxnSp macro="">
      <xdr:nvCxnSpPr>
        <xdr:cNvPr id="431" name="直線コネクタ 430"/>
        <xdr:cNvCxnSpPr/>
      </xdr:nvCxnSpPr>
      <xdr:spPr>
        <a:xfrm flipV="1">
          <a:off x="14782800" y="130108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140715</xdr:rowOff>
    </xdr:to>
    <xdr:cxnSp macro="">
      <xdr:nvCxnSpPr>
        <xdr:cNvPr id="434" name="直線コネクタ 433"/>
        <xdr:cNvCxnSpPr/>
      </xdr:nvCxnSpPr>
      <xdr:spPr>
        <a:xfrm flipV="1">
          <a:off x="13893800" y="131114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140715</xdr:rowOff>
    </xdr:to>
    <xdr:cxnSp macro="">
      <xdr:nvCxnSpPr>
        <xdr:cNvPr id="437" name="直線コネクタ 436"/>
        <xdr:cNvCxnSpPr/>
      </xdr:nvCxnSpPr>
      <xdr:spPr>
        <a:xfrm>
          <a:off x="13004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7" name="楕円 446"/>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8"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9" name="楕円 448"/>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0" name="テキスト ボックス 449"/>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1" name="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2" name="テキスト ボックス 451"/>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3" name="楕円 452"/>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4" name="テキスト ボックス 453"/>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5" name="楕円 454"/>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6" name="テキスト ボックス 455"/>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48046</xdr:rowOff>
    </xdr:from>
    <xdr:to>
      <xdr:col>29</xdr:col>
      <xdr:colOff>127000</xdr:colOff>
      <xdr:row>18</xdr:row>
      <xdr:rowOff>54436</xdr:rowOff>
    </xdr:to>
    <xdr:cxnSp macro="">
      <xdr:nvCxnSpPr>
        <xdr:cNvPr id="52" name="直線コネクタ 51"/>
        <xdr:cNvCxnSpPr/>
      </xdr:nvCxnSpPr>
      <xdr:spPr bwMode="auto">
        <a:xfrm>
          <a:off x="5003800" y="3181771"/>
          <a:ext cx="647700" cy="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48046</xdr:rowOff>
    </xdr:from>
    <xdr:to>
      <xdr:col>26</xdr:col>
      <xdr:colOff>50800</xdr:colOff>
      <xdr:row>18</xdr:row>
      <xdr:rowOff>89031</xdr:rowOff>
    </xdr:to>
    <xdr:cxnSp macro="">
      <xdr:nvCxnSpPr>
        <xdr:cNvPr id="55" name="直線コネクタ 54"/>
        <xdr:cNvCxnSpPr/>
      </xdr:nvCxnSpPr>
      <xdr:spPr bwMode="auto">
        <a:xfrm flipV="1">
          <a:off x="4305300" y="3181771"/>
          <a:ext cx="698500" cy="4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84524</xdr:rowOff>
    </xdr:from>
    <xdr:to>
      <xdr:col>22</xdr:col>
      <xdr:colOff>114300</xdr:colOff>
      <xdr:row>18</xdr:row>
      <xdr:rowOff>89031</xdr:rowOff>
    </xdr:to>
    <xdr:cxnSp macro="">
      <xdr:nvCxnSpPr>
        <xdr:cNvPr id="58" name="直線コネクタ 57"/>
        <xdr:cNvCxnSpPr/>
      </xdr:nvCxnSpPr>
      <xdr:spPr bwMode="auto">
        <a:xfrm>
          <a:off x="3606800" y="3218249"/>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84524</xdr:rowOff>
    </xdr:from>
    <xdr:to>
      <xdr:col>18</xdr:col>
      <xdr:colOff>177800</xdr:colOff>
      <xdr:row>18</xdr:row>
      <xdr:rowOff>106633</xdr:rowOff>
    </xdr:to>
    <xdr:cxnSp macro="">
      <xdr:nvCxnSpPr>
        <xdr:cNvPr id="61" name="直線コネクタ 60"/>
        <xdr:cNvCxnSpPr/>
      </xdr:nvCxnSpPr>
      <xdr:spPr bwMode="auto">
        <a:xfrm flipV="1">
          <a:off x="2908300" y="3218249"/>
          <a:ext cx="698500" cy="2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3636</xdr:rowOff>
    </xdr:from>
    <xdr:to>
      <xdr:col>29</xdr:col>
      <xdr:colOff>177800</xdr:colOff>
      <xdr:row>18</xdr:row>
      <xdr:rowOff>105236</xdr:rowOff>
    </xdr:to>
    <xdr:sp macro="" textlink="">
      <xdr:nvSpPr>
        <xdr:cNvPr id="71" name="楕円 70"/>
        <xdr:cNvSpPr/>
      </xdr:nvSpPr>
      <xdr:spPr bwMode="auto">
        <a:xfrm>
          <a:off x="5600700" y="313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147163</xdr:rowOff>
    </xdr:from>
    <xdr:ext cx="762000" cy="259045"/>
    <xdr:sp macro="" textlink="">
      <xdr:nvSpPr>
        <xdr:cNvPr id="72" name="人口1人当たり決算額の推移該当値テキスト130"/>
        <xdr:cNvSpPr txBox="1"/>
      </xdr:nvSpPr>
      <xdr:spPr>
        <a:xfrm>
          <a:off x="5740400" y="310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168696</xdr:rowOff>
    </xdr:from>
    <xdr:to>
      <xdr:col>26</xdr:col>
      <xdr:colOff>101600</xdr:colOff>
      <xdr:row>18</xdr:row>
      <xdr:rowOff>98846</xdr:rowOff>
    </xdr:to>
    <xdr:sp macro="" textlink="">
      <xdr:nvSpPr>
        <xdr:cNvPr id="73" name="楕円 72"/>
        <xdr:cNvSpPr/>
      </xdr:nvSpPr>
      <xdr:spPr bwMode="auto">
        <a:xfrm>
          <a:off x="4953000" y="313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83623</xdr:rowOff>
    </xdr:from>
    <xdr:ext cx="736600" cy="259045"/>
    <xdr:sp macro="" textlink="">
      <xdr:nvSpPr>
        <xdr:cNvPr id="74" name="テキスト ボックス 73"/>
        <xdr:cNvSpPr txBox="1"/>
      </xdr:nvSpPr>
      <xdr:spPr>
        <a:xfrm>
          <a:off x="4622800" y="321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38231</xdr:rowOff>
    </xdr:from>
    <xdr:to>
      <xdr:col>22</xdr:col>
      <xdr:colOff>165100</xdr:colOff>
      <xdr:row>18</xdr:row>
      <xdr:rowOff>139831</xdr:rowOff>
    </xdr:to>
    <xdr:sp macro="" textlink="">
      <xdr:nvSpPr>
        <xdr:cNvPr id="75" name="楕円 74"/>
        <xdr:cNvSpPr/>
      </xdr:nvSpPr>
      <xdr:spPr bwMode="auto">
        <a:xfrm>
          <a:off x="4254500" y="317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124608</xdr:rowOff>
    </xdr:from>
    <xdr:ext cx="762000" cy="259045"/>
    <xdr:sp macro="" textlink="">
      <xdr:nvSpPr>
        <xdr:cNvPr id="76" name="テキスト ボックス 75"/>
        <xdr:cNvSpPr txBox="1"/>
      </xdr:nvSpPr>
      <xdr:spPr>
        <a:xfrm>
          <a:off x="3924300" y="325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33724</xdr:rowOff>
    </xdr:from>
    <xdr:to>
      <xdr:col>19</xdr:col>
      <xdr:colOff>38100</xdr:colOff>
      <xdr:row>18</xdr:row>
      <xdr:rowOff>135324</xdr:rowOff>
    </xdr:to>
    <xdr:sp macro="" textlink="">
      <xdr:nvSpPr>
        <xdr:cNvPr id="77" name="楕円 76"/>
        <xdr:cNvSpPr/>
      </xdr:nvSpPr>
      <xdr:spPr bwMode="auto">
        <a:xfrm>
          <a:off x="3556000" y="316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120101</xdr:rowOff>
    </xdr:from>
    <xdr:ext cx="762000" cy="259045"/>
    <xdr:sp macro="" textlink="">
      <xdr:nvSpPr>
        <xdr:cNvPr id="78" name="テキスト ボックス 77"/>
        <xdr:cNvSpPr txBox="1"/>
      </xdr:nvSpPr>
      <xdr:spPr>
        <a:xfrm>
          <a:off x="3225800" y="325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55833</xdr:rowOff>
    </xdr:from>
    <xdr:to>
      <xdr:col>15</xdr:col>
      <xdr:colOff>101600</xdr:colOff>
      <xdr:row>18</xdr:row>
      <xdr:rowOff>157433</xdr:rowOff>
    </xdr:to>
    <xdr:sp macro="" textlink="">
      <xdr:nvSpPr>
        <xdr:cNvPr id="79" name="楕円 78"/>
        <xdr:cNvSpPr/>
      </xdr:nvSpPr>
      <xdr:spPr bwMode="auto">
        <a:xfrm>
          <a:off x="2857500" y="318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142210</xdr:rowOff>
    </xdr:from>
    <xdr:ext cx="762000" cy="259045"/>
    <xdr:sp macro="" textlink="">
      <xdr:nvSpPr>
        <xdr:cNvPr id="80" name="テキスト ボックス 79"/>
        <xdr:cNvSpPr txBox="1"/>
      </xdr:nvSpPr>
      <xdr:spPr>
        <a:xfrm>
          <a:off x="2527300" y="327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330530</xdr:rowOff>
    </xdr:from>
    <xdr:to>
      <xdr:col>29</xdr:col>
      <xdr:colOff>127000</xdr:colOff>
      <xdr:row>37</xdr:row>
      <xdr:rowOff>334535</xdr:rowOff>
    </xdr:to>
    <xdr:cxnSp macro="">
      <xdr:nvCxnSpPr>
        <xdr:cNvPr id="114" name="直線コネクタ 113"/>
        <xdr:cNvCxnSpPr/>
      </xdr:nvCxnSpPr>
      <xdr:spPr bwMode="auto">
        <a:xfrm flipV="1">
          <a:off x="5003800" y="7455230"/>
          <a:ext cx="647700" cy="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334535</xdr:rowOff>
    </xdr:from>
    <xdr:to>
      <xdr:col>26</xdr:col>
      <xdr:colOff>50800</xdr:colOff>
      <xdr:row>37</xdr:row>
      <xdr:rowOff>341595</xdr:rowOff>
    </xdr:to>
    <xdr:cxnSp macro="">
      <xdr:nvCxnSpPr>
        <xdr:cNvPr id="117" name="直線コネクタ 116"/>
        <xdr:cNvCxnSpPr/>
      </xdr:nvCxnSpPr>
      <xdr:spPr bwMode="auto">
        <a:xfrm flipV="1">
          <a:off x="4305300" y="7459235"/>
          <a:ext cx="698500" cy="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340185</xdr:rowOff>
    </xdr:from>
    <xdr:to>
      <xdr:col>22</xdr:col>
      <xdr:colOff>114300</xdr:colOff>
      <xdr:row>37</xdr:row>
      <xdr:rowOff>341595</xdr:rowOff>
    </xdr:to>
    <xdr:cxnSp macro="">
      <xdr:nvCxnSpPr>
        <xdr:cNvPr id="120" name="直線コネクタ 119"/>
        <xdr:cNvCxnSpPr/>
      </xdr:nvCxnSpPr>
      <xdr:spPr bwMode="auto">
        <a:xfrm>
          <a:off x="3606800" y="7464885"/>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337258</xdr:rowOff>
    </xdr:from>
    <xdr:to>
      <xdr:col>18</xdr:col>
      <xdr:colOff>177800</xdr:colOff>
      <xdr:row>37</xdr:row>
      <xdr:rowOff>340185</xdr:rowOff>
    </xdr:to>
    <xdr:cxnSp macro="">
      <xdr:nvCxnSpPr>
        <xdr:cNvPr id="123" name="直線コネクタ 122"/>
        <xdr:cNvCxnSpPr/>
      </xdr:nvCxnSpPr>
      <xdr:spPr bwMode="auto">
        <a:xfrm>
          <a:off x="2908300" y="7461958"/>
          <a:ext cx="698500" cy="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279730</xdr:rowOff>
    </xdr:from>
    <xdr:to>
      <xdr:col>29</xdr:col>
      <xdr:colOff>177800</xdr:colOff>
      <xdr:row>38</xdr:row>
      <xdr:rowOff>38430</xdr:rowOff>
    </xdr:to>
    <xdr:sp macro="" textlink="">
      <xdr:nvSpPr>
        <xdr:cNvPr id="133" name="楕円 132"/>
        <xdr:cNvSpPr/>
      </xdr:nvSpPr>
      <xdr:spPr bwMode="auto">
        <a:xfrm>
          <a:off x="5600700" y="740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251807</xdr:rowOff>
    </xdr:from>
    <xdr:ext cx="762000" cy="259045"/>
    <xdr:sp macro="" textlink="">
      <xdr:nvSpPr>
        <xdr:cNvPr id="134" name="人口1人当たり決算額の推移該当値テキスト445"/>
        <xdr:cNvSpPr txBox="1"/>
      </xdr:nvSpPr>
      <xdr:spPr>
        <a:xfrm>
          <a:off x="5740400" y="737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283735</xdr:rowOff>
    </xdr:from>
    <xdr:to>
      <xdr:col>26</xdr:col>
      <xdr:colOff>101600</xdr:colOff>
      <xdr:row>38</xdr:row>
      <xdr:rowOff>42435</xdr:rowOff>
    </xdr:to>
    <xdr:sp macro="" textlink="">
      <xdr:nvSpPr>
        <xdr:cNvPr id="135" name="楕円 134"/>
        <xdr:cNvSpPr/>
      </xdr:nvSpPr>
      <xdr:spPr bwMode="auto">
        <a:xfrm>
          <a:off x="4953000" y="740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27212</xdr:rowOff>
    </xdr:from>
    <xdr:ext cx="736600" cy="259045"/>
    <xdr:sp macro="" textlink="">
      <xdr:nvSpPr>
        <xdr:cNvPr id="136" name="テキスト ボックス 135"/>
        <xdr:cNvSpPr txBox="1"/>
      </xdr:nvSpPr>
      <xdr:spPr>
        <a:xfrm>
          <a:off x="4622800" y="749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290795</xdr:rowOff>
    </xdr:from>
    <xdr:to>
      <xdr:col>22</xdr:col>
      <xdr:colOff>165100</xdr:colOff>
      <xdr:row>38</xdr:row>
      <xdr:rowOff>49495</xdr:rowOff>
    </xdr:to>
    <xdr:sp macro="" textlink="">
      <xdr:nvSpPr>
        <xdr:cNvPr id="137" name="楕円 136"/>
        <xdr:cNvSpPr/>
      </xdr:nvSpPr>
      <xdr:spPr bwMode="auto">
        <a:xfrm>
          <a:off x="4254500" y="74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34272</xdr:rowOff>
    </xdr:from>
    <xdr:ext cx="762000" cy="259045"/>
    <xdr:sp macro="" textlink="">
      <xdr:nvSpPr>
        <xdr:cNvPr id="138" name="テキスト ボックス 137"/>
        <xdr:cNvSpPr txBox="1"/>
      </xdr:nvSpPr>
      <xdr:spPr>
        <a:xfrm>
          <a:off x="3924300" y="75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289385</xdr:rowOff>
    </xdr:from>
    <xdr:to>
      <xdr:col>19</xdr:col>
      <xdr:colOff>38100</xdr:colOff>
      <xdr:row>38</xdr:row>
      <xdr:rowOff>48085</xdr:rowOff>
    </xdr:to>
    <xdr:sp macro="" textlink="">
      <xdr:nvSpPr>
        <xdr:cNvPr id="139" name="楕円 138"/>
        <xdr:cNvSpPr/>
      </xdr:nvSpPr>
      <xdr:spPr bwMode="auto">
        <a:xfrm>
          <a:off x="3556000" y="741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32862</xdr:rowOff>
    </xdr:from>
    <xdr:ext cx="762000" cy="259045"/>
    <xdr:sp macro="" textlink="">
      <xdr:nvSpPr>
        <xdr:cNvPr id="140" name="テキスト ボックス 139"/>
        <xdr:cNvSpPr txBox="1"/>
      </xdr:nvSpPr>
      <xdr:spPr>
        <a:xfrm>
          <a:off x="3225800" y="75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286458</xdr:rowOff>
    </xdr:from>
    <xdr:to>
      <xdr:col>15</xdr:col>
      <xdr:colOff>101600</xdr:colOff>
      <xdr:row>38</xdr:row>
      <xdr:rowOff>45158</xdr:rowOff>
    </xdr:to>
    <xdr:sp macro="" textlink="">
      <xdr:nvSpPr>
        <xdr:cNvPr id="141" name="楕円 140"/>
        <xdr:cNvSpPr/>
      </xdr:nvSpPr>
      <xdr:spPr bwMode="auto">
        <a:xfrm>
          <a:off x="2857500" y="741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29935</xdr:rowOff>
    </xdr:from>
    <xdr:ext cx="762000" cy="259045"/>
    <xdr:sp macro="" textlink="">
      <xdr:nvSpPr>
        <xdr:cNvPr id="142" name="テキスト ボックス 141"/>
        <xdr:cNvSpPr txBox="1"/>
      </xdr:nvSpPr>
      <xdr:spPr>
        <a:xfrm>
          <a:off x="2527300" y="749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39,370
38,984
348.45
25,191,922
24,724,766
316,993
13,798,470
23,411,882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107912</xdr:rowOff>
    </xdr:from>
    <xdr:to>
      <xdr:col>24</xdr:col>
      <xdr:colOff>63500</xdr:colOff>
      <xdr:row>36</xdr:row>
      <xdr:rowOff>108318</xdr:rowOff>
    </xdr:to>
    <xdr:cxnSp macro="">
      <xdr:nvCxnSpPr>
        <xdr:cNvPr id="61" name="直線コネクタ 60"/>
        <xdr:cNvCxnSpPr/>
      </xdr:nvCxnSpPr>
      <xdr:spPr>
        <a:xfrm>
          <a:off x="3797300" y="6280112"/>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107912</xdr:rowOff>
    </xdr:from>
    <xdr:to>
      <xdr:col>19</xdr:col>
      <xdr:colOff>177800</xdr:colOff>
      <xdr:row>36</xdr:row>
      <xdr:rowOff>121133</xdr:rowOff>
    </xdr:to>
    <xdr:cxnSp macro="">
      <xdr:nvCxnSpPr>
        <xdr:cNvPr id="64" name="直線コネクタ 63"/>
        <xdr:cNvCxnSpPr/>
      </xdr:nvCxnSpPr>
      <xdr:spPr>
        <a:xfrm flipV="1">
          <a:off x="2908300" y="628011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121133</xdr:rowOff>
    </xdr:from>
    <xdr:to>
      <xdr:col>15</xdr:col>
      <xdr:colOff>50800</xdr:colOff>
      <xdr:row>37</xdr:row>
      <xdr:rowOff>19050</xdr:rowOff>
    </xdr:to>
    <xdr:cxnSp macro="">
      <xdr:nvCxnSpPr>
        <xdr:cNvPr id="67" name="直線コネクタ 66"/>
        <xdr:cNvCxnSpPr/>
      </xdr:nvCxnSpPr>
      <xdr:spPr>
        <a:xfrm flipV="1">
          <a:off x="2019300" y="6293333"/>
          <a:ext cx="889000" cy="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19050</xdr:rowOff>
    </xdr:from>
    <xdr:to>
      <xdr:col>10</xdr:col>
      <xdr:colOff>114300</xdr:colOff>
      <xdr:row>37</xdr:row>
      <xdr:rowOff>39967</xdr:rowOff>
    </xdr:to>
    <xdr:cxnSp macro="">
      <xdr:nvCxnSpPr>
        <xdr:cNvPr id="70" name="直線コネクタ 69"/>
        <xdr:cNvCxnSpPr/>
      </xdr:nvCxnSpPr>
      <xdr:spPr>
        <a:xfrm flipV="1">
          <a:off x="1130300" y="636270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57518</xdr:rowOff>
    </xdr:from>
    <xdr:to>
      <xdr:col>24</xdr:col>
      <xdr:colOff>114300</xdr:colOff>
      <xdr:row>36</xdr:row>
      <xdr:rowOff>159118</xdr:rowOff>
    </xdr:to>
    <xdr:sp macro="" textlink="">
      <xdr:nvSpPr>
        <xdr:cNvPr id="80" name="楕円 79"/>
        <xdr:cNvSpPr/>
      </xdr:nvSpPr>
      <xdr:spPr>
        <a:xfrm>
          <a:off x="4584700" y="62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35945</xdr:rowOff>
    </xdr:from>
    <xdr:ext cx="534377" cy="259045"/>
    <xdr:sp macro="" textlink="">
      <xdr:nvSpPr>
        <xdr:cNvPr id="81" name="人件費該当値テキスト"/>
        <xdr:cNvSpPr txBox="1"/>
      </xdr:nvSpPr>
      <xdr:spPr>
        <a:xfrm>
          <a:off x="4686300" y="62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57112</xdr:rowOff>
    </xdr:from>
    <xdr:to>
      <xdr:col>20</xdr:col>
      <xdr:colOff>38100</xdr:colOff>
      <xdr:row>36</xdr:row>
      <xdr:rowOff>158712</xdr:rowOff>
    </xdr:to>
    <xdr:sp macro="" textlink="">
      <xdr:nvSpPr>
        <xdr:cNvPr id="82" name="楕円 81"/>
        <xdr:cNvSpPr/>
      </xdr:nvSpPr>
      <xdr:spPr>
        <a:xfrm>
          <a:off x="3746500" y="62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149839</xdr:rowOff>
    </xdr:from>
    <xdr:ext cx="534377" cy="259045"/>
    <xdr:sp macro="" textlink="">
      <xdr:nvSpPr>
        <xdr:cNvPr id="83" name="テキスト ボックス 82"/>
        <xdr:cNvSpPr txBox="1"/>
      </xdr:nvSpPr>
      <xdr:spPr>
        <a:xfrm>
          <a:off x="3530111" y="63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70333</xdr:rowOff>
    </xdr:from>
    <xdr:to>
      <xdr:col>15</xdr:col>
      <xdr:colOff>101600</xdr:colOff>
      <xdr:row>37</xdr:row>
      <xdr:rowOff>483</xdr:rowOff>
    </xdr:to>
    <xdr:sp macro="" textlink="">
      <xdr:nvSpPr>
        <xdr:cNvPr id="84" name="楕円 83"/>
        <xdr:cNvSpPr/>
      </xdr:nvSpPr>
      <xdr:spPr>
        <a:xfrm>
          <a:off x="2857500" y="6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163060</xdr:rowOff>
    </xdr:from>
    <xdr:ext cx="534377" cy="259045"/>
    <xdr:sp macro="" textlink="">
      <xdr:nvSpPr>
        <xdr:cNvPr id="85" name="テキスト ボックス 84"/>
        <xdr:cNvSpPr txBox="1"/>
      </xdr:nvSpPr>
      <xdr:spPr>
        <a:xfrm>
          <a:off x="2641111" y="63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139700</xdr:rowOff>
    </xdr:from>
    <xdr:to>
      <xdr:col>10</xdr:col>
      <xdr:colOff>165100</xdr:colOff>
      <xdr:row>37</xdr:row>
      <xdr:rowOff>69850</xdr:rowOff>
    </xdr:to>
    <xdr:sp macro="" textlink="">
      <xdr:nvSpPr>
        <xdr:cNvPr id="86" name="楕円 85"/>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60977</xdr:rowOff>
    </xdr:from>
    <xdr:ext cx="534377" cy="259045"/>
    <xdr:sp macro="" textlink="">
      <xdr:nvSpPr>
        <xdr:cNvPr id="87" name="テキスト ボックス 86"/>
        <xdr:cNvSpPr txBox="1"/>
      </xdr:nvSpPr>
      <xdr:spPr>
        <a:xfrm>
          <a:off x="1752111" y="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160617</xdr:rowOff>
    </xdr:from>
    <xdr:to>
      <xdr:col>6</xdr:col>
      <xdr:colOff>38100</xdr:colOff>
      <xdr:row>37</xdr:row>
      <xdr:rowOff>90767</xdr:rowOff>
    </xdr:to>
    <xdr:sp macro="" textlink="">
      <xdr:nvSpPr>
        <xdr:cNvPr id="88" name="楕円 87"/>
        <xdr:cNvSpPr/>
      </xdr:nvSpPr>
      <xdr:spPr>
        <a:xfrm>
          <a:off x="1079500" y="63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81894</xdr:rowOff>
    </xdr:from>
    <xdr:ext cx="534377" cy="259045"/>
    <xdr:sp macro="" textlink="">
      <xdr:nvSpPr>
        <xdr:cNvPr id="89" name="テキスト ボックス 88"/>
        <xdr:cNvSpPr txBox="1"/>
      </xdr:nvSpPr>
      <xdr:spPr>
        <a:xfrm>
          <a:off x="863111" y="64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27006</xdr:rowOff>
    </xdr:from>
    <xdr:to>
      <xdr:col>24</xdr:col>
      <xdr:colOff>63500</xdr:colOff>
      <xdr:row>58</xdr:row>
      <xdr:rowOff>35178</xdr:rowOff>
    </xdr:to>
    <xdr:cxnSp macro="">
      <xdr:nvCxnSpPr>
        <xdr:cNvPr id="118" name="直線コネクタ 117"/>
        <xdr:cNvCxnSpPr/>
      </xdr:nvCxnSpPr>
      <xdr:spPr>
        <a:xfrm flipV="1">
          <a:off x="3797300" y="9971106"/>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16182</xdr:rowOff>
    </xdr:from>
    <xdr:to>
      <xdr:col>19</xdr:col>
      <xdr:colOff>177800</xdr:colOff>
      <xdr:row>58</xdr:row>
      <xdr:rowOff>35178</xdr:rowOff>
    </xdr:to>
    <xdr:cxnSp macro="">
      <xdr:nvCxnSpPr>
        <xdr:cNvPr id="121" name="直線コネクタ 120"/>
        <xdr:cNvCxnSpPr/>
      </xdr:nvCxnSpPr>
      <xdr:spPr>
        <a:xfrm>
          <a:off x="2908300" y="9960282"/>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16182</xdr:rowOff>
    </xdr:from>
    <xdr:to>
      <xdr:col>15</xdr:col>
      <xdr:colOff>50800</xdr:colOff>
      <xdr:row>58</xdr:row>
      <xdr:rowOff>28177</xdr:rowOff>
    </xdr:to>
    <xdr:cxnSp macro="">
      <xdr:nvCxnSpPr>
        <xdr:cNvPr id="124" name="直線コネクタ 123"/>
        <xdr:cNvCxnSpPr/>
      </xdr:nvCxnSpPr>
      <xdr:spPr>
        <a:xfrm flipV="1">
          <a:off x="2019300" y="9960282"/>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28177</xdr:rowOff>
    </xdr:from>
    <xdr:to>
      <xdr:col>10</xdr:col>
      <xdr:colOff>114300</xdr:colOff>
      <xdr:row>58</xdr:row>
      <xdr:rowOff>63401</xdr:rowOff>
    </xdr:to>
    <xdr:cxnSp macro="">
      <xdr:nvCxnSpPr>
        <xdr:cNvPr id="127" name="直線コネクタ 126"/>
        <xdr:cNvCxnSpPr/>
      </xdr:nvCxnSpPr>
      <xdr:spPr>
        <a:xfrm flipV="1">
          <a:off x="1130300" y="9972277"/>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147656</xdr:rowOff>
    </xdr:from>
    <xdr:to>
      <xdr:col>24</xdr:col>
      <xdr:colOff>114300</xdr:colOff>
      <xdr:row>58</xdr:row>
      <xdr:rowOff>77806</xdr:rowOff>
    </xdr:to>
    <xdr:sp macro="" textlink="">
      <xdr:nvSpPr>
        <xdr:cNvPr id="137" name="楕円 136"/>
        <xdr:cNvSpPr/>
      </xdr:nvSpPr>
      <xdr:spPr>
        <a:xfrm>
          <a:off x="4584700" y="99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155828</xdr:rowOff>
    </xdr:from>
    <xdr:to>
      <xdr:col>20</xdr:col>
      <xdr:colOff>38100</xdr:colOff>
      <xdr:row>58</xdr:row>
      <xdr:rowOff>85978</xdr:rowOff>
    </xdr:to>
    <xdr:sp macro="" textlink="">
      <xdr:nvSpPr>
        <xdr:cNvPr id="139" name="楕円 138"/>
        <xdr:cNvSpPr/>
      </xdr:nvSpPr>
      <xdr:spPr>
        <a:xfrm>
          <a:off x="3746500" y="99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77105</xdr:rowOff>
    </xdr:from>
    <xdr:ext cx="534377" cy="259045"/>
    <xdr:sp macro="" textlink="">
      <xdr:nvSpPr>
        <xdr:cNvPr id="140" name="テキスト ボックス 139"/>
        <xdr:cNvSpPr txBox="1"/>
      </xdr:nvSpPr>
      <xdr:spPr>
        <a:xfrm>
          <a:off x="3530111" y="100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136832</xdr:rowOff>
    </xdr:from>
    <xdr:to>
      <xdr:col>15</xdr:col>
      <xdr:colOff>101600</xdr:colOff>
      <xdr:row>58</xdr:row>
      <xdr:rowOff>66982</xdr:rowOff>
    </xdr:to>
    <xdr:sp macro="" textlink="">
      <xdr:nvSpPr>
        <xdr:cNvPr id="141" name="楕円 140"/>
        <xdr:cNvSpPr/>
      </xdr:nvSpPr>
      <xdr:spPr>
        <a:xfrm>
          <a:off x="2857500" y="990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83509</xdr:rowOff>
    </xdr:from>
    <xdr:ext cx="599010" cy="259045"/>
    <xdr:sp macro="" textlink="">
      <xdr:nvSpPr>
        <xdr:cNvPr id="142" name="テキスト ボックス 141"/>
        <xdr:cNvSpPr txBox="1"/>
      </xdr:nvSpPr>
      <xdr:spPr>
        <a:xfrm>
          <a:off x="2608795" y="968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148827</xdr:rowOff>
    </xdr:from>
    <xdr:to>
      <xdr:col>10</xdr:col>
      <xdr:colOff>165100</xdr:colOff>
      <xdr:row>58</xdr:row>
      <xdr:rowOff>78977</xdr:rowOff>
    </xdr:to>
    <xdr:sp macro="" textlink="">
      <xdr:nvSpPr>
        <xdr:cNvPr id="143" name="楕円 142"/>
        <xdr:cNvSpPr/>
      </xdr:nvSpPr>
      <xdr:spPr>
        <a:xfrm>
          <a:off x="1968500" y="9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95504</xdr:rowOff>
    </xdr:from>
    <xdr:ext cx="534377" cy="259045"/>
    <xdr:sp macro="" textlink="">
      <xdr:nvSpPr>
        <xdr:cNvPr id="144" name="テキスト ボックス 143"/>
        <xdr:cNvSpPr txBox="1"/>
      </xdr:nvSpPr>
      <xdr:spPr>
        <a:xfrm>
          <a:off x="1752111" y="96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12601</xdr:rowOff>
    </xdr:from>
    <xdr:to>
      <xdr:col>6</xdr:col>
      <xdr:colOff>38100</xdr:colOff>
      <xdr:row>58</xdr:row>
      <xdr:rowOff>114201</xdr:rowOff>
    </xdr:to>
    <xdr:sp macro="" textlink="">
      <xdr:nvSpPr>
        <xdr:cNvPr id="145" name="楕円 144"/>
        <xdr:cNvSpPr/>
      </xdr:nvSpPr>
      <xdr:spPr>
        <a:xfrm>
          <a:off x="1079500" y="99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105328</xdr:rowOff>
    </xdr:from>
    <xdr:ext cx="534377" cy="259045"/>
    <xdr:sp macro="" textlink="">
      <xdr:nvSpPr>
        <xdr:cNvPr id="146" name="テキスト ボックス 145"/>
        <xdr:cNvSpPr txBox="1"/>
      </xdr:nvSpPr>
      <xdr:spPr>
        <a:xfrm>
          <a:off x="863111" y="100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40487</xdr:rowOff>
    </xdr:from>
    <xdr:to>
      <xdr:col>24</xdr:col>
      <xdr:colOff>63500</xdr:colOff>
      <xdr:row>79</xdr:row>
      <xdr:rowOff>46236</xdr:rowOff>
    </xdr:to>
    <xdr:cxnSp macro="">
      <xdr:nvCxnSpPr>
        <xdr:cNvPr id="177" name="直線コネクタ 176"/>
        <xdr:cNvCxnSpPr/>
      </xdr:nvCxnSpPr>
      <xdr:spPr>
        <a:xfrm>
          <a:off x="3797300" y="13585037"/>
          <a:ext cx="8382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28387</xdr:rowOff>
    </xdr:from>
    <xdr:to>
      <xdr:col>19</xdr:col>
      <xdr:colOff>177800</xdr:colOff>
      <xdr:row>79</xdr:row>
      <xdr:rowOff>40487</xdr:rowOff>
    </xdr:to>
    <xdr:cxnSp macro="">
      <xdr:nvCxnSpPr>
        <xdr:cNvPr id="180" name="直線コネクタ 179"/>
        <xdr:cNvCxnSpPr/>
      </xdr:nvCxnSpPr>
      <xdr:spPr>
        <a:xfrm>
          <a:off x="2908300" y="13572937"/>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27572</xdr:rowOff>
    </xdr:from>
    <xdr:to>
      <xdr:col>15</xdr:col>
      <xdr:colOff>50800</xdr:colOff>
      <xdr:row>79</xdr:row>
      <xdr:rowOff>28387</xdr:rowOff>
    </xdr:to>
    <xdr:cxnSp macro="">
      <xdr:nvCxnSpPr>
        <xdr:cNvPr id="183" name="直線コネクタ 182"/>
        <xdr:cNvCxnSpPr/>
      </xdr:nvCxnSpPr>
      <xdr:spPr>
        <a:xfrm>
          <a:off x="2019300" y="1357212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27572</xdr:rowOff>
    </xdr:from>
    <xdr:to>
      <xdr:col>10</xdr:col>
      <xdr:colOff>114300</xdr:colOff>
      <xdr:row>79</xdr:row>
      <xdr:rowOff>32748</xdr:rowOff>
    </xdr:to>
    <xdr:cxnSp macro="">
      <xdr:nvCxnSpPr>
        <xdr:cNvPr id="186" name="直線コネクタ 185"/>
        <xdr:cNvCxnSpPr/>
      </xdr:nvCxnSpPr>
      <xdr:spPr>
        <a:xfrm flipV="1">
          <a:off x="1130300" y="13572122"/>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166886</xdr:rowOff>
    </xdr:from>
    <xdr:to>
      <xdr:col>24</xdr:col>
      <xdr:colOff>114300</xdr:colOff>
      <xdr:row>79</xdr:row>
      <xdr:rowOff>97036</xdr:rowOff>
    </xdr:to>
    <xdr:sp macro="" textlink="">
      <xdr:nvSpPr>
        <xdr:cNvPr id="196" name="楕円 195"/>
        <xdr:cNvSpPr/>
      </xdr:nvSpPr>
      <xdr:spPr>
        <a:xfrm>
          <a:off x="4584700" y="135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81813</xdr:rowOff>
    </xdr:from>
    <xdr:ext cx="469744" cy="259045"/>
    <xdr:sp macro="" textlink="">
      <xdr:nvSpPr>
        <xdr:cNvPr id="197" name="維持補修費該当値テキスト"/>
        <xdr:cNvSpPr txBox="1"/>
      </xdr:nvSpPr>
      <xdr:spPr>
        <a:xfrm>
          <a:off x="4686300" y="13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161137</xdr:rowOff>
    </xdr:from>
    <xdr:to>
      <xdr:col>20</xdr:col>
      <xdr:colOff>38100</xdr:colOff>
      <xdr:row>79</xdr:row>
      <xdr:rowOff>91287</xdr:rowOff>
    </xdr:to>
    <xdr:sp macro="" textlink="">
      <xdr:nvSpPr>
        <xdr:cNvPr id="198" name="楕円 197"/>
        <xdr:cNvSpPr/>
      </xdr:nvSpPr>
      <xdr:spPr>
        <a:xfrm>
          <a:off x="3746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82414</xdr:rowOff>
    </xdr:from>
    <xdr:ext cx="469744" cy="259045"/>
    <xdr:sp macro="" textlink="">
      <xdr:nvSpPr>
        <xdr:cNvPr id="199" name="テキスト ボックス 198"/>
        <xdr:cNvSpPr txBox="1"/>
      </xdr:nvSpPr>
      <xdr:spPr>
        <a:xfrm>
          <a:off x="3562428" y="136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149037</xdr:rowOff>
    </xdr:from>
    <xdr:to>
      <xdr:col>15</xdr:col>
      <xdr:colOff>101600</xdr:colOff>
      <xdr:row>79</xdr:row>
      <xdr:rowOff>79187</xdr:rowOff>
    </xdr:to>
    <xdr:sp macro="" textlink="">
      <xdr:nvSpPr>
        <xdr:cNvPr id="200" name="楕円 199"/>
        <xdr:cNvSpPr/>
      </xdr:nvSpPr>
      <xdr:spPr>
        <a:xfrm>
          <a:off x="2857500" y="135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70314</xdr:rowOff>
    </xdr:from>
    <xdr:ext cx="469744" cy="259045"/>
    <xdr:sp macro="" textlink="">
      <xdr:nvSpPr>
        <xdr:cNvPr id="201" name="テキスト ボックス 200"/>
        <xdr:cNvSpPr txBox="1"/>
      </xdr:nvSpPr>
      <xdr:spPr>
        <a:xfrm>
          <a:off x="2673428" y="136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148222</xdr:rowOff>
    </xdr:from>
    <xdr:to>
      <xdr:col>10</xdr:col>
      <xdr:colOff>165100</xdr:colOff>
      <xdr:row>79</xdr:row>
      <xdr:rowOff>78372</xdr:rowOff>
    </xdr:to>
    <xdr:sp macro="" textlink="">
      <xdr:nvSpPr>
        <xdr:cNvPr id="202" name="楕円 201"/>
        <xdr:cNvSpPr/>
      </xdr:nvSpPr>
      <xdr:spPr>
        <a:xfrm>
          <a:off x="1968500" y="135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69499</xdr:rowOff>
    </xdr:from>
    <xdr:ext cx="469744" cy="259045"/>
    <xdr:sp macro="" textlink="">
      <xdr:nvSpPr>
        <xdr:cNvPr id="203" name="テキスト ボックス 202"/>
        <xdr:cNvSpPr txBox="1"/>
      </xdr:nvSpPr>
      <xdr:spPr>
        <a:xfrm>
          <a:off x="1784428" y="1361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153398</xdr:rowOff>
    </xdr:from>
    <xdr:to>
      <xdr:col>6</xdr:col>
      <xdr:colOff>38100</xdr:colOff>
      <xdr:row>79</xdr:row>
      <xdr:rowOff>83548</xdr:rowOff>
    </xdr:to>
    <xdr:sp macro="" textlink="">
      <xdr:nvSpPr>
        <xdr:cNvPr id="204" name="楕円 203"/>
        <xdr:cNvSpPr/>
      </xdr:nvSpPr>
      <xdr:spPr>
        <a:xfrm>
          <a:off x="1079500" y="135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74675</xdr:rowOff>
    </xdr:from>
    <xdr:ext cx="469744" cy="259045"/>
    <xdr:sp macro="" textlink="">
      <xdr:nvSpPr>
        <xdr:cNvPr id="205" name="テキスト ボックス 204"/>
        <xdr:cNvSpPr txBox="1"/>
      </xdr:nvSpPr>
      <xdr:spPr>
        <a:xfrm>
          <a:off x="895428" y="136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18825</xdr:rowOff>
    </xdr:from>
    <xdr:to>
      <xdr:col>24</xdr:col>
      <xdr:colOff>63500</xdr:colOff>
      <xdr:row>97</xdr:row>
      <xdr:rowOff>983</xdr:rowOff>
    </xdr:to>
    <xdr:cxnSp macro="">
      <xdr:nvCxnSpPr>
        <xdr:cNvPr id="237" name="直線コネクタ 236"/>
        <xdr:cNvCxnSpPr/>
      </xdr:nvCxnSpPr>
      <xdr:spPr>
        <a:xfrm>
          <a:off x="3797300" y="16478025"/>
          <a:ext cx="838200" cy="1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18825</xdr:rowOff>
    </xdr:from>
    <xdr:to>
      <xdr:col>19</xdr:col>
      <xdr:colOff>177800</xdr:colOff>
      <xdr:row>97</xdr:row>
      <xdr:rowOff>130730</xdr:rowOff>
    </xdr:to>
    <xdr:cxnSp macro="">
      <xdr:nvCxnSpPr>
        <xdr:cNvPr id="240" name="直線コネクタ 239"/>
        <xdr:cNvCxnSpPr/>
      </xdr:nvCxnSpPr>
      <xdr:spPr>
        <a:xfrm flipV="1">
          <a:off x="2908300" y="16478025"/>
          <a:ext cx="889000" cy="28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93915</xdr:rowOff>
    </xdr:from>
    <xdr:to>
      <xdr:col>15</xdr:col>
      <xdr:colOff>50800</xdr:colOff>
      <xdr:row>97</xdr:row>
      <xdr:rowOff>130730</xdr:rowOff>
    </xdr:to>
    <xdr:cxnSp macro="">
      <xdr:nvCxnSpPr>
        <xdr:cNvPr id="243" name="直線コネクタ 242"/>
        <xdr:cNvCxnSpPr/>
      </xdr:nvCxnSpPr>
      <xdr:spPr>
        <a:xfrm>
          <a:off x="2019300" y="16724565"/>
          <a:ext cx="889000" cy="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93915</xdr:rowOff>
    </xdr:from>
    <xdr:to>
      <xdr:col>10</xdr:col>
      <xdr:colOff>114300</xdr:colOff>
      <xdr:row>98</xdr:row>
      <xdr:rowOff>13252</xdr:rowOff>
    </xdr:to>
    <xdr:cxnSp macro="">
      <xdr:nvCxnSpPr>
        <xdr:cNvPr id="246" name="直線コネクタ 245"/>
        <xdr:cNvCxnSpPr/>
      </xdr:nvCxnSpPr>
      <xdr:spPr>
        <a:xfrm flipV="1">
          <a:off x="1130300" y="16724565"/>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121633</xdr:rowOff>
    </xdr:from>
    <xdr:to>
      <xdr:col>24</xdr:col>
      <xdr:colOff>114300</xdr:colOff>
      <xdr:row>97</xdr:row>
      <xdr:rowOff>51783</xdr:rowOff>
    </xdr:to>
    <xdr:sp macro="" textlink="">
      <xdr:nvSpPr>
        <xdr:cNvPr id="256" name="楕円 255"/>
        <xdr:cNvSpPr/>
      </xdr:nvSpPr>
      <xdr:spPr>
        <a:xfrm>
          <a:off x="4584700" y="165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100060</xdr:rowOff>
    </xdr:from>
    <xdr:ext cx="599010" cy="259045"/>
    <xdr:sp macro="" textlink="">
      <xdr:nvSpPr>
        <xdr:cNvPr id="257" name="扶助費該当値テキスト"/>
        <xdr:cNvSpPr txBox="1"/>
      </xdr:nvSpPr>
      <xdr:spPr>
        <a:xfrm>
          <a:off x="4686300" y="165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139475</xdr:rowOff>
    </xdr:from>
    <xdr:to>
      <xdr:col>20</xdr:col>
      <xdr:colOff>38100</xdr:colOff>
      <xdr:row>96</xdr:row>
      <xdr:rowOff>69625</xdr:rowOff>
    </xdr:to>
    <xdr:sp macro="" textlink="">
      <xdr:nvSpPr>
        <xdr:cNvPr id="258" name="楕円 257"/>
        <xdr:cNvSpPr/>
      </xdr:nvSpPr>
      <xdr:spPr>
        <a:xfrm>
          <a:off x="3746500" y="164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60752</xdr:rowOff>
    </xdr:from>
    <xdr:ext cx="599010" cy="259045"/>
    <xdr:sp macro="" textlink="">
      <xdr:nvSpPr>
        <xdr:cNvPr id="259" name="テキスト ボックス 258"/>
        <xdr:cNvSpPr txBox="1"/>
      </xdr:nvSpPr>
      <xdr:spPr>
        <a:xfrm>
          <a:off x="3497795" y="165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79930</xdr:rowOff>
    </xdr:from>
    <xdr:to>
      <xdr:col>15</xdr:col>
      <xdr:colOff>101600</xdr:colOff>
      <xdr:row>98</xdr:row>
      <xdr:rowOff>10080</xdr:rowOff>
    </xdr:to>
    <xdr:sp macro="" textlink="">
      <xdr:nvSpPr>
        <xdr:cNvPr id="260" name="楕円 259"/>
        <xdr:cNvSpPr/>
      </xdr:nvSpPr>
      <xdr:spPr>
        <a:xfrm>
          <a:off x="2857500" y="167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1207</xdr:rowOff>
    </xdr:from>
    <xdr:ext cx="534377" cy="259045"/>
    <xdr:sp macro="" textlink="">
      <xdr:nvSpPr>
        <xdr:cNvPr id="261" name="テキスト ボックス 260"/>
        <xdr:cNvSpPr txBox="1"/>
      </xdr:nvSpPr>
      <xdr:spPr>
        <a:xfrm>
          <a:off x="2641111" y="168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43115</xdr:rowOff>
    </xdr:from>
    <xdr:to>
      <xdr:col>10</xdr:col>
      <xdr:colOff>165100</xdr:colOff>
      <xdr:row>97</xdr:row>
      <xdr:rowOff>144715</xdr:rowOff>
    </xdr:to>
    <xdr:sp macro="" textlink="">
      <xdr:nvSpPr>
        <xdr:cNvPr id="262" name="楕円 261"/>
        <xdr:cNvSpPr/>
      </xdr:nvSpPr>
      <xdr:spPr>
        <a:xfrm>
          <a:off x="1968500" y="166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135842</xdr:rowOff>
    </xdr:from>
    <xdr:ext cx="534377" cy="259045"/>
    <xdr:sp macro="" textlink="">
      <xdr:nvSpPr>
        <xdr:cNvPr id="263" name="テキスト ボックス 262"/>
        <xdr:cNvSpPr txBox="1"/>
      </xdr:nvSpPr>
      <xdr:spPr>
        <a:xfrm>
          <a:off x="1752111" y="167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133902</xdr:rowOff>
    </xdr:from>
    <xdr:to>
      <xdr:col>6</xdr:col>
      <xdr:colOff>38100</xdr:colOff>
      <xdr:row>98</xdr:row>
      <xdr:rowOff>64052</xdr:rowOff>
    </xdr:to>
    <xdr:sp macro="" textlink="">
      <xdr:nvSpPr>
        <xdr:cNvPr id="264" name="楕円 263"/>
        <xdr:cNvSpPr/>
      </xdr:nvSpPr>
      <xdr:spPr>
        <a:xfrm>
          <a:off x="10795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55179</xdr:rowOff>
    </xdr:from>
    <xdr:ext cx="534377" cy="259045"/>
    <xdr:sp macro="" textlink="">
      <xdr:nvSpPr>
        <xdr:cNvPr id="265" name="テキスト ボックス 264"/>
        <xdr:cNvSpPr txBox="1"/>
      </xdr:nvSpPr>
      <xdr:spPr>
        <a:xfrm>
          <a:off x="863111" y="168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84140</xdr:rowOff>
    </xdr:from>
    <xdr:to>
      <xdr:col>55</xdr:col>
      <xdr:colOff>0</xdr:colOff>
      <xdr:row>37</xdr:row>
      <xdr:rowOff>137172</xdr:rowOff>
    </xdr:to>
    <xdr:cxnSp macro="">
      <xdr:nvCxnSpPr>
        <xdr:cNvPr id="296" name="直線コネクタ 295"/>
        <xdr:cNvCxnSpPr/>
      </xdr:nvCxnSpPr>
      <xdr:spPr>
        <a:xfrm flipV="1">
          <a:off x="9639300" y="6427790"/>
          <a:ext cx="838200" cy="5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100325</xdr:rowOff>
    </xdr:from>
    <xdr:to>
      <xdr:col>50</xdr:col>
      <xdr:colOff>114300</xdr:colOff>
      <xdr:row>37</xdr:row>
      <xdr:rowOff>137172</xdr:rowOff>
    </xdr:to>
    <xdr:cxnSp macro="">
      <xdr:nvCxnSpPr>
        <xdr:cNvPr id="299" name="直線コネクタ 298"/>
        <xdr:cNvCxnSpPr/>
      </xdr:nvCxnSpPr>
      <xdr:spPr>
        <a:xfrm>
          <a:off x="8750300" y="6101075"/>
          <a:ext cx="889000" cy="37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100325</xdr:rowOff>
    </xdr:from>
    <xdr:to>
      <xdr:col>45</xdr:col>
      <xdr:colOff>177800</xdr:colOff>
      <xdr:row>38</xdr:row>
      <xdr:rowOff>28156</xdr:rowOff>
    </xdr:to>
    <xdr:cxnSp macro="">
      <xdr:nvCxnSpPr>
        <xdr:cNvPr id="302" name="直線コネクタ 301"/>
        <xdr:cNvCxnSpPr/>
      </xdr:nvCxnSpPr>
      <xdr:spPr>
        <a:xfrm flipV="1">
          <a:off x="7861300" y="6101075"/>
          <a:ext cx="889000" cy="44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28156</xdr:rowOff>
    </xdr:from>
    <xdr:to>
      <xdr:col>41</xdr:col>
      <xdr:colOff>50800</xdr:colOff>
      <xdr:row>38</xdr:row>
      <xdr:rowOff>87361</xdr:rowOff>
    </xdr:to>
    <xdr:cxnSp macro="">
      <xdr:nvCxnSpPr>
        <xdr:cNvPr id="305" name="直線コネクタ 304"/>
        <xdr:cNvCxnSpPr/>
      </xdr:nvCxnSpPr>
      <xdr:spPr>
        <a:xfrm flipV="1">
          <a:off x="6972300" y="6543256"/>
          <a:ext cx="889000" cy="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33340</xdr:rowOff>
    </xdr:from>
    <xdr:to>
      <xdr:col>55</xdr:col>
      <xdr:colOff>50800</xdr:colOff>
      <xdr:row>37</xdr:row>
      <xdr:rowOff>134940</xdr:rowOff>
    </xdr:to>
    <xdr:sp macro="" textlink="">
      <xdr:nvSpPr>
        <xdr:cNvPr id="315" name="楕円 314"/>
        <xdr:cNvSpPr/>
      </xdr:nvSpPr>
      <xdr:spPr>
        <a:xfrm>
          <a:off x="10426700" y="63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56217</xdr:rowOff>
    </xdr:from>
    <xdr:ext cx="599010" cy="259045"/>
    <xdr:sp macro="" textlink="">
      <xdr:nvSpPr>
        <xdr:cNvPr id="316" name="補助費等該当値テキスト"/>
        <xdr:cNvSpPr txBox="1"/>
      </xdr:nvSpPr>
      <xdr:spPr>
        <a:xfrm>
          <a:off x="10528300" y="622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86372</xdr:rowOff>
    </xdr:from>
    <xdr:to>
      <xdr:col>50</xdr:col>
      <xdr:colOff>165100</xdr:colOff>
      <xdr:row>38</xdr:row>
      <xdr:rowOff>16522</xdr:rowOff>
    </xdr:to>
    <xdr:sp macro="" textlink="">
      <xdr:nvSpPr>
        <xdr:cNvPr id="317" name="楕円 316"/>
        <xdr:cNvSpPr/>
      </xdr:nvSpPr>
      <xdr:spPr>
        <a:xfrm>
          <a:off x="9588500" y="64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7649</xdr:rowOff>
    </xdr:from>
    <xdr:ext cx="534377" cy="259045"/>
    <xdr:sp macro="" textlink="">
      <xdr:nvSpPr>
        <xdr:cNvPr id="318" name="テキスト ボックス 317"/>
        <xdr:cNvSpPr txBox="1"/>
      </xdr:nvSpPr>
      <xdr:spPr>
        <a:xfrm>
          <a:off x="9372111" y="65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49525</xdr:rowOff>
    </xdr:from>
    <xdr:to>
      <xdr:col>46</xdr:col>
      <xdr:colOff>38100</xdr:colOff>
      <xdr:row>35</xdr:row>
      <xdr:rowOff>151125</xdr:rowOff>
    </xdr:to>
    <xdr:sp macro="" textlink="">
      <xdr:nvSpPr>
        <xdr:cNvPr id="319" name="楕円 318"/>
        <xdr:cNvSpPr/>
      </xdr:nvSpPr>
      <xdr:spPr>
        <a:xfrm>
          <a:off x="8699500" y="6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167652</xdr:rowOff>
    </xdr:from>
    <xdr:ext cx="599010" cy="259045"/>
    <xdr:sp macro="" textlink="">
      <xdr:nvSpPr>
        <xdr:cNvPr id="320" name="テキスト ボックス 319"/>
        <xdr:cNvSpPr txBox="1"/>
      </xdr:nvSpPr>
      <xdr:spPr>
        <a:xfrm>
          <a:off x="8450795" y="58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148806</xdr:rowOff>
    </xdr:from>
    <xdr:to>
      <xdr:col>41</xdr:col>
      <xdr:colOff>101600</xdr:colOff>
      <xdr:row>38</xdr:row>
      <xdr:rowOff>78956</xdr:rowOff>
    </xdr:to>
    <xdr:sp macro="" textlink="">
      <xdr:nvSpPr>
        <xdr:cNvPr id="321" name="楕円 320"/>
        <xdr:cNvSpPr/>
      </xdr:nvSpPr>
      <xdr:spPr>
        <a:xfrm>
          <a:off x="7810500" y="64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70083</xdr:rowOff>
    </xdr:from>
    <xdr:ext cx="534377" cy="259045"/>
    <xdr:sp macro="" textlink="">
      <xdr:nvSpPr>
        <xdr:cNvPr id="322" name="テキスト ボックス 321"/>
        <xdr:cNvSpPr txBox="1"/>
      </xdr:nvSpPr>
      <xdr:spPr>
        <a:xfrm>
          <a:off x="7594111" y="65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36561</xdr:rowOff>
    </xdr:from>
    <xdr:to>
      <xdr:col>36</xdr:col>
      <xdr:colOff>165100</xdr:colOff>
      <xdr:row>38</xdr:row>
      <xdr:rowOff>138161</xdr:rowOff>
    </xdr:to>
    <xdr:sp macro="" textlink="">
      <xdr:nvSpPr>
        <xdr:cNvPr id="323" name="楕円 322"/>
        <xdr:cNvSpPr/>
      </xdr:nvSpPr>
      <xdr:spPr>
        <a:xfrm>
          <a:off x="6921500" y="6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129288</xdr:rowOff>
    </xdr:from>
    <xdr:ext cx="534377" cy="259045"/>
    <xdr:sp macro="" textlink="">
      <xdr:nvSpPr>
        <xdr:cNvPr id="324" name="テキスト ボックス 323"/>
        <xdr:cNvSpPr txBox="1"/>
      </xdr:nvSpPr>
      <xdr:spPr>
        <a:xfrm>
          <a:off x="6705111" y="66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29855</xdr:rowOff>
    </xdr:from>
    <xdr:to>
      <xdr:col>55</xdr:col>
      <xdr:colOff>0</xdr:colOff>
      <xdr:row>58</xdr:row>
      <xdr:rowOff>39279</xdr:rowOff>
    </xdr:to>
    <xdr:cxnSp macro="">
      <xdr:nvCxnSpPr>
        <xdr:cNvPr id="355" name="直線コネクタ 354"/>
        <xdr:cNvCxnSpPr/>
      </xdr:nvCxnSpPr>
      <xdr:spPr>
        <a:xfrm flipV="1">
          <a:off x="9639300" y="9973955"/>
          <a:ext cx="8382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5600</xdr:rowOff>
    </xdr:from>
    <xdr:to>
      <xdr:col>50</xdr:col>
      <xdr:colOff>114300</xdr:colOff>
      <xdr:row>58</xdr:row>
      <xdr:rowOff>39279</xdr:rowOff>
    </xdr:to>
    <xdr:cxnSp macro="">
      <xdr:nvCxnSpPr>
        <xdr:cNvPr id="358" name="直線コネクタ 357"/>
        <xdr:cNvCxnSpPr/>
      </xdr:nvCxnSpPr>
      <xdr:spPr>
        <a:xfrm>
          <a:off x="8750300" y="9949700"/>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5600</xdr:rowOff>
    </xdr:from>
    <xdr:to>
      <xdr:col>45</xdr:col>
      <xdr:colOff>177800</xdr:colOff>
      <xdr:row>58</xdr:row>
      <xdr:rowOff>96341</xdr:rowOff>
    </xdr:to>
    <xdr:cxnSp macro="">
      <xdr:nvCxnSpPr>
        <xdr:cNvPr id="361" name="直線コネクタ 360"/>
        <xdr:cNvCxnSpPr/>
      </xdr:nvCxnSpPr>
      <xdr:spPr>
        <a:xfrm flipV="1">
          <a:off x="7861300" y="9949700"/>
          <a:ext cx="889000" cy="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96341</xdr:rowOff>
    </xdr:from>
    <xdr:to>
      <xdr:col>41</xdr:col>
      <xdr:colOff>50800</xdr:colOff>
      <xdr:row>58</xdr:row>
      <xdr:rowOff>111197</xdr:rowOff>
    </xdr:to>
    <xdr:cxnSp macro="">
      <xdr:nvCxnSpPr>
        <xdr:cNvPr id="364" name="直線コネクタ 363"/>
        <xdr:cNvCxnSpPr/>
      </xdr:nvCxnSpPr>
      <xdr:spPr>
        <a:xfrm flipV="1">
          <a:off x="6972300" y="10040441"/>
          <a:ext cx="889000" cy="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150505</xdr:rowOff>
    </xdr:from>
    <xdr:to>
      <xdr:col>55</xdr:col>
      <xdr:colOff>50800</xdr:colOff>
      <xdr:row>58</xdr:row>
      <xdr:rowOff>80655</xdr:rowOff>
    </xdr:to>
    <xdr:sp macro="" textlink="">
      <xdr:nvSpPr>
        <xdr:cNvPr id="374" name="楕円 373"/>
        <xdr:cNvSpPr/>
      </xdr:nvSpPr>
      <xdr:spPr>
        <a:xfrm>
          <a:off x="10426700" y="99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128932</xdr:rowOff>
    </xdr:from>
    <xdr:ext cx="534377" cy="259045"/>
    <xdr:sp macro="" textlink="">
      <xdr:nvSpPr>
        <xdr:cNvPr id="375" name="普通建設事業費該当値テキスト"/>
        <xdr:cNvSpPr txBox="1"/>
      </xdr:nvSpPr>
      <xdr:spPr>
        <a:xfrm>
          <a:off x="10528300" y="99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159929</xdr:rowOff>
    </xdr:from>
    <xdr:to>
      <xdr:col>50</xdr:col>
      <xdr:colOff>165100</xdr:colOff>
      <xdr:row>58</xdr:row>
      <xdr:rowOff>90079</xdr:rowOff>
    </xdr:to>
    <xdr:sp macro="" textlink="">
      <xdr:nvSpPr>
        <xdr:cNvPr id="376" name="楕円 375"/>
        <xdr:cNvSpPr/>
      </xdr:nvSpPr>
      <xdr:spPr>
        <a:xfrm>
          <a:off x="9588500" y="99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81206</xdr:rowOff>
    </xdr:from>
    <xdr:ext cx="534377" cy="259045"/>
    <xdr:sp macro="" textlink="">
      <xdr:nvSpPr>
        <xdr:cNvPr id="377" name="テキスト ボックス 376"/>
        <xdr:cNvSpPr txBox="1"/>
      </xdr:nvSpPr>
      <xdr:spPr>
        <a:xfrm>
          <a:off x="9372111" y="100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126250</xdr:rowOff>
    </xdr:from>
    <xdr:to>
      <xdr:col>46</xdr:col>
      <xdr:colOff>38100</xdr:colOff>
      <xdr:row>58</xdr:row>
      <xdr:rowOff>56400</xdr:rowOff>
    </xdr:to>
    <xdr:sp macro="" textlink="">
      <xdr:nvSpPr>
        <xdr:cNvPr id="378" name="楕円 377"/>
        <xdr:cNvSpPr/>
      </xdr:nvSpPr>
      <xdr:spPr>
        <a:xfrm>
          <a:off x="8699500" y="98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47527</xdr:rowOff>
    </xdr:from>
    <xdr:ext cx="534377" cy="259045"/>
    <xdr:sp macro="" textlink="">
      <xdr:nvSpPr>
        <xdr:cNvPr id="379" name="テキスト ボックス 378"/>
        <xdr:cNvSpPr txBox="1"/>
      </xdr:nvSpPr>
      <xdr:spPr>
        <a:xfrm>
          <a:off x="8483111" y="99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45541</xdr:rowOff>
    </xdr:from>
    <xdr:to>
      <xdr:col>41</xdr:col>
      <xdr:colOff>101600</xdr:colOff>
      <xdr:row>58</xdr:row>
      <xdr:rowOff>147141</xdr:rowOff>
    </xdr:to>
    <xdr:sp macro="" textlink="">
      <xdr:nvSpPr>
        <xdr:cNvPr id="380" name="楕円 379"/>
        <xdr:cNvSpPr/>
      </xdr:nvSpPr>
      <xdr:spPr>
        <a:xfrm>
          <a:off x="7810500" y="99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138268</xdr:rowOff>
    </xdr:from>
    <xdr:ext cx="534377" cy="259045"/>
    <xdr:sp macro="" textlink="">
      <xdr:nvSpPr>
        <xdr:cNvPr id="381" name="テキスト ボックス 380"/>
        <xdr:cNvSpPr txBox="1"/>
      </xdr:nvSpPr>
      <xdr:spPr>
        <a:xfrm>
          <a:off x="7594111" y="1008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60397</xdr:rowOff>
    </xdr:from>
    <xdr:to>
      <xdr:col>36</xdr:col>
      <xdr:colOff>165100</xdr:colOff>
      <xdr:row>58</xdr:row>
      <xdr:rowOff>161997</xdr:rowOff>
    </xdr:to>
    <xdr:sp macro="" textlink="">
      <xdr:nvSpPr>
        <xdr:cNvPr id="382" name="楕円 381"/>
        <xdr:cNvSpPr/>
      </xdr:nvSpPr>
      <xdr:spPr>
        <a:xfrm>
          <a:off x="6921500" y="1000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153124</xdr:rowOff>
    </xdr:from>
    <xdr:ext cx="534377" cy="259045"/>
    <xdr:sp macro="" textlink="">
      <xdr:nvSpPr>
        <xdr:cNvPr id="383" name="テキスト ボックス 382"/>
        <xdr:cNvSpPr txBox="1"/>
      </xdr:nvSpPr>
      <xdr:spPr>
        <a:xfrm>
          <a:off x="6705111" y="100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101803</xdr:rowOff>
    </xdr:from>
    <xdr:to>
      <xdr:col>55</xdr:col>
      <xdr:colOff>0</xdr:colOff>
      <xdr:row>78</xdr:row>
      <xdr:rowOff>122250</xdr:rowOff>
    </xdr:to>
    <xdr:cxnSp macro="">
      <xdr:nvCxnSpPr>
        <xdr:cNvPr id="412" name="直線コネクタ 411"/>
        <xdr:cNvCxnSpPr/>
      </xdr:nvCxnSpPr>
      <xdr:spPr>
        <a:xfrm>
          <a:off x="9639300" y="13474903"/>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101803</xdr:rowOff>
    </xdr:from>
    <xdr:to>
      <xdr:col>50</xdr:col>
      <xdr:colOff>114300</xdr:colOff>
      <xdr:row>78</xdr:row>
      <xdr:rowOff>163830</xdr:rowOff>
    </xdr:to>
    <xdr:cxnSp macro="">
      <xdr:nvCxnSpPr>
        <xdr:cNvPr id="415" name="直線コネクタ 414"/>
        <xdr:cNvCxnSpPr/>
      </xdr:nvCxnSpPr>
      <xdr:spPr>
        <a:xfrm flipV="1">
          <a:off x="8750300" y="13474903"/>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156490</xdr:rowOff>
    </xdr:from>
    <xdr:to>
      <xdr:col>45</xdr:col>
      <xdr:colOff>177800</xdr:colOff>
      <xdr:row>78</xdr:row>
      <xdr:rowOff>163830</xdr:rowOff>
    </xdr:to>
    <xdr:cxnSp macro="">
      <xdr:nvCxnSpPr>
        <xdr:cNvPr id="418" name="直線コネクタ 417"/>
        <xdr:cNvCxnSpPr/>
      </xdr:nvCxnSpPr>
      <xdr:spPr>
        <a:xfrm>
          <a:off x="7861300" y="13529590"/>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156490</xdr:rowOff>
    </xdr:from>
    <xdr:to>
      <xdr:col>41</xdr:col>
      <xdr:colOff>50800</xdr:colOff>
      <xdr:row>79</xdr:row>
      <xdr:rowOff>381</xdr:rowOff>
    </xdr:to>
    <xdr:cxnSp macro="">
      <xdr:nvCxnSpPr>
        <xdr:cNvPr id="421" name="直線コネクタ 420"/>
        <xdr:cNvCxnSpPr/>
      </xdr:nvCxnSpPr>
      <xdr:spPr>
        <a:xfrm flipV="1">
          <a:off x="6972300" y="13529590"/>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71450</xdr:rowOff>
    </xdr:from>
    <xdr:to>
      <xdr:col>55</xdr:col>
      <xdr:colOff>50800</xdr:colOff>
      <xdr:row>79</xdr:row>
      <xdr:rowOff>1600</xdr:rowOff>
    </xdr:to>
    <xdr:sp macro="" textlink="">
      <xdr:nvSpPr>
        <xdr:cNvPr id="431" name="楕円 430"/>
        <xdr:cNvSpPr/>
      </xdr:nvSpPr>
      <xdr:spPr>
        <a:xfrm>
          <a:off x="104267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157827</xdr:rowOff>
    </xdr:from>
    <xdr:ext cx="469744" cy="259045"/>
    <xdr:sp macro="" textlink="">
      <xdr:nvSpPr>
        <xdr:cNvPr id="432" name="普通建設事業費 （ うち新規整備　）該当値テキスト"/>
        <xdr:cNvSpPr txBox="1"/>
      </xdr:nvSpPr>
      <xdr:spPr>
        <a:xfrm>
          <a:off x="10528300" y="133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51003</xdr:rowOff>
    </xdr:from>
    <xdr:to>
      <xdr:col>50</xdr:col>
      <xdr:colOff>165100</xdr:colOff>
      <xdr:row>78</xdr:row>
      <xdr:rowOff>152603</xdr:rowOff>
    </xdr:to>
    <xdr:sp macro="" textlink="">
      <xdr:nvSpPr>
        <xdr:cNvPr id="433" name="楕円 432"/>
        <xdr:cNvSpPr/>
      </xdr:nvSpPr>
      <xdr:spPr>
        <a:xfrm>
          <a:off x="9588500" y="134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143730</xdr:rowOff>
    </xdr:from>
    <xdr:ext cx="469744" cy="259045"/>
    <xdr:sp macro="" textlink="">
      <xdr:nvSpPr>
        <xdr:cNvPr id="434" name="テキスト ボックス 433"/>
        <xdr:cNvSpPr txBox="1"/>
      </xdr:nvSpPr>
      <xdr:spPr>
        <a:xfrm>
          <a:off x="9404428" y="135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113030</xdr:rowOff>
    </xdr:from>
    <xdr:to>
      <xdr:col>46</xdr:col>
      <xdr:colOff>38100</xdr:colOff>
      <xdr:row>79</xdr:row>
      <xdr:rowOff>43180</xdr:rowOff>
    </xdr:to>
    <xdr:sp macro="" textlink="">
      <xdr:nvSpPr>
        <xdr:cNvPr id="435" name="楕円 434"/>
        <xdr:cNvSpPr/>
      </xdr:nvSpPr>
      <xdr:spPr>
        <a:xfrm>
          <a:off x="8699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34307</xdr:rowOff>
    </xdr:from>
    <xdr:ext cx="469744" cy="259045"/>
    <xdr:sp macro="" textlink="">
      <xdr:nvSpPr>
        <xdr:cNvPr id="436" name="テキスト ボックス 435"/>
        <xdr:cNvSpPr txBox="1"/>
      </xdr:nvSpPr>
      <xdr:spPr>
        <a:xfrm>
          <a:off x="8515428" y="1357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105690</xdr:rowOff>
    </xdr:from>
    <xdr:to>
      <xdr:col>41</xdr:col>
      <xdr:colOff>101600</xdr:colOff>
      <xdr:row>79</xdr:row>
      <xdr:rowOff>35840</xdr:rowOff>
    </xdr:to>
    <xdr:sp macro="" textlink="">
      <xdr:nvSpPr>
        <xdr:cNvPr id="437" name="楕円 436"/>
        <xdr:cNvSpPr/>
      </xdr:nvSpPr>
      <xdr:spPr>
        <a:xfrm>
          <a:off x="7810500" y="134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26967</xdr:rowOff>
    </xdr:from>
    <xdr:ext cx="469744" cy="259045"/>
    <xdr:sp macro="" textlink="">
      <xdr:nvSpPr>
        <xdr:cNvPr id="438" name="テキスト ボックス 437"/>
        <xdr:cNvSpPr txBox="1"/>
      </xdr:nvSpPr>
      <xdr:spPr>
        <a:xfrm>
          <a:off x="7626428" y="135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121031</xdr:rowOff>
    </xdr:from>
    <xdr:to>
      <xdr:col>36</xdr:col>
      <xdr:colOff>165100</xdr:colOff>
      <xdr:row>79</xdr:row>
      <xdr:rowOff>51181</xdr:rowOff>
    </xdr:to>
    <xdr:sp macro="" textlink="">
      <xdr:nvSpPr>
        <xdr:cNvPr id="439" name="楕円 438"/>
        <xdr:cNvSpPr/>
      </xdr:nvSpPr>
      <xdr:spPr>
        <a:xfrm>
          <a:off x="6921500" y="134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42308</xdr:rowOff>
    </xdr:from>
    <xdr:ext cx="469744" cy="259045"/>
    <xdr:sp macro="" textlink="">
      <xdr:nvSpPr>
        <xdr:cNvPr id="440" name="テキスト ボックス 439"/>
        <xdr:cNvSpPr txBox="1"/>
      </xdr:nvSpPr>
      <xdr:spPr>
        <a:xfrm>
          <a:off x="6737428" y="1358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86057</xdr:rowOff>
    </xdr:from>
    <xdr:to>
      <xdr:col>55</xdr:col>
      <xdr:colOff>0</xdr:colOff>
      <xdr:row>98</xdr:row>
      <xdr:rowOff>109812</xdr:rowOff>
    </xdr:to>
    <xdr:cxnSp macro="">
      <xdr:nvCxnSpPr>
        <xdr:cNvPr id="471" name="直線コネクタ 470"/>
        <xdr:cNvCxnSpPr/>
      </xdr:nvCxnSpPr>
      <xdr:spPr>
        <a:xfrm>
          <a:off x="9639300" y="16888157"/>
          <a:ext cx="8382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37990</xdr:rowOff>
    </xdr:from>
    <xdr:to>
      <xdr:col>50</xdr:col>
      <xdr:colOff>114300</xdr:colOff>
      <xdr:row>98</xdr:row>
      <xdr:rowOff>86057</xdr:rowOff>
    </xdr:to>
    <xdr:cxnSp macro="">
      <xdr:nvCxnSpPr>
        <xdr:cNvPr id="474" name="直線コネクタ 473"/>
        <xdr:cNvCxnSpPr/>
      </xdr:nvCxnSpPr>
      <xdr:spPr>
        <a:xfrm>
          <a:off x="8750300" y="16840090"/>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37990</xdr:rowOff>
    </xdr:from>
    <xdr:to>
      <xdr:col>45</xdr:col>
      <xdr:colOff>177800</xdr:colOff>
      <xdr:row>98</xdr:row>
      <xdr:rowOff>120292</xdr:rowOff>
    </xdr:to>
    <xdr:cxnSp macro="">
      <xdr:nvCxnSpPr>
        <xdr:cNvPr id="477" name="直線コネクタ 476"/>
        <xdr:cNvCxnSpPr/>
      </xdr:nvCxnSpPr>
      <xdr:spPr>
        <a:xfrm flipV="1">
          <a:off x="7861300" y="16840090"/>
          <a:ext cx="889000" cy="8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120292</xdr:rowOff>
    </xdr:from>
    <xdr:to>
      <xdr:col>41</xdr:col>
      <xdr:colOff>50800</xdr:colOff>
      <xdr:row>98</xdr:row>
      <xdr:rowOff>136167</xdr:rowOff>
    </xdr:to>
    <xdr:cxnSp macro="">
      <xdr:nvCxnSpPr>
        <xdr:cNvPr id="480" name="直線コネクタ 479"/>
        <xdr:cNvCxnSpPr/>
      </xdr:nvCxnSpPr>
      <xdr:spPr>
        <a:xfrm flipV="1">
          <a:off x="6972300" y="16922392"/>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59012</xdr:rowOff>
    </xdr:from>
    <xdr:to>
      <xdr:col>55</xdr:col>
      <xdr:colOff>50800</xdr:colOff>
      <xdr:row>98</xdr:row>
      <xdr:rowOff>160612</xdr:rowOff>
    </xdr:to>
    <xdr:sp macro="" textlink="">
      <xdr:nvSpPr>
        <xdr:cNvPr id="490" name="楕円 489"/>
        <xdr:cNvSpPr/>
      </xdr:nvSpPr>
      <xdr:spPr>
        <a:xfrm>
          <a:off x="10426700" y="168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35257</xdr:rowOff>
    </xdr:from>
    <xdr:to>
      <xdr:col>50</xdr:col>
      <xdr:colOff>165100</xdr:colOff>
      <xdr:row>98</xdr:row>
      <xdr:rowOff>136857</xdr:rowOff>
    </xdr:to>
    <xdr:sp macro="" textlink="">
      <xdr:nvSpPr>
        <xdr:cNvPr id="492" name="楕円 491"/>
        <xdr:cNvSpPr/>
      </xdr:nvSpPr>
      <xdr:spPr>
        <a:xfrm>
          <a:off x="9588500" y="168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153384</xdr:rowOff>
    </xdr:from>
    <xdr:ext cx="534377" cy="259045"/>
    <xdr:sp macro="" textlink="">
      <xdr:nvSpPr>
        <xdr:cNvPr id="493" name="テキスト ボックス 492"/>
        <xdr:cNvSpPr txBox="1"/>
      </xdr:nvSpPr>
      <xdr:spPr>
        <a:xfrm>
          <a:off x="9372111" y="166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158640</xdr:rowOff>
    </xdr:from>
    <xdr:to>
      <xdr:col>46</xdr:col>
      <xdr:colOff>38100</xdr:colOff>
      <xdr:row>98</xdr:row>
      <xdr:rowOff>88790</xdr:rowOff>
    </xdr:to>
    <xdr:sp macro="" textlink="">
      <xdr:nvSpPr>
        <xdr:cNvPr id="494" name="楕円 493"/>
        <xdr:cNvSpPr/>
      </xdr:nvSpPr>
      <xdr:spPr>
        <a:xfrm>
          <a:off x="8699500" y="167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105317</xdr:rowOff>
    </xdr:from>
    <xdr:ext cx="534377" cy="259045"/>
    <xdr:sp macro="" textlink="">
      <xdr:nvSpPr>
        <xdr:cNvPr id="495" name="テキスト ボックス 494"/>
        <xdr:cNvSpPr txBox="1"/>
      </xdr:nvSpPr>
      <xdr:spPr>
        <a:xfrm>
          <a:off x="8483111" y="1656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69492</xdr:rowOff>
    </xdr:from>
    <xdr:to>
      <xdr:col>41</xdr:col>
      <xdr:colOff>101600</xdr:colOff>
      <xdr:row>98</xdr:row>
      <xdr:rowOff>171092</xdr:rowOff>
    </xdr:to>
    <xdr:sp macro="" textlink="">
      <xdr:nvSpPr>
        <xdr:cNvPr id="496" name="楕円 495"/>
        <xdr:cNvSpPr/>
      </xdr:nvSpPr>
      <xdr:spPr>
        <a:xfrm>
          <a:off x="7810500" y="168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162219</xdr:rowOff>
    </xdr:from>
    <xdr:ext cx="534377" cy="259045"/>
    <xdr:sp macro="" textlink="">
      <xdr:nvSpPr>
        <xdr:cNvPr id="497" name="テキスト ボックス 496"/>
        <xdr:cNvSpPr txBox="1"/>
      </xdr:nvSpPr>
      <xdr:spPr>
        <a:xfrm>
          <a:off x="7594111" y="169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85367</xdr:rowOff>
    </xdr:from>
    <xdr:to>
      <xdr:col>36</xdr:col>
      <xdr:colOff>165100</xdr:colOff>
      <xdr:row>99</xdr:row>
      <xdr:rowOff>15517</xdr:rowOff>
    </xdr:to>
    <xdr:sp macro="" textlink="">
      <xdr:nvSpPr>
        <xdr:cNvPr id="498" name="楕円 497"/>
        <xdr:cNvSpPr/>
      </xdr:nvSpPr>
      <xdr:spPr>
        <a:xfrm>
          <a:off x="6921500" y="168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6644</xdr:rowOff>
    </xdr:from>
    <xdr:ext cx="534377" cy="259045"/>
    <xdr:sp macro="" textlink="">
      <xdr:nvSpPr>
        <xdr:cNvPr id="499" name="テキスト ボックス 498"/>
        <xdr:cNvSpPr txBox="1"/>
      </xdr:nvSpPr>
      <xdr:spPr>
        <a:xfrm>
          <a:off x="6705111" y="169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92135</xdr:rowOff>
    </xdr:from>
    <xdr:to>
      <xdr:col>85</xdr:col>
      <xdr:colOff>127000</xdr:colOff>
      <xdr:row>39</xdr:row>
      <xdr:rowOff>96511</xdr:rowOff>
    </xdr:to>
    <xdr:cxnSp macro="">
      <xdr:nvCxnSpPr>
        <xdr:cNvPr id="530" name="直線コネクタ 529"/>
        <xdr:cNvCxnSpPr/>
      </xdr:nvCxnSpPr>
      <xdr:spPr>
        <a:xfrm>
          <a:off x="15481300" y="6778685"/>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22771</xdr:rowOff>
    </xdr:from>
    <xdr:to>
      <xdr:col>81</xdr:col>
      <xdr:colOff>50800</xdr:colOff>
      <xdr:row>39</xdr:row>
      <xdr:rowOff>92135</xdr:rowOff>
    </xdr:to>
    <xdr:cxnSp macro="">
      <xdr:nvCxnSpPr>
        <xdr:cNvPr id="533" name="直線コネクタ 532"/>
        <xdr:cNvCxnSpPr/>
      </xdr:nvCxnSpPr>
      <xdr:spPr>
        <a:xfrm>
          <a:off x="14592300" y="6537871"/>
          <a:ext cx="889000" cy="2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22771</xdr:rowOff>
    </xdr:from>
    <xdr:to>
      <xdr:col>76</xdr:col>
      <xdr:colOff>114300</xdr:colOff>
      <xdr:row>38</xdr:row>
      <xdr:rowOff>119469</xdr:rowOff>
    </xdr:to>
    <xdr:cxnSp macro="">
      <xdr:nvCxnSpPr>
        <xdr:cNvPr id="536" name="直線コネクタ 535"/>
        <xdr:cNvCxnSpPr/>
      </xdr:nvCxnSpPr>
      <xdr:spPr>
        <a:xfrm flipV="1">
          <a:off x="13703300" y="6537871"/>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119469</xdr:rowOff>
    </xdr:from>
    <xdr:to>
      <xdr:col>71</xdr:col>
      <xdr:colOff>177800</xdr:colOff>
      <xdr:row>39</xdr:row>
      <xdr:rowOff>98878</xdr:rowOff>
    </xdr:to>
    <xdr:cxnSp macro="">
      <xdr:nvCxnSpPr>
        <xdr:cNvPr id="539" name="直線コネクタ 538"/>
        <xdr:cNvCxnSpPr/>
      </xdr:nvCxnSpPr>
      <xdr:spPr>
        <a:xfrm flipV="1">
          <a:off x="12814300" y="6634569"/>
          <a:ext cx="889000" cy="1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45711</xdr:rowOff>
    </xdr:from>
    <xdr:to>
      <xdr:col>85</xdr:col>
      <xdr:colOff>177800</xdr:colOff>
      <xdr:row>39</xdr:row>
      <xdr:rowOff>147311</xdr:rowOff>
    </xdr:to>
    <xdr:sp macro="" textlink="">
      <xdr:nvSpPr>
        <xdr:cNvPr id="549" name="楕円 548"/>
        <xdr:cNvSpPr/>
      </xdr:nvSpPr>
      <xdr:spPr>
        <a:xfrm>
          <a:off x="16268700" y="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132088</xdr:rowOff>
    </xdr:from>
    <xdr:ext cx="378565" cy="259045"/>
    <xdr:sp macro="" textlink="">
      <xdr:nvSpPr>
        <xdr:cNvPr id="550" name="災害復旧事業費該当値テキスト"/>
        <xdr:cNvSpPr txBox="1"/>
      </xdr:nvSpPr>
      <xdr:spPr>
        <a:xfrm>
          <a:off x="16370300" y="6647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41335</xdr:rowOff>
    </xdr:from>
    <xdr:to>
      <xdr:col>81</xdr:col>
      <xdr:colOff>101600</xdr:colOff>
      <xdr:row>39</xdr:row>
      <xdr:rowOff>142935</xdr:rowOff>
    </xdr:to>
    <xdr:sp macro="" textlink="">
      <xdr:nvSpPr>
        <xdr:cNvPr id="551" name="楕円 550"/>
        <xdr:cNvSpPr/>
      </xdr:nvSpPr>
      <xdr:spPr>
        <a:xfrm>
          <a:off x="15430500" y="67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134062</xdr:rowOff>
    </xdr:from>
    <xdr:ext cx="378565" cy="259045"/>
    <xdr:sp macro="" textlink="">
      <xdr:nvSpPr>
        <xdr:cNvPr id="552" name="テキスト ボックス 551"/>
        <xdr:cNvSpPr txBox="1"/>
      </xdr:nvSpPr>
      <xdr:spPr>
        <a:xfrm>
          <a:off x="15292017" y="682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143421</xdr:rowOff>
    </xdr:from>
    <xdr:to>
      <xdr:col>76</xdr:col>
      <xdr:colOff>165100</xdr:colOff>
      <xdr:row>38</xdr:row>
      <xdr:rowOff>73571</xdr:rowOff>
    </xdr:to>
    <xdr:sp macro="" textlink="">
      <xdr:nvSpPr>
        <xdr:cNvPr id="553" name="楕円 552"/>
        <xdr:cNvSpPr/>
      </xdr:nvSpPr>
      <xdr:spPr>
        <a:xfrm>
          <a:off x="14541500" y="6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90098</xdr:rowOff>
    </xdr:from>
    <xdr:ext cx="534377" cy="259045"/>
    <xdr:sp macro="" textlink="">
      <xdr:nvSpPr>
        <xdr:cNvPr id="554" name="テキスト ボックス 553"/>
        <xdr:cNvSpPr txBox="1"/>
      </xdr:nvSpPr>
      <xdr:spPr>
        <a:xfrm>
          <a:off x="14325111" y="6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68669</xdr:rowOff>
    </xdr:from>
    <xdr:to>
      <xdr:col>72</xdr:col>
      <xdr:colOff>38100</xdr:colOff>
      <xdr:row>38</xdr:row>
      <xdr:rowOff>170269</xdr:rowOff>
    </xdr:to>
    <xdr:sp macro="" textlink="">
      <xdr:nvSpPr>
        <xdr:cNvPr id="555" name="楕円 554"/>
        <xdr:cNvSpPr/>
      </xdr:nvSpPr>
      <xdr:spPr>
        <a:xfrm>
          <a:off x="13652500" y="6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161396</xdr:rowOff>
    </xdr:from>
    <xdr:ext cx="469744" cy="259045"/>
    <xdr:sp macro="" textlink="">
      <xdr:nvSpPr>
        <xdr:cNvPr id="556" name="テキスト ボックス 555"/>
        <xdr:cNvSpPr txBox="1"/>
      </xdr:nvSpPr>
      <xdr:spPr>
        <a:xfrm>
          <a:off x="13468428" y="66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25420</xdr:rowOff>
    </xdr:from>
    <xdr:to>
      <xdr:col>85</xdr:col>
      <xdr:colOff>127000</xdr:colOff>
      <xdr:row>78</xdr:row>
      <xdr:rowOff>47580</xdr:rowOff>
    </xdr:to>
    <xdr:cxnSp macro="">
      <xdr:nvCxnSpPr>
        <xdr:cNvPr id="640" name="直線コネクタ 639"/>
        <xdr:cNvCxnSpPr/>
      </xdr:nvCxnSpPr>
      <xdr:spPr>
        <a:xfrm flipV="1">
          <a:off x="15481300" y="13398520"/>
          <a:ext cx="8382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43904</xdr:rowOff>
    </xdr:from>
    <xdr:to>
      <xdr:col>81</xdr:col>
      <xdr:colOff>50800</xdr:colOff>
      <xdr:row>78</xdr:row>
      <xdr:rowOff>47580</xdr:rowOff>
    </xdr:to>
    <xdr:cxnSp macro="">
      <xdr:nvCxnSpPr>
        <xdr:cNvPr id="643" name="直線コネクタ 642"/>
        <xdr:cNvCxnSpPr/>
      </xdr:nvCxnSpPr>
      <xdr:spPr>
        <a:xfrm>
          <a:off x="14592300" y="1341700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43904</xdr:rowOff>
    </xdr:from>
    <xdr:to>
      <xdr:col>76</xdr:col>
      <xdr:colOff>114300</xdr:colOff>
      <xdr:row>78</xdr:row>
      <xdr:rowOff>48409</xdr:rowOff>
    </xdr:to>
    <xdr:cxnSp macro="">
      <xdr:nvCxnSpPr>
        <xdr:cNvPr id="646" name="直線コネクタ 645"/>
        <xdr:cNvCxnSpPr/>
      </xdr:nvCxnSpPr>
      <xdr:spPr>
        <a:xfrm flipV="1">
          <a:off x="13703300" y="13417004"/>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42731</xdr:rowOff>
    </xdr:from>
    <xdr:to>
      <xdr:col>71</xdr:col>
      <xdr:colOff>177800</xdr:colOff>
      <xdr:row>78</xdr:row>
      <xdr:rowOff>48409</xdr:rowOff>
    </xdr:to>
    <xdr:cxnSp macro="">
      <xdr:nvCxnSpPr>
        <xdr:cNvPr id="649" name="直線コネクタ 648"/>
        <xdr:cNvCxnSpPr/>
      </xdr:nvCxnSpPr>
      <xdr:spPr>
        <a:xfrm>
          <a:off x="12814300" y="1341583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146070</xdr:rowOff>
    </xdr:from>
    <xdr:to>
      <xdr:col>85</xdr:col>
      <xdr:colOff>177800</xdr:colOff>
      <xdr:row>78</xdr:row>
      <xdr:rowOff>76220</xdr:rowOff>
    </xdr:to>
    <xdr:sp macro="" textlink="">
      <xdr:nvSpPr>
        <xdr:cNvPr id="659" name="楕円 658"/>
        <xdr:cNvSpPr/>
      </xdr:nvSpPr>
      <xdr:spPr>
        <a:xfrm>
          <a:off x="16268700" y="133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124497</xdr:rowOff>
    </xdr:from>
    <xdr:ext cx="534377" cy="259045"/>
    <xdr:sp macro="" textlink="">
      <xdr:nvSpPr>
        <xdr:cNvPr id="660" name="公債費該当値テキスト"/>
        <xdr:cNvSpPr txBox="1"/>
      </xdr:nvSpPr>
      <xdr:spPr>
        <a:xfrm>
          <a:off x="16370300" y="133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168230</xdr:rowOff>
    </xdr:from>
    <xdr:to>
      <xdr:col>81</xdr:col>
      <xdr:colOff>101600</xdr:colOff>
      <xdr:row>78</xdr:row>
      <xdr:rowOff>98380</xdr:rowOff>
    </xdr:to>
    <xdr:sp macro="" textlink="">
      <xdr:nvSpPr>
        <xdr:cNvPr id="661" name="楕円 660"/>
        <xdr:cNvSpPr/>
      </xdr:nvSpPr>
      <xdr:spPr>
        <a:xfrm>
          <a:off x="15430500" y="133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89507</xdr:rowOff>
    </xdr:from>
    <xdr:ext cx="534377" cy="259045"/>
    <xdr:sp macro="" textlink="">
      <xdr:nvSpPr>
        <xdr:cNvPr id="662" name="テキスト ボックス 661"/>
        <xdr:cNvSpPr txBox="1"/>
      </xdr:nvSpPr>
      <xdr:spPr>
        <a:xfrm>
          <a:off x="15214111" y="134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164554</xdr:rowOff>
    </xdr:from>
    <xdr:to>
      <xdr:col>76</xdr:col>
      <xdr:colOff>165100</xdr:colOff>
      <xdr:row>78</xdr:row>
      <xdr:rowOff>94704</xdr:rowOff>
    </xdr:to>
    <xdr:sp macro="" textlink="">
      <xdr:nvSpPr>
        <xdr:cNvPr id="663" name="楕円 662"/>
        <xdr:cNvSpPr/>
      </xdr:nvSpPr>
      <xdr:spPr>
        <a:xfrm>
          <a:off x="14541500" y="133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85831</xdr:rowOff>
    </xdr:from>
    <xdr:ext cx="534377" cy="259045"/>
    <xdr:sp macro="" textlink="">
      <xdr:nvSpPr>
        <xdr:cNvPr id="664" name="テキスト ボックス 663"/>
        <xdr:cNvSpPr txBox="1"/>
      </xdr:nvSpPr>
      <xdr:spPr>
        <a:xfrm>
          <a:off x="14325111" y="134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169059</xdr:rowOff>
    </xdr:from>
    <xdr:to>
      <xdr:col>72</xdr:col>
      <xdr:colOff>38100</xdr:colOff>
      <xdr:row>78</xdr:row>
      <xdr:rowOff>99209</xdr:rowOff>
    </xdr:to>
    <xdr:sp macro="" textlink="">
      <xdr:nvSpPr>
        <xdr:cNvPr id="665" name="楕円 664"/>
        <xdr:cNvSpPr/>
      </xdr:nvSpPr>
      <xdr:spPr>
        <a:xfrm>
          <a:off x="13652500" y="133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90336</xdr:rowOff>
    </xdr:from>
    <xdr:ext cx="534377" cy="259045"/>
    <xdr:sp macro="" textlink="">
      <xdr:nvSpPr>
        <xdr:cNvPr id="666" name="テキスト ボックス 665"/>
        <xdr:cNvSpPr txBox="1"/>
      </xdr:nvSpPr>
      <xdr:spPr>
        <a:xfrm>
          <a:off x="13436111" y="134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163381</xdr:rowOff>
    </xdr:from>
    <xdr:to>
      <xdr:col>67</xdr:col>
      <xdr:colOff>101600</xdr:colOff>
      <xdr:row>78</xdr:row>
      <xdr:rowOff>93531</xdr:rowOff>
    </xdr:to>
    <xdr:sp macro="" textlink="">
      <xdr:nvSpPr>
        <xdr:cNvPr id="667" name="楕円 666"/>
        <xdr:cNvSpPr/>
      </xdr:nvSpPr>
      <xdr:spPr>
        <a:xfrm>
          <a:off x="12763500" y="133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84658</xdr:rowOff>
    </xdr:from>
    <xdr:ext cx="534377" cy="259045"/>
    <xdr:sp macro="" textlink="">
      <xdr:nvSpPr>
        <xdr:cNvPr id="668" name="テキスト ボックス 667"/>
        <xdr:cNvSpPr txBox="1"/>
      </xdr:nvSpPr>
      <xdr:spPr>
        <a:xfrm>
          <a:off x="12547111" y="134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5798</xdr:rowOff>
    </xdr:from>
    <xdr:to>
      <xdr:col>85</xdr:col>
      <xdr:colOff>127000</xdr:colOff>
      <xdr:row>99</xdr:row>
      <xdr:rowOff>9313</xdr:rowOff>
    </xdr:to>
    <xdr:cxnSp macro="">
      <xdr:nvCxnSpPr>
        <xdr:cNvPr id="697" name="直線コネクタ 696"/>
        <xdr:cNvCxnSpPr/>
      </xdr:nvCxnSpPr>
      <xdr:spPr>
        <a:xfrm>
          <a:off x="15481300" y="16979348"/>
          <a:ext cx="8382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162238</xdr:rowOff>
    </xdr:from>
    <xdr:to>
      <xdr:col>81</xdr:col>
      <xdr:colOff>50800</xdr:colOff>
      <xdr:row>99</xdr:row>
      <xdr:rowOff>5798</xdr:rowOff>
    </xdr:to>
    <xdr:cxnSp macro="">
      <xdr:nvCxnSpPr>
        <xdr:cNvPr id="700" name="直線コネクタ 699"/>
        <xdr:cNvCxnSpPr/>
      </xdr:nvCxnSpPr>
      <xdr:spPr>
        <a:xfrm>
          <a:off x="14592300" y="16964338"/>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162238</xdr:rowOff>
    </xdr:from>
    <xdr:to>
      <xdr:col>76</xdr:col>
      <xdr:colOff>114300</xdr:colOff>
      <xdr:row>99</xdr:row>
      <xdr:rowOff>19805</xdr:rowOff>
    </xdr:to>
    <xdr:cxnSp macro="">
      <xdr:nvCxnSpPr>
        <xdr:cNvPr id="703" name="直線コネクタ 702"/>
        <xdr:cNvCxnSpPr/>
      </xdr:nvCxnSpPr>
      <xdr:spPr>
        <a:xfrm flipV="1">
          <a:off x="13703300" y="16964338"/>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17115</xdr:rowOff>
    </xdr:from>
    <xdr:to>
      <xdr:col>71</xdr:col>
      <xdr:colOff>177800</xdr:colOff>
      <xdr:row>99</xdr:row>
      <xdr:rowOff>19805</xdr:rowOff>
    </xdr:to>
    <xdr:cxnSp macro="">
      <xdr:nvCxnSpPr>
        <xdr:cNvPr id="706" name="直線コネクタ 705"/>
        <xdr:cNvCxnSpPr/>
      </xdr:nvCxnSpPr>
      <xdr:spPr>
        <a:xfrm>
          <a:off x="12814300" y="16990665"/>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129963</xdr:rowOff>
    </xdr:from>
    <xdr:to>
      <xdr:col>85</xdr:col>
      <xdr:colOff>177800</xdr:colOff>
      <xdr:row>99</xdr:row>
      <xdr:rowOff>60113</xdr:rowOff>
    </xdr:to>
    <xdr:sp macro="" textlink="">
      <xdr:nvSpPr>
        <xdr:cNvPr id="716" name="楕円 715"/>
        <xdr:cNvSpPr/>
      </xdr:nvSpPr>
      <xdr:spPr>
        <a:xfrm>
          <a:off x="16268700" y="169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126448</xdr:rowOff>
    </xdr:from>
    <xdr:to>
      <xdr:col>81</xdr:col>
      <xdr:colOff>101600</xdr:colOff>
      <xdr:row>99</xdr:row>
      <xdr:rowOff>56598</xdr:rowOff>
    </xdr:to>
    <xdr:sp macro="" textlink="">
      <xdr:nvSpPr>
        <xdr:cNvPr id="718" name="楕円 717"/>
        <xdr:cNvSpPr/>
      </xdr:nvSpPr>
      <xdr:spPr>
        <a:xfrm>
          <a:off x="15430500" y="169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47725</xdr:rowOff>
    </xdr:from>
    <xdr:ext cx="534377" cy="259045"/>
    <xdr:sp macro="" textlink="">
      <xdr:nvSpPr>
        <xdr:cNvPr id="719" name="テキスト ボックス 718"/>
        <xdr:cNvSpPr txBox="1"/>
      </xdr:nvSpPr>
      <xdr:spPr>
        <a:xfrm>
          <a:off x="15214111" y="1702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111438</xdr:rowOff>
    </xdr:from>
    <xdr:to>
      <xdr:col>76</xdr:col>
      <xdr:colOff>165100</xdr:colOff>
      <xdr:row>99</xdr:row>
      <xdr:rowOff>41588</xdr:rowOff>
    </xdr:to>
    <xdr:sp macro="" textlink="">
      <xdr:nvSpPr>
        <xdr:cNvPr id="720" name="楕円 719"/>
        <xdr:cNvSpPr/>
      </xdr:nvSpPr>
      <xdr:spPr>
        <a:xfrm>
          <a:off x="14541500" y="169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32715</xdr:rowOff>
    </xdr:from>
    <xdr:ext cx="534377" cy="259045"/>
    <xdr:sp macro="" textlink="">
      <xdr:nvSpPr>
        <xdr:cNvPr id="721" name="テキスト ボックス 720"/>
        <xdr:cNvSpPr txBox="1"/>
      </xdr:nvSpPr>
      <xdr:spPr>
        <a:xfrm>
          <a:off x="14325111" y="170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140455</xdr:rowOff>
    </xdr:from>
    <xdr:to>
      <xdr:col>72</xdr:col>
      <xdr:colOff>38100</xdr:colOff>
      <xdr:row>99</xdr:row>
      <xdr:rowOff>70605</xdr:rowOff>
    </xdr:to>
    <xdr:sp macro="" textlink="">
      <xdr:nvSpPr>
        <xdr:cNvPr id="722" name="楕円 721"/>
        <xdr:cNvSpPr/>
      </xdr:nvSpPr>
      <xdr:spPr>
        <a:xfrm>
          <a:off x="13652500" y="169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61732</xdr:rowOff>
    </xdr:from>
    <xdr:ext cx="534377" cy="259045"/>
    <xdr:sp macro="" textlink="">
      <xdr:nvSpPr>
        <xdr:cNvPr id="723" name="テキスト ボックス 722"/>
        <xdr:cNvSpPr txBox="1"/>
      </xdr:nvSpPr>
      <xdr:spPr>
        <a:xfrm>
          <a:off x="13436111" y="170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137765</xdr:rowOff>
    </xdr:from>
    <xdr:to>
      <xdr:col>67</xdr:col>
      <xdr:colOff>101600</xdr:colOff>
      <xdr:row>99</xdr:row>
      <xdr:rowOff>67915</xdr:rowOff>
    </xdr:to>
    <xdr:sp macro="" textlink="">
      <xdr:nvSpPr>
        <xdr:cNvPr id="724" name="楕円 723"/>
        <xdr:cNvSpPr/>
      </xdr:nvSpPr>
      <xdr:spPr>
        <a:xfrm>
          <a:off x="12763500" y="169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59042</xdr:rowOff>
    </xdr:from>
    <xdr:ext cx="534377" cy="259045"/>
    <xdr:sp macro="" textlink="">
      <xdr:nvSpPr>
        <xdr:cNvPr id="725" name="テキスト ボックス 724"/>
        <xdr:cNvSpPr txBox="1"/>
      </xdr:nvSpPr>
      <xdr:spPr>
        <a:xfrm>
          <a:off x="12547111" y="170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98813</xdr:rowOff>
    </xdr:from>
    <xdr:to>
      <xdr:col>111</xdr:col>
      <xdr:colOff>177800</xdr:colOff>
      <xdr:row>39</xdr:row>
      <xdr:rowOff>98878</xdr:rowOff>
    </xdr:to>
    <xdr:cxnSp macro="">
      <xdr:nvCxnSpPr>
        <xdr:cNvPr id="759" name="直線コネクタ 758"/>
        <xdr:cNvCxnSpPr/>
      </xdr:nvCxnSpPr>
      <xdr:spPr>
        <a:xfrm>
          <a:off x="20434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97376</xdr:rowOff>
    </xdr:from>
    <xdr:to>
      <xdr:col>107</xdr:col>
      <xdr:colOff>50800</xdr:colOff>
      <xdr:row>39</xdr:row>
      <xdr:rowOff>98813</xdr:rowOff>
    </xdr:to>
    <xdr:cxnSp macro="">
      <xdr:nvCxnSpPr>
        <xdr:cNvPr id="762" name="直線コネクタ 761"/>
        <xdr:cNvCxnSpPr/>
      </xdr:nvCxnSpPr>
      <xdr:spPr>
        <a:xfrm>
          <a:off x="19545300" y="6783926"/>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97376</xdr:rowOff>
    </xdr:from>
    <xdr:to>
      <xdr:col>102</xdr:col>
      <xdr:colOff>114300</xdr:colOff>
      <xdr:row>39</xdr:row>
      <xdr:rowOff>98585</xdr:rowOff>
    </xdr:to>
    <xdr:cxnSp macro="">
      <xdr:nvCxnSpPr>
        <xdr:cNvPr id="765" name="直線コネクタ 764"/>
        <xdr:cNvCxnSpPr/>
      </xdr:nvCxnSpPr>
      <xdr:spPr>
        <a:xfrm flipV="1">
          <a:off x="18656300" y="6783926"/>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48013</xdr:rowOff>
    </xdr:from>
    <xdr:to>
      <xdr:col>107</xdr:col>
      <xdr:colOff>101600</xdr:colOff>
      <xdr:row>39</xdr:row>
      <xdr:rowOff>149613</xdr:rowOff>
    </xdr:to>
    <xdr:sp macro="" textlink="">
      <xdr:nvSpPr>
        <xdr:cNvPr id="779" name="楕円 778"/>
        <xdr:cNvSpPr/>
      </xdr:nvSpPr>
      <xdr:spPr>
        <a:xfrm>
          <a:off x="20383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140740</xdr:rowOff>
    </xdr:from>
    <xdr:ext cx="249299" cy="259045"/>
    <xdr:sp macro="" textlink="">
      <xdr:nvSpPr>
        <xdr:cNvPr id="780" name="テキスト ボックス 779"/>
        <xdr:cNvSpPr txBox="1"/>
      </xdr:nvSpPr>
      <xdr:spPr>
        <a:xfrm>
          <a:off x="20309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46576</xdr:rowOff>
    </xdr:from>
    <xdr:to>
      <xdr:col>102</xdr:col>
      <xdr:colOff>165100</xdr:colOff>
      <xdr:row>39</xdr:row>
      <xdr:rowOff>148176</xdr:rowOff>
    </xdr:to>
    <xdr:sp macro="" textlink="">
      <xdr:nvSpPr>
        <xdr:cNvPr id="781" name="楕円 780"/>
        <xdr:cNvSpPr/>
      </xdr:nvSpPr>
      <xdr:spPr>
        <a:xfrm>
          <a:off x="19494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139303</xdr:rowOff>
    </xdr:from>
    <xdr:ext cx="313932" cy="259045"/>
    <xdr:sp macro="" textlink="">
      <xdr:nvSpPr>
        <xdr:cNvPr id="782" name="テキスト ボックス 781"/>
        <xdr:cNvSpPr txBox="1"/>
      </xdr:nvSpPr>
      <xdr:spPr>
        <a:xfrm>
          <a:off x="19388333" y="682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83" name="楕円 782"/>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84" name="テキスト ボックス 783"/>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65268</xdr:rowOff>
    </xdr:from>
    <xdr:to>
      <xdr:col>116</xdr:col>
      <xdr:colOff>63500</xdr:colOff>
      <xdr:row>58</xdr:row>
      <xdr:rowOff>128727</xdr:rowOff>
    </xdr:to>
    <xdr:cxnSp macro="">
      <xdr:nvCxnSpPr>
        <xdr:cNvPr id="811" name="直線コネクタ 810"/>
        <xdr:cNvCxnSpPr/>
      </xdr:nvCxnSpPr>
      <xdr:spPr>
        <a:xfrm flipV="1">
          <a:off x="21323300" y="10009368"/>
          <a:ext cx="8382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128727</xdr:rowOff>
    </xdr:from>
    <xdr:to>
      <xdr:col>111</xdr:col>
      <xdr:colOff>177800</xdr:colOff>
      <xdr:row>58</xdr:row>
      <xdr:rowOff>130921</xdr:rowOff>
    </xdr:to>
    <xdr:cxnSp macro="">
      <xdr:nvCxnSpPr>
        <xdr:cNvPr id="814" name="直線コネクタ 813"/>
        <xdr:cNvCxnSpPr/>
      </xdr:nvCxnSpPr>
      <xdr:spPr>
        <a:xfrm flipV="1">
          <a:off x="20434300" y="10072827"/>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121755</xdr:rowOff>
    </xdr:from>
    <xdr:to>
      <xdr:col>107</xdr:col>
      <xdr:colOff>50800</xdr:colOff>
      <xdr:row>58</xdr:row>
      <xdr:rowOff>130921</xdr:rowOff>
    </xdr:to>
    <xdr:cxnSp macro="">
      <xdr:nvCxnSpPr>
        <xdr:cNvPr id="817" name="直線コネクタ 816"/>
        <xdr:cNvCxnSpPr/>
      </xdr:nvCxnSpPr>
      <xdr:spPr>
        <a:xfrm>
          <a:off x="19545300" y="10065855"/>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121755</xdr:rowOff>
    </xdr:from>
    <xdr:to>
      <xdr:col>102</xdr:col>
      <xdr:colOff>114300</xdr:colOff>
      <xdr:row>58</xdr:row>
      <xdr:rowOff>125984</xdr:rowOff>
    </xdr:to>
    <xdr:cxnSp macro="">
      <xdr:nvCxnSpPr>
        <xdr:cNvPr id="820" name="直線コネクタ 819"/>
        <xdr:cNvCxnSpPr/>
      </xdr:nvCxnSpPr>
      <xdr:spPr>
        <a:xfrm flipV="1">
          <a:off x="18656300" y="1006585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14468</xdr:rowOff>
    </xdr:from>
    <xdr:to>
      <xdr:col>116</xdr:col>
      <xdr:colOff>114300</xdr:colOff>
      <xdr:row>58</xdr:row>
      <xdr:rowOff>116068</xdr:rowOff>
    </xdr:to>
    <xdr:sp macro="" textlink="">
      <xdr:nvSpPr>
        <xdr:cNvPr id="830" name="楕円 829"/>
        <xdr:cNvSpPr/>
      </xdr:nvSpPr>
      <xdr:spPr>
        <a:xfrm>
          <a:off x="221107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77927</xdr:rowOff>
    </xdr:from>
    <xdr:to>
      <xdr:col>112</xdr:col>
      <xdr:colOff>38100</xdr:colOff>
      <xdr:row>59</xdr:row>
      <xdr:rowOff>8077</xdr:rowOff>
    </xdr:to>
    <xdr:sp macro="" textlink="">
      <xdr:nvSpPr>
        <xdr:cNvPr id="832" name="楕円 831"/>
        <xdr:cNvSpPr/>
      </xdr:nvSpPr>
      <xdr:spPr>
        <a:xfrm>
          <a:off x="21272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170654</xdr:rowOff>
    </xdr:from>
    <xdr:ext cx="378565" cy="259045"/>
    <xdr:sp macro="" textlink="">
      <xdr:nvSpPr>
        <xdr:cNvPr id="833" name="テキスト ボックス 832"/>
        <xdr:cNvSpPr txBox="1"/>
      </xdr:nvSpPr>
      <xdr:spPr>
        <a:xfrm>
          <a:off x="21134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80121</xdr:rowOff>
    </xdr:from>
    <xdr:to>
      <xdr:col>107</xdr:col>
      <xdr:colOff>101600</xdr:colOff>
      <xdr:row>59</xdr:row>
      <xdr:rowOff>10271</xdr:rowOff>
    </xdr:to>
    <xdr:sp macro="" textlink="">
      <xdr:nvSpPr>
        <xdr:cNvPr id="834" name="楕円 833"/>
        <xdr:cNvSpPr/>
      </xdr:nvSpPr>
      <xdr:spPr>
        <a:xfrm>
          <a:off x="203835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1398</xdr:rowOff>
    </xdr:from>
    <xdr:ext cx="378565" cy="259045"/>
    <xdr:sp macro="" textlink="">
      <xdr:nvSpPr>
        <xdr:cNvPr id="835" name="テキスト ボックス 834"/>
        <xdr:cNvSpPr txBox="1"/>
      </xdr:nvSpPr>
      <xdr:spPr>
        <a:xfrm>
          <a:off x="20245017" y="1011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70955</xdr:rowOff>
    </xdr:from>
    <xdr:to>
      <xdr:col>102</xdr:col>
      <xdr:colOff>165100</xdr:colOff>
      <xdr:row>59</xdr:row>
      <xdr:rowOff>1105</xdr:rowOff>
    </xdr:to>
    <xdr:sp macro="" textlink="">
      <xdr:nvSpPr>
        <xdr:cNvPr id="836" name="楕円 835"/>
        <xdr:cNvSpPr/>
      </xdr:nvSpPr>
      <xdr:spPr>
        <a:xfrm>
          <a:off x="19494500" y="100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163682</xdr:rowOff>
    </xdr:from>
    <xdr:ext cx="378565" cy="259045"/>
    <xdr:sp macro="" textlink="">
      <xdr:nvSpPr>
        <xdr:cNvPr id="837" name="テキスト ボックス 836"/>
        <xdr:cNvSpPr txBox="1"/>
      </xdr:nvSpPr>
      <xdr:spPr>
        <a:xfrm>
          <a:off x="19356017" y="1010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75184</xdr:rowOff>
    </xdr:from>
    <xdr:to>
      <xdr:col>98</xdr:col>
      <xdr:colOff>38100</xdr:colOff>
      <xdr:row>59</xdr:row>
      <xdr:rowOff>5334</xdr:rowOff>
    </xdr:to>
    <xdr:sp macro="" textlink="">
      <xdr:nvSpPr>
        <xdr:cNvPr id="838" name="楕円 837"/>
        <xdr:cNvSpPr/>
      </xdr:nvSpPr>
      <xdr:spPr>
        <a:xfrm>
          <a:off x="18605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167911</xdr:rowOff>
    </xdr:from>
    <xdr:ext cx="378565" cy="259045"/>
    <xdr:sp macro="" textlink="">
      <xdr:nvSpPr>
        <xdr:cNvPr id="839" name="テキスト ボックス 838"/>
        <xdr:cNvSpPr txBox="1"/>
      </xdr:nvSpPr>
      <xdr:spPr>
        <a:xfrm>
          <a:off x="18467017" y="1011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128645</xdr:rowOff>
    </xdr:from>
    <xdr:to>
      <xdr:col>116</xdr:col>
      <xdr:colOff>63500</xdr:colOff>
      <xdr:row>76</xdr:row>
      <xdr:rowOff>166953</xdr:rowOff>
    </xdr:to>
    <xdr:cxnSp macro="">
      <xdr:nvCxnSpPr>
        <xdr:cNvPr id="871" name="直線コネクタ 870"/>
        <xdr:cNvCxnSpPr/>
      </xdr:nvCxnSpPr>
      <xdr:spPr>
        <a:xfrm flipV="1">
          <a:off x="21323300" y="13158845"/>
          <a:ext cx="8382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155408</xdr:rowOff>
    </xdr:from>
    <xdr:to>
      <xdr:col>111</xdr:col>
      <xdr:colOff>177800</xdr:colOff>
      <xdr:row>76</xdr:row>
      <xdr:rowOff>166953</xdr:rowOff>
    </xdr:to>
    <xdr:cxnSp macro="">
      <xdr:nvCxnSpPr>
        <xdr:cNvPr id="874" name="直線コネクタ 873"/>
        <xdr:cNvCxnSpPr/>
      </xdr:nvCxnSpPr>
      <xdr:spPr>
        <a:xfrm>
          <a:off x="20434300" y="13185608"/>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155408</xdr:rowOff>
    </xdr:from>
    <xdr:to>
      <xdr:col>107</xdr:col>
      <xdr:colOff>50800</xdr:colOff>
      <xdr:row>76</xdr:row>
      <xdr:rowOff>155702</xdr:rowOff>
    </xdr:to>
    <xdr:cxnSp macro="">
      <xdr:nvCxnSpPr>
        <xdr:cNvPr id="877" name="直線コネクタ 876"/>
        <xdr:cNvCxnSpPr/>
      </xdr:nvCxnSpPr>
      <xdr:spPr>
        <a:xfrm flipV="1">
          <a:off x="19545300" y="1318560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84656</xdr:rowOff>
    </xdr:from>
    <xdr:to>
      <xdr:col>102</xdr:col>
      <xdr:colOff>114300</xdr:colOff>
      <xdr:row>76</xdr:row>
      <xdr:rowOff>155702</xdr:rowOff>
    </xdr:to>
    <xdr:cxnSp macro="">
      <xdr:nvCxnSpPr>
        <xdr:cNvPr id="880" name="直線コネクタ 879"/>
        <xdr:cNvCxnSpPr/>
      </xdr:nvCxnSpPr>
      <xdr:spPr>
        <a:xfrm>
          <a:off x="18656300" y="12943406"/>
          <a:ext cx="889000" cy="2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77845</xdr:rowOff>
    </xdr:from>
    <xdr:to>
      <xdr:col>116</xdr:col>
      <xdr:colOff>114300</xdr:colOff>
      <xdr:row>77</xdr:row>
      <xdr:rowOff>7995</xdr:rowOff>
    </xdr:to>
    <xdr:sp macro="" textlink="">
      <xdr:nvSpPr>
        <xdr:cNvPr id="890" name="楕円 889"/>
        <xdr:cNvSpPr/>
      </xdr:nvSpPr>
      <xdr:spPr>
        <a:xfrm>
          <a:off x="22110700" y="13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56272</xdr:rowOff>
    </xdr:from>
    <xdr:ext cx="534377" cy="259045"/>
    <xdr:sp macro="" textlink="">
      <xdr:nvSpPr>
        <xdr:cNvPr id="891" name="繰出金該当値テキスト"/>
        <xdr:cNvSpPr txBox="1"/>
      </xdr:nvSpPr>
      <xdr:spPr>
        <a:xfrm>
          <a:off x="22212300" y="130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116153</xdr:rowOff>
    </xdr:from>
    <xdr:to>
      <xdr:col>112</xdr:col>
      <xdr:colOff>38100</xdr:colOff>
      <xdr:row>77</xdr:row>
      <xdr:rowOff>46303</xdr:rowOff>
    </xdr:to>
    <xdr:sp macro="" textlink="">
      <xdr:nvSpPr>
        <xdr:cNvPr id="892" name="楕円 891"/>
        <xdr:cNvSpPr/>
      </xdr:nvSpPr>
      <xdr:spPr>
        <a:xfrm>
          <a:off x="212725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37430</xdr:rowOff>
    </xdr:from>
    <xdr:ext cx="534377" cy="259045"/>
    <xdr:sp macro="" textlink="">
      <xdr:nvSpPr>
        <xdr:cNvPr id="893" name="テキスト ボックス 892"/>
        <xdr:cNvSpPr txBox="1"/>
      </xdr:nvSpPr>
      <xdr:spPr>
        <a:xfrm>
          <a:off x="21056111" y="1323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104608</xdr:rowOff>
    </xdr:from>
    <xdr:to>
      <xdr:col>107</xdr:col>
      <xdr:colOff>101600</xdr:colOff>
      <xdr:row>77</xdr:row>
      <xdr:rowOff>34758</xdr:rowOff>
    </xdr:to>
    <xdr:sp macro="" textlink="">
      <xdr:nvSpPr>
        <xdr:cNvPr id="894" name="楕円 893"/>
        <xdr:cNvSpPr/>
      </xdr:nvSpPr>
      <xdr:spPr>
        <a:xfrm>
          <a:off x="20383500" y="131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25885</xdr:rowOff>
    </xdr:from>
    <xdr:ext cx="534377" cy="259045"/>
    <xdr:sp macro="" textlink="">
      <xdr:nvSpPr>
        <xdr:cNvPr id="895" name="テキスト ボックス 894"/>
        <xdr:cNvSpPr txBox="1"/>
      </xdr:nvSpPr>
      <xdr:spPr>
        <a:xfrm>
          <a:off x="20167111" y="132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104902</xdr:rowOff>
    </xdr:from>
    <xdr:to>
      <xdr:col>102</xdr:col>
      <xdr:colOff>165100</xdr:colOff>
      <xdr:row>77</xdr:row>
      <xdr:rowOff>35052</xdr:rowOff>
    </xdr:to>
    <xdr:sp macro="" textlink="">
      <xdr:nvSpPr>
        <xdr:cNvPr id="896" name="楕円 895"/>
        <xdr:cNvSpPr/>
      </xdr:nvSpPr>
      <xdr:spPr>
        <a:xfrm>
          <a:off x="19494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26179</xdr:rowOff>
    </xdr:from>
    <xdr:ext cx="534377" cy="259045"/>
    <xdr:sp macro="" textlink="">
      <xdr:nvSpPr>
        <xdr:cNvPr id="897" name="テキスト ボックス 896"/>
        <xdr:cNvSpPr txBox="1"/>
      </xdr:nvSpPr>
      <xdr:spPr>
        <a:xfrm>
          <a:off x="19278111" y="132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33856</xdr:rowOff>
    </xdr:from>
    <xdr:to>
      <xdr:col>98</xdr:col>
      <xdr:colOff>38100</xdr:colOff>
      <xdr:row>75</xdr:row>
      <xdr:rowOff>135456</xdr:rowOff>
    </xdr:to>
    <xdr:sp macro="" textlink="">
      <xdr:nvSpPr>
        <xdr:cNvPr id="898" name="楕円 897"/>
        <xdr:cNvSpPr/>
      </xdr:nvSpPr>
      <xdr:spPr>
        <a:xfrm>
          <a:off x="18605500" y="128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151983</xdr:rowOff>
    </xdr:from>
    <xdr:ext cx="534377" cy="259045"/>
    <xdr:sp macro="" textlink="">
      <xdr:nvSpPr>
        <xdr:cNvPr id="899" name="テキスト ボックス 898"/>
        <xdr:cNvSpPr txBox="1"/>
      </xdr:nvSpPr>
      <xdr:spPr>
        <a:xfrm>
          <a:off x="18389111" y="126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住民一人あたりコストについて、物件費は、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99,157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円増）となり、これは道路構造物点検委託料や廃校校舎等解体工事費の増が主な要因である。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100,439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14,111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円減）となり、これは新型コロナ対応の子育て世帯への臨時特別給付金に係る事業費の減が主な要因である。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109,513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16,239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円増）となり、これは新型コロナ対応のプレミアム付商品券発行、物価高騰対応商品券支給に係る事業費の増が主な要因である。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73,636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円増）となり、これは常陸大宮駅周辺整備や大宮運動公園市民球場整備に係る事業費の増が主な要因である。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74,994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円増）となり、これは災害復旧事業債分の増が主な要因である。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貸付金は、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2,776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円増）となり、これは常陸大宮街づくり株式会社経営安定化資金貸付金の増が主な要因である。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や普通建設事業費については、近年増加傾向にあり、類似団体比較も高い傾向にある。特に、更新整備費用は前年比では減少したものの、５町村合併という本市の特徴から、公共施設の計画的な長寿命化や類似施設の統廃合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39,370
38,984
348.45
25,191,922
24,724,766
316,993
13,798,470
23,411,882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84265</xdr:rowOff>
    </xdr:from>
    <xdr:to>
      <xdr:col>24</xdr:col>
      <xdr:colOff>63500</xdr:colOff>
      <xdr:row>36</xdr:row>
      <xdr:rowOff>114745</xdr:rowOff>
    </xdr:to>
    <xdr:cxnSp macro="">
      <xdr:nvCxnSpPr>
        <xdr:cNvPr id="61" name="直線コネクタ 60"/>
        <xdr:cNvCxnSpPr/>
      </xdr:nvCxnSpPr>
      <xdr:spPr>
        <a:xfrm flipV="1">
          <a:off x="3797300" y="62564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107315</xdr:rowOff>
    </xdr:from>
    <xdr:to>
      <xdr:col>19</xdr:col>
      <xdr:colOff>177800</xdr:colOff>
      <xdr:row>36</xdr:row>
      <xdr:rowOff>114745</xdr:rowOff>
    </xdr:to>
    <xdr:cxnSp macro="">
      <xdr:nvCxnSpPr>
        <xdr:cNvPr id="64" name="直線コネクタ 63"/>
        <xdr:cNvCxnSpPr/>
      </xdr:nvCxnSpPr>
      <xdr:spPr>
        <a:xfrm>
          <a:off x="2908300" y="627951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61214</xdr:rowOff>
    </xdr:from>
    <xdr:to>
      <xdr:col>15</xdr:col>
      <xdr:colOff>50800</xdr:colOff>
      <xdr:row>36</xdr:row>
      <xdr:rowOff>107315</xdr:rowOff>
    </xdr:to>
    <xdr:cxnSp macro="">
      <xdr:nvCxnSpPr>
        <xdr:cNvPr id="67" name="直線コネクタ 66"/>
        <xdr:cNvCxnSpPr/>
      </xdr:nvCxnSpPr>
      <xdr:spPr>
        <a:xfrm>
          <a:off x="2019300" y="623341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50165</xdr:rowOff>
    </xdr:from>
    <xdr:to>
      <xdr:col>10</xdr:col>
      <xdr:colOff>114300</xdr:colOff>
      <xdr:row>36</xdr:row>
      <xdr:rowOff>61214</xdr:rowOff>
    </xdr:to>
    <xdr:cxnSp macro="">
      <xdr:nvCxnSpPr>
        <xdr:cNvPr id="70" name="直線コネクタ 69"/>
        <xdr:cNvCxnSpPr/>
      </xdr:nvCxnSpPr>
      <xdr:spPr>
        <a:xfrm>
          <a:off x="1130300" y="622236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33465</xdr:rowOff>
    </xdr:from>
    <xdr:to>
      <xdr:col>24</xdr:col>
      <xdr:colOff>114300</xdr:colOff>
      <xdr:row>36</xdr:row>
      <xdr:rowOff>135065</xdr:rowOff>
    </xdr:to>
    <xdr:sp macro="" textlink="">
      <xdr:nvSpPr>
        <xdr:cNvPr id="80" name="楕円 79"/>
        <xdr:cNvSpPr/>
      </xdr:nvSpPr>
      <xdr:spPr>
        <a:xfrm>
          <a:off x="45847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xdr:rowOff>
    </xdr:from>
    <xdr:ext cx="469744" cy="259045"/>
    <xdr:sp macro="" textlink="">
      <xdr:nvSpPr>
        <xdr:cNvPr id="81" name="議会費該当値テキスト"/>
        <xdr:cNvSpPr txBox="1"/>
      </xdr:nvSpPr>
      <xdr:spPr>
        <a:xfrm>
          <a:off x="4686300" y="61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63945</xdr:rowOff>
    </xdr:from>
    <xdr:to>
      <xdr:col>20</xdr:col>
      <xdr:colOff>38100</xdr:colOff>
      <xdr:row>36</xdr:row>
      <xdr:rowOff>165545</xdr:rowOff>
    </xdr:to>
    <xdr:sp macro="" textlink="">
      <xdr:nvSpPr>
        <xdr:cNvPr id="82" name="楕円 81"/>
        <xdr:cNvSpPr/>
      </xdr:nvSpPr>
      <xdr:spPr>
        <a:xfrm>
          <a:off x="3746500" y="62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156672</xdr:rowOff>
    </xdr:from>
    <xdr:ext cx="469744" cy="259045"/>
    <xdr:sp macro="" textlink="">
      <xdr:nvSpPr>
        <xdr:cNvPr id="83" name="テキスト ボックス 82"/>
        <xdr:cNvSpPr txBox="1"/>
      </xdr:nvSpPr>
      <xdr:spPr>
        <a:xfrm>
          <a:off x="3562428" y="632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56515</xdr:rowOff>
    </xdr:from>
    <xdr:to>
      <xdr:col>15</xdr:col>
      <xdr:colOff>101600</xdr:colOff>
      <xdr:row>36</xdr:row>
      <xdr:rowOff>158115</xdr:rowOff>
    </xdr:to>
    <xdr:sp macro="" textlink="">
      <xdr:nvSpPr>
        <xdr:cNvPr id="84" name="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149242</xdr:rowOff>
    </xdr:from>
    <xdr:ext cx="469744" cy="259045"/>
    <xdr:sp macro="" textlink="">
      <xdr:nvSpPr>
        <xdr:cNvPr id="85" name="テキスト ボックス 84"/>
        <xdr:cNvSpPr txBox="1"/>
      </xdr:nvSpPr>
      <xdr:spPr>
        <a:xfrm>
          <a:off x="2673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10414</xdr:rowOff>
    </xdr:from>
    <xdr:to>
      <xdr:col>10</xdr:col>
      <xdr:colOff>165100</xdr:colOff>
      <xdr:row>36</xdr:row>
      <xdr:rowOff>112014</xdr:rowOff>
    </xdr:to>
    <xdr:sp macro="" textlink="">
      <xdr:nvSpPr>
        <xdr:cNvPr id="86" name="楕円 85"/>
        <xdr:cNvSpPr/>
      </xdr:nvSpPr>
      <xdr:spPr>
        <a:xfrm>
          <a:off x="1968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103141</xdr:rowOff>
    </xdr:from>
    <xdr:ext cx="469744" cy="259045"/>
    <xdr:sp macro="" textlink="">
      <xdr:nvSpPr>
        <xdr:cNvPr id="87" name="テキスト ボックス 86"/>
        <xdr:cNvSpPr txBox="1"/>
      </xdr:nvSpPr>
      <xdr:spPr>
        <a:xfrm>
          <a:off x="1784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170815</xdr:rowOff>
    </xdr:from>
    <xdr:to>
      <xdr:col>6</xdr:col>
      <xdr:colOff>38100</xdr:colOff>
      <xdr:row>36</xdr:row>
      <xdr:rowOff>100965</xdr:rowOff>
    </xdr:to>
    <xdr:sp macro="" textlink="">
      <xdr:nvSpPr>
        <xdr:cNvPr id="88" name="楕円 87"/>
        <xdr:cNvSpPr/>
      </xdr:nvSpPr>
      <xdr:spPr>
        <a:xfrm>
          <a:off x="1079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92092</xdr:rowOff>
    </xdr:from>
    <xdr:ext cx="469744" cy="259045"/>
    <xdr:sp macro="" textlink="">
      <xdr:nvSpPr>
        <xdr:cNvPr id="89" name="テキスト ボックス 88"/>
        <xdr:cNvSpPr txBox="1"/>
      </xdr:nvSpPr>
      <xdr:spPr>
        <a:xfrm>
          <a:off x="895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165450</xdr:rowOff>
    </xdr:from>
    <xdr:to>
      <xdr:col>24</xdr:col>
      <xdr:colOff>63500</xdr:colOff>
      <xdr:row>58</xdr:row>
      <xdr:rowOff>170986</xdr:rowOff>
    </xdr:to>
    <xdr:cxnSp macro="">
      <xdr:nvCxnSpPr>
        <xdr:cNvPr id="120" name="直線コネクタ 119"/>
        <xdr:cNvCxnSpPr/>
      </xdr:nvCxnSpPr>
      <xdr:spPr>
        <a:xfrm>
          <a:off x="3797300" y="10109550"/>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61634</xdr:rowOff>
    </xdr:from>
    <xdr:to>
      <xdr:col>19</xdr:col>
      <xdr:colOff>177800</xdr:colOff>
      <xdr:row>58</xdr:row>
      <xdr:rowOff>165450</xdr:rowOff>
    </xdr:to>
    <xdr:cxnSp macro="">
      <xdr:nvCxnSpPr>
        <xdr:cNvPr id="123" name="直線コネクタ 122"/>
        <xdr:cNvCxnSpPr/>
      </xdr:nvCxnSpPr>
      <xdr:spPr>
        <a:xfrm>
          <a:off x="2908300" y="10005734"/>
          <a:ext cx="889000" cy="1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61634</xdr:rowOff>
    </xdr:from>
    <xdr:to>
      <xdr:col>15</xdr:col>
      <xdr:colOff>50800</xdr:colOff>
      <xdr:row>59</xdr:row>
      <xdr:rowOff>16852</xdr:rowOff>
    </xdr:to>
    <xdr:cxnSp macro="">
      <xdr:nvCxnSpPr>
        <xdr:cNvPr id="126" name="直線コネクタ 125"/>
        <xdr:cNvCxnSpPr/>
      </xdr:nvCxnSpPr>
      <xdr:spPr>
        <a:xfrm flipV="1">
          <a:off x="2019300" y="10005734"/>
          <a:ext cx="889000" cy="1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16852</xdr:rowOff>
    </xdr:from>
    <xdr:to>
      <xdr:col>10</xdr:col>
      <xdr:colOff>114300</xdr:colOff>
      <xdr:row>59</xdr:row>
      <xdr:rowOff>17497</xdr:rowOff>
    </xdr:to>
    <xdr:cxnSp macro="">
      <xdr:nvCxnSpPr>
        <xdr:cNvPr id="129" name="直線コネクタ 128"/>
        <xdr:cNvCxnSpPr/>
      </xdr:nvCxnSpPr>
      <xdr:spPr>
        <a:xfrm flipV="1">
          <a:off x="1130300" y="1013240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120186</xdr:rowOff>
    </xdr:from>
    <xdr:to>
      <xdr:col>24</xdr:col>
      <xdr:colOff>114300</xdr:colOff>
      <xdr:row>59</xdr:row>
      <xdr:rowOff>50336</xdr:rowOff>
    </xdr:to>
    <xdr:sp macro="" textlink="">
      <xdr:nvSpPr>
        <xdr:cNvPr id="139" name="楕円 138"/>
        <xdr:cNvSpPr/>
      </xdr:nvSpPr>
      <xdr:spPr>
        <a:xfrm>
          <a:off x="4584700" y="100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114650</xdr:rowOff>
    </xdr:from>
    <xdr:to>
      <xdr:col>20</xdr:col>
      <xdr:colOff>38100</xdr:colOff>
      <xdr:row>59</xdr:row>
      <xdr:rowOff>44800</xdr:rowOff>
    </xdr:to>
    <xdr:sp macro="" textlink="">
      <xdr:nvSpPr>
        <xdr:cNvPr id="141" name="楕円 140"/>
        <xdr:cNvSpPr/>
      </xdr:nvSpPr>
      <xdr:spPr>
        <a:xfrm>
          <a:off x="3746500" y="100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35927</xdr:rowOff>
    </xdr:from>
    <xdr:ext cx="534377" cy="259045"/>
    <xdr:sp macro="" textlink="">
      <xdr:nvSpPr>
        <xdr:cNvPr id="142" name="テキスト ボックス 141"/>
        <xdr:cNvSpPr txBox="1"/>
      </xdr:nvSpPr>
      <xdr:spPr>
        <a:xfrm>
          <a:off x="3530111" y="101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10834</xdr:rowOff>
    </xdr:from>
    <xdr:to>
      <xdr:col>15</xdr:col>
      <xdr:colOff>101600</xdr:colOff>
      <xdr:row>58</xdr:row>
      <xdr:rowOff>112434</xdr:rowOff>
    </xdr:to>
    <xdr:sp macro="" textlink="">
      <xdr:nvSpPr>
        <xdr:cNvPr id="143" name="楕円 142"/>
        <xdr:cNvSpPr/>
      </xdr:nvSpPr>
      <xdr:spPr>
        <a:xfrm>
          <a:off x="2857500" y="99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103561</xdr:rowOff>
    </xdr:from>
    <xdr:ext cx="599010" cy="259045"/>
    <xdr:sp macro="" textlink="">
      <xdr:nvSpPr>
        <xdr:cNvPr id="144" name="テキスト ボックス 143"/>
        <xdr:cNvSpPr txBox="1"/>
      </xdr:nvSpPr>
      <xdr:spPr>
        <a:xfrm>
          <a:off x="2608795" y="1004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137502</xdr:rowOff>
    </xdr:from>
    <xdr:to>
      <xdr:col>10</xdr:col>
      <xdr:colOff>165100</xdr:colOff>
      <xdr:row>59</xdr:row>
      <xdr:rowOff>67652</xdr:rowOff>
    </xdr:to>
    <xdr:sp macro="" textlink="">
      <xdr:nvSpPr>
        <xdr:cNvPr id="145" name="楕円 144"/>
        <xdr:cNvSpPr/>
      </xdr:nvSpPr>
      <xdr:spPr>
        <a:xfrm>
          <a:off x="1968500" y="100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58779</xdr:rowOff>
    </xdr:from>
    <xdr:ext cx="534377" cy="259045"/>
    <xdr:sp macro="" textlink="">
      <xdr:nvSpPr>
        <xdr:cNvPr id="146" name="テキスト ボックス 145"/>
        <xdr:cNvSpPr txBox="1"/>
      </xdr:nvSpPr>
      <xdr:spPr>
        <a:xfrm>
          <a:off x="1752111" y="101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138147</xdr:rowOff>
    </xdr:from>
    <xdr:to>
      <xdr:col>6</xdr:col>
      <xdr:colOff>38100</xdr:colOff>
      <xdr:row>59</xdr:row>
      <xdr:rowOff>68297</xdr:rowOff>
    </xdr:to>
    <xdr:sp macro="" textlink="">
      <xdr:nvSpPr>
        <xdr:cNvPr id="147" name="楕円 146"/>
        <xdr:cNvSpPr/>
      </xdr:nvSpPr>
      <xdr:spPr>
        <a:xfrm>
          <a:off x="1079500" y="100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59424</xdr:rowOff>
    </xdr:from>
    <xdr:ext cx="534377" cy="259045"/>
    <xdr:sp macro="" textlink="">
      <xdr:nvSpPr>
        <xdr:cNvPr id="148" name="テキスト ボックス 147"/>
        <xdr:cNvSpPr txBox="1"/>
      </xdr:nvSpPr>
      <xdr:spPr>
        <a:xfrm>
          <a:off x="863111" y="101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88576</xdr:rowOff>
    </xdr:from>
    <xdr:to>
      <xdr:col>24</xdr:col>
      <xdr:colOff>63500</xdr:colOff>
      <xdr:row>76</xdr:row>
      <xdr:rowOff>124073</xdr:rowOff>
    </xdr:to>
    <xdr:cxnSp macro="">
      <xdr:nvCxnSpPr>
        <xdr:cNvPr id="176" name="直線コネクタ 175"/>
        <xdr:cNvCxnSpPr/>
      </xdr:nvCxnSpPr>
      <xdr:spPr>
        <a:xfrm>
          <a:off x="3797300" y="13118776"/>
          <a:ext cx="8382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88576</xdr:rowOff>
    </xdr:from>
    <xdr:to>
      <xdr:col>19</xdr:col>
      <xdr:colOff>177800</xdr:colOff>
      <xdr:row>76</xdr:row>
      <xdr:rowOff>170515</xdr:rowOff>
    </xdr:to>
    <xdr:cxnSp macro="">
      <xdr:nvCxnSpPr>
        <xdr:cNvPr id="179" name="直線コネクタ 178"/>
        <xdr:cNvCxnSpPr/>
      </xdr:nvCxnSpPr>
      <xdr:spPr>
        <a:xfrm flipV="1">
          <a:off x="2908300" y="13118776"/>
          <a:ext cx="889000" cy="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170287</xdr:rowOff>
    </xdr:from>
    <xdr:to>
      <xdr:col>15</xdr:col>
      <xdr:colOff>50800</xdr:colOff>
      <xdr:row>76</xdr:row>
      <xdr:rowOff>170515</xdr:rowOff>
    </xdr:to>
    <xdr:cxnSp macro="">
      <xdr:nvCxnSpPr>
        <xdr:cNvPr id="182" name="直線コネクタ 181"/>
        <xdr:cNvCxnSpPr/>
      </xdr:nvCxnSpPr>
      <xdr:spPr>
        <a:xfrm>
          <a:off x="2019300" y="1320048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170287</xdr:rowOff>
    </xdr:from>
    <xdr:to>
      <xdr:col>10</xdr:col>
      <xdr:colOff>114300</xdr:colOff>
      <xdr:row>77</xdr:row>
      <xdr:rowOff>72144</xdr:rowOff>
    </xdr:to>
    <xdr:cxnSp macro="">
      <xdr:nvCxnSpPr>
        <xdr:cNvPr id="185" name="直線コネクタ 184"/>
        <xdr:cNvCxnSpPr/>
      </xdr:nvCxnSpPr>
      <xdr:spPr>
        <a:xfrm flipV="1">
          <a:off x="1130300" y="13200487"/>
          <a:ext cx="889000" cy="7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73273</xdr:rowOff>
    </xdr:from>
    <xdr:to>
      <xdr:col>24</xdr:col>
      <xdr:colOff>114300</xdr:colOff>
      <xdr:row>77</xdr:row>
      <xdr:rowOff>3423</xdr:rowOff>
    </xdr:to>
    <xdr:sp macro="" textlink="">
      <xdr:nvSpPr>
        <xdr:cNvPr id="195" name="楕円 194"/>
        <xdr:cNvSpPr/>
      </xdr:nvSpPr>
      <xdr:spPr>
        <a:xfrm>
          <a:off x="4584700" y="13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159650</xdr:rowOff>
    </xdr:from>
    <xdr:ext cx="599010" cy="259045"/>
    <xdr:sp macro="" textlink="">
      <xdr:nvSpPr>
        <xdr:cNvPr id="196" name="民生費該当値テキスト"/>
        <xdr:cNvSpPr txBox="1"/>
      </xdr:nvSpPr>
      <xdr:spPr>
        <a:xfrm>
          <a:off x="4686300" y="130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37776</xdr:rowOff>
    </xdr:from>
    <xdr:to>
      <xdr:col>20</xdr:col>
      <xdr:colOff>38100</xdr:colOff>
      <xdr:row>76</xdr:row>
      <xdr:rowOff>139376</xdr:rowOff>
    </xdr:to>
    <xdr:sp macro="" textlink="">
      <xdr:nvSpPr>
        <xdr:cNvPr id="197" name="楕円 196"/>
        <xdr:cNvSpPr/>
      </xdr:nvSpPr>
      <xdr:spPr>
        <a:xfrm>
          <a:off x="3746500" y="13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130503</xdr:rowOff>
    </xdr:from>
    <xdr:ext cx="599010" cy="259045"/>
    <xdr:sp macro="" textlink="">
      <xdr:nvSpPr>
        <xdr:cNvPr id="198" name="テキスト ボックス 197"/>
        <xdr:cNvSpPr txBox="1"/>
      </xdr:nvSpPr>
      <xdr:spPr>
        <a:xfrm>
          <a:off x="3497795" y="1316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119715</xdr:rowOff>
    </xdr:from>
    <xdr:to>
      <xdr:col>15</xdr:col>
      <xdr:colOff>101600</xdr:colOff>
      <xdr:row>77</xdr:row>
      <xdr:rowOff>49865</xdr:rowOff>
    </xdr:to>
    <xdr:sp macro="" textlink="">
      <xdr:nvSpPr>
        <xdr:cNvPr id="199" name="楕円 198"/>
        <xdr:cNvSpPr/>
      </xdr:nvSpPr>
      <xdr:spPr>
        <a:xfrm>
          <a:off x="2857500" y="131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40992</xdr:rowOff>
    </xdr:from>
    <xdr:ext cx="599010" cy="259045"/>
    <xdr:sp macro="" textlink="">
      <xdr:nvSpPr>
        <xdr:cNvPr id="200" name="テキスト ボックス 199"/>
        <xdr:cNvSpPr txBox="1"/>
      </xdr:nvSpPr>
      <xdr:spPr>
        <a:xfrm>
          <a:off x="2608795" y="1324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119487</xdr:rowOff>
    </xdr:from>
    <xdr:to>
      <xdr:col>10</xdr:col>
      <xdr:colOff>165100</xdr:colOff>
      <xdr:row>77</xdr:row>
      <xdr:rowOff>49637</xdr:rowOff>
    </xdr:to>
    <xdr:sp macro="" textlink="">
      <xdr:nvSpPr>
        <xdr:cNvPr id="201" name="楕円 200"/>
        <xdr:cNvSpPr/>
      </xdr:nvSpPr>
      <xdr:spPr>
        <a:xfrm>
          <a:off x="1968500" y="131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40764</xdr:rowOff>
    </xdr:from>
    <xdr:ext cx="599010" cy="259045"/>
    <xdr:sp macro="" textlink="">
      <xdr:nvSpPr>
        <xdr:cNvPr id="202" name="テキスト ボックス 201"/>
        <xdr:cNvSpPr txBox="1"/>
      </xdr:nvSpPr>
      <xdr:spPr>
        <a:xfrm>
          <a:off x="1719795" y="1324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21344</xdr:rowOff>
    </xdr:from>
    <xdr:to>
      <xdr:col>6</xdr:col>
      <xdr:colOff>38100</xdr:colOff>
      <xdr:row>77</xdr:row>
      <xdr:rowOff>122944</xdr:rowOff>
    </xdr:to>
    <xdr:sp macro="" textlink="">
      <xdr:nvSpPr>
        <xdr:cNvPr id="203" name="楕円 202"/>
        <xdr:cNvSpPr/>
      </xdr:nvSpPr>
      <xdr:spPr>
        <a:xfrm>
          <a:off x="1079500" y="132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114071</xdr:rowOff>
    </xdr:from>
    <xdr:ext cx="599010" cy="259045"/>
    <xdr:sp macro="" textlink="">
      <xdr:nvSpPr>
        <xdr:cNvPr id="204" name="テキスト ボックス 203"/>
        <xdr:cNvSpPr txBox="1"/>
      </xdr:nvSpPr>
      <xdr:spPr>
        <a:xfrm>
          <a:off x="830795" y="133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77828</xdr:rowOff>
    </xdr:from>
    <xdr:to>
      <xdr:col>24</xdr:col>
      <xdr:colOff>63500</xdr:colOff>
      <xdr:row>98</xdr:row>
      <xdr:rowOff>82570</xdr:rowOff>
    </xdr:to>
    <xdr:cxnSp macro="">
      <xdr:nvCxnSpPr>
        <xdr:cNvPr id="235" name="直線コネクタ 234"/>
        <xdr:cNvCxnSpPr/>
      </xdr:nvCxnSpPr>
      <xdr:spPr>
        <a:xfrm flipV="1">
          <a:off x="3797300" y="16879928"/>
          <a:ext cx="8382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47316</xdr:rowOff>
    </xdr:from>
    <xdr:to>
      <xdr:col>19</xdr:col>
      <xdr:colOff>177800</xdr:colOff>
      <xdr:row>98</xdr:row>
      <xdr:rowOff>82570</xdr:rowOff>
    </xdr:to>
    <xdr:cxnSp macro="">
      <xdr:nvCxnSpPr>
        <xdr:cNvPr id="238" name="直線コネクタ 237"/>
        <xdr:cNvCxnSpPr/>
      </xdr:nvCxnSpPr>
      <xdr:spPr>
        <a:xfrm>
          <a:off x="2908300" y="16849416"/>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47316</xdr:rowOff>
    </xdr:from>
    <xdr:to>
      <xdr:col>15</xdr:col>
      <xdr:colOff>50800</xdr:colOff>
      <xdr:row>98</xdr:row>
      <xdr:rowOff>93166</xdr:rowOff>
    </xdr:to>
    <xdr:cxnSp macro="">
      <xdr:nvCxnSpPr>
        <xdr:cNvPr id="241" name="直線コネクタ 240"/>
        <xdr:cNvCxnSpPr/>
      </xdr:nvCxnSpPr>
      <xdr:spPr>
        <a:xfrm flipV="1">
          <a:off x="2019300" y="16849416"/>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93166</xdr:rowOff>
    </xdr:from>
    <xdr:to>
      <xdr:col>10</xdr:col>
      <xdr:colOff>114300</xdr:colOff>
      <xdr:row>98</xdr:row>
      <xdr:rowOff>118539</xdr:rowOff>
    </xdr:to>
    <xdr:cxnSp macro="">
      <xdr:nvCxnSpPr>
        <xdr:cNvPr id="244" name="直線コネクタ 243"/>
        <xdr:cNvCxnSpPr/>
      </xdr:nvCxnSpPr>
      <xdr:spPr>
        <a:xfrm flipV="1">
          <a:off x="1130300" y="16895266"/>
          <a:ext cx="889000" cy="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27028</xdr:rowOff>
    </xdr:from>
    <xdr:to>
      <xdr:col>24</xdr:col>
      <xdr:colOff>114300</xdr:colOff>
      <xdr:row>98</xdr:row>
      <xdr:rowOff>128628</xdr:rowOff>
    </xdr:to>
    <xdr:sp macro="" textlink="">
      <xdr:nvSpPr>
        <xdr:cNvPr id="254" name="楕円 253"/>
        <xdr:cNvSpPr/>
      </xdr:nvSpPr>
      <xdr:spPr>
        <a:xfrm>
          <a:off x="4584700" y="168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31770</xdr:rowOff>
    </xdr:from>
    <xdr:to>
      <xdr:col>20</xdr:col>
      <xdr:colOff>38100</xdr:colOff>
      <xdr:row>98</xdr:row>
      <xdr:rowOff>133370</xdr:rowOff>
    </xdr:to>
    <xdr:sp macro="" textlink="">
      <xdr:nvSpPr>
        <xdr:cNvPr id="256" name="楕円 255"/>
        <xdr:cNvSpPr/>
      </xdr:nvSpPr>
      <xdr:spPr>
        <a:xfrm>
          <a:off x="3746500" y="1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124497</xdr:rowOff>
    </xdr:from>
    <xdr:ext cx="534377" cy="259045"/>
    <xdr:sp macro="" textlink="">
      <xdr:nvSpPr>
        <xdr:cNvPr id="257" name="テキスト ボックス 256"/>
        <xdr:cNvSpPr txBox="1"/>
      </xdr:nvSpPr>
      <xdr:spPr>
        <a:xfrm>
          <a:off x="3530111" y="169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167966</xdr:rowOff>
    </xdr:from>
    <xdr:to>
      <xdr:col>15</xdr:col>
      <xdr:colOff>101600</xdr:colOff>
      <xdr:row>98</xdr:row>
      <xdr:rowOff>98116</xdr:rowOff>
    </xdr:to>
    <xdr:sp macro="" textlink="">
      <xdr:nvSpPr>
        <xdr:cNvPr id="258" name="楕円 257"/>
        <xdr:cNvSpPr/>
      </xdr:nvSpPr>
      <xdr:spPr>
        <a:xfrm>
          <a:off x="2857500" y="167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114643</xdr:rowOff>
    </xdr:from>
    <xdr:ext cx="534377" cy="259045"/>
    <xdr:sp macro="" textlink="">
      <xdr:nvSpPr>
        <xdr:cNvPr id="259" name="テキスト ボックス 258"/>
        <xdr:cNvSpPr txBox="1"/>
      </xdr:nvSpPr>
      <xdr:spPr>
        <a:xfrm>
          <a:off x="2641111" y="165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42366</xdr:rowOff>
    </xdr:from>
    <xdr:to>
      <xdr:col>10</xdr:col>
      <xdr:colOff>165100</xdr:colOff>
      <xdr:row>98</xdr:row>
      <xdr:rowOff>143966</xdr:rowOff>
    </xdr:to>
    <xdr:sp macro="" textlink="">
      <xdr:nvSpPr>
        <xdr:cNvPr id="260" name="楕円 259"/>
        <xdr:cNvSpPr/>
      </xdr:nvSpPr>
      <xdr:spPr>
        <a:xfrm>
          <a:off x="1968500" y="168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135093</xdr:rowOff>
    </xdr:from>
    <xdr:ext cx="534377" cy="259045"/>
    <xdr:sp macro="" textlink="">
      <xdr:nvSpPr>
        <xdr:cNvPr id="261" name="テキスト ボックス 260"/>
        <xdr:cNvSpPr txBox="1"/>
      </xdr:nvSpPr>
      <xdr:spPr>
        <a:xfrm>
          <a:off x="1752111" y="169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67739</xdr:rowOff>
    </xdr:from>
    <xdr:to>
      <xdr:col>6</xdr:col>
      <xdr:colOff>38100</xdr:colOff>
      <xdr:row>98</xdr:row>
      <xdr:rowOff>169339</xdr:rowOff>
    </xdr:to>
    <xdr:sp macro="" textlink="">
      <xdr:nvSpPr>
        <xdr:cNvPr id="262" name="楕円 261"/>
        <xdr:cNvSpPr/>
      </xdr:nvSpPr>
      <xdr:spPr>
        <a:xfrm>
          <a:off x="1079500" y="168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160466</xdr:rowOff>
    </xdr:from>
    <xdr:ext cx="534377" cy="259045"/>
    <xdr:sp macro="" textlink="">
      <xdr:nvSpPr>
        <xdr:cNvPr id="263" name="テキスト ボックス 262"/>
        <xdr:cNvSpPr txBox="1"/>
      </xdr:nvSpPr>
      <xdr:spPr>
        <a:xfrm>
          <a:off x="863111" y="169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14949</xdr:rowOff>
    </xdr:from>
    <xdr:to>
      <xdr:col>55</xdr:col>
      <xdr:colOff>0</xdr:colOff>
      <xdr:row>39</xdr:row>
      <xdr:rowOff>24094</xdr:rowOff>
    </xdr:to>
    <xdr:cxnSp macro="">
      <xdr:nvCxnSpPr>
        <xdr:cNvPr id="294" name="直線コネクタ 293"/>
        <xdr:cNvCxnSpPr/>
      </xdr:nvCxnSpPr>
      <xdr:spPr>
        <a:xfrm flipV="1">
          <a:off x="9639300" y="6701499"/>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24094</xdr:rowOff>
    </xdr:from>
    <xdr:to>
      <xdr:col>50</xdr:col>
      <xdr:colOff>114300</xdr:colOff>
      <xdr:row>39</xdr:row>
      <xdr:rowOff>43035</xdr:rowOff>
    </xdr:to>
    <xdr:cxnSp macro="">
      <xdr:nvCxnSpPr>
        <xdr:cNvPr id="297" name="直線コネクタ 296"/>
        <xdr:cNvCxnSpPr/>
      </xdr:nvCxnSpPr>
      <xdr:spPr>
        <a:xfrm flipV="1">
          <a:off x="8750300" y="6710644"/>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49240</xdr:rowOff>
    </xdr:from>
    <xdr:to>
      <xdr:col>45</xdr:col>
      <xdr:colOff>177800</xdr:colOff>
      <xdr:row>39</xdr:row>
      <xdr:rowOff>43035</xdr:rowOff>
    </xdr:to>
    <xdr:cxnSp macro="">
      <xdr:nvCxnSpPr>
        <xdr:cNvPr id="300" name="直線コネクタ 299"/>
        <xdr:cNvCxnSpPr/>
      </xdr:nvCxnSpPr>
      <xdr:spPr>
        <a:xfrm>
          <a:off x="7861300" y="6564340"/>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49240</xdr:rowOff>
    </xdr:from>
    <xdr:to>
      <xdr:col>41</xdr:col>
      <xdr:colOff>50800</xdr:colOff>
      <xdr:row>39</xdr:row>
      <xdr:rowOff>36830</xdr:rowOff>
    </xdr:to>
    <xdr:cxnSp macro="">
      <xdr:nvCxnSpPr>
        <xdr:cNvPr id="303" name="直線コネクタ 302"/>
        <xdr:cNvCxnSpPr/>
      </xdr:nvCxnSpPr>
      <xdr:spPr>
        <a:xfrm flipV="1">
          <a:off x="6972300" y="6564340"/>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135599</xdr:rowOff>
    </xdr:from>
    <xdr:to>
      <xdr:col>55</xdr:col>
      <xdr:colOff>50800</xdr:colOff>
      <xdr:row>39</xdr:row>
      <xdr:rowOff>65749</xdr:rowOff>
    </xdr:to>
    <xdr:sp macro="" textlink="">
      <xdr:nvSpPr>
        <xdr:cNvPr id="313" name="楕円 312"/>
        <xdr:cNvSpPr/>
      </xdr:nvSpPr>
      <xdr:spPr>
        <a:xfrm>
          <a:off x="104267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50526</xdr:rowOff>
    </xdr:from>
    <xdr:ext cx="378565" cy="259045"/>
    <xdr:sp macro="" textlink="">
      <xdr:nvSpPr>
        <xdr:cNvPr id="314" name="労働費該当値テキスト"/>
        <xdr:cNvSpPr txBox="1"/>
      </xdr:nvSpPr>
      <xdr:spPr>
        <a:xfrm>
          <a:off x="10528300" y="656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144744</xdr:rowOff>
    </xdr:from>
    <xdr:to>
      <xdr:col>50</xdr:col>
      <xdr:colOff>165100</xdr:colOff>
      <xdr:row>39</xdr:row>
      <xdr:rowOff>74894</xdr:rowOff>
    </xdr:to>
    <xdr:sp macro="" textlink="">
      <xdr:nvSpPr>
        <xdr:cNvPr id="315" name="楕円 314"/>
        <xdr:cNvSpPr/>
      </xdr:nvSpPr>
      <xdr:spPr>
        <a:xfrm>
          <a:off x="9588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66021</xdr:rowOff>
    </xdr:from>
    <xdr:ext cx="378565" cy="259045"/>
    <xdr:sp macro="" textlink="">
      <xdr:nvSpPr>
        <xdr:cNvPr id="316" name="テキスト ボックス 315"/>
        <xdr:cNvSpPr txBox="1"/>
      </xdr:nvSpPr>
      <xdr:spPr>
        <a:xfrm>
          <a:off x="9450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163685</xdr:rowOff>
    </xdr:from>
    <xdr:to>
      <xdr:col>46</xdr:col>
      <xdr:colOff>38100</xdr:colOff>
      <xdr:row>39</xdr:row>
      <xdr:rowOff>93835</xdr:rowOff>
    </xdr:to>
    <xdr:sp macro="" textlink="">
      <xdr:nvSpPr>
        <xdr:cNvPr id="317" name="楕円 316"/>
        <xdr:cNvSpPr/>
      </xdr:nvSpPr>
      <xdr:spPr>
        <a:xfrm>
          <a:off x="8699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84962</xdr:rowOff>
    </xdr:from>
    <xdr:ext cx="378565" cy="259045"/>
    <xdr:sp macro="" textlink="">
      <xdr:nvSpPr>
        <xdr:cNvPr id="318" name="テキスト ボックス 317"/>
        <xdr:cNvSpPr txBox="1"/>
      </xdr:nvSpPr>
      <xdr:spPr>
        <a:xfrm>
          <a:off x="8561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169890</xdr:rowOff>
    </xdr:from>
    <xdr:to>
      <xdr:col>41</xdr:col>
      <xdr:colOff>101600</xdr:colOff>
      <xdr:row>38</xdr:row>
      <xdr:rowOff>100040</xdr:rowOff>
    </xdr:to>
    <xdr:sp macro="" textlink="">
      <xdr:nvSpPr>
        <xdr:cNvPr id="319" name="楕円 318"/>
        <xdr:cNvSpPr/>
      </xdr:nvSpPr>
      <xdr:spPr>
        <a:xfrm>
          <a:off x="7810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91167</xdr:rowOff>
    </xdr:from>
    <xdr:ext cx="378565" cy="259045"/>
    <xdr:sp macro="" textlink="">
      <xdr:nvSpPr>
        <xdr:cNvPr id="320" name="テキスト ボックス 319"/>
        <xdr:cNvSpPr txBox="1"/>
      </xdr:nvSpPr>
      <xdr:spPr>
        <a:xfrm>
          <a:off x="7672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157480</xdr:rowOff>
    </xdr:from>
    <xdr:to>
      <xdr:col>36</xdr:col>
      <xdr:colOff>165100</xdr:colOff>
      <xdr:row>39</xdr:row>
      <xdr:rowOff>87630</xdr:rowOff>
    </xdr:to>
    <xdr:sp macro="" textlink="">
      <xdr:nvSpPr>
        <xdr:cNvPr id="321" name="楕円 320"/>
        <xdr:cNvSpPr/>
      </xdr:nvSpPr>
      <xdr:spPr>
        <a:xfrm>
          <a:off x="692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78757</xdr:rowOff>
    </xdr:from>
    <xdr:ext cx="378565" cy="259045"/>
    <xdr:sp macro="" textlink="">
      <xdr:nvSpPr>
        <xdr:cNvPr id="322" name="テキスト ボックス 321"/>
        <xdr:cNvSpPr txBox="1"/>
      </xdr:nvSpPr>
      <xdr:spPr>
        <a:xfrm>
          <a:off x="6783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103832</xdr:rowOff>
    </xdr:from>
    <xdr:to>
      <xdr:col>55</xdr:col>
      <xdr:colOff>0</xdr:colOff>
      <xdr:row>57</xdr:row>
      <xdr:rowOff>115229</xdr:rowOff>
    </xdr:to>
    <xdr:cxnSp macro="">
      <xdr:nvCxnSpPr>
        <xdr:cNvPr id="353" name="直線コネクタ 352"/>
        <xdr:cNvCxnSpPr/>
      </xdr:nvCxnSpPr>
      <xdr:spPr>
        <a:xfrm>
          <a:off x="9639300" y="9876482"/>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146438</xdr:rowOff>
    </xdr:from>
    <xdr:to>
      <xdr:col>50</xdr:col>
      <xdr:colOff>114300</xdr:colOff>
      <xdr:row>57</xdr:row>
      <xdr:rowOff>103832</xdr:rowOff>
    </xdr:to>
    <xdr:cxnSp macro="">
      <xdr:nvCxnSpPr>
        <xdr:cNvPr id="356" name="直線コネクタ 355"/>
        <xdr:cNvCxnSpPr/>
      </xdr:nvCxnSpPr>
      <xdr:spPr>
        <a:xfrm>
          <a:off x="8750300" y="9747638"/>
          <a:ext cx="889000" cy="12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146438</xdr:rowOff>
    </xdr:from>
    <xdr:to>
      <xdr:col>45</xdr:col>
      <xdr:colOff>177800</xdr:colOff>
      <xdr:row>57</xdr:row>
      <xdr:rowOff>160786</xdr:rowOff>
    </xdr:to>
    <xdr:cxnSp macro="">
      <xdr:nvCxnSpPr>
        <xdr:cNvPr id="359" name="直線コネクタ 358"/>
        <xdr:cNvCxnSpPr/>
      </xdr:nvCxnSpPr>
      <xdr:spPr>
        <a:xfrm flipV="1">
          <a:off x="7861300" y="9747638"/>
          <a:ext cx="889000" cy="18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160786</xdr:rowOff>
    </xdr:from>
    <xdr:to>
      <xdr:col>41</xdr:col>
      <xdr:colOff>50800</xdr:colOff>
      <xdr:row>57</xdr:row>
      <xdr:rowOff>160982</xdr:rowOff>
    </xdr:to>
    <xdr:cxnSp macro="">
      <xdr:nvCxnSpPr>
        <xdr:cNvPr id="362" name="直線コネクタ 361"/>
        <xdr:cNvCxnSpPr/>
      </xdr:nvCxnSpPr>
      <xdr:spPr>
        <a:xfrm flipV="1">
          <a:off x="6972300" y="993343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64429</xdr:rowOff>
    </xdr:from>
    <xdr:to>
      <xdr:col>55</xdr:col>
      <xdr:colOff>50800</xdr:colOff>
      <xdr:row>57</xdr:row>
      <xdr:rowOff>166029</xdr:rowOff>
    </xdr:to>
    <xdr:sp macro="" textlink="">
      <xdr:nvSpPr>
        <xdr:cNvPr id="372" name="楕円 371"/>
        <xdr:cNvSpPr/>
      </xdr:nvSpPr>
      <xdr:spPr>
        <a:xfrm>
          <a:off x="10426700" y="98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42856</xdr:rowOff>
    </xdr:from>
    <xdr:ext cx="534377" cy="259045"/>
    <xdr:sp macro="" textlink="">
      <xdr:nvSpPr>
        <xdr:cNvPr id="373" name="農林水産業費該当値テキスト"/>
        <xdr:cNvSpPr txBox="1"/>
      </xdr:nvSpPr>
      <xdr:spPr>
        <a:xfrm>
          <a:off x="10528300" y="981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53032</xdr:rowOff>
    </xdr:from>
    <xdr:to>
      <xdr:col>50</xdr:col>
      <xdr:colOff>165100</xdr:colOff>
      <xdr:row>57</xdr:row>
      <xdr:rowOff>154632</xdr:rowOff>
    </xdr:to>
    <xdr:sp macro="" textlink="">
      <xdr:nvSpPr>
        <xdr:cNvPr id="374" name="楕円 373"/>
        <xdr:cNvSpPr/>
      </xdr:nvSpPr>
      <xdr:spPr>
        <a:xfrm>
          <a:off x="9588500" y="98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145759</xdr:rowOff>
    </xdr:from>
    <xdr:ext cx="534377" cy="259045"/>
    <xdr:sp macro="" textlink="">
      <xdr:nvSpPr>
        <xdr:cNvPr id="375" name="テキスト ボックス 374"/>
        <xdr:cNvSpPr txBox="1"/>
      </xdr:nvSpPr>
      <xdr:spPr>
        <a:xfrm>
          <a:off x="9372111" y="991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95638</xdr:rowOff>
    </xdr:from>
    <xdr:to>
      <xdr:col>46</xdr:col>
      <xdr:colOff>38100</xdr:colOff>
      <xdr:row>57</xdr:row>
      <xdr:rowOff>25788</xdr:rowOff>
    </xdr:to>
    <xdr:sp macro="" textlink="">
      <xdr:nvSpPr>
        <xdr:cNvPr id="376" name="楕円 375"/>
        <xdr:cNvSpPr/>
      </xdr:nvSpPr>
      <xdr:spPr>
        <a:xfrm>
          <a:off x="8699500" y="96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42315</xdr:rowOff>
    </xdr:from>
    <xdr:ext cx="534377" cy="259045"/>
    <xdr:sp macro="" textlink="">
      <xdr:nvSpPr>
        <xdr:cNvPr id="377" name="テキスト ボックス 376"/>
        <xdr:cNvSpPr txBox="1"/>
      </xdr:nvSpPr>
      <xdr:spPr>
        <a:xfrm>
          <a:off x="8483111" y="9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109986</xdr:rowOff>
    </xdr:from>
    <xdr:to>
      <xdr:col>41</xdr:col>
      <xdr:colOff>101600</xdr:colOff>
      <xdr:row>58</xdr:row>
      <xdr:rowOff>40136</xdr:rowOff>
    </xdr:to>
    <xdr:sp macro="" textlink="">
      <xdr:nvSpPr>
        <xdr:cNvPr id="378" name="楕円 377"/>
        <xdr:cNvSpPr/>
      </xdr:nvSpPr>
      <xdr:spPr>
        <a:xfrm>
          <a:off x="7810500" y="98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31263</xdr:rowOff>
    </xdr:from>
    <xdr:ext cx="534377" cy="259045"/>
    <xdr:sp macro="" textlink="">
      <xdr:nvSpPr>
        <xdr:cNvPr id="379" name="テキスト ボックス 378"/>
        <xdr:cNvSpPr txBox="1"/>
      </xdr:nvSpPr>
      <xdr:spPr>
        <a:xfrm>
          <a:off x="7594111" y="99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110182</xdr:rowOff>
    </xdr:from>
    <xdr:to>
      <xdr:col>36</xdr:col>
      <xdr:colOff>165100</xdr:colOff>
      <xdr:row>58</xdr:row>
      <xdr:rowOff>40332</xdr:rowOff>
    </xdr:to>
    <xdr:sp macro="" textlink="">
      <xdr:nvSpPr>
        <xdr:cNvPr id="380" name="楕円 379"/>
        <xdr:cNvSpPr/>
      </xdr:nvSpPr>
      <xdr:spPr>
        <a:xfrm>
          <a:off x="6921500" y="98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31459</xdr:rowOff>
    </xdr:from>
    <xdr:ext cx="534377" cy="259045"/>
    <xdr:sp macro="" textlink="">
      <xdr:nvSpPr>
        <xdr:cNvPr id="381" name="テキスト ボックス 380"/>
        <xdr:cNvSpPr txBox="1"/>
      </xdr:nvSpPr>
      <xdr:spPr>
        <a:xfrm>
          <a:off x="6705111" y="99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109103</xdr:rowOff>
    </xdr:from>
    <xdr:to>
      <xdr:col>55</xdr:col>
      <xdr:colOff>0</xdr:colOff>
      <xdr:row>78</xdr:row>
      <xdr:rowOff>24947</xdr:rowOff>
    </xdr:to>
    <xdr:cxnSp macro="">
      <xdr:nvCxnSpPr>
        <xdr:cNvPr id="408" name="直線コネクタ 407"/>
        <xdr:cNvCxnSpPr/>
      </xdr:nvCxnSpPr>
      <xdr:spPr>
        <a:xfrm flipV="1">
          <a:off x="9639300" y="13310753"/>
          <a:ext cx="838200" cy="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24947</xdr:rowOff>
    </xdr:from>
    <xdr:to>
      <xdr:col>50</xdr:col>
      <xdr:colOff>114300</xdr:colOff>
      <xdr:row>78</xdr:row>
      <xdr:rowOff>43532</xdr:rowOff>
    </xdr:to>
    <xdr:cxnSp macro="">
      <xdr:nvCxnSpPr>
        <xdr:cNvPr id="411" name="直線コネクタ 410"/>
        <xdr:cNvCxnSpPr/>
      </xdr:nvCxnSpPr>
      <xdr:spPr>
        <a:xfrm flipV="1">
          <a:off x="8750300" y="13398047"/>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43532</xdr:rowOff>
    </xdr:from>
    <xdr:to>
      <xdr:col>45</xdr:col>
      <xdr:colOff>177800</xdr:colOff>
      <xdr:row>78</xdr:row>
      <xdr:rowOff>93546</xdr:rowOff>
    </xdr:to>
    <xdr:cxnSp macro="">
      <xdr:nvCxnSpPr>
        <xdr:cNvPr id="414" name="直線コネクタ 413"/>
        <xdr:cNvCxnSpPr/>
      </xdr:nvCxnSpPr>
      <xdr:spPr>
        <a:xfrm flipV="1">
          <a:off x="7861300" y="13416632"/>
          <a:ext cx="8890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93546</xdr:rowOff>
    </xdr:from>
    <xdr:to>
      <xdr:col>41</xdr:col>
      <xdr:colOff>50800</xdr:colOff>
      <xdr:row>78</xdr:row>
      <xdr:rowOff>93683</xdr:rowOff>
    </xdr:to>
    <xdr:cxnSp macro="">
      <xdr:nvCxnSpPr>
        <xdr:cNvPr id="417" name="直線コネクタ 416"/>
        <xdr:cNvCxnSpPr/>
      </xdr:nvCxnSpPr>
      <xdr:spPr>
        <a:xfrm flipV="1">
          <a:off x="6972300" y="134666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58303</xdr:rowOff>
    </xdr:from>
    <xdr:to>
      <xdr:col>55</xdr:col>
      <xdr:colOff>50800</xdr:colOff>
      <xdr:row>77</xdr:row>
      <xdr:rowOff>159903</xdr:rowOff>
    </xdr:to>
    <xdr:sp macro="" textlink="">
      <xdr:nvSpPr>
        <xdr:cNvPr id="427" name="楕円 426"/>
        <xdr:cNvSpPr/>
      </xdr:nvSpPr>
      <xdr:spPr>
        <a:xfrm>
          <a:off x="10426700" y="132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81180</xdr:rowOff>
    </xdr:from>
    <xdr:ext cx="534377" cy="259045"/>
    <xdr:sp macro="" textlink="">
      <xdr:nvSpPr>
        <xdr:cNvPr id="428" name="商工費該当値テキスト"/>
        <xdr:cNvSpPr txBox="1"/>
      </xdr:nvSpPr>
      <xdr:spPr>
        <a:xfrm>
          <a:off x="10528300" y="1311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145597</xdr:rowOff>
    </xdr:from>
    <xdr:to>
      <xdr:col>50</xdr:col>
      <xdr:colOff>165100</xdr:colOff>
      <xdr:row>78</xdr:row>
      <xdr:rowOff>75747</xdr:rowOff>
    </xdr:to>
    <xdr:sp macro="" textlink="">
      <xdr:nvSpPr>
        <xdr:cNvPr id="429" name="楕円 428"/>
        <xdr:cNvSpPr/>
      </xdr:nvSpPr>
      <xdr:spPr>
        <a:xfrm>
          <a:off x="9588500" y="13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66874</xdr:rowOff>
    </xdr:from>
    <xdr:ext cx="534377" cy="259045"/>
    <xdr:sp macro="" textlink="">
      <xdr:nvSpPr>
        <xdr:cNvPr id="430" name="テキスト ボックス 429"/>
        <xdr:cNvSpPr txBox="1"/>
      </xdr:nvSpPr>
      <xdr:spPr>
        <a:xfrm>
          <a:off x="9372111" y="1343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164182</xdr:rowOff>
    </xdr:from>
    <xdr:to>
      <xdr:col>46</xdr:col>
      <xdr:colOff>38100</xdr:colOff>
      <xdr:row>78</xdr:row>
      <xdr:rowOff>94332</xdr:rowOff>
    </xdr:to>
    <xdr:sp macro="" textlink="">
      <xdr:nvSpPr>
        <xdr:cNvPr id="431" name="楕円 430"/>
        <xdr:cNvSpPr/>
      </xdr:nvSpPr>
      <xdr:spPr>
        <a:xfrm>
          <a:off x="8699500" y="133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85459</xdr:rowOff>
    </xdr:from>
    <xdr:ext cx="534377" cy="259045"/>
    <xdr:sp macro="" textlink="">
      <xdr:nvSpPr>
        <xdr:cNvPr id="432" name="テキスト ボックス 431"/>
        <xdr:cNvSpPr txBox="1"/>
      </xdr:nvSpPr>
      <xdr:spPr>
        <a:xfrm>
          <a:off x="8483111" y="134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42746</xdr:rowOff>
    </xdr:from>
    <xdr:to>
      <xdr:col>41</xdr:col>
      <xdr:colOff>101600</xdr:colOff>
      <xdr:row>78</xdr:row>
      <xdr:rowOff>144346</xdr:rowOff>
    </xdr:to>
    <xdr:sp macro="" textlink="">
      <xdr:nvSpPr>
        <xdr:cNvPr id="433" name="楕円 432"/>
        <xdr:cNvSpPr/>
      </xdr:nvSpPr>
      <xdr:spPr>
        <a:xfrm>
          <a:off x="7810500" y="134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135473</xdr:rowOff>
    </xdr:from>
    <xdr:ext cx="534377" cy="259045"/>
    <xdr:sp macro="" textlink="">
      <xdr:nvSpPr>
        <xdr:cNvPr id="434" name="テキスト ボックス 433"/>
        <xdr:cNvSpPr txBox="1"/>
      </xdr:nvSpPr>
      <xdr:spPr>
        <a:xfrm>
          <a:off x="7594111" y="135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42883</xdr:rowOff>
    </xdr:from>
    <xdr:to>
      <xdr:col>36</xdr:col>
      <xdr:colOff>165100</xdr:colOff>
      <xdr:row>78</xdr:row>
      <xdr:rowOff>144483</xdr:rowOff>
    </xdr:to>
    <xdr:sp macro="" textlink="">
      <xdr:nvSpPr>
        <xdr:cNvPr id="435" name="楕円 434"/>
        <xdr:cNvSpPr/>
      </xdr:nvSpPr>
      <xdr:spPr>
        <a:xfrm>
          <a:off x="6921500" y="134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135610</xdr:rowOff>
    </xdr:from>
    <xdr:ext cx="534377" cy="259045"/>
    <xdr:sp macro="" textlink="">
      <xdr:nvSpPr>
        <xdr:cNvPr id="436" name="テキスト ボックス 435"/>
        <xdr:cNvSpPr txBox="1"/>
      </xdr:nvSpPr>
      <xdr:spPr>
        <a:xfrm>
          <a:off x="6705111" y="135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99952</xdr:rowOff>
    </xdr:from>
    <xdr:to>
      <xdr:col>55</xdr:col>
      <xdr:colOff>0</xdr:colOff>
      <xdr:row>97</xdr:row>
      <xdr:rowOff>1254</xdr:rowOff>
    </xdr:to>
    <xdr:cxnSp macro="">
      <xdr:nvCxnSpPr>
        <xdr:cNvPr id="469" name="直線コネクタ 468"/>
        <xdr:cNvCxnSpPr/>
      </xdr:nvCxnSpPr>
      <xdr:spPr>
        <a:xfrm flipV="1">
          <a:off x="9639300" y="16559152"/>
          <a:ext cx="8382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1254</xdr:rowOff>
    </xdr:from>
    <xdr:to>
      <xdr:col>50</xdr:col>
      <xdr:colOff>114300</xdr:colOff>
      <xdr:row>97</xdr:row>
      <xdr:rowOff>72777</xdr:rowOff>
    </xdr:to>
    <xdr:cxnSp macro="">
      <xdr:nvCxnSpPr>
        <xdr:cNvPr id="472" name="直線コネクタ 471"/>
        <xdr:cNvCxnSpPr/>
      </xdr:nvCxnSpPr>
      <xdr:spPr>
        <a:xfrm flipV="1">
          <a:off x="8750300" y="16631904"/>
          <a:ext cx="889000" cy="7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72777</xdr:rowOff>
    </xdr:from>
    <xdr:to>
      <xdr:col>45</xdr:col>
      <xdr:colOff>177800</xdr:colOff>
      <xdr:row>97</xdr:row>
      <xdr:rowOff>93466</xdr:rowOff>
    </xdr:to>
    <xdr:cxnSp macro="">
      <xdr:nvCxnSpPr>
        <xdr:cNvPr id="475" name="直線コネクタ 474"/>
        <xdr:cNvCxnSpPr/>
      </xdr:nvCxnSpPr>
      <xdr:spPr>
        <a:xfrm flipV="1">
          <a:off x="7861300" y="16703427"/>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93466</xdr:rowOff>
    </xdr:from>
    <xdr:to>
      <xdr:col>41</xdr:col>
      <xdr:colOff>50800</xdr:colOff>
      <xdr:row>97</xdr:row>
      <xdr:rowOff>109286</xdr:rowOff>
    </xdr:to>
    <xdr:cxnSp macro="">
      <xdr:nvCxnSpPr>
        <xdr:cNvPr id="478" name="直線コネクタ 477"/>
        <xdr:cNvCxnSpPr/>
      </xdr:nvCxnSpPr>
      <xdr:spPr>
        <a:xfrm flipV="1">
          <a:off x="6972300" y="16724116"/>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49152</xdr:rowOff>
    </xdr:from>
    <xdr:to>
      <xdr:col>55</xdr:col>
      <xdr:colOff>50800</xdr:colOff>
      <xdr:row>96</xdr:row>
      <xdr:rowOff>150752</xdr:rowOff>
    </xdr:to>
    <xdr:sp macro="" textlink="">
      <xdr:nvSpPr>
        <xdr:cNvPr id="488" name="楕円 487"/>
        <xdr:cNvSpPr/>
      </xdr:nvSpPr>
      <xdr:spPr>
        <a:xfrm>
          <a:off x="10426700" y="165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27579</xdr:rowOff>
    </xdr:from>
    <xdr:ext cx="534377" cy="259045"/>
    <xdr:sp macro="" textlink="">
      <xdr:nvSpPr>
        <xdr:cNvPr id="489" name="土木費該当値テキスト"/>
        <xdr:cNvSpPr txBox="1"/>
      </xdr:nvSpPr>
      <xdr:spPr>
        <a:xfrm>
          <a:off x="10528300" y="164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121904</xdr:rowOff>
    </xdr:from>
    <xdr:to>
      <xdr:col>50</xdr:col>
      <xdr:colOff>165100</xdr:colOff>
      <xdr:row>97</xdr:row>
      <xdr:rowOff>52054</xdr:rowOff>
    </xdr:to>
    <xdr:sp macro="" textlink="">
      <xdr:nvSpPr>
        <xdr:cNvPr id="490" name="楕円 489"/>
        <xdr:cNvSpPr/>
      </xdr:nvSpPr>
      <xdr:spPr>
        <a:xfrm>
          <a:off x="9588500" y="165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43181</xdr:rowOff>
    </xdr:from>
    <xdr:ext cx="534377" cy="259045"/>
    <xdr:sp macro="" textlink="">
      <xdr:nvSpPr>
        <xdr:cNvPr id="491" name="テキスト ボックス 490"/>
        <xdr:cNvSpPr txBox="1"/>
      </xdr:nvSpPr>
      <xdr:spPr>
        <a:xfrm>
          <a:off x="9372111" y="166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21977</xdr:rowOff>
    </xdr:from>
    <xdr:to>
      <xdr:col>46</xdr:col>
      <xdr:colOff>38100</xdr:colOff>
      <xdr:row>97</xdr:row>
      <xdr:rowOff>123577</xdr:rowOff>
    </xdr:to>
    <xdr:sp macro="" textlink="">
      <xdr:nvSpPr>
        <xdr:cNvPr id="492" name="楕円 491"/>
        <xdr:cNvSpPr/>
      </xdr:nvSpPr>
      <xdr:spPr>
        <a:xfrm>
          <a:off x="8699500" y="166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114704</xdr:rowOff>
    </xdr:from>
    <xdr:ext cx="534377" cy="259045"/>
    <xdr:sp macro="" textlink="">
      <xdr:nvSpPr>
        <xdr:cNvPr id="493" name="テキスト ボックス 492"/>
        <xdr:cNvSpPr txBox="1"/>
      </xdr:nvSpPr>
      <xdr:spPr>
        <a:xfrm>
          <a:off x="8483111" y="167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42666</xdr:rowOff>
    </xdr:from>
    <xdr:to>
      <xdr:col>41</xdr:col>
      <xdr:colOff>101600</xdr:colOff>
      <xdr:row>97</xdr:row>
      <xdr:rowOff>144266</xdr:rowOff>
    </xdr:to>
    <xdr:sp macro="" textlink="">
      <xdr:nvSpPr>
        <xdr:cNvPr id="494" name="楕円 493"/>
        <xdr:cNvSpPr/>
      </xdr:nvSpPr>
      <xdr:spPr>
        <a:xfrm>
          <a:off x="7810500" y="166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135393</xdr:rowOff>
    </xdr:from>
    <xdr:ext cx="534377" cy="259045"/>
    <xdr:sp macro="" textlink="">
      <xdr:nvSpPr>
        <xdr:cNvPr id="495" name="テキスト ボックス 494"/>
        <xdr:cNvSpPr txBox="1"/>
      </xdr:nvSpPr>
      <xdr:spPr>
        <a:xfrm>
          <a:off x="7594111" y="1676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58486</xdr:rowOff>
    </xdr:from>
    <xdr:to>
      <xdr:col>36</xdr:col>
      <xdr:colOff>165100</xdr:colOff>
      <xdr:row>97</xdr:row>
      <xdr:rowOff>160086</xdr:rowOff>
    </xdr:to>
    <xdr:sp macro="" textlink="">
      <xdr:nvSpPr>
        <xdr:cNvPr id="496" name="楕円 495"/>
        <xdr:cNvSpPr/>
      </xdr:nvSpPr>
      <xdr:spPr>
        <a:xfrm>
          <a:off x="6921500" y="166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151213</xdr:rowOff>
    </xdr:from>
    <xdr:ext cx="534377" cy="259045"/>
    <xdr:sp macro="" textlink="">
      <xdr:nvSpPr>
        <xdr:cNvPr id="497" name="テキスト ボックス 496"/>
        <xdr:cNvSpPr txBox="1"/>
      </xdr:nvSpPr>
      <xdr:spPr>
        <a:xfrm>
          <a:off x="6705111" y="167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11169</xdr:rowOff>
    </xdr:from>
    <xdr:to>
      <xdr:col>85</xdr:col>
      <xdr:colOff>127000</xdr:colOff>
      <xdr:row>36</xdr:row>
      <xdr:rowOff>62319</xdr:rowOff>
    </xdr:to>
    <xdr:cxnSp macro="">
      <xdr:nvCxnSpPr>
        <xdr:cNvPr id="526" name="直線コネクタ 525"/>
        <xdr:cNvCxnSpPr/>
      </xdr:nvCxnSpPr>
      <xdr:spPr>
        <a:xfrm>
          <a:off x="15481300" y="6183369"/>
          <a:ext cx="8382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134080</xdr:rowOff>
    </xdr:from>
    <xdr:to>
      <xdr:col>81</xdr:col>
      <xdr:colOff>50800</xdr:colOff>
      <xdr:row>36</xdr:row>
      <xdr:rowOff>11169</xdr:rowOff>
    </xdr:to>
    <xdr:cxnSp macro="">
      <xdr:nvCxnSpPr>
        <xdr:cNvPr id="529" name="直線コネクタ 528"/>
        <xdr:cNvCxnSpPr/>
      </xdr:nvCxnSpPr>
      <xdr:spPr>
        <a:xfrm>
          <a:off x="14592300" y="6134830"/>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134080</xdr:rowOff>
    </xdr:from>
    <xdr:to>
      <xdr:col>76</xdr:col>
      <xdr:colOff>114300</xdr:colOff>
      <xdr:row>36</xdr:row>
      <xdr:rowOff>16980</xdr:rowOff>
    </xdr:to>
    <xdr:cxnSp macro="">
      <xdr:nvCxnSpPr>
        <xdr:cNvPr id="532" name="直線コネクタ 531"/>
        <xdr:cNvCxnSpPr/>
      </xdr:nvCxnSpPr>
      <xdr:spPr>
        <a:xfrm flipV="1">
          <a:off x="13703300" y="6134830"/>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16980</xdr:rowOff>
    </xdr:from>
    <xdr:to>
      <xdr:col>71</xdr:col>
      <xdr:colOff>177800</xdr:colOff>
      <xdr:row>36</xdr:row>
      <xdr:rowOff>32944</xdr:rowOff>
    </xdr:to>
    <xdr:cxnSp macro="">
      <xdr:nvCxnSpPr>
        <xdr:cNvPr id="535" name="直線コネクタ 534"/>
        <xdr:cNvCxnSpPr/>
      </xdr:nvCxnSpPr>
      <xdr:spPr>
        <a:xfrm flipV="1">
          <a:off x="12814300" y="618918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11519</xdr:rowOff>
    </xdr:from>
    <xdr:to>
      <xdr:col>85</xdr:col>
      <xdr:colOff>177800</xdr:colOff>
      <xdr:row>36</xdr:row>
      <xdr:rowOff>113119</xdr:rowOff>
    </xdr:to>
    <xdr:sp macro="" textlink="">
      <xdr:nvSpPr>
        <xdr:cNvPr id="545" name="楕円 544"/>
        <xdr:cNvSpPr/>
      </xdr:nvSpPr>
      <xdr:spPr>
        <a:xfrm>
          <a:off x="16268700" y="61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34396</xdr:rowOff>
    </xdr:from>
    <xdr:ext cx="534377" cy="259045"/>
    <xdr:sp macro="" textlink="">
      <xdr:nvSpPr>
        <xdr:cNvPr id="546" name="消防費該当値テキスト"/>
        <xdr:cNvSpPr txBox="1"/>
      </xdr:nvSpPr>
      <xdr:spPr>
        <a:xfrm>
          <a:off x="16370300" y="60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131819</xdr:rowOff>
    </xdr:from>
    <xdr:to>
      <xdr:col>81</xdr:col>
      <xdr:colOff>101600</xdr:colOff>
      <xdr:row>36</xdr:row>
      <xdr:rowOff>61969</xdr:rowOff>
    </xdr:to>
    <xdr:sp macro="" textlink="">
      <xdr:nvSpPr>
        <xdr:cNvPr id="547" name="楕円 546"/>
        <xdr:cNvSpPr/>
      </xdr:nvSpPr>
      <xdr:spPr>
        <a:xfrm>
          <a:off x="15430500" y="61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78496</xdr:rowOff>
    </xdr:from>
    <xdr:ext cx="534377" cy="259045"/>
    <xdr:sp macro="" textlink="">
      <xdr:nvSpPr>
        <xdr:cNvPr id="548" name="テキスト ボックス 547"/>
        <xdr:cNvSpPr txBox="1"/>
      </xdr:nvSpPr>
      <xdr:spPr>
        <a:xfrm>
          <a:off x="15214111" y="59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83280</xdr:rowOff>
    </xdr:from>
    <xdr:to>
      <xdr:col>76</xdr:col>
      <xdr:colOff>165100</xdr:colOff>
      <xdr:row>36</xdr:row>
      <xdr:rowOff>13430</xdr:rowOff>
    </xdr:to>
    <xdr:sp macro="" textlink="">
      <xdr:nvSpPr>
        <xdr:cNvPr id="549" name="楕円 548"/>
        <xdr:cNvSpPr/>
      </xdr:nvSpPr>
      <xdr:spPr>
        <a:xfrm>
          <a:off x="14541500" y="60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29957</xdr:rowOff>
    </xdr:from>
    <xdr:ext cx="534377" cy="259045"/>
    <xdr:sp macro="" textlink="">
      <xdr:nvSpPr>
        <xdr:cNvPr id="550" name="テキスト ボックス 549"/>
        <xdr:cNvSpPr txBox="1"/>
      </xdr:nvSpPr>
      <xdr:spPr>
        <a:xfrm>
          <a:off x="14325111" y="58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137630</xdr:rowOff>
    </xdr:from>
    <xdr:to>
      <xdr:col>72</xdr:col>
      <xdr:colOff>38100</xdr:colOff>
      <xdr:row>36</xdr:row>
      <xdr:rowOff>67780</xdr:rowOff>
    </xdr:to>
    <xdr:sp macro="" textlink="">
      <xdr:nvSpPr>
        <xdr:cNvPr id="551" name="楕円 550"/>
        <xdr:cNvSpPr/>
      </xdr:nvSpPr>
      <xdr:spPr>
        <a:xfrm>
          <a:off x="13652500" y="61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84307</xdr:rowOff>
    </xdr:from>
    <xdr:ext cx="534377" cy="259045"/>
    <xdr:sp macro="" textlink="">
      <xdr:nvSpPr>
        <xdr:cNvPr id="552" name="テキスト ボックス 551"/>
        <xdr:cNvSpPr txBox="1"/>
      </xdr:nvSpPr>
      <xdr:spPr>
        <a:xfrm>
          <a:off x="13436111" y="5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153594</xdr:rowOff>
    </xdr:from>
    <xdr:to>
      <xdr:col>67</xdr:col>
      <xdr:colOff>101600</xdr:colOff>
      <xdr:row>36</xdr:row>
      <xdr:rowOff>83744</xdr:rowOff>
    </xdr:to>
    <xdr:sp macro="" textlink="">
      <xdr:nvSpPr>
        <xdr:cNvPr id="553" name="楕円 552"/>
        <xdr:cNvSpPr/>
      </xdr:nvSpPr>
      <xdr:spPr>
        <a:xfrm>
          <a:off x="127635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100271</xdr:rowOff>
    </xdr:from>
    <xdr:ext cx="534377" cy="259045"/>
    <xdr:sp macro="" textlink="">
      <xdr:nvSpPr>
        <xdr:cNvPr id="554" name="テキスト ボックス 553"/>
        <xdr:cNvSpPr txBox="1"/>
      </xdr:nvSpPr>
      <xdr:spPr>
        <a:xfrm>
          <a:off x="12547111" y="5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164173</xdr:rowOff>
    </xdr:from>
    <xdr:to>
      <xdr:col>85</xdr:col>
      <xdr:colOff>127000</xdr:colOff>
      <xdr:row>56</xdr:row>
      <xdr:rowOff>169316</xdr:rowOff>
    </xdr:to>
    <xdr:cxnSp macro="">
      <xdr:nvCxnSpPr>
        <xdr:cNvPr id="584" name="直線コネクタ 583"/>
        <xdr:cNvCxnSpPr/>
      </xdr:nvCxnSpPr>
      <xdr:spPr>
        <a:xfrm flipV="1">
          <a:off x="15481300" y="9765373"/>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160451</xdr:rowOff>
    </xdr:from>
    <xdr:to>
      <xdr:col>81</xdr:col>
      <xdr:colOff>50800</xdr:colOff>
      <xdr:row>56</xdr:row>
      <xdr:rowOff>169316</xdr:rowOff>
    </xdr:to>
    <xdr:cxnSp macro="">
      <xdr:nvCxnSpPr>
        <xdr:cNvPr id="587" name="直線コネクタ 586"/>
        <xdr:cNvCxnSpPr/>
      </xdr:nvCxnSpPr>
      <xdr:spPr>
        <a:xfrm>
          <a:off x="14592300" y="9418751"/>
          <a:ext cx="889000" cy="3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160451</xdr:rowOff>
    </xdr:from>
    <xdr:to>
      <xdr:col>76</xdr:col>
      <xdr:colOff>114300</xdr:colOff>
      <xdr:row>56</xdr:row>
      <xdr:rowOff>118339</xdr:rowOff>
    </xdr:to>
    <xdr:cxnSp macro="">
      <xdr:nvCxnSpPr>
        <xdr:cNvPr id="590" name="直線コネクタ 589"/>
        <xdr:cNvCxnSpPr/>
      </xdr:nvCxnSpPr>
      <xdr:spPr>
        <a:xfrm flipV="1">
          <a:off x="13703300" y="9418751"/>
          <a:ext cx="889000" cy="30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118339</xdr:rowOff>
    </xdr:from>
    <xdr:to>
      <xdr:col>71</xdr:col>
      <xdr:colOff>177800</xdr:colOff>
      <xdr:row>57</xdr:row>
      <xdr:rowOff>49264</xdr:rowOff>
    </xdr:to>
    <xdr:cxnSp macro="">
      <xdr:nvCxnSpPr>
        <xdr:cNvPr id="593" name="直線コネクタ 592"/>
        <xdr:cNvCxnSpPr/>
      </xdr:nvCxnSpPr>
      <xdr:spPr>
        <a:xfrm flipV="1">
          <a:off x="12814300" y="971953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113373</xdr:rowOff>
    </xdr:from>
    <xdr:to>
      <xdr:col>85</xdr:col>
      <xdr:colOff>177800</xdr:colOff>
      <xdr:row>57</xdr:row>
      <xdr:rowOff>43523</xdr:rowOff>
    </xdr:to>
    <xdr:sp macro="" textlink="">
      <xdr:nvSpPr>
        <xdr:cNvPr id="603" name="楕円 602"/>
        <xdr:cNvSpPr/>
      </xdr:nvSpPr>
      <xdr:spPr>
        <a:xfrm>
          <a:off x="16268700" y="97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91800</xdr:rowOff>
    </xdr:from>
    <xdr:ext cx="534377" cy="259045"/>
    <xdr:sp macro="" textlink="">
      <xdr:nvSpPr>
        <xdr:cNvPr id="604" name="教育費該当値テキスト"/>
        <xdr:cNvSpPr txBox="1"/>
      </xdr:nvSpPr>
      <xdr:spPr>
        <a:xfrm>
          <a:off x="16370300" y="96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118516</xdr:rowOff>
    </xdr:from>
    <xdr:to>
      <xdr:col>81</xdr:col>
      <xdr:colOff>101600</xdr:colOff>
      <xdr:row>57</xdr:row>
      <xdr:rowOff>48666</xdr:rowOff>
    </xdr:to>
    <xdr:sp macro="" textlink="">
      <xdr:nvSpPr>
        <xdr:cNvPr id="605" name="楕円 604"/>
        <xdr:cNvSpPr/>
      </xdr:nvSpPr>
      <xdr:spPr>
        <a:xfrm>
          <a:off x="15430500" y="97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39793</xdr:rowOff>
    </xdr:from>
    <xdr:ext cx="534377" cy="259045"/>
    <xdr:sp macro="" textlink="">
      <xdr:nvSpPr>
        <xdr:cNvPr id="606" name="テキスト ボックス 605"/>
        <xdr:cNvSpPr txBox="1"/>
      </xdr:nvSpPr>
      <xdr:spPr>
        <a:xfrm>
          <a:off x="15214111" y="98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109651</xdr:rowOff>
    </xdr:from>
    <xdr:to>
      <xdr:col>76</xdr:col>
      <xdr:colOff>165100</xdr:colOff>
      <xdr:row>55</xdr:row>
      <xdr:rowOff>39801</xdr:rowOff>
    </xdr:to>
    <xdr:sp macro="" textlink="">
      <xdr:nvSpPr>
        <xdr:cNvPr id="607" name="楕円 606"/>
        <xdr:cNvSpPr/>
      </xdr:nvSpPr>
      <xdr:spPr>
        <a:xfrm>
          <a:off x="14541500" y="93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56328</xdr:rowOff>
    </xdr:from>
    <xdr:ext cx="534377" cy="259045"/>
    <xdr:sp macro="" textlink="">
      <xdr:nvSpPr>
        <xdr:cNvPr id="608" name="テキスト ボックス 607"/>
        <xdr:cNvSpPr txBox="1"/>
      </xdr:nvSpPr>
      <xdr:spPr>
        <a:xfrm>
          <a:off x="14325111" y="91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67539</xdr:rowOff>
    </xdr:from>
    <xdr:to>
      <xdr:col>72</xdr:col>
      <xdr:colOff>38100</xdr:colOff>
      <xdr:row>56</xdr:row>
      <xdr:rowOff>169139</xdr:rowOff>
    </xdr:to>
    <xdr:sp macro="" textlink="">
      <xdr:nvSpPr>
        <xdr:cNvPr id="609" name="楕円 608"/>
        <xdr:cNvSpPr/>
      </xdr:nvSpPr>
      <xdr:spPr>
        <a:xfrm>
          <a:off x="13652500" y="96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160266</xdr:rowOff>
    </xdr:from>
    <xdr:ext cx="534377" cy="259045"/>
    <xdr:sp macro="" textlink="">
      <xdr:nvSpPr>
        <xdr:cNvPr id="610" name="テキスト ボックス 609"/>
        <xdr:cNvSpPr txBox="1"/>
      </xdr:nvSpPr>
      <xdr:spPr>
        <a:xfrm>
          <a:off x="13436111" y="97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169914</xdr:rowOff>
    </xdr:from>
    <xdr:to>
      <xdr:col>67</xdr:col>
      <xdr:colOff>101600</xdr:colOff>
      <xdr:row>57</xdr:row>
      <xdr:rowOff>100064</xdr:rowOff>
    </xdr:to>
    <xdr:sp macro="" textlink="">
      <xdr:nvSpPr>
        <xdr:cNvPr id="611" name="楕円 610"/>
        <xdr:cNvSpPr/>
      </xdr:nvSpPr>
      <xdr:spPr>
        <a:xfrm>
          <a:off x="12763500" y="97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91191</xdr:rowOff>
    </xdr:from>
    <xdr:ext cx="534377" cy="259045"/>
    <xdr:sp macro="" textlink="">
      <xdr:nvSpPr>
        <xdr:cNvPr id="612" name="テキスト ボックス 611"/>
        <xdr:cNvSpPr txBox="1"/>
      </xdr:nvSpPr>
      <xdr:spPr>
        <a:xfrm>
          <a:off x="12547111" y="98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92135</xdr:rowOff>
    </xdr:from>
    <xdr:to>
      <xdr:col>85</xdr:col>
      <xdr:colOff>127000</xdr:colOff>
      <xdr:row>79</xdr:row>
      <xdr:rowOff>96510</xdr:rowOff>
    </xdr:to>
    <xdr:cxnSp macro="">
      <xdr:nvCxnSpPr>
        <xdr:cNvPr id="643" name="直線コネクタ 642"/>
        <xdr:cNvCxnSpPr/>
      </xdr:nvCxnSpPr>
      <xdr:spPr>
        <a:xfrm>
          <a:off x="15481300" y="13636685"/>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22771</xdr:rowOff>
    </xdr:from>
    <xdr:to>
      <xdr:col>81</xdr:col>
      <xdr:colOff>50800</xdr:colOff>
      <xdr:row>79</xdr:row>
      <xdr:rowOff>92135</xdr:rowOff>
    </xdr:to>
    <xdr:cxnSp macro="">
      <xdr:nvCxnSpPr>
        <xdr:cNvPr id="646" name="直線コネクタ 645"/>
        <xdr:cNvCxnSpPr/>
      </xdr:nvCxnSpPr>
      <xdr:spPr>
        <a:xfrm>
          <a:off x="14592300" y="13395871"/>
          <a:ext cx="889000" cy="2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22771</xdr:rowOff>
    </xdr:from>
    <xdr:to>
      <xdr:col>76</xdr:col>
      <xdr:colOff>114300</xdr:colOff>
      <xdr:row>78</xdr:row>
      <xdr:rowOff>119469</xdr:rowOff>
    </xdr:to>
    <xdr:cxnSp macro="">
      <xdr:nvCxnSpPr>
        <xdr:cNvPr id="649" name="直線コネクタ 648"/>
        <xdr:cNvCxnSpPr/>
      </xdr:nvCxnSpPr>
      <xdr:spPr>
        <a:xfrm flipV="1">
          <a:off x="13703300" y="13395871"/>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119469</xdr:rowOff>
    </xdr:from>
    <xdr:to>
      <xdr:col>71</xdr:col>
      <xdr:colOff>177800</xdr:colOff>
      <xdr:row>79</xdr:row>
      <xdr:rowOff>98879</xdr:rowOff>
    </xdr:to>
    <xdr:cxnSp macro="">
      <xdr:nvCxnSpPr>
        <xdr:cNvPr id="652" name="直線コネクタ 651"/>
        <xdr:cNvCxnSpPr/>
      </xdr:nvCxnSpPr>
      <xdr:spPr>
        <a:xfrm flipV="1">
          <a:off x="12814300" y="13492569"/>
          <a:ext cx="889000" cy="15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45710</xdr:rowOff>
    </xdr:from>
    <xdr:to>
      <xdr:col>85</xdr:col>
      <xdr:colOff>177800</xdr:colOff>
      <xdr:row>79</xdr:row>
      <xdr:rowOff>147310</xdr:rowOff>
    </xdr:to>
    <xdr:sp macro="" textlink="">
      <xdr:nvSpPr>
        <xdr:cNvPr id="662" name="楕円 661"/>
        <xdr:cNvSpPr/>
      </xdr:nvSpPr>
      <xdr:spPr>
        <a:xfrm>
          <a:off x="16268700" y="13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132087</xdr:rowOff>
    </xdr:from>
    <xdr:ext cx="378565" cy="259045"/>
    <xdr:sp macro="" textlink="">
      <xdr:nvSpPr>
        <xdr:cNvPr id="663" name="災害復旧費該当値テキスト"/>
        <xdr:cNvSpPr txBox="1"/>
      </xdr:nvSpPr>
      <xdr:spPr>
        <a:xfrm>
          <a:off x="16370300" y="1350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41335</xdr:rowOff>
    </xdr:from>
    <xdr:to>
      <xdr:col>81</xdr:col>
      <xdr:colOff>101600</xdr:colOff>
      <xdr:row>79</xdr:row>
      <xdr:rowOff>142935</xdr:rowOff>
    </xdr:to>
    <xdr:sp macro="" textlink="">
      <xdr:nvSpPr>
        <xdr:cNvPr id="664" name="楕円 663"/>
        <xdr:cNvSpPr/>
      </xdr:nvSpPr>
      <xdr:spPr>
        <a:xfrm>
          <a:off x="15430500" y="135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134062</xdr:rowOff>
    </xdr:from>
    <xdr:ext cx="378565" cy="259045"/>
    <xdr:sp macro="" textlink="">
      <xdr:nvSpPr>
        <xdr:cNvPr id="665" name="テキスト ボックス 664"/>
        <xdr:cNvSpPr txBox="1"/>
      </xdr:nvSpPr>
      <xdr:spPr>
        <a:xfrm>
          <a:off x="15292017" y="1367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143421</xdr:rowOff>
    </xdr:from>
    <xdr:to>
      <xdr:col>76</xdr:col>
      <xdr:colOff>165100</xdr:colOff>
      <xdr:row>78</xdr:row>
      <xdr:rowOff>73571</xdr:rowOff>
    </xdr:to>
    <xdr:sp macro="" textlink="">
      <xdr:nvSpPr>
        <xdr:cNvPr id="666" name="楕円 665"/>
        <xdr:cNvSpPr/>
      </xdr:nvSpPr>
      <xdr:spPr>
        <a:xfrm>
          <a:off x="14541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90098</xdr:rowOff>
    </xdr:from>
    <xdr:ext cx="534377" cy="259045"/>
    <xdr:sp macro="" textlink="">
      <xdr:nvSpPr>
        <xdr:cNvPr id="667" name="テキスト ボックス 666"/>
        <xdr:cNvSpPr txBox="1"/>
      </xdr:nvSpPr>
      <xdr:spPr>
        <a:xfrm>
          <a:off x="14325111" y="131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68669</xdr:rowOff>
    </xdr:from>
    <xdr:to>
      <xdr:col>72</xdr:col>
      <xdr:colOff>38100</xdr:colOff>
      <xdr:row>78</xdr:row>
      <xdr:rowOff>170269</xdr:rowOff>
    </xdr:to>
    <xdr:sp macro="" textlink="">
      <xdr:nvSpPr>
        <xdr:cNvPr id="668" name="楕円 667"/>
        <xdr:cNvSpPr/>
      </xdr:nvSpPr>
      <xdr:spPr>
        <a:xfrm>
          <a:off x="13652500" y="134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161396</xdr:rowOff>
    </xdr:from>
    <xdr:ext cx="469744" cy="259045"/>
    <xdr:sp macro="" textlink="">
      <xdr:nvSpPr>
        <xdr:cNvPr id="669" name="テキスト ボックス 668"/>
        <xdr:cNvSpPr txBox="1"/>
      </xdr:nvSpPr>
      <xdr:spPr>
        <a:xfrm>
          <a:off x="13468428" y="135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25420</xdr:rowOff>
    </xdr:from>
    <xdr:to>
      <xdr:col>85</xdr:col>
      <xdr:colOff>127000</xdr:colOff>
      <xdr:row>98</xdr:row>
      <xdr:rowOff>47580</xdr:rowOff>
    </xdr:to>
    <xdr:cxnSp macro="">
      <xdr:nvCxnSpPr>
        <xdr:cNvPr id="702" name="直線コネクタ 701"/>
        <xdr:cNvCxnSpPr/>
      </xdr:nvCxnSpPr>
      <xdr:spPr>
        <a:xfrm flipV="1">
          <a:off x="15481300" y="16827520"/>
          <a:ext cx="8382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43904</xdr:rowOff>
    </xdr:from>
    <xdr:to>
      <xdr:col>81</xdr:col>
      <xdr:colOff>50800</xdr:colOff>
      <xdr:row>98</xdr:row>
      <xdr:rowOff>47580</xdr:rowOff>
    </xdr:to>
    <xdr:cxnSp macro="">
      <xdr:nvCxnSpPr>
        <xdr:cNvPr id="705" name="直線コネクタ 704"/>
        <xdr:cNvCxnSpPr/>
      </xdr:nvCxnSpPr>
      <xdr:spPr>
        <a:xfrm>
          <a:off x="14592300" y="1684600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43904</xdr:rowOff>
    </xdr:from>
    <xdr:to>
      <xdr:col>76</xdr:col>
      <xdr:colOff>114300</xdr:colOff>
      <xdr:row>98</xdr:row>
      <xdr:rowOff>48409</xdr:rowOff>
    </xdr:to>
    <xdr:cxnSp macro="">
      <xdr:nvCxnSpPr>
        <xdr:cNvPr id="708" name="直線コネクタ 707"/>
        <xdr:cNvCxnSpPr/>
      </xdr:nvCxnSpPr>
      <xdr:spPr>
        <a:xfrm flipV="1">
          <a:off x="13703300" y="16846004"/>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42731</xdr:rowOff>
    </xdr:from>
    <xdr:to>
      <xdr:col>71</xdr:col>
      <xdr:colOff>177800</xdr:colOff>
      <xdr:row>98</xdr:row>
      <xdr:rowOff>48409</xdr:rowOff>
    </xdr:to>
    <xdr:cxnSp macro="">
      <xdr:nvCxnSpPr>
        <xdr:cNvPr id="711" name="直線コネクタ 710"/>
        <xdr:cNvCxnSpPr/>
      </xdr:nvCxnSpPr>
      <xdr:spPr>
        <a:xfrm>
          <a:off x="12814300" y="1684483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146070</xdr:rowOff>
    </xdr:from>
    <xdr:to>
      <xdr:col>85</xdr:col>
      <xdr:colOff>177800</xdr:colOff>
      <xdr:row>98</xdr:row>
      <xdr:rowOff>76220</xdr:rowOff>
    </xdr:to>
    <xdr:sp macro="" textlink="">
      <xdr:nvSpPr>
        <xdr:cNvPr id="721" name="楕円 720"/>
        <xdr:cNvSpPr/>
      </xdr:nvSpPr>
      <xdr:spPr>
        <a:xfrm>
          <a:off x="16268700" y="1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124497</xdr:rowOff>
    </xdr:from>
    <xdr:ext cx="534377" cy="259045"/>
    <xdr:sp macro="" textlink="">
      <xdr:nvSpPr>
        <xdr:cNvPr id="722" name="公債費該当値テキスト"/>
        <xdr:cNvSpPr txBox="1"/>
      </xdr:nvSpPr>
      <xdr:spPr>
        <a:xfrm>
          <a:off x="16370300" y="167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168230</xdr:rowOff>
    </xdr:from>
    <xdr:to>
      <xdr:col>81</xdr:col>
      <xdr:colOff>101600</xdr:colOff>
      <xdr:row>98</xdr:row>
      <xdr:rowOff>98380</xdr:rowOff>
    </xdr:to>
    <xdr:sp macro="" textlink="">
      <xdr:nvSpPr>
        <xdr:cNvPr id="723" name="楕円 722"/>
        <xdr:cNvSpPr/>
      </xdr:nvSpPr>
      <xdr:spPr>
        <a:xfrm>
          <a:off x="15430500" y="167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89507</xdr:rowOff>
    </xdr:from>
    <xdr:ext cx="534377" cy="259045"/>
    <xdr:sp macro="" textlink="">
      <xdr:nvSpPr>
        <xdr:cNvPr id="724" name="テキスト ボックス 723"/>
        <xdr:cNvSpPr txBox="1"/>
      </xdr:nvSpPr>
      <xdr:spPr>
        <a:xfrm>
          <a:off x="15214111" y="168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164554</xdr:rowOff>
    </xdr:from>
    <xdr:to>
      <xdr:col>76</xdr:col>
      <xdr:colOff>165100</xdr:colOff>
      <xdr:row>98</xdr:row>
      <xdr:rowOff>94704</xdr:rowOff>
    </xdr:to>
    <xdr:sp macro="" textlink="">
      <xdr:nvSpPr>
        <xdr:cNvPr id="725" name="楕円 724"/>
        <xdr:cNvSpPr/>
      </xdr:nvSpPr>
      <xdr:spPr>
        <a:xfrm>
          <a:off x="14541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85831</xdr:rowOff>
    </xdr:from>
    <xdr:ext cx="534377" cy="259045"/>
    <xdr:sp macro="" textlink="">
      <xdr:nvSpPr>
        <xdr:cNvPr id="726" name="テキスト ボックス 725"/>
        <xdr:cNvSpPr txBox="1"/>
      </xdr:nvSpPr>
      <xdr:spPr>
        <a:xfrm>
          <a:off x="14325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169059</xdr:rowOff>
    </xdr:from>
    <xdr:to>
      <xdr:col>72</xdr:col>
      <xdr:colOff>38100</xdr:colOff>
      <xdr:row>98</xdr:row>
      <xdr:rowOff>99209</xdr:rowOff>
    </xdr:to>
    <xdr:sp macro="" textlink="">
      <xdr:nvSpPr>
        <xdr:cNvPr id="727" name="楕円 726"/>
        <xdr:cNvSpPr/>
      </xdr:nvSpPr>
      <xdr:spPr>
        <a:xfrm>
          <a:off x="13652500" y="16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90336</xdr:rowOff>
    </xdr:from>
    <xdr:ext cx="534377" cy="259045"/>
    <xdr:sp macro="" textlink="">
      <xdr:nvSpPr>
        <xdr:cNvPr id="728" name="テキスト ボックス 727"/>
        <xdr:cNvSpPr txBox="1"/>
      </xdr:nvSpPr>
      <xdr:spPr>
        <a:xfrm>
          <a:off x="13436111" y="168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163381</xdr:rowOff>
    </xdr:from>
    <xdr:to>
      <xdr:col>67</xdr:col>
      <xdr:colOff>101600</xdr:colOff>
      <xdr:row>98</xdr:row>
      <xdr:rowOff>93531</xdr:rowOff>
    </xdr:to>
    <xdr:sp macro="" textlink="">
      <xdr:nvSpPr>
        <xdr:cNvPr id="729" name="楕円 728"/>
        <xdr:cNvSpPr/>
      </xdr:nvSpPr>
      <xdr:spPr>
        <a:xfrm>
          <a:off x="12763500" y="167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84658</xdr:rowOff>
    </xdr:from>
    <xdr:ext cx="534377" cy="259045"/>
    <xdr:sp macro="" textlink="">
      <xdr:nvSpPr>
        <xdr:cNvPr id="730" name="テキスト ボックス 729"/>
        <xdr:cNvSpPr txBox="1"/>
      </xdr:nvSpPr>
      <xdr:spPr>
        <a:xfrm>
          <a:off x="12547111" y="168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住民一人あたりのコストについて、総務費は、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円減）となり、美和支所庁舎増築工事費の減のほか、市債管理基金、財政調整基金の積立金の減が主な要因である。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178,418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円減）となり、これは新型コロナ対応の子育て世帯への臨時特別給付金に係る事業費の減が主な要因である。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円増）となり、これは新型コロナ対応のプレミアム付商品券発行、物価高騰対応商品券支給に係る事業費の増が主な要因である。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58,173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円増）となり、これは常陸大宮駅周辺整備に係る事業費の増が主な要因である。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円増）となり、これは災害復旧事業債分の増が主な要因である。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財政調整基金残高については、決算余剰金として</a:t>
          </a:r>
          <a:r>
            <a:rPr kumimoji="1" lang="en-US" altLang="ja-JP" sz="1300">
              <a:solidFill>
                <a:schemeClr val="tx1"/>
              </a:solidFill>
              <a:latin typeface="ＭＳ ゴシック" pitchFamily="49" charset="-128"/>
              <a:ea typeface="ＭＳ ゴシック" pitchFamily="49" charset="-128"/>
            </a:rPr>
            <a:t>401</a:t>
          </a:r>
          <a:r>
            <a:rPr kumimoji="1" lang="ja-JP" altLang="en-US" sz="1300">
              <a:solidFill>
                <a:schemeClr val="tx1"/>
              </a:solidFill>
              <a:latin typeface="ＭＳ ゴシック" pitchFamily="49" charset="-128"/>
              <a:ea typeface="ＭＳ ゴシック" pitchFamily="49" charset="-128"/>
            </a:rPr>
            <a:t>百万円（対標準財政規模比</a:t>
          </a:r>
          <a:r>
            <a:rPr kumimoji="1" lang="en-US" altLang="ja-JP" sz="1300">
              <a:solidFill>
                <a:schemeClr val="tx1"/>
              </a:solidFill>
              <a:latin typeface="ＭＳ ゴシック" pitchFamily="49" charset="-128"/>
              <a:ea typeface="ＭＳ ゴシック" pitchFamily="49" charset="-128"/>
            </a:rPr>
            <a:t>+2.90</a:t>
          </a:r>
          <a:r>
            <a:rPr kumimoji="1" lang="ja-JP" altLang="en-US" sz="1300">
              <a:solidFill>
                <a:schemeClr val="tx1"/>
              </a:solidFill>
              <a:latin typeface="ＭＳ ゴシック" pitchFamily="49" charset="-128"/>
              <a:ea typeface="ＭＳ ゴシック" pitchFamily="49" charset="-128"/>
            </a:rPr>
            <a:t>ポイント）を積み立てた一方で、収支見込みにより取り崩しを要しなかったことで前年度より</a:t>
          </a:r>
          <a:r>
            <a:rPr kumimoji="1" lang="en-US" altLang="ja-JP" sz="1300">
              <a:solidFill>
                <a:schemeClr val="tx1"/>
              </a:solidFill>
              <a:latin typeface="ＭＳ ゴシック" pitchFamily="49" charset="-128"/>
              <a:ea typeface="ＭＳ ゴシック" pitchFamily="49" charset="-128"/>
            </a:rPr>
            <a:t>3.52</a:t>
          </a:r>
          <a:r>
            <a:rPr kumimoji="1" lang="ja-JP" altLang="en-US" sz="1300">
              <a:solidFill>
                <a:schemeClr val="tx1"/>
              </a:solidFill>
              <a:latin typeface="ＭＳ ゴシック" pitchFamily="49" charset="-128"/>
              <a:ea typeface="ＭＳ ゴシック" pitchFamily="49" charset="-128"/>
            </a:rPr>
            <a:t>ポイントの増となった。</a:t>
          </a:r>
        </a:p>
        <a:p>
          <a:r>
            <a:rPr kumimoji="1" lang="ja-JP" altLang="en-US" sz="1300">
              <a:solidFill>
                <a:schemeClr val="tx1"/>
              </a:solidFill>
              <a:latin typeface="ＭＳ ゴシック" pitchFamily="49" charset="-128"/>
              <a:ea typeface="ＭＳ ゴシック" pitchFamily="49" charset="-128"/>
            </a:rPr>
            <a:t>　実質収支額については、歳入では予算額と収入額の差が</a:t>
          </a:r>
          <a:r>
            <a:rPr kumimoji="1" lang="en-US" altLang="ja-JP" sz="1300">
              <a:solidFill>
                <a:schemeClr val="tx1"/>
              </a:solidFill>
              <a:latin typeface="ＭＳ ゴシック" pitchFamily="49" charset="-128"/>
              <a:ea typeface="ＭＳ ゴシック" pitchFamily="49" charset="-128"/>
            </a:rPr>
            <a:t>494</a:t>
          </a:r>
          <a:r>
            <a:rPr kumimoji="1" lang="ja-JP" altLang="en-US" sz="1300">
              <a:solidFill>
                <a:schemeClr val="tx1"/>
              </a:solidFill>
              <a:latin typeface="ＭＳ ゴシック" pitchFamily="49" charset="-128"/>
              <a:ea typeface="ＭＳ ゴシック" pitchFamily="49" charset="-128"/>
            </a:rPr>
            <a:t>百万円減少した一方、歳出では経費削減等による不用額が前年度より</a:t>
          </a:r>
          <a:r>
            <a:rPr kumimoji="1" lang="en-US" altLang="ja-JP" sz="1300">
              <a:solidFill>
                <a:schemeClr val="tx1"/>
              </a:solidFill>
              <a:latin typeface="ＭＳ ゴシック" pitchFamily="49" charset="-128"/>
              <a:ea typeface="ＭＳ ゴシック" pitchFamily="49" charset="-128"/>
            </a:rPr>
            <a:t>5</a:t>
          </a:r>
          <a:r>
            <a:rPr kumimoji="1" lang="ja-JP" altLang="en-US" sz="1300">
              <a:solidFill>
                <a:schemeClr val="tx1"/>
              </a:solidFill>
              <a:latin typeface="ＭＳ ゴシック" pitchFamily="49" charset="-128"/>
              <a:ea typeface="ＭＳ ゴシック" pitchFamily="49" charset="-128"/>
            </a:rPr>
            <a:t>百万円減となり、標準財政規模比が</a:t>
          </a:r>
          <a:r>
            <a:rPr kumimoji="1" lang="en-US" altLang="ja-JP" sz="1300">
              <a:solidFill>
                <a:schemeClr val="tx1"/>
              </a:solidFill>
              <a:latin typeface="ＭＳ ゴシック" pitchFamily="49" charset="-128"/>
              <a:ea typeface="ＭＳ ゴシック" pitchFamily="49" charset="-128"/>
            </a:rPr>
            <a:t>3.53</a:t>
          </a:r>
          <a:r>
            <a:rPr kumimoji="1" lang="ja-JP" altLang="en-US" sz="1300">
              <a:solidFill>
                <a:schemeClr val="tx1"/>
              </a:solidFill>
              <a:latin typeface="ＭＳ ゴシック" pitchFamily="49" charset="-128"/>
              <a:ea typeface="ＭＳ ゴシック" pitchFamily="49" charset="-128"/>
            </a:rPr>
            <a:t>ポイント減となった。また、実質単年度収支については</a:t>
          </a:r>
          <a:r>
            <a:rPr kumimoji="1" lang="en-US" altLang="ja-JP" sz="1300">
              <a:solidFill>
                <a:schemeClr val="tx1"/>
              </a:solidFill>
              <a:latin typeface="ＭＳ ゴシック" pitchFamily="49" charset="-128"/>
              <a:ea typeface="ＭＳ ゴシック" pitchFamily="49" charset="-128"/>
            </a:rPr>
            <a:t>2.57</a:t>
          </a:r>
          <a:r>
            <a:rPr kumimoji="1" lang="ja-JP" altLang="en-US" sz="1300">
              <a:solidFill>
                <a:schemeClr val="tx1"/>
              </a:solidFill>
              <a:latin typeface="ＭＳ ゴシック" pitchFamily="49" charset="-128"/>
              <a:ea typeface="ＭＳ ゴシック" pitchFamily="49"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全会計が黒字決算であり、連結実質赤字比率は算定されていない。</a:t>
          </a:r>
        </a:p>
        <a:p>
          <a:r>
            <a:rPr kumimoji="1" lang="ja-JP" altLang="en-US" sz="1400">
              <a:solidFill>
                <a:schemeClr val="tx1"/>
              </a:solidFill>
              <a:latin typeface="ＭＳ ゴシック" pitchFamily="49" charset="-128"/>
              <a:ea typeface="ＭＳ ゴシック" pitchFamily="49" charset="-128"/>
            </a:rPr>
            <a:t>　一般会計については、歳入では、予算額と収入額の差が</a:t>
          </a:r>
          <a:r>
            <a:rPr kumimoji="1" lang="en-US" altLang="ja-JP" sz="1400">
              <a:solidFill>
                <a:schemeClr val="tx1"/>
              </a:solidFill>
              <a:latin typeface="ＭＳ ゴシック" pitchFamily="49" charset="-128"/>
              <a:ea typeface="ＭＳ ゴシック" pitchFamily="49" charset="-128"/>
            </a:rPr>
            <a:t>494</a:t>
          </a:r>
          <a:r>
            <a:rPr kumimoji="1" lang="ja-JP" altLang="en-US" sz="1400">
              <a:solidFill>
                <a:schemeClr val="tx1"/>
              </a:solidFill>
              <a:latin typeface="ＭＳ ゴシック" pitchFamily="49" charset="-128"/>
              <a:ea typeface="ＭＳ ゴシック" pitchFamily="49" charset="-128"/>
            </a:rPr>
            <a:t>百万円減少（対標準財政規模比△</a:t>
          </a:r>
          <a:r>
            <a:rPr kumimoji="1" lang="en-US" altLang="ja-JP" sz="1400">
              <a:solidFill>
                <a:schemeClr val="tx1"/>
              </a:solidFill>
              <a:latin typeface="ＭＳ ゴシック" pitchFamily="49" charset="-128"/>
              <a:ea typeface="ＭＳ ゴシック" pitchFamily="49" charset="-128"/>
            </a:rPr>
            <a:t>3.58</a:t>
          </a:r>
          <a:r>
            <a:rPr kumimoji="1" lang="ja-JP" altLang="en-US" sz="1400">
              <a:solidFill>
                <a:schemeClr val="tx1"/>
              </a:solidFill>
              <a:latin typeface="ＭＳ ゴシック" pitchFamily="49" charset="-128"/>
              <a:ea typeface="ＭＳ ゴシック" pitchFamily="49" charset="-128"/>
            </a:rPr>
            <a:t>ポイント）した一方で、歳出では、経費削減等による不用額が前年度より</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百万円減（対標準財政規模比△</a:t>
          </a:r>
          <a:r>
            <a:rPr kumimoji="1" lang="en-US" altLang="ja-JP" sz="1400">
              <a:solidFill>
                <a:schemeClr val="tx1"/>
              </a:solidFill>
              <a:latin typeface="ＭＳ ゴシック" pitchFamily="49" charset="-128"/>
              <a:ea typeface="ＭＳ ゴシック" pitchFamily="49" charset="-128"/>
            </a:rPr>
            <a:t>0.03</a:t>
          </a:r>
          <a:r>
            <a:rPr kumimoji="1" lang="ja-JP" altLang="en-US" sz="1400">
              <a:solidFill>
                <a:schemeClr val="tx1"/>
              </a:solidFill>
              <a:latin typeface="ＭＳ ゴシック" pitchFamily="49" charset="-128"/>
              <a:ea typeface="ＭＳ ゴシック" pitchFamily="49" charset="-128"/>
            </a:rPr>
            <a:t>ポイント）したことなどにより、実質収支額が</a:t>
          </a:r>
          <a:r>
            <a:rPr kumimoji="1" lang="en-US" altLang="ja-JP" sz="1400">
              <a:solidFill>
                <a:schemeClr val="tx1"/>
              </a:solidFill>
              <a:latin typeface="ＭＳ ゴシック" pitchFamily="49" charset="-128"/>
              <a:ea typeface="ＭＳ ゴシック" pitchFamily="49" charset="-128"/>
            </a:rPr>
            <a:t>502</a:t>
          </a:r>
          <a:r>
            <a:rPr kumimoji="1" lang="ja-JP" altLang="en-US" sz="1400">
              <a:solidFill>
                <a:schemeClr val="tx1"/>
              </a:solidFill>
              <a:latin typeface="ＭＳ ゴシック" pitchFamily="49" charset="-128"/>
              <a:ea typeface="ＭＳ ゴシック" pitchFamily="49" charset="-128"/>
            </a:rPr>
            <a:t>百万円減少し、標準財政規模比が前年度より</a:t>
          </a:r>
          <a:r>
            <a:rPr kumimoji="1" lang="en-US" altLang="ja-JP" sz="1400">
              <a:solidFill>
                <a:schemeClr val="tx1"/>
              </a:solidFill>
              <a:latin typeface="ＭＳ ゴシック" pitchFamily="49" charset="-128"/>
              <a:ea typeface="ＭＳ ゴシック" pitchFamily="49" charset="-128"/>
            </a:rPr>
            <a:t>3.46</a:t>
          </a:r>
          <a:r>
            <a:rPr kumimoji="1" lang="ja-JP" altLang="en-US" sz="1400">
              <a:solidFill>
                <a:schemeClr val="tx1"/>
              </a:solidFill>
              <a:latin typeface="ＭＳ ゴシック" pitchFamily="49" charset="-128"/>
              <a:ea typeface="ＭＳ ゴシック" pitchFamily="49" charset="-128"/>
            </a:rPr>
            <a:t>ポイント減となった。</a:t>
          </a:r>
        </a:p>
        <a:p>
          <a:r>
            <a:rPr kumimoji="1" lang="ja-JP" altLang="en-US" sz="1400">
              <a:solidFill>
                <a:schemeClr val="tx1"/>
              </a:solidFill>
              <a:latin typeface="ＭＳ ゴシック" pitchFamily="49" charset="-128"/>
              <a:ea typeface="ＭＳ ゴシック" pitchFamily="49" charset="-128"/>
            </a:rPr>
            <a:t>　上水道事業会計については、流動資産が</a:t>
          </a:r>
          <a:r>
            <a:rPr kumimoji="1" lang="en-US" altLang="ja-JP" sz="1400">
              <a:solidFill>
                <a:schemeClr val="tx1"/>
              </a:solidFill>
              <a:latin typeface="ＭＳ ゴシック" pitchFamily="49" charset="-128"/>
              <a:ea typeface="ＭＳ ゴシック" pitchFamily="49" charset="-128"/>
            </a:rPr>
            <a:t>149</a:t>
          </a:r>
          <a:r>
            <a:rPr kumimoji="1" lang="ja-JP" altLang="en-US" sz="1400">
              <a:solidFill>
                <a:schemeClr val="tx1"/>
              </a:solidFill>
              <a:latin typeface="ＭＳ ゴシック" pitchFamily="49" charset="-128"/>
              <a:ea typeface="ＭＳ ゴシック" pitchFamily="49" charset="-128"/>
            </a:rPr>
            <a:t>百万円減したものの、流動負債が</a:t>
          </a:r>
          <a:r>
            <a:rPr kumimoji="1" lang="en-US" altLang="ja-JP" sz="1400">
              <a:solidFill>
                <a:schemeClr val="tx1"/>
              </a:solidFill>
              <a:latin typeface="ＭＳ ゴシック" pitchFamily="49" charset="-128"/>
              <a:ea typeface="ＭＳ ゴシック" pitchFamily="49" charset="-128"/>
            </a:rPr>
            <a:t>22</a:t>
          </a:r>
          <a:r>
            <a:rPr kumimoji="1" lang="ja-JP" altLang="en-US" sz="1400">
              <a:solidFill>
                <a:schemeClr val="tx1"/>
              </a:solidFill>
              <a:latin typeface="ＭＳ ゴシック" pitchFamily="49" charset="-128"/>
              <a:ea typeface="ＭＳ ゴシック" pitchFamily="49" charset="-128"/>
            </a:rPr>
            <a:t>百万円減となり、資金剰余額が</a:t>
          </a:r>
          <a:r>
            <a:rPr kumimoji="1" lang="en-US" altLang="ja-JP" sz="1400">
              <a:solidFill>
                <a:schemeClr val="tx1"/>
              </a:solidFill>
              <a:latin typeface="ＭＳ ゴシック" pitchFamily="49" charset="-128"/>
              <a:ea typeface="ＭＳ ゴシック" pitchFamily="49" charset="-128"/>
            </a:rPr>
            <a:t>110</a:t>
          </a:r>
          <a:r>
            <a:rPr kumimoji="1" lang="ja-JP" altLang="en-US" sz="1400">
              <a:solidFill>
                <a:schemeClr val="tx1"/>
              </a:solidFill>
              <a:latin typeface="ＭＳ ゴシック" pitchFamily="49" charset="-128"/>
              <a:ea typeface="ＭＳ ゴシック" pitchFamily="49" charset="-128"/>
            </a:rPr>
            <a:t>百万円減、標準財政規模比が前年度より</a:t>
          </a:r>
          <a:r>
            <a:rPr kumimoji="1" lang="en-US" altLang="ja-JP" sz="1400">
              <a:solidFill>
                <a:schemeClr val="tx1"/>
              </a:solidFill>
              <a:latin typeface="ＭＳ ゴシック" pitchFamily="49" charset="-128"/>
              <a:ea typeface="ＭＳ ゴシック" pitchFamily="49" charset="-128"/>
            </a:rPr>
            <a:t>0.57</a:t>
          </a:r>
          <a:r>
            <a:rPr kumimoji="1" lang="ja-JP" altLang="en-US" sz="1400">
              <a:solidFill>
                <a:schemeClr val="tx1"/>
              </a:solidFill>
              <a:latin typeface="ＭＳ ゴシック" pitchFamily="49" charset="-128"/>
              <a:ea typeface="ＭＳ ゴシック" pitchFamily="49" charset="-128"/>
            </a:rPr>
            <a:t>ポイント減となった。</a:t>
          </a:r>
        </a:p>
        <a:p>
          <a:r>
            <a:rPr kumimoji="1" lang="ja-JP" altLang="en-US" sz="1400">
              <a:solidFill>
                <a:schemeClr val="tx1"/>
              </a:solidFill>
              <a:latin typeface="ＭＳ ゴシック" pitchFamily="49" charset="-128"/>
              <a:ea typeface="ＭＳ ゴシック" pitchFamily="49" charset="-128"/>
            </a:rPr>
            <a:t>　下水道事業会計については、流動資産が</a:t>
          </a:r>
          <a:r>
            <a:rPr kumimoji="1" lang="en-US" altLang="ja-JP" sz="1400">
              <a:solidFill>
                <a:schemeClr val="tx1"/>
              </a:solidFill>
              <a:latin typeface="ＭＳ ゴシック" pitchFamily="49" charset="-128"/>
              <a:ea typeface="ＭＳ ゴシック" pitchFamily="49" charset="-128"/>
            </a:rPr>
            <a:t>165</a:t>
          </a:r>
          <a:r>
            <a:rPr kumimoji="1" lang="ja-JP" altLang="en-US" sz="1400">
              <a:solidFill>
                <a:schemeClr val="tx1"/>
              </a:solidFill>
              <a:latin typeface="ＭＳ ゴシック" pitchFamily="49" charset="-128"/>
              <a:ea typeface="ＭＳ ゴシック" pitchFamily="49" charset="-128"/>
            </a:rPr>
            <a:t>百万円の増に対し、流動負債が</a:t>
          </a:r>
          <a:r>
            <a:rPr kumimoji="1" lang="en-US" altLang="ja-JP" sz="1400">
              <a:solidFill>
                <a:schemeClr val="tx1"/>
              </a:solidFill>
              <a:latin typeface="ＭＳ ゴシック" pitchFamily="49" charset="-128"/>
              <a:ea typeface="ＭＳ ゴシック" pitchFamily="49" charset="-128"/>
            </a:rPr>
            <a:t>157</a:t>
          </a:r>
          <a:r>
            <a:rPr kumimoji="1" lang="ja-JP" altLang="en-US" sz="1400">
              <a:solidFill>
                <a:schemeClr val="tx1"/>
              </a:solidFill>
              <a:latin typeface="ＭＳ ゴシック" pitchFamily="49" charset="-128"/>
              <a:ea typeface="ＭＳ ゴシック" pitchFamily="49" charset="-128"/>
            </a:rPr>
            <a:t>百万円増となり、資金剰余額が</a:t>
          </a:r>
          <a:r>
            <a:rPr kumimoji="1" lang="en-US" altLang="ja-JP" sz="1400">
              <a:solidFill>
                <a:schemeClr val="tx1"/>
              </a:solidFill>
              <a:latin typeface="ＭＳ ゴシック" pitchFamily="49" charset="-128"/>
              <a:ea typeface="ＭＳ ゴシック" pitchFamily="49" charset="-128"/>
            </a:rPr>
            <a:t>7</a:t>
          </a:r>
          <a:r>
            <a:rPr kumimoji="1" lang="ja-JP" altLang="en-US" sz="1400">
              <a:solidFill>
                <a:schemeClr val="tx1"/>
              </a:solidFill>
              <a:latin typeface="ＭＳ ゴシック" pitchFamily="49" charset="-128"/>
              <a:ea typeface="ＭＳ ゴシック" pitchFamily="49" charset="-128"/>
            </a:rPr>
            <a:t>百万円増、標準財政規模比が前年度より</a:t>
          </a:r>
          <a:r>
            <a:rPr kumimoji="1" lang="en-US" altLang="ja-JP" sz="1400">
              <a:solidFill>
                <a:schemeClr val="tx1"/>
              </a:solidFill>
              <a:latin typeface="ＭＳ ゴシック" pitchFamily="49" charset="-128"/>
              <a:ea typeface="ＭＳ ゴシック" pitchFamily="49" charset="-128"/>
            </a:rPr>
            <a:t>0.09</a:t>
          </a:r>
          <a:r>
            <a:rPr kumimoji="1" lang="ja-JP" altLang="en-US" sz="1400">
              <a:solidFill>
                <a:schemeClr val="tx1"/>
              </a:solidFill>
              <a:latin typeface="ＭＳ ゴシック" pitchFamily="49" charset="-128"/>
              <a:ea typeface="ＭＳ ゴシック" pitchFamily="49" charset="-128"/>
            </a:rPr>
            <a:t>ポイント増となった。</a:t>
          </a:r>
        </a:p>
        <a:p>
          <a:r>
            <a:rPr kumimoji="1" lang="ja-JP" altLang="en-US" sz="1400">
              <a:solidFill>
                <a:schemeClr val="tx1"/>
              </a:solidFill>
              <a:latin typeface="ＭＳ ゴシック" pitchFamily="49" charset="-128"/>
              <a:ea typeface="ＭＳ ゴシック" pitchFamily="49" charset="-128"/>
            </a:rPr>
            <a:t>　そのほかの会計では、介護保険特別会計で標準財政規模比が</a:t>
          </a:r>
          <a:r>
            <a:rPr kumimoji="1" lang="en-US" altLang="ja-JP" sz="1400">
              <a:solidFill>
                <a:schemeClr val="tx1"/>
              </a:solidFill>
              <a:latin typeface="ＭＳ ゴシック" pitchFamily="49" charset="-128"/>
              <a:ea typeface="ＭＳ ゴシック" pitchFamily="49" charset="-128"/>
            </a:rPr>
            <a:t>0.95</a:t>
          </a:r>
          <a:r>
            <a:rPr kumimoji="1" lang="ja-JP" altLang="en-US" sz="1400">
              <a:solidFill>
                <a:schemeClr val="tx1"/>
              </a:solidFill>
              <a:latin typeface="ＭＳ ゴシック" pitchFamily="49" charset="-128"/>
              <a:ea typeface="ＭＳ ゴシック" pitchFamily="49" charset="-128"/>
            </a:rPr>
            <a:t>ポイント増となったほか、前年度とほぼ同水準の比率となっており、今後も引き続き一般会計からの繰入金等の抑制に努めるなど、財政の健全化を図る。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25191922</v>
      </c>
      <c r="BO4" s="371"/>
      <c r="BP4" s="371"/>
      <c r="BQ4" s="371"/>
      <c r="BR4" s="371"/>
      <c r="BS4" s="371"/>
      <c r="BT4" s="371"/>
      <c r="BU4" s="372"/>
      <c r="BV4" s="370">
        <v>25565208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2.2999999999999998</v>
      </c>
      <c r="CU4" s="377"/>
      <c r="CV4" s="377"/>
      <c r="CW4" s="377"/>
      <c r="CX4" s="377"/>
      <c r="CY4" s="377"/>
      <c r="CZ4" s="377"/>
      <c r="DA4" s="378"/>
      <c r="DB4" s="376">
        <v>5.8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24724766</v>
      </c>
      <c r="BO5" s="408"/>
      <c r="BP5" s="408"/>
      <c r="BQ5" s="408"/>
      <c r="BR5" s="408"/>
      <c r="BS5" s="408"/>
      <c r="BT5" s="408"/>
      <c r="BU5" s="409"/>
      <c r="BV5" s="407">
        <v>24381527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89.8</v>
      </c>
      <c r="CU5" s="405"/>
      <c r="CV5" s="405"/>
      <c r="CW5" s="405"/>
      <c r="CX5" s="405"/>
      <c r="CY5" s="405"/>
      <c r="CZ5" s="405"/>
      <c r="DA5" s="406"/>
      <c r="DB5" s="404">
        <v>87.8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467156</v>
      </c>
      <c r="BO6" s="408"/>
      <c r="BP6" s="408"/>
      <c r="BQ6" s="408"/>
      <c r="BR6" s="408"/>
      <c r="BS6" s="408"/>
      <c r="BT6" s="408"/>
      <c r="BU6" s="409"/>
      <c r="BV6" s="407">
        <v>1183681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v>
      </c>
      <c r="CU6" s="445"/>
      <c r="CV6" s="445"/>
      <c r="CW6" s="445"/>
      <c r="CX6" s="445"/>
      <c r="CY6" s="445"/>
      <c r="CZ6" s="445"/>
      <c r="DA6" s="446"/>
      <c r="DB6" s="444">
        <v>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150163</v>
      </c>
      <c r="BO7" s="408"/>
      <c r="BP7" s="408"/>
      <c r="BQ7" s="408"/>
      <c r="BR7" s="408"/>
      <c r="BS7" s="408"/>
      <c r="BT7" s="408"/>
      <c r="BU7" s="409"/>
      <c r="BV7" s="407">
        <v>364290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13798470</v>
      </c>
      <c r="CU7" s="408"/>
      <c r="CV7" s="408"/>
      <c r="CW7" s="408"/>
      <c r="CX7" s="408"/>
      <c r="CY7" s="408"/>
      <c r="CZ7" s="408"/>
      <c r="DA7" s="409"/>
      <c r="DB7" s="407">
        <v>14049401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316993</v>
      </c>
      <c r="BO8" s="408"/>
      <c r="BP8" s="408"/>
      <c r="BQ8" s="408"/>
      <c r="BR8" s="408"/>
      <c r="BS8" s="408"/>
      <c r="BT8" s="408"/>
      <c r="BU8" s="409"/>
      <c r="BV8" s="407">
        <v>819391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0.42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39267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-502398</v>
      </c>
      <c r="BO9" s="408"/>
      <c r="BP9" s="408"/>
      <c r="BQ9" s="408"/>
      <c r="BR9" s="408"/>
      <c r="BS9" s="408"/>
      <c r="BT9" s="408"/>
      <c r="BU9" s="409"/>
      <c r="BV9" s="407">
        <v>-278271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16.7</v>
      </c>
      <c r="CU9" s="405"/>
      <c r="CV9" s="405"/>
      <c r="CW9" s="405"/>
      <c r="CX9" s="405"/>
      <c r="CY9" s="405"/>
      <c r="CZ9" s="405"/>
      <c r="DA9" s="406"/>
      <c r="DB9" s="404">
        <v>15.2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42587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400822</v>
      </c>
      <c r="BO10" s="408"/>
      <c r="BP10" s="408"/>
      <c r="BQ10" s="408"/>
      <c r="BR10" s="408"/>
      <c r="BS10" s="408"/>
      <c r="BT10" s="408"/>
      <c r="BU10" s="409"/>
      <c r="BV10" s="407">
        <v>535883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39370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95</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38984</v>
      </c>
      <c r="S13" s="492"/>
      <c r="T13" s="492"/>
      <c r="U13" s="492"/>
      <c r="V13" s="493"/>
      <c r="W13" s="423" t="s">
        <v>138</v>
      </c>
      <c r="X13" s="424"/>
      <c r="Y13" s="424"/>
      <c r="Z13" s="424"/>
      <c r="AA13" s="424"/>
      <c r="AB13" s="414"/>
      <c r="AC13" s="458">
        <v>1492</v>
      </c>
      <c r="AD13" s="459"/>
      <c r="AE13" s="459"/>
      <c r="AF13" s="459"/>
      <c r="AG13" s="501"/>
      <c r="AH13" s="458">
        <v>2035</v>
      </c>
      <c r="AI13" s="459"/>
      <c r="AJ13" s="459"/>
      <c r="AK13" s="459"/>
      <c r="AL13" s="460"/>
      <c r="AM13" s="436" t="s">
        <v>139</v>
      </c>
      <c r="AN13" s="437"/>
      <c r="AO13" s="437"/>
      <c r="AP13" s="437"/>
      <c r="AQ13" s="437"/>
      <c r="AR13" s="437"/>
      <c r="AS13" s="437"/>
      <c r="AT13" s="438"/>
      <c r="AU13" s="439" t="s">
        <v>121</v>
      </c>
      <c r="AV13" s="440"/>
      <c r="AW13" s="440"/>
      <c r="AX13" s="440"/>
      <c r="AY13" s="441" t="s">
        <v>140</v>
      </c>
      <c r="AZ13" s="442"/>
      <c r="BA13" s="442"/>
      <c r="BB13" s="442"/>
      <c r="BC13" s="442"/>
      <c r="BD13" s="442"/>
      <c r="BE13" s="442"/>
      <c r="BF13" s="442"/>
      <c r="BG13" s="442"/>
      <c r="BH13" s="442"/>
      <c r="BI13" s="442"/>
      <c r="BJ13" s="442"/>
      <c r="BK13" s="442"/>
      <c r="BL13" s="442"/>
      <c r="BM13" s="443"/>
      <c r="BN13" s="407">
        <v>-101576</v>
      </c>
      <c r="BO13" s="408"/>
      <c r="BP13" s="408"/>
      <c r="BQ13" s="408"/>
      <c r="BR13" s="408"/>
      <c r="BS13" s="408"/>
      <c r="BT13" s="408"/>
      <c r="BU13" s="409"/>
      <c r="BV13" s="407">
        <v>257612</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8.8000000000000007</v>
      </c>
      <c r="CU13" s="405"/>
      <c r="CV13" s="405"/>
      <c r="CW13" s="405"/>
      <c r="CX13" s="405"/>
      <c r="CY13" s="405"/>
      <c r="CZ13" s="405"/>
      <c r="DA13" s="406"/>
      <c r="DB13" s="404">
        <v>8.6999999999999993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142</v>
      </c>
      <c r="M14" s="489"/>
      <c r="N14" s="489"/>
      <c r="O14" s="489"/>
      <c r="P14" s="489"/>
      <c r="Q14" s="490"/>
      <c r="R14" s="491">
        <v>40016</v>
      </c>
      <c r="S14" s="492"/>
      <c r="T14" s="492"/>
      <c r="U14" s="492"/>
      <c r="V14" s="493"/>
      <c r="W14" s="397"/>
      <c r="X14" s="398"/>
      <c r="Y14" s="398"/>
      <c r="Z14" s="398"/>
      <c r="AA14" s="398"/>
      <c r="AB14" s="387"/>
      <c r="AC14" s="494">
        <v>8.3000000000000007</v>
      </c>
      <c r="AD14" s="495"/>
      <c r="AE14" s="495"/>
      <c r="AF14" s="495"/>
      <c r="AG14" s="496"/>
      <c r="AH14" s="494">
        <v>10.1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v>24.2</v>
      </c>
      <c r="CU14" s="506"/>
      <c r="CV14" s="506"/>
      <c r="CW14" s="506"/>
      <c r="CX14" s="506"/>
      <c r="CY14" s="506"/>
      <c r="CZ14" s="506"/>
      <c r="DA14" s="507"/>
      <c r="DB14" s="505">
        <v>21.1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144</v>
      </c>
      <c r="N15" s="499"/>
      <c r="O15" s="499"/>
      <c r="P15" s="499"/>
      <c r="Q15" s="500"/>
      <c r="R15" s="491">
        <v>39689</v>
      </c>
      <c r="S15" s="492"/>
      <c r="T15" s="492"/>
      <c r="U15" s="492"/>
      <c r="V15" s="493"/>
      <c r="W15" s="423" t="s">
        <v>145</v>
      </c>
      <c r="X15" s="424"/>
      <c r="Y15" s="424"/>
      <c r="Z15" s="424"/>
      <c r="AA15" s="424"/>
      <c r="AB15" s="414"/>
      <c r="AC15" s="458">
        <v>5467</v>
      </c>
      <c r="AD15" s="459"/>
      <c r="AE15" s="459"/>
      <c r="AF15" s="459"/>
      <c r="AG15" s="501"/>
      <c r="AH15" s="458">
        <v>6314</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5181245</v>
      </c>
      <c r="BO15" s="371"/>
      <c r="BP15" s="371"/>
      <c r="BQ15" s="371"/>
      <c r="BR15" s="371"/>
      <c r="BS15" s="371"/>
      <c r="BT15" s="371"/>
      <c r="BU15" s="372"/>
      <c r="BV15" s="370">
        <v>4939121</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30.4</v>
      </c>
      <c r="AD16" s="495"/>
      <c r="AE16" s="495"/>
      <c r="AF16" s="495"/>
      <c r="AG16" s="496"/>
      <c r="AH16" s="494">
        <v>31.4</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12293703</v>
      </c>
      <c r="BO16" s="408"/>
      <c r="BP16" s="408"/>
      <c r="BQ16" s="408"/>
      <c r="BR16" s="408"/>
      <c r="BS16" s="408"/>
      <c r="BT16" s="408"/>
      <c r="BU16" s="409"/>
      <c r="BV16" s="407">
        <v>12140731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11027</v>
      </c>
      <c r="AD17" s="459"/>
      <c r="AE17" s="459"/>
      <c r="AF17" s="459"/>
      <c r="AG17" s="501"/>
      <c r="AH17" s="458">
        <v>11778</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6502405</v>
      </c>
      <c r="BO17" s="408"/>
      <c r="BP17" s="408"/>
      <c r="BQ17" s="408"/>
      <c r="BR17" s="408"/>
      <c r="BS17" s="408"/>
      <c r="BT17" s="408"/>
      <c r="BU17" s="409"/>
      <c r="BV17" s="407">
        <v>6179278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155</v>
      </c>
      <c r="C18" s="450"/>
      <c r="D18" s="450"/>
      <c r="E18" s="530"/>
      <c r="F18" s="530"/>
      <c r="G18" s="530"/>
      <c r="H18" s="530"/>
      <c r="I18" s="530"/>
      <c r="J18" s="530"/>
      <c r="K18" s="530"/>
      <c r="L18" s="531">
        <v>348.45</v>
      </c>
      <c r="M18" s="531"/>
      <c r="N18" s="531"/>
      <c r="O18" s="531"/>
      <c r="P18" s="531"/>
      <c r="Q18" s="531"/>
      <c r="R18" s="532"/>
      <c r="S18" s="532"/>
      <c r="T18" s="532"/>
      <c r="U18" s="532"/>
      <c r="V18" s="533"/>
      <c r="W18" s="425"/>
      <c r="X18" s="426"/>
      <c r="Y18" s="426"/>
      <c r="Z18" s="426"/>
      <c r="AA18" s="426"/>
      <c r="AB18" s="417"/>
      <c r="AC18" s="534">
        <v>61.3</v>
      </c>
      <c r="AD18" s="535"/>
      <c r="AE18" s="535"/>
      <c r="AF18" s="535"/>
      <c r="AG18" s="536"/>
      <c r="AH18" s="534">
        <v>58.5</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12554146</v>
      </c>
      <c r="BO18" s="408"/>
      <c r="BP18" s="408"/>
      <c r="BQ18" s="408"/>
      <c r="BR18" s="408"/>
      <c r="BS18" s="408"/>
      <c r="BT18" s="408"/>
      <c r="BU18" s="409"/>
      <c r="BV18" s="407">
        <v>12674280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157</v>
      </c>
      <c r="C19" s="450"/>
      <c r="D19" s="450"/>
      <c r="E19" s="530"/>
      <c r="F19" s="530"/>
      <c r="G19" s="530"/>
      <c r="H19" s="530"/>
      <c r="I19" s="530"/>
      <c r="J19" s="530"/>
      <c r="K19" s="530"/>
      <c r="L19" s="538">
        <v>113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17325467</v>
      </c>
      <c r="BO19" s="408"/>
      <c r="BP19" s="408"/>
      <c r="BQ19" s="408"/>
      <c r="BR19" s="408"/>
      <c r="BS19" s="408"/>
      <c r="BT19" s="408"/>
      <c r="BU19" s="409"/>
      <c r="BV19" s="407">
        <v>17643487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159</v>
      </c>
      <c r="C20" s="450"/>
      <c r="D20" s="450"/>
      <c r="E20" s="530"/>
      <c r="F20" s="530"/>
      <c r="G20" s="530"/>
      <c r="H20" s="530"/>
      <c r="I20" s="530"/>
      <c r="J20" s="530"/>
      <c r="K20" s="530"/>
      <c r="L20" s="538">
        <v>15643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23411882</v>
      </c>
      <c r="BO22" s="371"/>
      <c r="BP22" s="371"/>
      <c r="BQ22" s="371"/>
      <c r="BR22" s="371"/>
      <c r="BS22" s="371"/>
      <c r="BT22" s="371"/>
      <c r="BU22" s="372"/>
      <c r="BV22" s="370">
        <v>24491467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15609940</v>
      </c>
      <c r="BO23" s="408"/>
      <c r="BP23" s="408"/>
      <c r="BQ23" s="408"/>
      <c r="BR23" s="408"/>
      <c r="BS23" s="408"/>
      <c r="BT23" s="408"/>
      <c r="BU23" s="409"/>
      <c r="BV23" s="407">
        <v>17090771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8200</v>
      </c>
      <c r="R24" s="459"/>
      <c r="S24" s="459"/>
      <c r="T24" s="459"/>
      <c r="U24" s="459"/>
      <c r="V24" s="501"/>
      <c r="W24" s="553"/>
      <c r="X24" s="554"/>
      <c r="Y24" s="555"/>
      <c r="Z24" s="457" t="s">
        <v>170</v>
      </c>
      <c r="AA24" s="437"/>
      <c r="AB24" s="437"/>
      <c r="AC24" s="437"/>
      <c r="AD24" s="437"/>
      <c r="AE24" s="437"/>
      <c r="AF24" s="437"/>
      <c r="AG24" s="438"/>
      <c r="AH24" s="458">
        <v>432</v>
      </c>
      <c r="AI24" s="459"/>
      <c r="AJ24" s="459"/>
      <c r="AK24" s="459"/>
      <c r="AL24" s="501"/>
      <c r="AM24" s="458">
        <v>1325808</v>
      </c>
      <c r="AN24" s="459"/>
      <c r="AO24" s="459"/>
      <c r="AP24" s="459"/>
      <c r="AQ24" s="459"/>
      <c r="AR24" s="501"/>
      <c r="AS24" s="458">
        <v>3069</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14669924</v>
      </c>
      <c r="BO24" s="408"/>
      <c r="BP24" s="408"/>
      <c r="BQ24" s="408"/>
      <c r="BR24" s="408"/>
      <c r="BS24" s="408"/>
      <c r="BT24" s="408"/>
      <c r="BU24" s="409"/>
      <c r="BV24" s="407">
        <v>14984872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6430</v>
      </c>
      <c r="R25" s="459"/>
      <c r="S25" s="459"/>
      <c r="T25" s="459"/>
      <c r="U25" s="459"/>
      <c r="V25" s="501"/>
      <c r="W25" s="553"/>
      <c r="X25" s="554"/>
      <c r="Y25" s="555"/>
      <c r="Z25" s="457" t="s">
        <v>173</v>
      </c>
      <c r="AA25" s="437"/>
      <c r="AB25" s="437"/>
      <c r="AC25" s="437"/>
      <c r="AD25" s="437"/>
      <c r="AE25" s="437"/>
      <c r="AF25" s="437"/>
      <c r="AG25" s="438"/>
      <c r="AH25" s="458">
        <v>80</v>
      </c>
      <c r="AI25" s="459"/>
      <c r="AJ25" s="459"/>
      <c r="AK25" s="459"/>
      <c r="AL25" s="501"/>
      <c r="AM25" s="458">
        <v>246160</v>
      </c>
      <c r="AN25" s="459"/>
      <c r="AO25" s="459"/>
      <c r="AP25" s="459"/>
      <c r="AQ25" s="459"/>
      <c r="AR25" s="501"/>
      <c r="AS25" s="458">
        <v>3077</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3683851</v>
      </c>
      <c r="BO25" s="371"/>
      <c r="BP25" s="371"/>
      <c r="BQ25" s="371"/>
      <c r="BR25" s="371"/>
      <c r="BS25" s="371"/>
      <c r="BT25" s="371"/>
      <c r="BU25" s="372"/>
      <c r="BV25" s="370">
        <v>2766192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175</v>
      </c>
      <c r="F26" s="437"/>
      <c r="G26" s="437"/>
      <c r="H26" s="437"/>
      <c r="I26" s="437"/>
      <c r="J26" s="437"/>
      <c r="K26" s="438"/>
      <c r="L26" s="458">
        <v>1</v>
      </c>
      <c r="M26" s="459"/>
      <c r="N26" s="459"/>
      <c r="O26" s="459"/>
      <c r="P26" s="501"/>
      <c r="Q26" s="458">
        <v>6000</v>
      </c>
      <c r="R26" s="459"/>
      <c r="S26" s="459"/>
      <c r="T26" s="459"/>
      <c r="U26" s="459"/>
      <c r="V26" s="501"/>
      <c r="W26" s="553"/>
      <c r="X26" s="554"/>
      <c r="Y26" s="555"/>
      <c r="Z26" s="457" t="s">
        <v>176</v>
      </c>
      <c r="AA26" s="559"/>
      <c r="AB26" s="559"/>
      <c r="AC26" s="559"/>
      <c r="AD26" s="559"/>
      <c r="AE26" s="559"/>
      <c r="AF26" s="559"/>
      <c r="AG26" s="560"/>
      <c r="AH26" s="458">
        <v>7</v>
      </c>
      <c r="AI26" s="459"/>
      <c r="AJ26" s="459"/>
      <c r="AK26" s="459"/>
      <c r="AL26" s="501"/>
      <c r="AM26" s="458">
        <v>22505</v>
      </c>
      <c r="AN26" s="459"/>
      <c r="AO26" s="459"/>
      <c r="AP26" s="459"/>
      <c r="AQ26" s="459"/>
      <c r="AR26" s="501"/>
      <c r="AS26" s="458">
        <v>3215</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4100</v>
      </c>
      <c r="R27" s="459"/>
      <c r="S27" s="459"/>
      <c r="T27" s="459"/>
      <c r="U27" s="459"/>
      <c r="V27" s="501"/>
      <c r="W27" s="553"/>
      <c r="X27" s="554"/>
      <c r="Y27" s="555"/>
      <c r="Z27" s="457" t="s">
        <v>180</v>
      </c>
      <c r="AA27" s="437"/>
      <c r="AB27" s="437"/>
      <c r="AC27" s="437"/>
      <c r="AD27" s="437"/>
      <c r="AE27" s="437"/>
      <c r="AF27" s="437"/>
      <c r="AG27" s="438"/>
      <c r="AH27" s="458">
        <v>9</v>
      </c>
      <c r="AI27" s="459"/>
      <c r="AJ27" s="459"/>
      <c r="AK27" s="459"/>
      <c r="AL27" s="501"/>
      <c r="AM27" s="458">
        <v>26042</v>
      </c>
      <c r="AN27" s="459"/>
      <c r="AO27" s="459"/>
      <c r="AP27" s="459"/>
      <c r="AQ27" s="459"/>
      <c r="AR27" s="501"/>
      <c r="AS27" s="458">
        <v>2894</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702284</v>
      </c>
      <c r="BO27" s="527"/>
      <c r="BP27" s="527"/>
      <c r="BQ27" s="527"/>
      <c r="BR27" s="527"/>
      <c r="BS27" s="527"/>
      <c r="BT27" s="527"/>
      <c r="BU27" s="528"/>
      <c r="BV27" s="526">
        <v>702234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3700</v>
      </c>
      <c r="R28" s="459"/>
      <c r="S28" s="459"/>
      <c r="T28" s="459"/>
      <c r="U28" s="459"/>
      <c r="V28" s="501"/>
      <c r="W28" s="553"/>
      <c r="X28" s="554"/>
      <c r="Y28" s="555"/>
      <c r="Z28" s="457" t="s">
        <v>183</v>
      </c>
      <c r="AA28" s="437"/>
      <c r="AB28" s="437"/>
      <c r="AC28" s="437"/>
      <c r="AD28" s="437"/>
      <c r="AE28" s="437"/>
      <c r="AF28" s="437"/>
      <c r="AG28" s="438"/>
      <c r="AH28" s="458" t="s">
        <v>184</v>
      </c>
      <c r="AI28" s="459"/>
      <c r="AJ28" s="459"/>
      <c r="AK28" s="459"/>
      <c r="AL28" s="501"/>
      <c r="AM28" s="458" t="s">
        <v>184</v>
      </c>
      <c r="AN28" s="459"/>
      <c r="AO28" s="459"/>
      <c r="AP28" s="459"/>
      <c r="AQ28" s="459"/>
      <c r="AR28" s="501"/>
      <c r="AS28" s="458" t="s">
        <v>184</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5129719</v>
      </c>
      <c r="BO28" s="371"/>
      <c r="BP28" s="371"/>
      <c r="BQ28" s="371"/>
      <c r="BR28" s="371"/>
      <c r="BS28" s="371"/>
      <c r="BT28" s="371"/>
      <c r="BU28" s="372"/>
      <c r="BV28" s="370">
        <v>4728896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16</v>
      </c>
      <c r="M29" s="459"/>
      <c r="N29" s="459"/>
      <c r="O29" s="459"/>
      <c r="P29" s="501"/>
      <c r="Q29" s="458">
        <v>3500</v>
      </c>
      <c r="R29" s="459"/>
      <c r="S29" s="459"/>
      <c r="T29" s="459"/>
      <c r="U29" s="459"/>
      <c r="V29" s="501"/>
      <c r="W29" s="556"/>
      <c r="X29" s="557"/>
      <c r="Y29" s="558"/>
      <c r="Z29" s="457" t="s">
        <v>187</v>
      </c>
      <c r="AA29" s="437"/>
      <c r="AB29" s="437"/>
      <c r="AC29" s="437"/>
      <c r="AD29" s="437"/>
      <c r="AE29" s="437"/>
      <c r="AF29" s="437"/>
      <c r="AG29" s="438"/>
      <c r="AH29" s="458">
        <v>441</v>
      </c>
      <c r="AI29" s="459"/>
      <c r="AJ29" s="459"/>
      <c r="AK29" s="459"/>
      <c r="AL29" s="501"/>
      <c r="AM29" s="458">
        <v>1351850</v>
      </c>
      <c r="AN29" s="459"/>
      <c r="AO29" s="459"/>
      <c r="AP29" s="459"/>
      <c r="AQ29" s="459"/>
      <c r="AR29" s="501"/>
      <c r="AS29" s="458">
        <v>3065</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1151216</v>
      </c>
      <c r="BO29" s="408"/>
      <c r="BP29" s="408"/>
      <c r="BQ29" s="408"/>
      <c r="BR29" s="408"/>
      <c r="BS29" s="408"/>
      <c r="BT29" s="408"/>
      <c r="BU29" s="409"/>
      <c r="BV29" s="407">
        <v>1538227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3188739</v>
      </c>
      <c r="BO30" s="527"/>
      <c r="BP30" s="527"/>
      <c r="BQ30" s="527"/>
      <c r="BR30" s="527"/>
      <c r="BS30" s="527"/>
      <c r="BT30" s="527"/>
      <c r="BU30" s="528"/>
      <c r="BV30" s="526">
        <v>3115822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上水道事業会計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戸別浄化槽整備事業特別会計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大宮地方環境整備組合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常陸大宮市農業公社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公営墓地特別会計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国民健康保険特別会計（診療施設勘定）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茨城県市町村総合事務組合（一般会計）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常陸大宮街づくり</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温泉事業特別会計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茨城県市町村総合事務組合（県民交通災害共済事業特別会計）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常陸大宮市振興財団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茨城租税債権管理機構</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ふるさと活性化センターみわ</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茨城県後期高齢者医療広域連合（一般会計）</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おがわ地域振興</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茨城県後期高齢者医療広域連合（後期高齢医療特別会計）</v>
      </c>
      <c r="BZ39" s="598"/>
      <c r="CA39" s="598"/>
      <c r="CB39" s="598"/>
      <c r="CC39" s="598"/>
      <c r="CD39" s="598"/>
      <c r="CE39" s="598"/>
      <c r="CF39" s="598"/>
      <c r="CG39" s="598"/>
      <c r="CH39" s="598"/>
      <c r="CI39" s="598"/>
      <c r="CJ39" s="598"/>
      <c r="CK39" s="598"/>
      <c r="CL39" s="598"/>
      <c r="CM39" s="598"/>
      <c r="CN39" s="181"/>
      <c r="CO39" s="597">
        <f t="shared" si="3"/>
        <v>22</v>
      </c>
      <c r="CP39" s="597"/>
      <c r="CQ39" s="598" t="str">
        <f>IF('各会計、関係団体の財政状況及び健全化判断比率'!BS12="","",'各会計、関係団体の財政状況及び健全化判断比率'!BS12)</f>
        <v>常陸大宮市スポーツ協会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23</v>
      </c>
      <c r="CP40" s="597"/>
      <c r="CQ40" s="598" t="str">
        <f>IF('各会計、関係団体の財政状況及び健全化判断比率'!BS13="","",'各会計、関係団体の財政状況及び健全化判断比率'!BS13)</f>
        <v>常陸大宮市温泉事業</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24</v>
      </c>
      <c r="CP41" s="597"/>
      <c r="CQ41" s="598" t="str">
        <f>IF('各会計、関係団体の財政状況及び健全化判断比率'!BS14="","",'各会計、関係団体の財政状況及び健全化判断比率'!BS14)</f>
        <v>元気な郷づくり</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0XOZSs07qyoK7Zh+MP7m0zfeuK2m+1sodp1yCz9x5Ep0ZzKryW3QnB/ALzxi1P0keQAH64ChasrY6yqQ0GSjA==" saltValue="E4HTvUuI4xxoKEbQUHIqy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578</v>
      </c>
      <c r="D34" s="1151"/>
      <c r="E34" s="1152"/>
      <c r="F34" s="32">
        <v>10.99</v>
      </c>
      <c r="G34" s="33">
        <v>12.27</v>
      </c>
      <c r="H34" s="33">
        <v>11.95</v>
      </c>
      <c r="I34" s="33">
        <v>12.71</v>
      </c>
      <c r="J34" s="34">
        <v>12.14</v>
      </c>
      <c r="K34" s="22"/>
      <c r="L34" s="22"/>
      <c r="M34" s="22"/>
      <c r="N34" s="22"/>
      <c r="O34" s="22"/>
      <c r="P34" s="22"/>
    </row>
    <row r="35" spans="1:16" ht="39" customHeight="1" x14ac:dyDescent="0.15">
      <c r="A35" s="22"/>
      <c r="B35" s="35"/>
      <c r="C35" s="1145" t="s">
        <v>579</v>
      </c>
      <c r="D35" s="1146"/>
      <c r="E35" s="1147"/>
      <c r="F35" s="36" t="s">
        <v>529</v>
      </c>
      <c r="G35" s="37">
        <v>0.78</v>
      </c>
      <c r="H35" s="37">
        <v>1.52</v>
      </c>
      <c r="I35" s="37">
        <v>2.54</v>
      </c>
      <c r="J35" s="38">
        <v>2.63</v>
      </c>
      <c r="K35" s="22"/>
      <c r="L35" s="22"/>
      <c r="M35" s="22"/>
      <c r="N35" s="22"/>
      <c r="O35" s="22"/>
      <c r="P35" s="22"/>
    </row>
    <row r="36" spans="1:16" ht="39" customHeight="1" x14ac:dyDescent="0.15">
      <c r="A36" s="22"/>
      <c r="B36" s="35"/>
      <c r="C36" s="1145" t="s">
        <v>580</v>
      </c>
      <c r="D36" s="1146"/>
      <c r="E36" s="1147"/>
      <c r="F36" s="36">
        <v>6.65</v>
      </c>
      <c r="G36" s="37">
        <v>11</v>
      </c>
      <c r="H36" s="37">
        <v>7.75</v>
      </c>
      <c r="I36" s="37">
        <v>5.63</v>
      </c>
      <c r="J36" s="38">
        <v>2.17</v>
      </c>
      <c r="K36" s="22"/>
      <c r="L36" s="22"/>
      <c r="M36" s="22"/>
      <c r="N36" s="22"/>
      <c r="O36" s="22"/>
      <c r="P36" s="22"/>
    </row>
    <row r="37" spans="1:16" ht="39" customHeight="1" x14ac:dyDescent="0.15">
      <c r="A37" s="22"/>
      <c r="B37" s="35"/>
      <c r="C37" s="1145" t="s">
        <v>581</v>
      </c>
      <c r="D37" s="1146"/>
      <c r="E37" s="1147"/>
      <c r="F37" s="36">
        <v>1.1299999999999999</v>
      </c>
      <c r="G37" s="37">
        <v>1.4</v>
      </c>
      <c r="H37" s="37">
        <v>0.77</v>
      </c>
      <c r="I37" s="37">
        <v>0.93</v>
      </c>
      <c r="J37" s="38">
        <v>1.88</v>
      </c>
      <c r="K37" s="22"/>
      <c r="L37" s="22"/>
      <c r="M37" s="22"/>
      <c r="N37" s="22"/>
      <c r="O37" s="22"/>
      <c r="P37" s="22"/>
    </row>
    <row r="38" spans="1:16" ht="39" customHeight="1" x14ac:dyDescent="0.15">
      <c r="A38" s="22"/>
      <c r="B38" s="35"/>
      <c r="C38" s="1145" t="s">
        <v>582</v>
      </c>
      <c r="D38" s="1146"/>
      <c r="E38" s="1147"/>
      <c r="F38" s="36">
        <v>0.47</v>
      </c>
      <c r="G38" s="37">
        <v>0.38</v>
      </c>
      <c r="H38" s="37">
        <v>0.28000000000000003</v>
      </c>
      <c r="I38" s="37">
        <v>0.19</v>
      </c>
      <c r="J38" s="38">
        <v>0.09</v>
      </c>
      <c r="K38" s="22"/>
      <c r="L38" s="22"/>
      <c r="M38" s="22"/>
      <c r="N38" s="22"/>
      <c r="O38" s="22"/>
      <c r="P38" s="22"/>
    </row>
    <row r="39" spans="1:16" ht="39" customHeight="1" x14ac:dyDescent="0.15">
      <c r="A39" s="22"/>
      <c r="B39" s="35"/>
      <c r="C39" s="1145" t="s">
        <v>583</v>
      </c>
      <c r="D39" s="1146"/>
      <c r="E39" s="1147"/>
      <c r="F39" s="36">
        <v>0.12</v>
      </c>
      <c r="G39" s="37">
        <v>0.1</v>
      </c>
      <c r="H39" s="37">
        <v>0.13</v>
      </c>
      <c r="I39" s="37">
        <v>0.11</v>
      </c>
      <c r="J39" s="38">
        <v>7.0000000000000007E-2</v>
      </c>
      <c r="K39" s="22"/>
      <c r="L39" s="22"/>
      <c r="M39" s="22"/>
      <c r="N39" s="22"/>
      <c r="O39" s="22"/>
      <c r="P39" s="22"/>
    </row>
    <row r="40" spans="1:16" ht="39" customHeight="1" x14ac:dyDescent="0.15">
      <c r="A40" s="22"/>
      <c r="B40" s="35"/>
      <c r="C40" s="1145" t="s">
        <v>584</v>
      </c>
      <c r="D40" s="1146"/>
      <c r="E40" s="1147"/>
      <c r="F40" s="36">
        <v>0.69</v>
      </c>
      <c r="G40" s="37">
        <v>0.49</v>
      </c>
      <c r="H40" s="37">
        <v>0.68</v>
      </c>
      <c r="I40" s="37">
        <v>0.59</v>
      </c>
      <c r="J40" s="38">
        <v>0.06</v>
      </c>
      <c r="K40" s="22"/>
      <c r="L40" s="22"/>
      <c r="M40" s="22"/>
      <c r="N40" s="22"/>
      <c r="O40" s="22"/>
      <c r="P40" s="22"/>
    </row>
    <row r="41" spans="1:16" ht="39" customHeight="1" x14ac:dyDescent="0.15">
      <c r="A41" s="22"/>
      <c r="B41" s="35"/>
      <c r="C41" s="1145" t="s">
        <v>585</v>
      </c>
      <c r="D41" s="1146"/>
      <c r="E41" s="1147"/>
      <c r="F41" s="36">
        <v>0</v>
      </c>
      <c r="G41" s="37">
        <v>0</v>
      </c>
      <c r="H41" s="37">
        <v>0.02</v>
      </c>
      <c r="I41" s="37">
        <v>0.01</v>
      </c>
      <c r="J41" s="38">
        <v>0.05</v>
      </c>
      <c r="K41" s="22"/>
      <c r="L41" s="22"/>
      <c r="M41" s="22"/>
      <c r="N41" s="22"/>
      <c r="O41" s="22"/>
      <c r="P41" s="22"/>
    </row>
    <row r="42" spans="1:16" ht="39" customHeight="1" x14ac:dyDescent="0.15">
      <c r="A42" s="22"/>
      <c r="B42" s="39"/>
      <c r="C42" s="1145" t="s">
        <v>586</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587</v>
      </c>
      <c r="D43" s="1149"/>
      <c r="E43" s="1150"/>
      <c r="F43" s="41">
        <v>0.81</v>
      </c>
      <c r="G43" s="42">
        <v>0.08</v>
      </c>
      <c r="H43" s="42">
        <v>0.05</v>
      </c>
      <c r="I43" s="42">
        <v>0.03</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NhXH4ERmxIbi7MnhkKrJpSnRifvlc9u7io+8VRPZ72frWIWq6BeYRmvDmbu1MTl8H6lYboH6WJpHGLc6uBdeA==" saltValue="7UcTSBylINMB3bC3N6rL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2940</v>
      </c>
      <c r="L45" s="60">
        <v>2812</v>
      </c>
      <c r="M45" s="60">
        <v>2814</v>
      </c>
      <c r="N45" s="60">
        <v>2729</v>
      </c>
      <c r="O45" s="61">
        <v>2953</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15">
      <c r="A48" s="48"/>
      <c r="B48" s="1155"/>
      <c r="C48" s="1156"/>
      <c r="D48" s="62"/>
      <c r="E48" s="1161" t="s">
        <v>14</v>
      </c>
      <c r="F48" s="1161"/>
      <c r="G48" s="1161"/>
      <c r="H48" s="1161"/>
      <c r="I48" s="1161"/>
      <c r="J48" s="1162"/>
      <c r="K48" s="63">
        <v>715</v>
      </c>
      <c r="L48" s="64">
        <v>664</v>
      </c>
      <c r="M48" s="64">
        <v>655</v>
      </c>
      <c r="N48" s="64">
        <v>658</v>
      </c>
      <c r="O48" s="65">
        <v>640</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529</v>
      </c>
      <c r="L49" s="64" t="s">
        <v>529</v>
      </c>
      <c r="M49" s="64" t="s">
        <v>529</v>
      </c>
      <c r="N49" s="64" t="s">
        <v>529</v>
      </c>
      <c r="O49" s="65" t="s">
        <v>529</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529</v>
      </c>
      <c r="L50" s="64" t="s">
        <v>529</v>
      </c>
      <c r="M50" s="64" t="s">
        <v>529</v>
      </c>
      <c r="N50" s="64" t="s">
        <v>529</v>
      </c>
      <c r="O50" s="65" t="s">
        <v>529</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2608</v>
      </c>
      <c r="L52" s="64">
        <v>2482</v>
      </c>
      <c r="M52" s="64">
        <v>2508</v>
      </c>
      <c r="N52" s="64">
        <v>2365</v>
      </c>
      <c r="O52" s="65">
        <v>2547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1047</v>
      </c>
      <c r="L53" s="69">
        <v>994</v>
      </c>
      <c r="M53" s="69">
        <v>961</v>
      </c>
      <c r="N53" s="69">
        <v>1022</v>
      </c>
      <c r="O53" s="70">
        <v>1046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529</v>
      </c>
      <c r="L58" s="84" t="s">
        <v>529</v>
      </c>
      <c r="M58" s="84" t="s">
        <v>529</v>
      </c>
      <c r="N58" s="84" t="s">
        <v>529</v>
      </c>
      <c r="O58" s="85" t="s">
        <v>529</v>
      </c>
    </row>
    <row r="59" spans="1:21" ht="31.5" customHeight="1" x14ac:dyDescent="0.15">
      <c r="B59" s="1171"/>
      <c r="C59" s="1172"/>
      <c r="D59" s="1178" t="s">
        <v>27</v>
      </c>
      <c r="E59" s="1179"/>
      <c r="F59" s="1179"/>
      <c r="G59" s="1179"/>
      <c r="H59" s="1179"/>
      <c r="I59" s="1179"/>
      <c r="J59" s="1180"/>
      <c r="K59" s="86" t="s">
        <v>529</v>
      </c>
      <c r="L59" s="87" t="s">
        <v>529</v>
      </c>
      <c r="M59" s="87" t="s">
        <v>529</v>
      </c>
      <c r="N59" s="87" t="s">
        <v>529</v>
      </c>
      <c r="O59" s="88" t="s">
        <v>529</v>
      </c>
    </row>
    <row r="60" spans="1:21" ht="31.5" customHeight="1" thickBot="1" x14ac:dyDescent="0.2">
      <c r="B60" s="1173"/>
      <c r="C60" s="1174"/>
      <c r="D60" s="1181" t="s">
        <v>28</v>
      </c>
      <c r="E60" s="1182"/>
      <c r="F60" s="1182"/>
      <c r="G60" s="1182"/>
      <c r="H60" s="1182"/>
      <c r="I60" s="1182"/>
      <c r="J60" s="1183"/>
      <c r="K60" s="89" t="s">
        <v>529</v>
      </c>
      <c r="L60" s="90" t="s">
        <v>529</v>
      </c>
      <c r="M60" s="90" t="s">
        <v>529</v>
      </c>
      <c r="N60" s="90" t="s">
        <v>529</v>
      </c>
      <c r="O60" s="91" t="s">
        <v>529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cDhxgc1qkJ4Pm/LD7+tIHhAM06Fej4VgwpBVRA0CHP9dp1gaPMu6p6oULd1ibGexUJiVQ1rFPnS3KKOMQ8/nQ==" saltValue="JwZezNNXgUCS3Vm7kGkfg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4" t="s">
        <v>31</v>
      </c>
      <c r="C41" s="1185"/>
      <c r="D41" s="105"/>
      <c r="E41" s="1190" t="s">
        <v>32</v>
      </c>
      <c r="F41" s="1190"/>
      <c r="G41" s="1190"/>
      <c r="H41" s="1191"/>
      <c r="I41" s="355">
        <v>25036</v>
      </c>
      <c r="J41" s="356">
        <v>24387</v>
      </c>
      <c r="K41" s="356">
        <v>24845</v>
      </c>
      <c r="L41" s="356">
        <v>24491</v>
      </c>
      <c r="M41" s="357">
        <v>23412</v>
      </c>
    </row>
    <row r="42" spans="2:13" ht="27.75" customHeight="1" x14ac:dyDescent="0.15">
      <c r="B42" s="1186"/>
      <c r="C42" s="1187"/>
      <c r="D42" s="106"/>
      <c r="E42" s="1192" t="s">
        <v>33</v>
      </c>
      <c r="F42" s="1192"/>
      <c r="G42" s="1192"/>
      <c r="H42" s="1193"/>
      <c r="I42" s="358" t="s">
        <v>529</v>
      </c>
      <c r="J42" s="359" t="s">
        <v>529</v>
      </c>
      <c r="K42" s="359" t="s">
        <v>529</v>
      </c>
      <c r="L42" s="359" t="s">
        <v>529</v>
      </c>
      <c r="M42" s="360" t="s">
        <v>529</v>
      </c>
    </row>
    <row r="43" spans="2:13" ht="27.75" customHeight="1" x14ac:dyDescent="0.15">
      <c r="B43" s="1186"/>
      <c r="C43" s="1187"/>
      <c r="D43" s="106"/>
      <c r="E43" s="1192" t="s">
        <v>34</v>
      </c>
      <c r="F43" s="1192"/>
      <c r="G43" s="1192"/>
      <c r="H43" s="1193"/>
      <c r="I43" s="358">
        <v>7516</v>
      </c>
      <c r="J43" s="359">
        <v>7155</v>
      </c>
      <c r="K43" s="359">
        <v>7073</v>
      </c>
      <c r="L43" s="359">
        <v>6935</v>
      </c>
      <c r="M43" s="360">
        <v>6804</v>
      </c>
    </row>
    <row r="44" spans="2:13" ht="27.75" customHeight="1" x14ac:dyDescent="0.15">
      <c r="B44" s="1186"/>
      <c r="C44" s="1187"/>
      <c r="D44" s="106"/>
      <c r="E44" s="1192" t="s">
        <v>35</v>
      </c>
      <c r="F44" s="1192"/>
      <c r="G44" s="1192"/>
      <c r="H44" s="1193"/>
      <c r="I44" s="358">
        <v>75</v>
      </c>
      <c r="J44" s="359">
        <v>75</v>
      </c>
      <c r="K44" s="359" t="s">
        <v>529</v>
      </c>
      <c r="L44" s="359" t="s">
        <v>529</v>
      </c>
      <c r="M44" s="360" t="s">
        <v>529</v>
      </c>
    </row>
    <row r="45" spans="2:13" ht="27.75" customHeight="1" x14ac:dyDescent="0.15">
      <c r="B45" s="1186"/>
      <c r="C45" s="1187"/>
      <c r="D45" s="106"/>
      <c r="E45" s="1192" t="s">
        <v>36</v>
      </c>
      <c r="F45" s="1192"/>
      <c r="G45" s="1192"/>
      <c r="H45" s="1193"/>
      <c r="I45" s="358">
        <v>4873</v>
      </c>
      <c r="J45" s="359">
        <v>4831</v>
      </c>
      <c r="K45" s="359">
        <v>4776</v>
      </c>
      <c r="L45" s="359">
        <v>4759</v>
      </c>
      <c r="M45" s="360">
        <v>4727</v>
      </c>
    </row>
    <row r="46" spans="2:13" ht="27.75" customHeight="1" x14ac:dyDescent="0.15">
      <c r="B46" s="1186"/>
      <c r="C46" s="1187"/>
      <c r="D46" s="107"/>
      <c r="E46" s="1192" t="s">
        <v>37</v>
      </c>
      <c r="F46" s="1192"/>
      <c r="G46" s="1192"/>
      <c r="H46" s="1193"/>
      <c r="I46" s="358">
        <v>6</v>
      </c>
      <c r="J46" s="359" t="s">
        <v>529</v>
      </c>
      <c r="K46" s="359" t="s">
        <v>529</v>
      </c>
      <c r="L46" s="359" t="s">
        <v>529</v>
      </c>
      <c r="M46" s="360" t="s">
        <v>529</v>
      </c>
    </row>
    <row r="47" spans="2:13" ht="27.75" customHeight="1" x14ac:dyDescent="0.15">
      <c r="B47" s="1186"/>
      <c r="C47" s="1187"/>
      <c r="D47" s="108"/>
      <c r="E47" s="1194" t="s">
        <v>38</v>
      </c>
      <c r="F47" s="1195"/>
      <c r="G47" s="1195"/>
      <c r="H47" s="1196"/>
      <c r="I47" s="358" t="s">
        <v>529</v>
      </c>
      <c r="J47" s="359" t="s">
        <v>529</v>
      </c>
      <c r="K47" s="359" t="s">
        <v>529</v>
      </c>
      <c r="L47" s="359" t="s">
        <v>529</v>
      </c>
      <c r="M47" s="360" t="s">
        <v>529</v>
      </c>
    </row>
    <row r="48" spans="2:13" ht="27.75" customHeight="1" x14ac:dyDescent="0.15">
      <c r="B48" s="1186"/>
      <c r="C48" s="1187"/>
      <c r="D48" s="106"/>
      <c r="E48" s="1192" t="s">
        <v>39</v>
      </c>
      <c r="F48" s="1192"/>
      <c r="G48" s="1192"/>
      <c r="H48" s="1193"/>
      <c r="I48" s="358" t="s">
        <v>529</v>
      </c>
      <c r="J48" s="359" t="s">
        <v>529</v>
      </c>
      <c r="K48" s="359" t="s">
        <v>529</v>
      </c>
      <c r="L48" s="359" t="s">
        <v>529</v>
      </c>
      <c r="M48" s="360" t="s">
        <v>529</v>
      </c>
    </row>
    <row r="49" spans="2:13" ht="27.75" customHeight="1" x14ac:dyDescent="0.15">
      <c r="B49" s="1188"/>
      <c r="C49" s="1189"/>
      <c r="D49" s="106"/>
      <c r="E49" s="1192" t="s">
        <v>40</v>
      </c>
      <c r="F49" s="1192"/>
      <c r="G49" s="1192"/>
      <c r="H49" s="1193"/>
      <c r="I49" s="358" t="s">
        <v>529</v>
      </c>
      <c r="J49" s="359" t="s">
        <v>529</v>
      </c>
      <c r="K49" s="359" t="s">
        <v>529</v>
      </c>
      <c r="L49" s="359" t="s">
        <v>529</v>
      </c>
      <c r="M49" s="360" t="s">
        <v>529</v>
      </c>
    </row>
    <row r="50" spans="2:13" ht="27.75" customHeight="1" x14ac:dyDescent="0.15">
      <c r="B50" s="1197" t="s">
        <v>41</v>
      </c>
      <c r="C50" s="1198"/>
      <c r="D50" s="109"/>
      <c r="E50" s="1192" t="s">
        <v>42</v>
      </c>
      <c r="F50" s="1192"/>
      <c r="G50" s="1192"/>
      <c r="H50" s="1193"/>
      <c r="I50" s="358">
        <v>11831</v>
      </c>
      <c r="J50" s="359">
        <v>10107</v>
      </c>
      <c r="K50" s="359">
        <v>10070</v>
      </c>
      <c r="L50" s="359">
        <v>10497</v>
      </c>
      <c r="M50" s="360">
        <v>10685</v>
      </c>
    </row>
    <row r="51" spans="2:13" ht="27.75" customHeight="1" x14ac:dyDescent="0.15">
      <c r="B51" s="1186"/>
      <c r="C51" s="1187"/>
      <c r="D51" s="106"/>
      <c r="E51" s="1192" t="s">
        <v>43</v>
      </c>
      <c r="F51" s="1192"/>
      <c r="G51" s="1192"/>
      <c r="H51" s="1193"/>
      <c r="I51" s="358">
        <v>569</v>
      </c>
      <c r="J51" s="359">
        <v>411</v>
      </c>
      <c r="K51" s="359">
        <v>340</v>
      </c>
      <c r="L51" s="359">
        <v>222</v>
      </c>
      <c r="M51" s="360">
        <v>155</v>
      </c>
    </row>
    <row r="52" spans="2:13" ht="27.75" customHeight="1" x14ac:dyDescent="0.15">
      <c r="B52" s="1188"/>
      <c r="C52" s="1189"/>
      <c r="D52" s="106"/>
      <c r="E52" s="1192" t="s">
        <v>44</v>
      </c>
      <c r="F52" s="1192"/>
      <c r="G52" s="1192"/>
      <c r="H52" s="1193"/>
      <c r="I52" s="358">
        <v>23513</v>
      </c>
      <c r="J52" s="359">
        <v>23090</v>
      </c>
      <c r="K52" s="359">
        <v>23485</v>
      </c>
      <c r="L52" s="359">
        <v>22986</v>
      </c>
      <c r="M52" s="360">
        <v>21360</v>
      </c>
    </row>
    <row r="53" spans="2:13" ht="27.75" customHeight="1" thickBot="1" x14ac:dyDescent="0.2">
      <c r="B53" s="1199" t="s">
        <v>45</v>
      </c>
      <c r="C53" s="1200"/>
      <c r="D53" s="110"/>
      <c r="E53" s="1201" t="s">
        <v>46</v>
      </c>
      <c r="F53" s="1201"/>
      <c r="G53" s="1201"/>
      <c r="H53" s="1202"/>
      <c r="I53" s="361">
        <v>1591</v>
      </c>
      <c r="J53" s="362">
        <v>2840</v>
      </c>
      <c r="K53" s="362">
        <v>2799</v>
      </c>
      <c r="L53" s="362">
        <v>2481</v>
      </c>
      <c r="M53" s="363">
        <v>2743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nKFDJ2jVyhXgNK70mDcoPS5LrNfT4u6K1lMF/cBI1IRrQc6wgTZlncTzG7g+BJdwMx2V6esrbR80zsZWo0TKg==" saltValue="0vjA0OKDTdJWUWZki/YJ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49</v>
      </c>
      <c r="D55" s="1211"/>
      <c r="E55" s="1212"/>
      <c r="F55" s="122">
        <v>4193</v>
      </c>
      <c r="G55" s="122">
        <v>4729</v>
      </c>
      <c r="H55" s="123">
        <v>5130</v>
      </c>
    </row>
    <row r="56" spans="2:8" ht="52.5" customHeight="1" x14ac:dyDescent="0.15">
      <c r="B56" s="124"/>
      <c r="C56" s="1213" t="s">
        <v>50</v>
      </c>
      <c r="D56" s="1213"/>
      <c r="E56" s="1214"/>
      <c r="F56" s="125">
        <v>1537</v>
      </c>
      <c r="G56" s="125">
        <v>1538</v>
      </c>
      <c r="H56" s="126">
        <v>1151</v>
      </c>
    </row>
    <row r="57" spans="2:8" ht="53.25" customHeight="1" x14ac:dyDescent="0.15">
      <c r="B57" s="124"/>
      <c r="C57" s="1215" t="s">
        <v>51</v>
      </c>
      <c r="D57" s="1215"/>
      <c r="E57" s="1216"/>
      <c r="F57" s="127">
        <v>3318</v>
      </c>
      <c r="G57" s="127">
        <v>3116</v>
      </c>
      <c r="H57" s="128">
        <v>3189</v>
      </c>
    </row>
    <row r="58" spans="2:8" ht="45.75" customHeight="1" x14ac:dyDescent="0.15">
      <c r="B58" s="129"/>
      <c r="C58" s="1203" t="s">
        <v>608</v>
      </c>
      <c r="D58" s="1204"/>
      <c r="E58" s="1205"/>
      <c r="F58" s="130">
        <v>937</v>
      </c>
      <c r="G58" s="130">
        <v>937</v>
      </c>
      <c r="H58" s="131">
        <v>937</v>
      </c>
    </row>
    <row r="59" spans="2:8" ht="45.75" customHeight="1" x14ac:dyDescent="0.15">
      <c r="B59" s="129"/>
      <c r="C59" s="1203" t="s">
        <v>609</v>
      </c>
      <c r="D59" s="1204"/>
      <c r="E59" s="1205"/>
      <c r="F59" s="130">
        <v>774</v>
      </c>
      <c r="G59" s="130">
        <v>770</v>
      </c>
      <c r="H59" s="131">
        <v>873</v>
      </c>
    </row>
    <row r="60" spans="2:8" ht="45.75" customHeight="1" x14ac:dyDescent="0.15">
      <c r="B60" s="129"/>
      <c r="C60" s="1203" t="s">
        <v>610</v>
      </c>
      <c r="D60" s="1204"/>
      <c r="E60" s="1205"/>
      <c r="F60" s="130">
        <v>447</v>
      </c>
      <c r="G60" s="130">
        <v>426</v>
      </c>
      <c r="H60" s="131">
        <v>405</v>
      </c>
    </row>
    <row r="61" spans="2:8" ht="45.75" customHeight="1" x14ac:dyDescent="0.15">
      <c r="B61" s="129"/>
      <c r="C61" s="1203" t="s">
        <v>611</v>
      </c>
      <c r="D61" s="1204"/>
      <c r="E61" s="1205"/>
      <c r="F61" s="130">
        <v>527</v>
      </c>
      <c r="G61" s="130">
        <v>408</v>
      </c>
      <c r="H61" s="131">
        <v>394</v>
      </c>
    </row>
    <row r="62" spans="2:8" ht="45.75" customHeight="1" thickBot="1" x14ac:dyDescent="0.2">
      <c r="B62" s="132"/>
      <c r="C62" s="1206" t="s">
        <v>612</v>
      </c>
      <c r="D62" s="1207"/>
      <c r="E62" s="1208"/>
      <c r="F62" s="133">
        <v>137</v>
      </c>
      <c r="G62" s="133">
        <v>128</v>
      </c>
      <c r="H62" s="134">
        <v>124</v>
      </c>
    </row>
    <row r="63" spans="2:8" ht="52.5" customHeight="1" thickBot="1" x14ac:dyDescent="0.2">
      <c r="B63" s="135"/>
      <c r="C63" s="1209" t="s">
        <v>52</v>
      </c>
      <c r="D63" s="1209"/>
      <c r="E63" s="1210"/>
      <c r="F63" s="136">
        <v>9048</v>
      </c>
      <c r="G63" s="136">
        <v>9383</v>
      </c>
      <c r="H63" s="137">
        <v>9470</v>
      </c>
    </row>
    <row r="64" spans="2:8" x14ac:dyDescent="0.15"/>
  </sheetData>
  <sheetProtection algorithmName="SHA-512" hashValue="EEgfn4EVrw5f7ga9bSirM42ytk4ON+mEzabTkKIikRsqgCOHapr1EMaXlauJb2RXnlFwtwBVnfiWgOUNmkogYg==" saltValue="/4focoZPC40qfyOvS+lk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567</v>
      </c>
      <c r="G2" s="151"/>
      <c r="H2" s="152"/>
    </row>
    <row r="3" spans="1:8" x14ac:dyDescent="0.15">
      <c r="A3" s="148" t="s">
        <v>560</v>
      </c>
      <c r="B3" s="153"/>
      <c r="C3" s="154"/>
      <c r="D3" s="155">
        <v>48728</v>
      </c>
      <c r="E3" s="156"/>
      <c r="F3" s="157">
        <v>85173</v>
      </c>
      <c r="G3" s="158"/>
      <c r="H3" s="159"/>
    </row>
    <row r="4" spans="1:8" x14ac:dyDescent="0.15">
      <c r="A4" s="160"/>
      <c r="B4" s="161"/>
      <c r="C4" s="162"/>
      <c r="D4" s="163">
        <v>35143</v>
      </c>
      <c r="E4" s="164"/>
      <c r="F4" s="165">
        <v>43913</v>
      </c>
      <c r="G4" s="166"/>
      <c r="H4" s="167"/>
    </row>
    <row r="5" spans="1:8" x14ac:dyDescent="0.15">
      <c r="A5" s="148" t="s">
        <v>562</v>
      </c>
      <c r="B5" s="153"/>
      <c r="C5" s="154"/>
      <c r="D5" s="155">
        <v>53277</v>
      </c>
      <c r="E5" s="156"/>
      <c r="F5" s="157">
        <v>94081</v>
      </c>
      <c r="G5" s="158"/>
      <c r="H5" s="159"/>
    </row>
    <row r="6" spans="1:8" x14ac:dyDescent="0.15">
      <c r="A6" s="160"/>
      <c r="B6" s="161"/>
      <c r="C6" s="162"/>
      <c r="D6" s="163">
        <v>37439</v>
      </c>
      <c r="E6" s="164"/>
      <c r="F6" s="165">
        <v>48949</v>
      </c>
      <c r="G6" s="166"/>
      <c r="H6" s="167"/>
    </row>
    <row r="7" spans="1:8" x14ac:dyDescent="0.15">
      <c r="A7" s="148" t="s">
        <v>563</v>
      </c>
      <c r="B7" s="153"/>
      <c r="C7" s="154"/>
      <c r="D7" s="155">
        <v>81063</v>
      </c>
      <c r="E7" s="156"/>
      <c r="F7" s="157">
        <v>92632</v>
      </c>
      <c r="G7" s="158"/>
      <c r="H7" s="159"/>
    </row>
    <row r="8" spans="1:8" x14ac:dyDescent="0.15">
      <c r="A8" s="160"/>
      <c r="B8" s="161"/>
      <c r="C8" s="162"/>
      <c r="D8" s="163">
        <v>55725</v>
      </c>
      <c r="E8" s="164"/>
      <c r="F8" s="165">
        <v>47978</v>
      </c>
      <c r="G8" s="166"/>
      <c r="H8" s="167"/>
    </row>
    <row r="9" spans="1:8" x14ac:dyDescent="0.15">
      <c r="A9" s="148" t="s">
        <v>564</v>
      </c>
      <c r="B9" s="153"/>
      <c r="C9" s="154"/>
      <c r="D9" s="155">
        <v>70750</v>
      </c>
      <c r="E9" s="156"/>
      <c r="F9" s="157">
        <v>96469</v>
      </c>
      <c r="G9" s="158"/>
      <c r="H9" s="159"/>
    </row>
    <row r="10" spans="1:8" x14ac:dyDescent="0.15">
      <c r="A10" s="160"/>
      <c r="B10" s="161"/>
      <c r="C10" s="162"/>
      <c r="D10" s="163">
        <v>54271</v>
      </c>
      <c r="E10" s="164"/>
      <c r="F10" s="165">
        <v>49775</v>
      </c>
      <c r="G10" s="166"/>
      <c r="H10" s="167"/>
    </row>
    <row r="11" spans="1:8" x14ac:dyDescent="0.15">
      <c r="A11" s="148" t="s">
        <v>565</v>
      </c>
      <c r="B11" s="153"/>
      <c r="C11" s="154"/>
      <c r="D11" s="155">
        <v>73636</v>
      </c>
      <c r="E11" s="156"/>
      <c r="F11" s="157">
        <v>85743</v>
      </c>
      <c r="G11" s="158"/>
      <c r="H11" s="159"/>
    </row>
    <row r="12" spans="1:8" x14ac:dyDescent="0.15">
      <c r="A12" s="160"/>
      <c r="B12" s="161"/>
      <c r="C12" s="168"/>
      <c r="D12" s="163">
        <v>51807</v>
      </c>
      <c r="E12" s="164"/>
      <c r="F12" s="165">
        <v>45231</v>
      </c>
      <c r="G12" s="166"/>
      <c r="H12" s="167"/>
    </row>
    <row r="13" spans="1:8" x14ac:dyDescent="0.15">
      <c r="A13" s="148"/>
      <c r="B13" s="153"/>
      <c r="C13" s="169"/>
      <c r="D13" s="170">
        <v>65491</v>
      </c>
      <c r="E13" s="171"/>
      <c r="F13" s="172">
        <v>90820</v>
      </c>
      <c r="G13" s="173"/>
      <c r="H13" s="159"/>
    </row>
    <row r="14" spans="1:8" x14ac:dyDescent="0.15">
      <c r="A14" s="160"/>
      <c r="B14" s="161"/>
      <c r="C14" s="162"/>
      <c r="D14" s="163">
        <v>46877</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7.19</v>
      </c>
      <c r="C19" s="174">
        <f>ROUND(VALUE(SUBSTITUTE(実質収支比率等に係る経年分析!G$48,"▲","-")),2)</f>
        <v>11.46</v>
      </c>
      <c r="D19" s="174">
        <f>ROUND(VALUE(SUBSTITUTE(実質収支比率等に係る経年分析!H$48,"▲","-")),2)</f>
        <v>8.0399999999999991</v>
      </c>
      <c r="E19" s="174">
        <f>ROUND(VALUE(SUBSTITUTE(実質収支比率等に係る経年分析!I$48,"▲","-")),2)</f>
        <v>5.83</v>
      </c>
      <c r="F19" s="174">
        <f>ROUND(VALUE(SUBSTITUTE(実質収支比率等に係る経年分析!J$48,"▲","-")),2)</f>
        <v>2.2999999999999998</v>
      </c>
    </row>
    <row r="20" spans="1:11" x14ac:dyDescent="0.15">
      <c r="A20" s="174" t="s">
        <v>56</v>
      </c>
      <c r="B20" s="174">
        <f>ROUND(VALUE(SUBSTITUTE(実質収支比率等に係る経年分析!F$47,"▲","-")),2)</f>
        <v>40.82</v>
      </c>
      <c r="C20" s="174">
        <f>ROUND(VALUE(SUBSTITUTE(実質収支比率等に係る経年分析!G$47,"▲","-")),2)</f>
        <v>31.78</v>
      </c>
      <c r="D20" s="174">
        <f>ROUND(VALUE(SUBSTITUTE(実質収支比率等に係る経年分析!H$47,"▲","-")),2)</f>
        <v>30.73</v>
      </c>
      <c r="E20" s="174">
        <f>ROUND(VALUE(SUBSTITUTE(実質収支比率等に係る経年分析!I$47,"▲","-")),2)</f>
        <v>33.659999999999997</v>
      </c>
      <c r="F20" s="174">
        <f>ROUND(VALUE(SUBSTITUTE(実質収支比率等に係る経年分析!J$47,"▲","-")),2)</f>
        <v>37.18</v>
      </c>
    </row>
    <row r="21" spans="1:11" x14ac:dyDescent="0.15">
      <c r="A21" s="174" t="s">
        <v>57</v>
      </c>
      <c r="B21" s="174">
        <f>IF(ISNUMBER(VALUE(SUBSTITUTE(実質収支比率等に係る経年分析!F$49,"▲","-"))),ROUND(VALUE(SUBSTITUTE(実質収支比率等に係る経年分析!F$49,"▲","-")),2),NA())</f>
        <v>0.39</v>
      </c>
      <c r="C21" s="174">
        <f>IF(ISNUMBER(VALUE(SUBSTITUTE(実質収支比率等に係る経年分析!G$49,"▲","-"))),ROUND(VALUE(SUBSTITUTE(実質収支比率等に係る経年分析!G$49,"▲","-")),2),NA())</f>
        <v>-5.89</v>
      </c>
      <c r="D21" s="174">
        <f>IF(ISNUMBER(VALUE(SUBSTITUTE(実質収支比率等に係る経年分析!H$49,"▲","-"))),ROUND(VALUE(SUBSTITUTE(実質収支比率等に係る経年分析!H$49,"▲","-")),2),NA())</f>
        <v>-3.61</v>
      </c>
      <c r="E21" s="174">
        <f>IF(ISNUMBER(VALUE(SUBSTITUTE(実質収支比率等に係る経年分析!I$49,"▲","-"))),ROUND(VALUE(SUBSTITUTE(実質収支比率等に係る経年分析!I$49,"▲","-")),2),NA())</f>
        <v>1.83</v>
      </c>
      <c r="F21" s="174">
        <f>IF(ISNUMBER(VALUE(SUBSTITUTE(実質収支比率等に係る経年分析!J$49,"▲","-"))),ROUND(VALUE(SUBSTITUTE(実質収支比率等に係る経年分析!J$49,"▲","-")),2),NA())</f>
        <v>-0.74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国民健康保険特別会計（事業勘定）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国民健康保険特別会計（診療施設勘定）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公営墓地特別会計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2.63</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12.71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12.14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2608</v>
      </c>
      <c r="E42" s="176"/>
      <c r="F42" s="176"/>
      <c r="G42" s="176">
        <f>'実質公債費比率（分子）の構造'!L$52</f>
        <v>2482</v>
      </c>
      <c r="H42" s="176"/>
      <c r="I42" s="176"/>
      <c r="J42" s="176">
        <f>'実質公債費比率（分子）の構造'!M$52</f>
        <v>2508</v>
      </c>
      <c r="K42" s="176"/>
      <c r="L42" s="176"/>
      <c r="M42" s="176">
        <f>'実質公債費比率（分子）の構造'!N$52</f>
        <v>2365</v>
      </c>
      <c r="N42" s="176"/>
      <c r="O42" s="176"/>
      <c r="P42" s="176">
        <f>'実質公債費比率（分子）の構造'!O$52</f>
        <v>2547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715</v>
      </c>
      <c r="C46" s="176"/>
      <c r="D46" s="176"/>
      <c r="E46" s="176">
        <f>'実質公債費比率（分子）の構造'!L$48</f>
        <v>664</v>
      </c>
      <c r="F46" s="176"/>
      <c r="G46" s="176"/>
      <c r="H46" s="176">
        <f>'実質公債費比率（分子）の構造'!M$48</f>
        <v>655</v>
      </c>
      <c r="I46" s="176"/>
      <c r="J46" s="176"/>
      <c r="K46" s="176">
        <f>'実質公債費比率（分子）の構造'!N$48</f>
        <v>658</v>
      </c>
      <c r="L46" s="176"/>
      <c r="M46" s="176"/>
      <c r="N46" s="176">
        <f>'実質公債費比率（分子）の構造'!O$48</f>
        <v>640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2940</v>
      </c>
      <c r="C49" s="176"/>
      <c r="D49" s="176"/>
      <c r="E49" s="176">
        <f>'実質公債費比率（分子）の構造'!L$45</f>
        <v>2812</v>
      </c>
      <c r="F49" s="176"/>
      <c r="G49" s="176"/>
      <c r="H49" s="176">
        <f>'実質公債費比率（分子）の構造'!M$45</f>
        <v>2814</v>
      </c>
      <c r="I49" s="176"/>
      <c r="J49" s="176"/>
      <c r="K49" s="176">
        <f>'実質公債費比率（分子）の構造'!N$45</f>
        <v>2729</v>
      </c>
      <c r="L49" s="176"/>
      <c r="M49" s="176"/>
      <c r="N49" s="176">
        <f>'実質公債費比率（分子）の構造'!O$45</f>
        <v>2953</v>
      </c>
      <c r="O49" s="176"/>
      <c r="P49" s="176"/>
    </row>
    <row r="50" spans="1:16" x14ac:dyDescent="0.15">
      <c r="A50" s="176" t="s">
        <v>72</v>
      </c>
      <c r="B50" s="176" t="e">
        <f>NA()</f>
        <v>#N/A</v>
      </c>
      <c r="C50" s="176">
        <f>IF(ISNUMBER('実質公債費比率（分子）の構造'!K$53),'実質公債費比率（分子）の構造'!K$53,NA())</f>
        <v>1047</v>
      </c>
      <c r="D50" s="176" t="e">
        <f>NA()</f>
        <v>#N/A</v>
      </c>
      <c r="E50" s="176" t="e">
        <f>NA()</f>
        <v>#N/A</v>
      </c>
      <c r="F50" s="176">
        <f>IF(ISNUMBER('実質公債費比率（分子）の構造'!L$53),'実質公債費比率（分子）の構造'!L$53,NA())</f>
        <v>994</v>
      </c>
      <c r="G50" s="176" t="e">
        <f>NA()</f>
        <v>#N/A</v>
      </c>
      <c r="H50" s="176" t="e">
        <f>NA()</f>
        <v>#N/A</v>
      </c>
      <c r="I50" s="176">
        <f>IF(ISNUMBER('実質公債費比率（分子）の構造'!M$53),'実質公債費比率（分子）の構造'!M$53,NA())</f>
        <v>961</v>
      </c>
      <c r="J50" s="176" t="e">
        <f>NA()</f>
        <v>#N/A</v>
      </c>
      <c r="K50" s="176" t="e">
        <f>NA()</f>
        <v>#N/A</v>
      </c>
      <c r="L50" s="176">
        <f>IF(ISNUMBER('実質公債費比率（分子）の構造'!N$53),'実質公債費比率（分子）の構造'!N$53,NA())</f>
        <v>1022</v>
      </c>
      <c r="M50" s="176" t="e">
        <f>NA()</f>
        <v>#N/A</v>
      </c>
      <c r="N50" s="176" t="e">
        <f>NA()</f>
        <v>#N/A</v>
      </c>
      <c r="O50" s="176">
        <f>IF(ISNUMBER('実質公債費比率（分子）の構造'!O$53),'実質公債費比率（分子）の構造'!O$53,NA())</f>
        <v>1046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23513</v>
      </c>
      <c r="E56" s="175"/>
      <c r="F56" s="175"/>
      <c r="G56" s="175">
        <f>'将来負担比率（分子）の構造'!J$52</f>
        <v>23090</v>
      </c>
      <c r="H56" s="175"/>
      <c r="I56" s="175"/>
      <c r="J56" s="175">
        <f>'将来負担比率（分子）の構造'!K$52</f>
        <v>23485</v>
      </c>
      <c r="K56" s="175"/>
      <c r="L56" s="175"/>
      <c r="M56" s="175">
        <f>'将来負担比率（分子）の構造'!L$52</f>
        <v>22986</v>
      </c>
      <c r="N56" s="175"/>
      <c r="O56" s="175"/>
      <c r="P56" s="175">
        <f>'将来負担比率（分子）の構造'!M$52</f>
        <v>21360</v>
      </c>
    </row>
    <row r="57" spans="1:16" x14ac:dyDescent="0.15">
      <c r="A57" s="175" t="s">
        <v>43</v>
      </c>
      <c r="B57" s="175"/>
      <c r="C57" s="175"/>
      <c r="D57" s="175">
        <f>'将来負担比率（分子）の構造'!I$51</f>
        <v>569</v>
      </c>
      <c r="E57" s="175"/>
      <c r="F57" s="175"/>
      <c r="G57" s="175">
        <f>'将来負担比率（分子）の構造'!J$51</f>
        <v>411</v>
      </c>
      <c r="H57" s="175"/>
      <c r="I57" s="175"/>
      <c r="J57" s="175">
        <f>'将来負担比率（分子）の構造'!K$51</f>
        <v>340</v>
      </c>
      <c r="K57" s="175"/>
      <c r="L57" s="175"/>
      <c r="M57" s="175">
        <f>'将来負担比率（分子）の構造'!L$51</f>
        <v>222</v>
      </c>
      <c r="N57" s="175"/>
      <c r="O57" s="175"/>
      <c r="P57" s="175">
        <f>'将来負担比率（分子）の構造'!M$51</f>
        <v>155</v>
      </c>
    </row>
    <row r="58" spans="1:16" x14ac:dyDescent="0.15">
      <c r="A58" s="175" t="s">
        <v>42</v>
      </c>
      <c r="B58" s="175"/>
      <c r="C58" s="175"/>
      <c r="D58" s="175">
        <f>'将来負担比率（分子）の構造'!I$50</f>
        <v>11831</v>
      </c>
      <c r="E58" s="175"/>
      <c r="F58" s="175"/>
      <c r="G58" s="175">
        <f>'将来負担比率（分子）の構造'!J$50</f>
        <v>10107</v>
      </c>
      <c r="H58" s="175"/>
      <c r="I58" s="175"/>
      <c r="J58" s="175">
        <f>'将来負担比率（分子）の構造'!K$50</f>
        <v>10070</v>
      </c>
      <c r="K58" s="175"/>
      <c r="L58" s="175"/>
      <c r="M58" s="175">
        <f>'将来負担比率（分子）の構造'!L$50</f>
        <v>10497</v>
      </c>
      <c r="N58" s="175"/>
      <c r="O58" s="175"/>
      <c r="P58" s="175">
        <f>'将来負担比率（分子）の構造'!M$50</f>
        <v>10685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6</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4873</v>
      </c>
      <c r="C62" s="175"/>
      <c r="D62" s="175"/>
      <c r="E62" s="175">
        <f>'将来負担比率（分子）の構造'!J$45</f>
        <v>4831</v>
      </c>
      <c r="F62" s="175"/>
      <c r="G62" s="175"/>
      <c r="H62" s="175">
        <f>'将来負担比率（分子）の構造'!K$45</f>
        <v>4776</v>
      </c>
      <c r="I62" s="175"/>
      <c r="J62" s="175"/>
      <c r="K62" s="175">
        <f>'将来負担比率（分子）の構造'!L$45</f>
        <v>4759</v>
      </c>
      <c r="L62" s="175"/>
      <c r="M62" s="175"/>
      <c r="N62" s="175">
        <f>'将来負担比率（分子）の構造'!M$45</f>
        <v>4727</v>
      </c>
      <c r="O62" s="175"/>
      <c r="P62" s="175"/>
    </row>
    <row r="63" spans="1:16" x14ac:dyDescent="0.15">
      <c r="A63" s="175" t="s">
        <v>35</v>
      </c>
      <c r="B63" s="175">
        <f>'将来負担比率（分子）の構造'!I$44</f>
        <v>75</v>
      </c>
      <c r="C63" s="175"/>
      <c r="D63" s="175"/>
      <c r="E63" s="175">
        <f>'将来負担比率（分子）の構造'!J$44</f>
        <v>75</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7516</v>
      </c>
      <c r="C64" s="175"/>
      <c r="D64" s="175"/>
      <c r="E64" s="175">
        <f>'将来負担比率（分子）の構造'!J$43</f>
        <v>7155</v>
      </c>
      <c r="F64" s="175"/>
      <c r="G64" s="175"/>
      <c r="H64" s="175">
        <f>'将来負担比率（分子）の構造'!K$43</f>
        <v>7073</v>
      </c>
      <c r="I64" s="175"/>
      <c r="J64" s="175"/>
      <c r="K64" s="175">
        <f>'将来負担比率（分子）の構造'!L$43</f>
        <v>6935</v>
      </c>
      <c r="L64" s="175"/>
      <c r="M64" s="175"/>
      <c r="N64" s="175">
        <f>'将来負担比率（分子）の構造'!M$43</f>
        <v>6804</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25036</v>
      </c>
      <c r="C66" s="175"/>
      <c r="D66" s="175"/>
      <c r="E66" s="175">
        <f>'将来負担比率（分子）の構造'!J$41</f>
        <v>24387</v>
      </c>
      <c r="F66" s="175"/>
      <c r="G66" s="175"/>
      <c r="H66" s="175">
        <f>'将来負担比率（分子）の構造'!K$41</f>
        <v>24845</v>
      </c>
      <c r="I66" s="175"/>
      <c r="J66" s="175"/>
      <c r="K66" s="175">
        <f>'将来負担比率（分子）の構造'!L$41</f>
        <v>24491</v>
      </c>
      <c r="L66" s="175"/>
      <c r="M66" s="175"/>
      <c r="N66" s="175">
        <f>'将来負担比率（分子）の構造'!M$41</f>
        <v>23412</v>
      </c>
      <c r="O66" s="175"/>
      <c r="P66" s="175"/>
    </row>
    <row r="67" spans="1:16" x14ac:dyDescent="0.15">
      <c r="A67" s="175" t="s">
        <v>76</v>
      </c>
      <c r="B67" s="175" t="e">
        <f>NA()</f>
        <v>#N/A</v>
      </c>
      <c r="C67" s="175">
        <f>IF(ISNUMBER('将来負担比率（分子）の構造'!I$53), IF('将来負担比率（分子）の構造'!I$53 &lt; 0, 0, '将来負担比率（分子）の構造'!I$53), NA())</f>
        <v>1591</v>
      </c>
      <c r="D67" s="175" t="e">
        <f>NA()</f>
        <v>#N/A</v>
      </c>
      <c r="E67" s="175" t="e">
        <f>NA()</f>
        <v>#N/A</v>
      </c>
      <c r="F67" s="175">
        <f>IF(ISNUMBER('将来負担比率（分子）の構造'!J$53), IF('将来負担比率（分子）の構造'!J$53 &lt; 0, 0, '将来負担比率（分子）の構造'!J$53), NA())</f>
        <v>2840</v>
      </c>
      <c r="G67" s="175" t="e">
        <f>NA()</f>
        <v>#N/A</v>
      </c>
      <c r="H67" s="175" t="e">
        <f>NA()</f>
        <v>#N/A</v>
      </c>
      <c r="I67" s="175">
        <f>IF(ISNUMBER('将来負担比率（分子）の構造'!K$53), IF('将来負担比率（分子）の構造'!K$53 &lt; 0, 0, '将来負担比率（分子）の構造'!K$53), NA())</f>
        <v>2799</v>
      </c>
      <c r="J67" s="175" t="e">
        <f>NA()</f>
        <v>#N/A</v>
      </c>
      <c r="K67" s="175" t="e">
        <f>NA()</f>
        <v>#N/A</v>
      </c>
      <c r="L67" s="175">
        <f>IF(ISNUMBER('将来負担比率（分子）の構造'!L$53), IF('将来負担比率（分子）の構造'!L$53 &lt; 0, 0, '将来負担比率（分子）の構造'!L$53), NA())</f>
        <v>2481</v>
      </c>
      <c r="M67" s="175" t="e">
        <f>NA()</f>
        <v>#N/A</v>
      </c>
      <c r="N67" s="175" t="e">
        <f>NA()</f>
        <v>#N/A</v>
      </c>
      <c r="O67" s="175">
        <f>IF(ISNUMBER('将来負担比率（分子）の構造'!M$53), IF('将来負担比率（分子）の構造'!M$53 &lt; 0, 0, '将来負担比率（分子）の構造'!M$53), NA())</f>
        <v>2743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4193</v>
      </c>
      <c r="C72" s="179">
        <f>基金残高に係る経年分析!G55</f>
        <v>4729</v>
      </c>
      <c r="D72" s="179">
        <f>基金残高に係る経年分析!H55</f>
        <v>5130</v>
      </c>
    </row>
    <row r="73" spans="1:16" x14ac:dyDescent="0.15">
      <c r="A73" s="178" t="s">
        <v>79</v>
      </c>
      <c r="B73" s="179">
        <f>基金残高に係る経年分析!F56</f>
        <v>1537</v>
      </c>
      <c r="C73" s="179">
        <f>基金残高に係る経年分析!G56</f>
        <v>1538</v>
      </c>
      <c r="D73" s="179">
        <f>基金残高に係る経年分析!H56</f>
        <v>1151</v>
      </c>
    </row>
    <row r="74" spans="1:16" x14ac:dyDescent="0.15">
      <c r="A74" s="178" t="s">
        <v>80</v>
      </c>
      <c r="B74" s="179">
        <f>基金残高に係る経年分析!F57</f>
        <v>3318</v>
      </c>
      <c r="C74" s="179">
        <f>基金残高に係る経年分析!G57</f>
        <v>3116</v>
      </c>
      <c r="D74" s="179">
        <f>基金残高に係る経年分析!H57</f>
        <v>3189</v>
      </c>
    </row>
  </sheetData>
  <sheetProtection algorithmName="SHA-512" hashValue="ewXh3gvOW+EV7n7DcgO7wgY+0Xxcr7Zur9YOue5uILOpZ2jBoJd05VFXnK/LGCYrGk6JuvDQnHocnmNPZTGAJg==" saltValue="jRvqeIlWHg+70qUKXBNg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5102839</v>
      </c>
      <c r="S5" s="613"/>
      <c r="T5" s="613"/>
      <c r="U5" s="613"/>
      <c r="V5" s="613"/>
      <c r="W5" s="613"/>
      <c r="X5" s="613"/>
      <c r="Y5" s="614"/>
      <c r="Z5" s="615">
        <v>20.3</v>
      </c>
      <c r="AA5" s="615"/>
      <c r="AB5" s="615"/>
      <c r="AC5" s="615"/>
      <c r="AD5" s="616">
        <v>5102839</v>
      </c>
      <c r="AE5" s="616"/>
      <c r="AF5" s="616"/>
      <c r="AG5" s="616"/>
      <c r="AH5" s="616"/>
      <c r="AI5" s="616"/>
      <c r="AJ5" s="616"/>
      <c r="AK5" s="616"/>
      <c r="AL5" s="617">
        <v>37</v>
      </c>
      <c r="AM5" s="618"/>
      <c r="AN5" s="618"/>
      <c r="AO5" s="619"/>
      <c r="AP5" s="609" t="s">
        <v>228</v>
      </c>
      <c r="AQ5" s="610"/>
      <c r="AR5" s="610"/>
      <c r="AS5" s="610"/>
      <c r="AT5" s="610"/>
      <c r="AU5" s="610"/>
      <c r="AV5" s="610"/>
      <c r="AW5" s="610"/>
      <c r="AX5" s="610"/>
      <c r="AY5" s="610"/>
      <c r="AZ5" s="610"/>
      <c r="BA5" s="610"/>
      <c r="BB5" s="610"/>
      <c r="BC5" s="610"/>
      <c r="BD5" s="610"/>
      <c r="BE5" s="610"/>
      <c r="BF5" s="611"/>
      <c r="BG5" s="623">
        <v>5086045</v>
      </c>
      <c r="BH5" s="624"/>
      <c r="BI5" s="624"/>
      <c r="BJ5" s="624"/>
      <c r="BK5" s="624"/>
      <c r="BL5" s="624"/>
      <c r="BM5" s="624"/>
      <c r="BN5" s="625"/>
      <c r="BO5" s="626">
        <v>99.7</v>
      </c>
      <c r="BP5" s="626"/>
      <c r="BQ5" s="626"/>
      <c r="BR5" s="626"/>
      <c r="BS5" s="627" t="s">
        <v>184</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301800</v>
      </c>
      <c r="S6" s="624"/>
      <c r="T6" s="624"/>
      <c r="U6" s="624"/>
      <c r="V6" s="624"/>
      <c r="W6" s="624"/>
      <c r="X6" s="624"/>
      <c r="Y6" s="625"/>
      <c r="Z6" s="626">
        <v>1.2</v>
      </c>
      <c r="AA6" s="626"/>
      <c r="AB6" s="626"/>
      <c r="AC6" s="626"/>
      <c r="AD6" s="627">
        <v>301800</v>
      </c>
      <c r="AE6" s="627"/>
      <c r="AF6" s="627"/>
      <c r="AG6" s="627"/>
      <c r="AH6" s="627"/>
      <c r="AI6" s="627"/>
      <c r="AJ6" s="627"/>
      <c r="AK6" s="627"/>
      <c r="AL6" s="628">
        <v>2.2000000000000002</v>
      </c>
      <c r="AM6" s="629"/>
      <c r="AN6" s="629"/>
      <c r="AO6" s="630"/>
      <c r="AP6" s="620" t="s">
        <v>233</v>
      </c>
      <c r="AQ6" s="621"/>
      <c r="AR6" s="621"/>
      <c r="AS6" s="621"/>
      <c r="AT6" s="621"/>
      <c r="AU6" s="621"/>
      <c r="AV6" s="621"/>
      <c r="AW6" s="621"/>
      <c r="AX6" s="621"/>
      <c r="AY6" s="621"/>
      <c r="AZ6" s="621"/>
      <c r="BA6" s="621"/>
      <c r="BB6" s="621"/>
      <c r="BC6" s="621"/>
      <c r="BD6" s="621"/>
      <c r="BE6" s="621"/>
      <c r="BF6" s="622"/>
      <c r="BG6" s="623">
        <v>5086045</v>
      </c>
      <c r="BH6" s="624"/>
      <c r="BI6" s="624"/>
      <c r="BJ6" s="624"/>
      <c r="BK6" s="624"/>
      <c r="BL6" s="624"/>
      <c r="BM6" s="624"/>
      <c r="BN6" s="625"/>
      <c r="BO6" s="626">
        <v>99.7</v>
      </c>
      <c r="BP6" s="626"/>
      <c r="BQ6" s="626"/>
      <c r="BR6" s="626"/>
      <c r="BS6" s="627" t="s">
        <v>184</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176825</v>
      </c>
      <c r="CS6" s="624"/>
      <c r="CT6" s="624"/>
      <c r="CU6" s="624"/>
      <c r="CV6" s="624"/>
      <c r="CW6" s="624"/>
      <c r="CX6" s="624"/>
      <c r="CY6" s="625"/>
      <c r="CZ6" s="617">
        <v>0.7</v>
      </c>
      <c r="DA6" s="618"/>
      <c r="DB6" s="618"/>
      <c r="DC6" s="634"/>
      <c r="DD6" s="632" t="s">
        <v>184</v>
      </c>
      <c r="DE6" s="624"/>
      <c r="DF6" s="624"/>
      <c r="DG6" s="624"/>
      <c r="DH6" s="624"/>
      <c r="DI6" s="624"/>
      <c r="DJ6" s="624"/>
      <c r="DK6" s="624"/>
      <c r="DL6" s="624"/>
      <c r="DM6" s="624"/>
      <c r="DN6" s="624"/>
      <c r="DO6" s="624"/>
      <c r="DP6" s="625"/>
      <c r="DQ6" s="632">
        <v>176825</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1434</v>
      </c>
      <c r="S7" s="624"/>
      <c r="T7" s="624"/>
      <c r="U7" s="624"/>
      <c r="V7" s="624"/>
      <c r="W7" s="624"/>
      <c r="X7" s="624"/>
      <c r="Y7" s="625"/>
      <c r="Z7" s="626">
        <v>0</v>
      </c>
      <c r="AA7" s="626"/>
      <c r="AB7" s="626"/>
      <c r="AC7" s="626"/>
      <c r="AD7" s="627">
        <v>1434</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1944900</v>
      </c>
      <c r="BH7" s="624"/>
      <c r="BI7" s="624"/>
      <c r="BJ7" s="624"/>
      <c r="BK7" s="624"/>
      <c r="BL7" s="624"/>
      <c r="BM7" s="624"/>
      <c r="BN7" s="625"/>
      <c r="BO7" s="626">
        <v>38.1</v>
      </c>
      <c r="BP7" s="626"/>
      <c r="BQ7" s="626"/>
      <c r="BR7" s="626"/>
      <c r="BS7" s="627" t="s">
        <v>184</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3592920</v>
      </c>
      <c r="CS7" s="624"/>
      <c r="CT7" s="624"/>
      <c r="CU7" s="624"/>
      <c r="CV7" s="624"/>
      <c r="CW7" s="624"/>
      <c r="CX7" s="624"/>
      <c r="CY7" s="625"/>
      <c r="CZ7" s="626">
        <v>14.5</v>
      </c>
      <c r="DA7" s="626"/>
      <c r="DB7" s="626"/>
      <c r="DC7" s="626"/>
      <c r="DD7" s="632">
        <v>232411</v>
      </c>
      <c r="DE7" s="624"/>
      <c r="DF7" s="624"/>
      <c r="DG7" s="624"/>
      <c r="DH7" s="624"/>
      <c r="DI7" s="624"/>
      <c r="DJ7" s="624"/>
      <c r="DK7" s="624"/>
      <c r="DL7" s="624"/>
      <c r="DM7" s="624"/>
      <c r="DN7" s="624"/>
      <c r="DO7" s="624"/>
      <c r="DP7" s="625"/>
      <c r="DQ7" s="632">
        <v>2785939</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20786</v>
      </c>
      <c r="S8" s="624"/>
      <c r="T8" s="624"/>
      <c r="U8" s="624"/>
      <c r="V8" s="624"/>
      <c r="W8" s="624"/>
      <c r="X8" s="624"/>
      <c r="Y8" s="625"/>
      <c r="Z8" s="626">
        <v>0.1</v>
      </c>
      <c r="AA8" s="626"/>
      <c r="AB8" s="626"/>
      <c r="AC8" s="626"/>
      <c r="AD8" s="627">
        <v>20786</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68967</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7024319</v>
      </c>
      <c r="CS8" s="624"/>
      <c r="CT8" s="624"/>
      <c r="CU8" s="624"/>
      <c r="CV8" s="624"/>
      <c r="CW8" s="624"/>
      <c r="CX8" s="624"/>
      <c r="CY8" s="625"/>
      <c r="CZ8" s="626">
        <v>28.4</v>
      </c>
      <c r="DA8" s="626"/>
      <c r="DB8" s="626"/>
      <c r="DC8" s="626"/>
      <c r="DD8" s="632">
        <v>140661</v>
      </c>
      <c r="DE8" s="624"/>
      <c r="DF8" s="624"/>
      <c r="DG8" s="624"/>
      <c r="DH8" s="624"/>
      <c r="DI8" s="624"/>
      <c r="DJ8" s="624"/>
      <c r="DK8" s="624"/>
      <c r="DL8" s="624"/>
      <c r="DM8" s="624"/>
      <c r="DN8" s="624"/>
      <c r="DO8" s="624"/>
      <c r="DP8" s="625"/>
      <c r="DQ8" s="632">
        <v>3510479</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16421</v>
      </c>
      <c r="S9" s="624"/>
      <c r="T9" s="624"/>
      <c r="U9" s="624"/>
      <c r="V9" s="624"/>
      <c r="W9" s="624"/>
      <c r="X9" s="624"/>
      <c r="Y9" s="625"/>
      <c r="Z9" s="626">
        <v>0.1</v>
      </c>
      <c r="AA9" s="626"/>
      <c r="AB9" s="626"/>
      <c r="AC9" s="626"/>
      <c r="AD9" s="627">
        <v>16421</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1572598</v>
      </c>
      <c r="BH9" s="624"/>
      <c r="BI9" s="624"/>
      <c r="BJ9" s="624"/>
      <c r="BK9" s="624"/>
      <c r="BL9" s="624"/>
      <c r="BM9" s="624"/>
      <c r="BN9" s="625"/>
      <c r="BO9" s="626">
        <v>30.8</v>
      </c>
      <c r="BP9" s="626"/>
      <c r="BQ9" s="626"/>
      <c r="BR9" s="626"/>
      <c r="BS9" s="627" t="s">
        <v>184</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2320689</v>
      </c>
      <c r="CS9" s="624"/>
      <c r="CT9" s="624"/>
      <c r="CU9" s="624"/>
      <c r="CV9" s="624"/>
      <c r="CW9" s="624"/>
      <c r="CX9" s="624"/>
      <c r="CY9" s="625"/>
      <c r="CZ9" s="626">
        <v>9.4</v>
      </c>
      <c r="DA9" s="626"/>
      <c r="DB9" s="626"/>
      <c r="DC9" s="626"/>
      <c r="DD9" s="632">
        <v>100017</v>
      </c>
      <c r="DE9" s="624"/>
      <c r="DF9" s="624"/>
      <c r="DG9" s="624"/>
      <c r="DH9" s="624"/>
      <c r="DI9" s="624"/>
      <c r="DJ9" s="624"/>
      <c r="DK9" s="624"/>
      <c r="DL9" s="624"/>
      <c r="DM9" s="624"/>
      <c r="DN9" s="624"/>
      <c r="DO9" s="624"/>
      <c r="DP9" s="625"/>
      <c r="DQ9" s="632">
        <v>1821270</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184</v>
      </c>
      <c r="S10" s="624"/>
      <c r="T10" s="624"/>
      <c r="U10" s="624"/>
      <c r="V10" s="624"/>
      <c r="W10" s="624"/>
      <c r="X10" s="624"/>
      <c r="Y10" s="625"/>
      <c r="Z10" s="626" t="s">
        <v>129</v>
      </c>
      <c r="AA10" s="626"/>
      <c r="AB10" s="626"/>
      <c r="AC10" s="626"/>
      <c r="AD10" s="627" t="s">
        <v>184</v>
      </c>
      <c r="AE10" s="627"/>
      <c r="AF10" s="627"/>
      <c r="AG10" s="627"/>
      <c r="AH10" s="627"/>
      <c r="AI10" s="627"/>
      <c r="AJ10" s="627"/>
      <c r="AK10" s="627"/>
      <c r="AL10" s="628" t="s">
        <v>129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108787</v>
      </c>
      <c r="BH10" s="624"/>
      <c r="BI10" s="624"/>
      <c r="BJ10" s="624"/>
      <c r="BK10" s="624"/>
      <c r="BL10" s="624"/>
      <c r="BM10" s="624"/>
      <c r="BN10" s="625"/>
      <c r="BO10" s="626">
        <v>2.1</v>
      </c>
      <c r="BP10" s="626"/>
      <c r="BQ10" s="626"/>
      <c r="BR10" s="626"/>
      <c r="BS10" s="627" t="s">
        <v>246</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10102</v>
      </c>
      <c r="CS10" s="624"/>
      <c r="CT10" s="624"/>
      <c r="CU10" s="624"/>
      <c r="CV10" s="624"/>
      <c r="CW10" s="624"/>
      <c r="CX10" s="624"/>
      <c r="CY10" s="625"/>
      <c r="CZ10" s="626">
        <v>0</v>
      </c>
      <c r="DA10" s="626"/>
      <c r="DB10" s="626"/>
      <c r="DC10" s="626"/>
      <c r="DD10" s="632">
        <v>2750</v>
      </c>
      <c r="DE10" s="624"/>
      <c r="DF10" s="624"/>
      <c r="DG10" s="624"/>
      <c r="DH10" s="624"/>
      <c r="DI10" s="624"/>
      <c r="DJ10" s="624"/>
      <c r="DK10" s="624"/>
      <c r="DL10" s="624"/>
      <c r="DM10" s="624"/>
      <c r="DN10" s="624"/>
      <c r="DO10" s="624"/>
      <c r="DP10" s="625"/>
      <c r="DQ10" s="632">
        <v>7402</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965624</v>
      </c>
      <c r="S11" s="624"/>
      <c r="T11" s="624"/>
      <c r="U11" s="624"/>
      <c r="V11" s="624"/>
      <c r="W11" s="624"/>
      <c r="X11" s="624"/>
      <c r="Y11" s="625"/>
      <c r="Z11" s="628">
        <v>3.8</v>
      </c>
      <c r="AA11" s="629"/>
      <c r="AB11" s="629"/>
      <c r="AC11" s="635"/>
      <c r="AD11" s="632">
        <v>965624</v>
      </c>
      <c r="AE11" s="624"/>
      <c r="AF11" s="624"/>
      <c r="AG11" s="624"/>
      <c r="AH11" s="624"/>
      <c r="AI11" s="624"/>
      <c r="AJ11" s="624"/>
      <c r="AK11" s="625"/>
      <c r="AL11" s="628">
        <v>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194548</v>
      </c>
      <c r="BH11" s="624"/>
      <c r="BI11" s="624"/>
      <c r="BJ11" s="624"/>
      <c r="BK11" s="624"/>
      <c r="BL11" s="624"/>
      <c r="BM11" s="624"/>
      <c r="BN11" s="625"/>
      <c r="BO11" s="626">
        <v>3.8</v>
      </c>
      <c r="BP11" s="626"/>
      <c r="BQ11" s="626"/>
      <c r="BR11" s="626"/>
      <c r="BS11" s="627" t="s">
        <v>184</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1181014</v>
      </c>
      <c r="CS11" s="624"/>
      <c r="CT11" s="624"/>
      <c r="CU11" s="624"/>
      <c r="CV11" s="624"/>
      <c r="CW11" s="624"/>
      <c r="CX11" s="624"/>
      <c r="CY11" s="625"/>
      <c r="CZ11" s="626">
        <v>4.8</v>
      </c>
      <c r="DA11" s="626"/>
      <c r="DB11" s="626"/>
      <c r="DC11" s="626"/>
      <c r="DD11" s="632">
        <v>205030</v>
      </c>
      <c r="DE11" s="624"/>
      <c r="DF11" s="624"/>
      <c r="DG11" s="624"/>
      <c r="DH11" s="624"/>
      <c r="DI11" s="624"/>
      <c r="DJ11" s="624"/>
      <c r="DK11" s="624"/>
      <c r="DL11" s="624"/>
      <c r="DM11" s="624"/>
      <c r="DN11" s="624"/>
      <c r="DO11" s="624"/>
      <c r="DP11" s="625"/>
      <c r="DQ11" s="632">
        <v>840313</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94328</v>
      </c>
      <c r="S12" s="624"/>
      <c r="T12" s="624"/>
      <c r="U12" s="624"/>
      <c r="V12" s="624"/>
      <c r="W12" s="624"/>
      <c r="X12" s="624"/>
      <c r="Y12" s="625"/>
      <c r="Z12" s="626">
        <v>0.4</v>
      </c>
      <c r="AA12" s="626"/>
      <c r="AB12" s="626"/>
      <c r="AC12" s="626"/>
      <c r="AD12" s="627">
        <v>94328</v>
      </c>
      <c r="AE12" s="627"/>
      <c r="AF12" s="627"/>
      <c r="AG12" s="627"/>
      <c r="AH12" s="627"/>
      <c r="AI12" s="627"/>
      <c r="AJ12" s="627"/>
      <c r="AK12" s="627"/>
      <c r="AL12" s="628">
        <v>0.7</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2694841</v>
      </c>
      <c r="BH12" s="624"/>
      <c r="BI12" s="624"/>
      <c r="BJ12" s="624"/>
      <c r="BK12" s="624"/>
      <c r="BL12" s="624"/>
      <c r="BM12" s="624"/>
      <c r="BN12" s="625"/>
      <c r="BO12" s="626">
        <v>52.8</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1739839</v>
      </c>
      <c r="CS12" s="624"/>
      <c r="CT12" s="624"/>
      <c r="CU12" s="624"/>
      <c r="CV12" s="624"/>
      <c r="CW12" s="624"/>
      <c r="CX12" s="624"/>
      <c r="CY12" s="625"/>
      <c r="CZ12" s="626">
        <v>7</v>
      </c>
      <c r="DA12" s="626"/>
      <c r="DB12" s="626"/>
      <c r="DC12" s="626"/>
      <c r="DD12" s="632">
        <v>178817</v>
      </c>
      <c r="DE12" s="624"/>
      <c r="DF12" s="624"/>
      <c r="DG12" s="624"/>
      <c r="DH12" s="624"/>
      <c r="DI12" s="624"/>
      <c r="DJ12" s="624"/>
      <c r="DK12" s="624"/>
      <c r="DL12" s="624"/>
      <c r="DM12" s="624"/>
      <c r="DN12" s="624"/>
      <c r="DO12" s="624"/>
      <c r="DP12" s="625"/>
      <c r="DQ12" s="632">
        <v>1132824</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184</v>
      </c>
      <c r="AE13" s="627"/>
      <c r="AF13" s="627"/>
      <c r="AG13" s="627"/>
      <c r="AH13" s="627"/>
      <c r="AI13" s="627"/>
      <c r="AJ13" s="627"/>
      <c r="AK13" s="627"/>
      <c r="AL13" s="628" t="s">
        <v>129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2683578</v>
      </c>
      <c r="BH13" s="624"/>
      <c r="BI13" s="624"/>
      <c r="BJ13" s="624"/>
      <c r="BK13" s="624"/>
      <c r="BL13" s="624"/>
      <c r="BM13" s="624"/>
      <c r="BN13" s="625"/>
      <c r="BO13" s="626">
        <v>52.6</v>
      </c>
      <c r="BP13" s="626"/>
      <c r="BQ13" s="626"/>
      <c r="BR13" s="626"/>
      <c r="BS13" s="627" t="s">
        <v>184</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2290274</v>
      </c>
      <c r="CS13" s="624"/>
      <c r="CT13" s="624"/>
      <c r="CU13" s="624"/>
      <c r="CV13" s="624"/>
      <c r="CW13" s="624"/>
      <c r="CX13" s="624"/>
      <c r="CY13" s="625"/>
      <c r="CZ13" s="626">
        <v>9.3000000000000007</v>
      </c>
      <c r="DA13" s="626"/>
      <c r="DB13" s="626"/>
      <c r="DC13" s="626"/>
      <c r="DD13" s="632">
        <v>1475312</v>
      </c>
      <c r="DE13" s="624"/>
      <c r="DF13" s="624"/>
      <c r="DG13" s="624"/>
      <c r="DH13" s="624"/>
      <c r="DI13" s="624"/>
      <c r="DJ13" s="624"/>
      <c r="DK13" s="624"/>
      <c r="DL13" s="624"/>
      <c r="DM13" s="624"/>
      <c r="DN13" s="624"/>
      <c r="DO13" s="624"/>
      <c r="DP13" s="625"/>
      <c r="DQ13" s="632">
        <v>1073496</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289</v>
      </c>
      <c r="S14" s="624"/>
      <c r="T14" s="624"/>
      <c r="U14" s="624"/>
      <c r="V14" s="624"/>
      <c r="W14" s="624"/>
      <c r="X14" s="624"/>
      <c r="Y14" s="625"/>
      <c r="Z14" s="626">
        <v>0</v>
      </c>
      <c r="AA14" s="626"/>
      <c r="AB14" s="626"/>
      <c r="AC14" s="626"/>
      <c r="AD14" s="627">
        <v>289</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165829</v>
      </c>
      <c r="BH14" s="624"/>
      <c r="BI14" s="624"/>
      <c r="BJ14" s="624"/>
      <c r="BK14" s="624"/>
      <c r="BL14" s="624"/>
      <c r="BM14" s="624"/>
      <c r="BN14" s="625"/>
      <c r="BO14" s="626">
        <v>3.2</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1026071</v>
      </c>
      <c r="CS14" s="624"/>
      <c r="CT14" s="624"/>
      <c r="CU14" s="624"/>
      <c r="CV14" s="624"/>
      <c r="CW14" s="624"/>
      <c r="CX14" s="624"/>
      <c r="CY14" s="625"/>
      <c r="CZ14" s="626">
        <v>4.0999999999999996</v>
      </c>
      <c r="DA14" s="626"/>
      <c r="DB14" s="626"/>
      <c r="DC14" s="626"/>
      <c r="DD14" s="632">
        <v>160321</v>
      </c>
      <c r="DE14" s="624"/>
      <c r="DF14" s="624"/>
      <c r="DG14" s="624"/>
      <c r="DH14" s="624"/>
      <c r="DI14" s="624"/>
      <c r="DJ14" s="624"/>
      <c r="DK14" s="624"/>
      <c r="DL14" s="624"/>
      <c r="DM14" s="624"/>
      <c r="DN14" s="624"/>
      <c r="DO14" s="624"/>
      <c r="DP14" s="625"/>
      <c r="DQ14" s="632">
        <v>836548</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184</v>
      </c>
      <c r="AA15" s="626"/>
      <c r="AB15" s="626"/>
      <c r="AC15" s="626"/>
      <c r="AD15" s="627" t="s">
        <v>246</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280475</v>
      </c>
      <c r="BH15" s="624"/>
      <c r="BI15" s="624"/>
      <c r="BJ15" s="624"/>
      <c r="BK15" s="624"/>
      <c r="BL15" s="624"/>
      <c r="BM15" s="624"/>
      <c r="BN15" s="625"/>
      <c r="BO15" s="626">
        <v>5.5</v>
      </c>
      <c r="BP15" s="626"/>
      <c r="BQ15" s="626"/>
      <c r="BR15" s="626"/>
      <c r="BS15" s="627" t="s">
        <v>184</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2404463</v>
      </c>
      <c r="CS15" s="624"/>
      <c r="CT15" s="624"/>
      <c r="CU15" s="624"/>
      <c r="CV15" s="624"/>
      <c r="CW15" s="624"/>
      <c r="CX15" s="624"/>
      <c r="CY15" s="625"/>
      <c r="CZ15" s="626">
        <v>9.6999999999999993</v>
      </c>
      <c r="DA15" s="626"/>
      <c r="DB15" s="626"/>
      <c r="DC15" s="626"/>
      <c r="DD15" s="632">
        <v>403728</v>
      </c>
      <c r="DE15" s="624"/>
      <c r="DF15" s="624"/>
      <c r="DG15" s="624"/>
      <c r="DH15" s="624"/>
      <c r="DI15" s="624"/>
      <c r="DJ15" s="624"/>
      <c r="DK15" s="624"/>
      <c r="DL15" s="624"/>
      <c r="DM15" s="624"/>
      <c r="DN15" s="624"/>
      <c r="DO15" s="624"/>
      <c r="DP15" s="625"/>
      <c r="DQ15" s="632">
        <v>1768857</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25129</v>
      </c>
      <c r="S16" s="624"/>
      <c r="T16" s="624"/>
      <c r="U16" s="624"/>
      <c r="V16" s="624"/>
      <c r="W16" s="624"/>
      <c r="X16" s="624"/>
      <c r="Y16" s="625"/>
      <c r="Z16" s="626">
        <v>0.1</v>
      </c>
      <c r="AA16" s="626"/>
      <c r="AB16" s="626"/>
      <c r="AC16" s="626"/>
      <c r="AD16" s="627">
        <v>25129</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246</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5720</v>
      </c>
      <c r="CS16" s="624"/>
      <c r="CT16" s="624"/>
      <c r="CU16" s="624"/>
      <c r="CV16" s="624"/>
      <c r="CW16" s="624"/>
      <c r="CX16" s="624"/>
      <c r="CY16" s="625"/>
      <c r="CZ16" s="626">
        <v>0</v>
      </c>
      <c r="DA16" s="626"/>
      <c r="DB16" s="626"/>
      <c r="DC16" s="626"/>
      <c r="DD16" s="632" t="s">
        <v>184</v>
      </c>
      <c r="DE16" s="624"/>
      <c r="DF16" s="624"/>
      <c r="DG16" s="624"/>
      <c r="DH16" s="624"/>
      <c r="DI16" s="624"/>
      <c r="DJ16" s="624"/>
      <c r="DK16" s="624"/>
      <c r="DL16" s="624"/>
      <c r="DM16" s="624"/>
      <c r="DN16" s="624"/>
      <c r="DO16" s="624"/>
      <c r="DP16" s="625"/>
      <c r="DQ16" s="632">
        <v>5720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89779</v>
      </c>
      <c r="S17" s="624"/>
      <c r="T17" s="624"/>
      <c r="U17" s="624"/>
      <c r="V17" s="624"/>
      <c r="W17" s="624"/>
      <c r="X17" s="624"/>
      <c r="Y17" s="625"/>
      <c r="Z17" s="626">
        <v>0.4</v>
      </c>
      <c r="AA17" s="626"/>
      <c r="AB17" s="626"/>
      <c r="AC17" s="626"/>
      <c r="AD17" s="627">
        <v>89779</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184</v>
      </c>
      <c r="BP17" s="626"/>
      <c r="BQ17" s="626"/>
      <c r="BR17" s="626"/>
      <c r="BS17" s="627" t="s">
        <v>184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2952530</v>
      </c>
      <c r="CS17" s="624"/>
      <c r="CT17" s="624"/>
      <c r="CU17" s="624"/>
      <c r="CV17" s="624"/>
      <c r="CW17" s="624"/>
      <c r="CX17" s="624"/>
      <c r="CY17" s="625"/>
      <c r="CZ17" s="626">
        <v>11.9</v>
      </c>
      <c r="DA17" s="626"/>
      <c r="DB17" s="626"/>
      <c r="DC17" s="626"/>
      <c r="DD17" s="632" t="s">
        <v>184</v>
      </c>
      <c r="DE17" s="624"/>
      <c r="DF17" s="624"/>
      <c r="DG17" s="624"/>
      <c r="DH17" s="624"/>
      <c r="DI17" s="624"/>
      <c r="DJ17" s="624"/>
      <c r="DK17" s="624"/>
      <c r="DL17" s="624"/>
      <c r="DM17" s="624"/>
      <c r="DN17" s="624"/>
      <c r="DO17" s="624"/>
      <c r="DP17" s="625"/>
      <c r="DQ17" s="632">
        <v>2900212</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38426</v>
      </c>
      <c r="S18" s="624"/>
      <c r="T18" s="624"/>
      <c r="U18" s="624"/>
      <c r="V18" s="624"/>
      <c r="W18" s="624"/>
      <c r="X18" s="624"/>
      <c r="Y18" s="625"/>
      <c r="Z18" s="626">
        <v>0.2</v>
      </c>
      <c r="AA18" s="626"/>
      <c r="AB18" s="626"/>
      <c r="AC18" s="626"/>
      <c r="AD18" s="627">
        <v>38426</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184</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184</v>
      </c>
      <c r="CS18" s="624"/>
      <c r="CT18" s="624"/>
      <c r="CU18" s="624"/>
      <c r="CV18" s="624"/>
      <c r="CW18" s="624"/>
      <c r="CX18" s="624"/>
      <c r="CY18" s="625"/>
      <c r="CZ18" s="626" t="s">
        <v>246</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32338</v>
      </c>
      <c r="S19" s="624"/>
      <c r="T19" s="624"/>
      <c r="U19" s="624"/>
      <c r="V19" s="624"/>
      <c r="W19" s="624"/>
      <c r="X19" s="624"/>
      <c r="Y19" s="625"/>
      <c r="Z19" s="626">
        <v>0.1</v>
      </c>
      <c r="AA19" s="626"/>
      <c r="AB19" s="626"/>
      <c r="AC19" s="626"/>
      <c r="AD19" s="627">
        <v>32338</v>
      </c>
      <c r="AE19" s="627"/>
      <c r="AF19" s="627"/>
      <c r="AG19" s="627"/>
      <c r="AH19" s="627"/>
      <c r="AI19" s="627"/>
      <c r="AJ19" s="627"/>
      <c r="AK19" s="627"/>
      <c r="AL19" s="628">
        <v>0.2</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16794</v>
      </c>
      <c r="BH19" s="624"/>
      <c r="BI19" s="624"/>
      <c r="BJ19" s="624"/>
      <c r="BK19" s="624"/>
      <c r="BL19" s="624"/>
      <c r="BM19" s="624"/>
      <c r="BN19" s="625"/>
      <c r="BO19" s="626">
        <v>0.3</v>
      </c>
      <c r="BP19" s="626"/>
      <c r="BQ19" s="626"/>
      <c r="BR19" s="626"/>
      <c r="BS19" s="627" t="s">
        <v>246</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184</v>
      </c>
      <c r="CS19" s="624"/>
      <c r="CT19" s="624"/>
      <c r="CU19" s="624"/>
      <c r="CV19" s="624"/>
      <c r="CW19" s="624"/>
      <c r="CX19" s="624"/>
      <c r="CY19" s="625"/>
      <c r="CZ19" s="626" t="s">
        <v>184</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6088</v>
      </c>
      <c r="S20" s="624"/>
      <c r="T20" s="624"/>
      <c r="U20" s="624"/>
      <c r="V20" s="624"/>
      <c r="W20" s="624"/>
      <c r="X20" s="624"/>
      <c r="Y20" s="625"/>
      <c r="Z20" s="626">
        <v>0</v>
      </c>
      <c r="AA20" s="626"/>
      <c r="AB20" s="626"/>
      <c r="AC20" s="626"/>
      <c r="AD20" s="627">
        <v>6088</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16794</v>
      </c>
      <c r="BH20" s="624"/>
      <c r="BI20" s="624"/>
      <c r="BJ20" s="624"/>
      <c r="BK20" s="624"/>
      <c r="BL20" s="624"/>
      <c r="BM20" s="624"/>
      <c r="BN20" s="625"/>
      <c r="BO20" s="626">
        <v>0.3</v>
      </c>
      <c r="BP20" s="626"/>
      <c r="BQ20" s="626"/>
      <c r="BR20" s="626"/>
      <c r="BS20" s="627" t="s">
        <v>184</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24724766</v>
      </c>
      <c r="CS20" s="624"/>
      <c r="CT20" s="624"/>
      <c r="CU20" s="624"/>
      <c r="CV20" s="624"/>
      <c r="CW20" s="624"/>
      <c r="CX20" s="624"/>
      <c r="CY20" s="625"/>
      <c r="CZ20" s="626">
        <v>100</v>
      </c>
      <c r="DA20" s="626"/>
      <c r="DB20" s="626"/>
      <c r="DC20" s="626"/>
      <c r="DD20" s="632">
        <v>2899047</v>
      </c>
      <c r="DE20" s="624"/>
      <c r="DF20" s="624"/>
      <c r="DG20" s="624"/>
      <c r="DH20" s="624"/>
      <c r="DI20" s="624"/>
      <c r="DJ20" s="624"/>
      <c r="DK20" s="624"/>
      <c r="DL20" s="624"/>
      <c r="DM20" s="624"/>
      <c r="DN20" s="624"/>
      <c r="DO20" s="624"/>
      <c r="DP20" s="625"/>
      <c r="DQ20" s="632">
        <v>16859885</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8230155</v>
      </c>
      <c r="S21" s="624"/>
      <c r="T21" s="624"/>
      <c r="U21" s="624"/>
      <c r="V21" s="624"/>
      <c r="W21" s="624"/>
      <c r="X21" s="624"/>
      <c r="Y21" s="625"/>
      <c r="Z21" s="626">
        <v>32.700000000000003</v>
      </c>
      <c r="AA21" s="626"/>
      <c r="AB21" s="626"/>
      <c r="AC21" s="626"/>
      <c r="AD21" s="627">
        <v>7107082</v>
      </c>
      <c r="AE21" s="627"/>
      <c r="AF21" s="627"/>
      <c r="AG21" s="627"/>
      <c r="AH21" s="627"/>
      <c r="AI21" s="627"/>
      <c r="AJ21" s="627"/>
      <c r="AK21" s="627"/>
      <c r="AL21" s="628">
        <v>51.5</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16794</v>
      </c>
      <c r="BH21" s="624"/>
      <c r="BI21" s="624"/>
      <c r="BJ21" s="624"/>
      <c r="BK21" s="624"/>
      <c r="BL21" s="624"/>
      <c r="BM21" s="624"/>
      <c r="BN21" s="625"/>
      <c r="BO21" s="626">
        <v>0.3</v>
      </c>
      <c r="BP21" s="626"/>
      <c r="BQ21" s="626"/>
      <c r="BR21" s="626"/>
      <c r="BS21" s="627" t="s">
        <v>184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7107082</v>
      </c>
      <c r="S22" s="624"/>
      <c r="T22" s="624"/>
      <c r="U22" s="624"/>
      <c r="V22" s="624"/>
      <c r="W22" s="624"/>
      <c r="X22" s="624"/>
      <c r="Y22" s="625"/>
      <c r="Z22" s="626">
        <v>28.2</v>
      </c>
      <c r="AA22" s="626"/>
      <c r="AB22" s="626"/>
      <c r="AC22" s="626"/>
      <c r="AD22" s="627">
        <v>7107082</v>
      </c>
      <c r="AE22" s="627"/>
      <c r="AF22" s="627"/>
      <c r="AG22" s="627"/>
      <c r="AH22" s="627"/>
      <c r="AI22" s="627"/>
      <c r="AJ22" s="627"/>
      <c r="AK22" s="627"/>
      <c r="AL22" s="628">
        <v>51.5</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246</v>
      </c>
      <c r="BH22" s="624"/>
      <c r="BI22" s="624"/>
      <c r="BJ22" s="624"/>
      <c r="BK22" s="624"/>
      <c r="BL22" s="624"/>
      <c r="BM22" s="624"/>
      <c r="BN22" s="625"/>
      <c r="BO22" s="626" t="s">
        <v>184</v>
      </c>
      <c r="BP22" s="626"/>
      <c r="BQ22" s="626"/>
      <c r="BR22" s="626"/>
      <c r="BS22" s="627" t="s">
        <v>184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1120720</v>
      </c>
      <c r="S23" s="624"/>
      <c r="T23" s="624"/>
      <c r="U23" s="624"/>
      <c r="V23" s="624"/>
      <c r="W23" s="624"/>
      <c r="X23" s="624"/>
      <c r="Y23" s="625"/>
      <c r="Z23" s="626">
        <v>4.4000000000000004</v>
      </c>
      <c r="AA23" s="626"/>
      <c r="AB23" s="626"/>
      <c r="AC23" s="626"/>
      <c r="AD23" s="627" t="s">
        <v>129</v>
      </c>
      <c r="AE23" s="627"/>
      <c r="AF23" s="627"/>
      <c r="AG23" s="627"/>
      <c r="AH23" s="627"/>
      <c r="AI23" s="627"/>
      <c r="AJ23" s="627"/>
      <c r="AK23" s="627"/>
      <c r="AL23" s="628" t="s">
        <v>184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184</v>
      </c>
      <c r="BP23" s="626"/>
      <c r="BQ23" s="626"/>
      <c r="BR23" s="626"/>
      <c r="BS23" s="627" t="s">
        <v>184</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2353</v>
      </c>
      <c r="S24" s="624"/>
      <c r="T24" s="624"/>
      <c r="U24" s="624"/>
      <c r="V24" s="624"/>
      <c r="W24" s="624"/>
      <c r="X24" s="624"/>
      <c r="Y24" s="625"/>
      <c r="Z24" s="626">
        <v>0</v>
      </c>
      <c r="AA24" s="626"/>
      <c r="AB24" s="626"/>
      <c r="AC24" s="626"/>
      <c r="AD24" s="627" t="s">
        <v>184</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129</v>
      </c>
      <c r="BP24" s="626"/>
      <c r="BQ24" s="626"/>
      <c r="BR24" s="626"/>
      <c r="BS24" s="627" t="s">
        <v>184</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10667610</v>
      </c>
      <c r="CS24" s="613"/>
      <c r="CT24" s="613"/>
      <c r="CU24" s="613"/>
      <c r="CV24" s="613"/>
      <c r="CW24" s="613"/>
      <c r="CX24" s="613"/>
      <c r="CY24" s="614"/>
      <c r="CZ24" s="617">
        <v>43.1</v>
      </c>
      <c r="DA24" s="618"/>
      <c r="DB24" s="618"/>
      <c r="DC24" s="634"/>
      <c r="DD24" s="658">
        <v>7565994</v>
      </c>
      <c r="DE24" s="613"/>
      <c r="DF24" s="613"/>
      <c r="DG24" s="613"/>
      <c r="DH24" s="613"/>
      <c r="DI24" s="613"/>
      <c r="DJ24" s="613"/>
      <c r="DK24" s="614"/>
      <c r="DL24" s="658">
        <v>7330293</v>
      </c>
      <c r="DM24" s="613"/>
      <c r="DN24" s="613"/>
      <c r="DO24" s="613"/>
      <c r="DP24" s="613"/>
      <c r="DQ24" s="613"/>
      <c r="DR24" s="613"/>
      <c r="DS24" s="613"/>
      <c r="DT24" s="613"/>
      <c r="DU24" s="613"/>
      <c r="DV24" s="614"/>
      <c r="DW24" s="617">
        <v>52.4</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14887010</v>
      </c>
      <c r="S25" s="624"/>
      <c r="T25" s="624"/>
      <c r="U25" s="624"/>
      <c r="V25" s="624"/>
      <c r="W25" s="624"/>
      <c r="X25" s="624"/>
      <c r="Y25" s="625"/>
      <c r="Z25" s="626">
        <v>59.1</v>
      </c>
      <c r="AA25" s="626"/>
      <c r="AB25" s="626"/>
      <c r="AC25" s="626"/>
      <c r="AD25" s="627">
        <v>13763937</v>
      </c>
      <c r="AE25" s="627"/>
      <c r="AF25" s="627"/>
      <c r="AG25" s="627"/>
      <c r="AH25" s="627"/>
      <c r="AI25" s="627"/>
      <c r="AJ25" s="627"/>
      <c r="AK25" s="627"/>
      <c r="AL25" s="628">
        <v>99.8</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184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3758688</v>
      </c>
      <c r="CS25" s="655"/>
      <c r="CT25" s="655"/>
      <c r="CU25" s="655"/>
      <c r="CV25" s="655"/>
      <c r="CW25" s="655"/>
      <c r="CX25" s="655"/>
      <c r="CY25" s="656"/>
      <c r="CZ25" s="628">
        <v>15.2</v>
      </c>
      <c r="DA25" s="653"/>
      <c r="DB25" s="653"/>
      <c r="DC25" s="657"/>
      <c r="DD25" s="632">
        <v>3575915</v>
      </c>
      <c r="DE25" s="655"/>
      <c r="DF25" s="655"/>
      <c r="DG25" s="655"/>
      <c r="DH25" s="655"/>
      <c r="DI25" s="655"/>
      <c r="DJ25" s="655"/>
      <c r="DK25" s="656"/>
      <c r="DL25" s="632">
        <v>3358230</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4121</v>
      </c>
      <c r="S26" s="624"/>
      <c r="T26" s="624"/>
      <c r="U26" s="624"/>
      <c r="V26" s="624"/>
      <c r="W26" s="624"/>
      <c r="X26" s="624"/>
      <c r="Y26" s="625"/>
      <c r="Z26" s="626">
        <v>0</v>
      </c>
      <c r="AA26" s="626"/>
      <c r="AB26" s="626"/>
      <c r="AC26" s="626"/>
      <c r="AD26" s="627">
        <v>4121</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184</v>
      </c>
      <c r="BH26" s="624"/>
      <c r="BI26" s="624"/>
      <c r="BJ26" s="624"/>
      <c r="BK26" s="624"/>
      <c r="BL26" s="624"/>
      <c r="BM26" s="624"/>
      <c r="BN26" s="625"/>
      <c r="BO26" s="626" t="s">
        <v>184</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2421147</v>
      </c>
      <c r="CS26" s="624"/>
      <c r="CT26" s="624"/>
      <c r="CU26" s="624"/>
      <c r="CV26" s="624"/>
      <c r="CW26" s="624"/>
      <c r="CX26" s="624"/>
      <c r="CY26" s="625"/>
      <c r="CZ26" s="628">
        <v>9.8000000000000007</v>
      </c>
      <c r="DA26" s="653"/>
      <c r="DB26" s="653"/>
      <c r="DC26" s="657"/>
      <c r="DD26" s="632">
        <v>2318756</v>
      </c>
      <c r="DE26" s="624"/>
      <c r="DF26" s="624"/>
      <c r="DG26" s="624"/>
      <c r="DH26" s="624"/>
      <c r="DI26" s="624"/>
      <c r="DJ26" s="624"/>
      <c r="DK26" s="625"/>
      <c r="DL26" s="632" t="s">
        <v>184</v>
      </c>
      <c r="DM26" s="624"/>
      <c r="DN26" s="624"/>
      <c r="DO26" s="624"/>
      <c r="DP26" s="624"/>
      <c r="DQ26" s="624"/>
      <c r="DR26" s="624"/>
      <c r="DS26" s="624"/>
      <c r="DT26" s="624"/>
      <c r="DU26" s="624"/>
      <c r="DV26" s="625"/>
      <c r="DW26" s="628" t="s">
        <v>184</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18110</v>
      </c>
      <c r="S27" s="624"/>
      <c r="T27" s="624"/>
      <c r="U27" s="624"/>
      <c r="V27" s="624"/>
      <c r="W27" s="624"/>
      <c r="X27" s="624"/>
      <c r="Y27" s="625"/>
      <c r="Z27" s="626">
        <v>0.1</v>
      </c>
      <c r="AA27" s="626"/>
      <c r="AB27" s="626"/>
      <c r="AC27" s="626"/>
      <c r="AD27" s="627">
        <v>26</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5102839</v>
      </c>
      <c r="BH27" s="624"/>
      <c r="BI27" s="624"/>
      <c r="BJ27" s="624"/>
      <c r="BK27" s="624"/>
      <c r="BL27" s="624"/>
      <c r="BM27" s="624"/>
      <c r="BN27" s="625"/>
      <c r="BO27" s="626">
        <v>100</v>
      </c>
      <c r="BP27" s="626"/>
      <c r="BQ27" s="626"/>
      <c r="BR27" s="626"/>
      <c r="BS27" s="627" t="s">
        <v>246</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3956392</v>
      </c>
      <c r="CS27" s="655"/>
      <c r="CT27" s="655"/>
      <c r="CU27" s="655"/>
      <c r="CV27" s="655"/>
      <c r="CW27" s="655"/>
      <c r="CX27" s="655"/>
      <c r="CY27" s="656"/>
      <c r="CZ27" s="628">
        <v>16</v>
      </c>
      <c r="DA27" s="653"/>
      <c r="DB27" s="653"/>
      <c r="DC27" s="657"/>
      <c r="DD27" s="632">
        <v>1089867</v>
      </c>
      <c r="DE27" s="655"/>
      <c r="DF27" s="655"/>
      <c r="DG27" s="655"/>
      <c r="DH27" s="655"/>
      <c r="DI27" s="655"/>
      <c r="DJ27" s="655"/>
      <c r="DK27" s="656"/>
      <c r="DL27" s="632">
        <v>1071851</v>
      </c>
      <c r="DM27" s="655"/>
      <c r="DN27" s="655"/>
      <c r="DO27" s="655"/>
      <c r="DP27" s="655"/>
      <c r="DQ27" s="655"/>
      <c r="DR27" s="655"/>
      <c r="DS27" s="655"/>
      <c r="DT27" s="655"/>
      <c r="DU27" s="655"/>
      <c r="DV27" s="656"/>
      <c r="DW27" s="628">
        <v>7.7</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155355</v>
      </c>
      <c r="S28" s="624"/>
      <c r="T28" s="624"/>
      <c r="U28" s="624"/>
      <c r="V28" s="624"/>
      <c r="W28" s="624"/>
      <c r="X28" s="624"/>
      <c r="Y28" s="625"/>
      <c r="Z28" s="626">
        <v>0.6</v>
      </c>
      <c r="AA28" s="626"/>
      <c r="AB28" s="626"/>
      <c r="AC28" s="626"/>
      <c r="AD28" s="627">
        <v>7411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2952530</v>
      </c>
      <c r="CS28" s="624"/>
      <c r="CT28" s="624"/>
      <c r="CU28" s="624"/>
      <c r="CV28" s="624"/>
      <c r="CW28" s="624"/>
      <c r="CX28" s="624"/>
      <c r="CY28" s="625"/>
      <c r="CZ28" s="628">
        <v>11.9</v>
      </c>
      <c r="DA28" s="653"/>
      <c r="DB28" s="653"/>
      <c r="DC28" s="657"/>
      <c r="DD28" s="632">
        <v>2900212</v>
      </c>
      <c r="DE28" s="624"/>
      <c r="DF28" s="624"/>
      <c r="DG28" s="624"/>
      <c r="DH28" s="624"/>
      <c r="DI28" s="624"/>
      <c r="DJ28" s="624"/>
      <c r="DK28" s="625"/>
      <c r="DL28" s="632">
        <v>2900212</v>
      </c>
      <c r="DM28" s="624"/>
      <c r="DN28" s="624"/>
      <c r="DO28" s="624"/>
      <c r="DP28" s="624"/>
      <c r="DQ28" s="624"/>
      <c r="DR28" s="624"/>
      <c r="DS28" s="624"/>
      <c r="DT28" s="624"/>
      <c r="DU28" s="624"/>
      <c r="DV28" s="625"/>
      <c r="DW28" s="628">
        <v>20.7</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30454</v>
      </c>
      <c r="S29" s="624"/>
      <c r="T29" s="624"/>
      <c r="U29" s="624"/>
      <c r="V29" s="624"/>
      <c r="W29" s="624"/>
      <c r="X29" s="624"/>
      <c r="Y29" s="625"/>
      <c r="Z29" s="626">
        <v>0.1</v>
      </c>
      <c r="AA29" s="626"/>
      <c r="AB29" s="626"/>
      <c r="AC29" s="626"/>
      <c r="AD29" s="627" t="s">
        <v>129</v>
      </c>
      <c r="AE29" s="627"/>
      <c r="AF29" s="627"/>
      <c r="AG29" s="627"/>
      <c r="AH29" s="627"/>
      <c r="AI29" s="627"/>
      <c r="AJ29" s="627"/>
      <c r="AK29" s="627"/>
      <c r="AL29" s="628" t="s">
        <v>184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2952530</v>
      </c>
      <c r="CS29" s="655"/>
      <c r="CT29" s="655"/>
      <c r="CU29" s="655"/>
      <c r="CV29" s="655"/>
      <c r="CW29" s="655"/>
      <c r="CX29" s="655"/>
      <c r="CY29" s="656"/>
      <c r="CZ29" s="628">
        <v>11.9</v>
      </c>
      <c r="DA29" s="653"/>
      <c r="DB29" s="653"/>
      <c r="DC29" s="657"/>
      <c r="DD29" s="632">
        <v>2900212</v>
      </c>
      <c r="DE29" s="655"/>
      <c r="DF29" s="655"/>
      <c r="DG29" s="655"/>
      <c r="DH29" s="655"/>
      <c r="DI29" s="655"/>
      <c r="DJ29" s="655"/>
      <c r="DK29" s="656"/>
      <c r="DL29" s="632">
        <v>2900212</v>
      </c>
      <c r="DM29" s="655"/>
      <c r="DN29" s="655"/>
      <c r="DO29" s="655"/>
      <c r="DP29" s="655"/>
      <c r="DQ29" s="655"/>
      <c r="DR29" s="655"/>
      <c r="DS29" s="655"/>
      <c r="DT29" s="655"/>
      <c r="DU29" s="655"/>
      <c r="DV29" s="656"/>
      <c r="DW29" s="628">
        <v>20.7</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3857901</v>
      </c>
      <c r="S30" s="624"/>
      <c r="T30" s="624"/>
      <c r="U30" s="624"/>
      <c r="V30" s="624"/>
      <c r="W30" s="624"/>
      <c r="X30" s="624"/>
      <c r="Y30" s="625"/>
      <c r="Z30" s="626">
        <v>15.3</v>
      </c>
      <c r="AA30" s="626"/>
      <c r="AB30" s="626"/>
      <c r="AC30" s="626"/>
      <c r="AD30" s="627" t="s">
        <v>184</v>
      </c>
      <c r="AE30" s="627"/>
      <c r="AF30" s="627"/>
      <c r="AG30" s="627"/>
      <c r="AH30" s="627"/>
      <c r="AI30" s="627"/>
      <c r="AJ30" s="627"/>
      <c r="AK30" s="627"/>
      <c r="AL30" s="628" t="s">
        <v>184</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2876868</v>
      </c>
      <c r="CS30" s="624"/>
      <c r="CT30" s="624"/>
      <c r="CU30" s="624"/>
      <c r="CV30" s="624"/>
      <c r="CW30" s="624"/>
      <c r="CX30" s="624"/>
      <c r="CY30" s="625"/>
      <c r="CZ30" s="628">
        <v>11.6</v>
      </c>
      <c r="DA30" s="653"/>
      <c r="DB30" s="653"/>
      <c r="DC30" s="657"/>
      <c r="DD30" s="632">
        <v>2824550</v>
      </c>
      <c r="DE30" s="624"/>
      <c r="DF30" s="624"/>
      <c r="DG30" s="624"/>
      <c r="DH30" s="624"/>
      <c r="DI30" s="624"/>
      <c r="DJ30" s="624"/>
      <c r="DK30" s="625"/>
      <c r="DL30" s="632">
        <v>2824550</v>
      </c>
      <c r="DM30" s="624"/>
      <c r="DN30" s="624"/>
      <c r="DO30" s="624"/>
      <c r="DP30" s="624"/>
      <c r="DQ30" s="624"/>
      <c r="DR30" s="624"/>
      <c r="DS30" s="624"/>
      <c r="DT30" s="624"/>
      <c r="DU30" s="624"/>
      <c r="DV30" s="625"/>
      <c r="DW30" s="628">
        <v>20.2</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184</v>
      </c>
      <c r="S31" s="624"/>
      <c r="T31" s="624"/>
      <c r="U31" s="624"/>
      <c r="V31" s="624"/>
      <c r="W31" s="624"/>
      <c r="X31" s="624"/>
      <c r="Y31" s="625"/>
      <c r="Z31" s="626" t="s">
        <v>129</v>
      </c>
      <c r="AA31" s="626"/>
      <c r="AB31" s="626"/>
      <c r="AC31" s="626"/>
      <c r="AD31" s="627" t="s">
        <v>184</v>
      </c>
      <c r="AE31" s="627"/>
      <c r="AF31" s="627"/>
      <c r="AG31" s="627"/>
      <c r="AH31" s="627"/>
      <c r="AI31" s="627"/>
      <c r="AJ31" s="627"/>
      <c r="AK31" s="627"/>
      <c r="AL31" s="628" t="s">
        <v>184</v>
      </c>
      <c r="AM31" s="629"/>
      <c r="AN31" s="629"/>
      <c r="AO31" s="630"/>
      <c r="AP31" s="669" t="s">
        <v>312</v>
      </c>
      <c r="AQ31" s="670"/>
      <c r="AR31" s="670"/>
      <c r="AS31" s="670"/>
      <c r="AT31" s="675" t="s">
        <v>313</v>
      </c>
      <c r="AU31" s="218"/>
      <c r="AV31" s="218"/>
      <c r="AW31" s="218"/>
      <c r="AX31" s="609" t="s">
        <v>187</v>
      </c>
      <c r="AY31" s="610"/>
      <c r="AZ31" s="610"/>
      <c r="BA31" s="610"/>
      <c r="BB31" s="610"/>
      <c r="BC31" s="610"/>
      <c r="BD31" s="610"/>
      <c r="BE31" s="610"/>
      <c r="BF31" s="611"/>
      <c r="BG31" s="679">
        <v>98.7</v>
      </c>
      <c r="BH31" s="667"/>
      <c r="BI31" s="667"/>
      <c r="BJ31" s="667"/>
      <c r="BK31" s="667"/>
      <c r="BL31" s="667"/>
      <c r="BM31" s="618">
        <v>97</v>
      </c>
      <c r="BN31" s="667"/>
      <c r="BO31" s="667"/>
      <c r="BP31" s="667"/>
      <c r="BQ31" s="668"/>
      <c r="BR31" s="679">
        <v>99.1</v>
      </c>
      <c r="BS31" s="667"/>
      <c r="BT31" s="667"/>
      <c r="BU31" s="667"/>
      <c r="BV31" s="667"/>
      <c r="BW31" s="667"/>
      <c r="BX31" s="618">
        <v>95.4</v>
      </c>
      <c r="BY31" s="667"/>
      <c r="BZ31" s="667"/>
      <c r="CA31" s="667"/>
      <c r="CB31" s="668"/>
      <c r="CD31" s="661"/>
      <c r="CE31" s="662"/>
      <c r="CF31" s="620" t="s">
        <v>314</v>
      </c>
      <c r="CG31" s="621"/>
      <c r="CH31" s="621"/>
      <c r="CI31" s="621"/>
      <c r="CJ31" s="621"/>
      <c r="CK31" s="621"/>
      <c r="CL31" s="621"/>
      <c r="CM31" s="621"/>
      <c r="CN31" s="621"/>
      <c r="CO31" s="621"/>
      <c r="CP31" s="621"/>
      <c r="CQ31" s="622"/>
      <c r="CR31" s="623">
        <v>75662</v>
      </c>
      <c r="CS31" s="655"/>
      <c r="CT31" s="655"/>
      <c r="CU31" s="655"/>
      <c r="CV31" s="655"/>
      <c r="CW31" s="655"/>
      <c r="CX31" s="655"/>
      <c r="CY31" s="656"/>
      <c r="CZ31" s="628">
        <v>0.3</v>
      </c>
      <c r="DA31" s="653"/>
      <c r="DB31" s="653"/>
      <c r="DC31" s="657"/>
      <c r="DD31" s="632">
        <v>75662</v>
      </c>
      <c r="DE31" s="655"/>
      <c r="DF31" s="655"/>
      <c r="DG31" s="655"/>
      <c r="DH31" s="655"/>
      <c r="DI31" s="655"/>
      <c r="DJ31" s="655"/>
      <c r="DK31" s="656"/>
      <c r="DL31" s="632">
        <v>75662</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1441718</v>
      </c>
      <c r="S32" s="624"/>
      <c r="T32" s="624"/>
      <c r="U32" s="624"/>
      <c r="V32" s="624"/>
      <c r="W32" s="624"/>
      <c r="X32" s="624"/>
      <c r="Y32" s="625"/>
      <c r="Z32" s="626">
        <v>5.7</v>
      </c>
      <c r="AA32" s="626"/>
      <c r="AB32" s="626"/>
      <c r="AC32" s="626"/>
      <c r="AD32" s="627" t="s">
        <v>129</v>
      </c>
      <c r="AE32" s="627"/>
      <c r="AF32" s="627"/>
      <c r="AG32" s="627"/>
      <c r="AH32" s="627"/>
      <c r="AI32" s="627"/>
      <c r="AJ32" s="627"/>
      <c r="AK32" s="627"/>
      <c r="AL32" s="628" t="s">
        <v>184</v>
      </c>
      <c r="AM32" s="629"/>
      <c r="AN32" s="629"/>
      <c r="AO32" s="630"/>
      <c r="AP32" s="671"/>
      <c r="AQ32" s="672"/>
      <c r="AR32" s="672"/>
      <c r="AS32" s="672"/>
      <c r="AT32" s="676"/>
      <c r="AU32" s="214" t="s">
        <v>316</v>
      </c>
      <c r="AX32" s="620" t="s">
        <v>317</v>
      </c>
      <c r="AY32" s="621"/>
      <c r="AZ32" s="621"/>
      <c r="BA32" s="621"/>
      <c r="BB32" s="621"/>
      <c r="BC32" s="621"/>
      <c r="BD32" s="621"/>
      <c r="BE32" s="621"/>
      <c r="BF32" s="622"/>
      <c r="BG32" s="680">
        <v>99.3</v>
      </c>
      <c r="BH32" s="655"/>
      <c r="BI32" s="655"/>
      <c r="BJ32" s="655"/>
      <c r="BK32" s="655"/>
      <c r="BL32" s="655"/>
      <c r="BM32" s="629">
        <v>98</v>
      </c>
      <c r="BN32" s="655"/>
      <c r="BO32" s="655"/>
      <c r="BP32" s="655"/>
      <c r="BQ32" s="678"/>
      <c r="BR32" s="680">
        <v>99</v>
      </c>
      <c r="BS32" s="655"/>
      <c r="BT32" s="655"/>
      <c r="BU32" s="655"/>
      <c r="BV32" s="655"/>
      <c r="BW32" s="655"/>
      <c r="BX32" s="629">
        <v>97.9</v>
      </c>
      <c r="BY32" s="655"/>
      <c r="BZ32" s="655"/>
      <c r="CA32" s="655"/>
      <c r="CB32" s="678"/>
      <c r="CD32" s="663"/>
      <c r="CE32" s="664"/>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184</v>
      </c>
      <c r="DA32" s="653"/>
      <c r="DB32" s="653"/>
      <c r="DC32" s="657"/>
      <c r="DD32" s="632" t="s">
        <v>246</v>
      </c>
      <c r="DE32" s="624"/>
      <c r="DF32" s="624"/>
      <c r="DG32" s="624"/>
      <c r="DH32" s="624"/>
      <c r="DI32" s="624"/>
      <c r="DJ32" s="624"/>
      <c r="DK32" s="625"/>
      <c r="DL32" s="632" t="s">
        <v>129</v>
      </c>
      <c r="DM32" s="624"/>
      <c r="DN32" s="624"/>
      <c r="DO32" s="624"/>
      <c r="DP32" s="624"/>
      <c r="DQ32" s="624"/>
      <c r="DR32" s="624"/>
      <c r="DS32" s="624"/>
      <c r="DT32" s="624"/>
      <c r="DU32" s="624"/>
      <c r="DV32" s="625"/>
      <c r="DW32" s="628" t="s">
        <v>184</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86135</v>
      </c>
      <c r="S33" s="624"/>
      <c r="T33" s="624"/>
      <c r="U33" s="624"/>
      <c r="V33" s="624"/>
      <c r="W33" s="624"/>
      <c r="X33" s="624"/>
      <c r="Y33" s="625"/>
      <c r="Z33" s="626">
        <v>0.3</v>
      </c>
      <c r="AA33" s="626"/>
      <c r="AB33" s="626"/>
      <c r="AC33" s="626"/>
      <c r="AD33" s="627">
        <v>20877</v>
      </c>
      <c r="AE33" s="627"/>
      <c r="AF33" s="627"/>
      <c r="AG33" s="627"/>
      <c r="AH33" s="627"/>
      <c r="AI33" s="627"/>
      <c r="AJ33" s="627"/>
      <c r="AK33" s="627"/>
      <c r="AL33" s="628">
        <v>0.2</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98.1</v>
      </c>
      <c r="BH33" s="682"/>
      <c r="BI33" s="682"/>
      <c r="BJ33" s="682"/>
      <c r="BK33" s="682"/>
      <c r="BL33" s="682"/>
      <c r="BM33" s="683">
        <v>96.2</v>
      </c>
      <c r="BN33" s="682"/>
      <c r="BO33" s="682"/>
      <c r="BP33" s="682"/>
      <c r="BQ33" s="684"/>
      <c r="BR33" s="681">
        <v>99.1</v>
      </c>
      <c r="BS33" s="682"/>
      <c r="BT33" s="682"/>
      <c r="BU33" s="682"/>
      <c r="BV33" s="682"/>
      <c r="BW33" s="682"/>
      <c r="BX33" s="683">
        <v>93.3</v>
      </c>
      <c r="BY33" s="682"/>
      <c r="BZ33" s="682"/>
      <c r="CA33" s="682"/>
      <c r="CB33" s="684"/>
      <c r="CD33" s="620" t="s">
        <v>321</v>
      </c>
      <c r="CE33" s="621"/>
      <c r="CF33" s="621"/>
      <c r="CG33" s="621"/>
      <c r="CH33" s="621"/>
      <c r="CI33" s="621"/>
      <c r="CJ33" s="621"/>
      <c r="CK33" s="621"/>
      <c r="CL33" s="621"/>
      <c r="CM33" s="621"/>
      <c r="CN33" s="621"/>
      <c r="CO33" s="621"/>
      <c r="CP33" s="621"/>
      <c r="CQ33" s="622"/>
      <c r="CR33" s="623">
        <v>11152389</v>
      </c>
      <c r="CS33" s="655"/>
      <c r="CT33" s="655"/>
      <c r="CU33" s="655"/>
      <c r="CV33" s="655"/>
      <c r="CW33" s="655"/>
      <c r="CX33" s="655"/>
      <c r="CY33" s="656"/>
      <c r="CZ33" s="628">
        <v>45.1</v>
      </c>
      <c r="DA33" s="653"/>
      <c r="DB33" s="653"/>
      <c r="DC33" s="657"/>
      <c r="DD33" s="632">
        <v>8471430</v>
      </c>
      <c r="DE33" s="655"/>
      <c r="DF33" s="655"/>
      <c r="DG33" s="655"/>
      <c r="DH33" s="655"/>
      <c r="DI33" s="655"/>
      <c r="DJ33" s="655"/>
      <c r="DK33" s="656"/>
      <c r="DL33" s="632">
        <v>5223853</v>
      </c>
      <c r="DM33" s="655"/>
      <c r="DN33" s="655"/>
      <c r="DO33" s="655"/>
      <c r="DP33" s="655"/>
      <c r="DQ33" s="655"/>
      <c r="DR33" s="655"/>
      <c r="DS33" s="655"/>
      <c r="DT33" s="655"/>
      <c r="DU33" s="655"/>
      <c r="DV33" s="656"/>
      <c r="DW33" s="628">
        <v>37.4</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151613</v>
      </c>
      <c r="S34" s="624"/>
      <c r="T34" s="624"/>
      <c r="U34" s="624"/>
      <c r="V34" s="624"/>
      <c r="W34" s="624"/>
      <c r="X34" s="624"/>
      <c r="Y34" s="625"/>
      <c r="Z34" s="626">
        <v>0.6</v>
      </c>
      <c r="AA34" s="626"/>
      <c r="AB34" s="626"/>
      <c r="AC34" s="626"/>
      <c r="AD34" s="627" t="s">
        <v>129</v>
      </c>
      <c r="AE34" s="627"/>
      <c r="AF34" s="627"/>
      <c r="AG34" s="627"/>
      <c r="AH34" s="627"/>
      <c r="AI34" s="627"/>
      <c r="AJ34" s="627"/>
      <c r="AK34" s="627"/>
      <c r="AL34" s="628" t="s">
        <v>184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3903793</v>
      </c>
      <c r="CS34" s="624"/>
      <c r="CT34" s="624"/>
      <c r="CU34" s="624"/>
      <c r="CV34" s="624"/>
      <c r="CW34" s="624"/>
      <c r="CX34" s="624"/>
      <c r="CY34" s="625"/>
      <c r="CZ34" s="628">
        <v>15.8</v>
      </c>
      <c r="DA34" s="653"/>
      <c r="DB34" s="653"/>
      <c r="DC34" s="657"/>
      <c r="DD34" s="632">
        <v>2952920</v>
      </c>
      <c r="DE34" s="624"/>
      <c r="DF34" s="624"/>
      <c r="DG34" s="624"/>
      <c r="DH34" s="624"/>
      <c r="DI34" s="624"/>
      <c r="DJ34" s="624"/>
      <c r="DK34" s="625"/>
      <c r="DL34" s="632">
        <v>2347153</v>
      </c>
      <c r="DM34" s="624"/>
      <c r="DN34" s="624"/>
      <c r="DO34" s="624"/>
      <c r="DP34" s="624"/>
      <c r="DQ34" s="624"/>
      <c r="DR34" s="624"/>
      <c r="DS34" s="624"/>
      <c r="DT34" s="624"/>
      <c r="DU34" s="624"/>
      <c r="DV34" s="625"/>
      <c r="DW34" s="628">
        <v>16.8</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669011</v>
      </c>
      <c r="S35" s="624"/>
      <c r="T35" s="624"/>
      <c r="U35" s="624"/>
      <c r="V35" s="624"/>
      <c r="W35" s="624"/>
      <c r="X35" s="624"/>
      <c r="Y35" s="625"/>
      <c r="Z35" s="626">
        <v>2.7</v>
      </c>
      <c r="AA35" s="626"/>
      <c r="AB35" s="626"/>
      <c r="AC35" s="626"/>
      <c r="AD35" s="627" t="s">
        <v>129</v>
      </c>
      <c r="AE35" s="627"/>
      <c r="AF35" s="627"/>
      <c r="AG35" s="627"/>
      <c r="AH35" s="627"/>
      <c r="AI35" s="627"/>
      <c r="AJ35" s="627"/>
      <c r="AK35" s="627"/>
      <c r="AL35" s="628" t="s">
        <v>184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126911</v>
      </c>
      <c r="CS35" s="655"/>
      <c r="CT35" s="655"/>
      <c r="CU35" s="655"/>
      <c r="CV35" s="655"/>
      <c r="CW35" s="655"/>
      <c r="CX35" s="655"/>
      <c r="CY35" s="656"/>
      <c r="CZ35" s="628">
        <v>0.5</v>
      </c>
      <c r="DA35" s="653"/>
      <c r="DB35" s="653"/>
      <c r="DC35" s="657"/>
      <c r="DD35" s="632">
        <v>94549</v>
      </c>
      <c r="DE35" s="655"/>
      <c r="DF35" s="655"/>
      <c r="DG35" s="655"/>
      <c r="DH35" s="655"/>
      <c r="DI35" s="655"/>
      <c r="DJ35" s="655"/>
      <c r="DK35" s="656"/>
      <c r="DL35" s="632">
        <v>76688</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1183681</v>
      </c>
      <c r="S36" s="624"/>
      <c r="T36" s="624"/>
      <c r="U36" s="624"/>
      <c r="V36" s="624"/>
      <c r="W36" s="624"/>
      <c r="X36" s="624"/>
      <c r="Y36" s="625"/>
      <c r="Z36" s="626">
        <v>4.7</v>
      </c>
      <c r="AA36" s="626"/>
      <c r="AB36" s="626"/>
      <c r="AC36" s="626"/>
      <c r="AD36" s="627" t="s">
        <v>129</v>
      </c>
      <c r="AE36" s="627"/>
      <c r="AF36" s="627"/>
      <c r="AG36" s="627"/>
      <c r="AH36" s="627"/>
      <c r="AI36" s="627"/>
      <c r="AJ36" s="627"/>
      <c r="AK36" s="627"/>
      <c r="AL36" s="628" t="s">
        <v>129</v>
      </c>
      <c r="AM36" s="629"/>
      <c r="AN36" s="629"/>
      <c r="AO36" s="630"/>
      <c r="AP36" s="222"/>
      <c r="AQ36" s="689" t="s">
        <v>329</v>
      </c>
      <c r="AR36" s="690"/>
      <c r="AS36" s="690"/>
      <c r="AT36" s="690"/>
      <c r="AU36" s="690"/>
      <c r="AV36" s="690"/>
      <c r="AW36" s="690"/>
      <c r="AX36" s="690"/>
      <c r="AY36" s="691"/>
      <c r="AZ36" s="612">
        <v>2886658</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9036</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4311534</v>
      </c>
      <c r="CS36" s="624"/>
      <c r="CT36" s="624"/>
      <c r="CU36" s="624"/>
      <c r="CV36" s="624"/>
      <c r="CW36" s="624"/>
      <c r="CX36" s="624"/>
      <c r="CY36" s="625"/>
      <c r="CZ36" s="628">
        <v>17.399999999999999</v>
      </c>
      <c r="DA36" s="653"/>
      <c r="DB36" s="653"/>
      <c r="DC36" s="657"/>
      <c r="DD36" s="632">
        <v>3239791</v>
      </c>
      <c r="DE36" s="624"/>
      <c r="DF36" s="624"/>
      <c r="DG36" s="624"/>
      <c r="DH36" s="624"/>
      <c r="DI36" s="624"/>
      <c r="DJ36" s="624"/>
      <c r="DK36" s="625"/>
      <c r="DL36" s="632">
        <v>1340036</v>
      </c>
      <c r="DM36" s="624"/>
      <c r="DN36" s="624"/>
      <c r="DO36" s="624"/>
      <c r="DP36" s="624"/>
      <c r="DQ36" s="624"/>
      <c r="DR36" s="624"/>
      <c r="DS36" s="624"/>
      <c r="DT36" s="624"/>
      <c r="DU36" s="624"/>
      <c r="DV36" s="625"/>
      <c r="DW36" s="628">
        <v>9.6</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909530</v>
      </c>
      <c r="S37" s="624"/>
      <c r="T37" s="624"/>
      <c r="U37" s="624"/>
      <c r="V37" s="624"/>
      <c r="W37" s="624"/>
      <c r="X37" s="624"/>
      <c r="Y37" s="625"/>
      <c r="Z37" s="626">
        <v>3.6</v>
      </c>
      <c r="AA37" s="626"/>
      <c r="AB37" s="626"/>
      <c r="AC37" s="626"/>
      <c r="AD37" s="627">
        <v>643</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734124</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-18142</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461372</v>
      </c>
      <c r="CS37" s="655"/>
      <c r="CT37" s="655"/>
      <c r="CU37" s="655"/>
      <c r="CV37" s="655"/>
      <c r="CW37" s="655"/>
      <c r="CX37" s="655"/>
      <c r="CY37" s="656"/>
      <c r="CZ37" s="628">
        <v>1.9</v>
      </c>
      <c r="DA37" s="653"/>
      <c r="DB37" s="653"/>
      <c r="DC37" s="657"/>
      <c r="DD37" s="632">
        <v>461250</v>
      </c>
      <c r="DE37" s="655"/>
      <c r="DF37" s="655"/>
      <c r="DG37" s="655"/>
      <c r="DH37" s="655"/>
      <c r="DI37" s="655"/>
      <c r="DJ37" s="655"/>
      <c r="DK37" s="656"/>
      <c r="DL37" s="632">
        <v>380357</v>
      </c>
      <c r="DM37" s="655"/>
      <c r="DN37" s="655"/>
      <c r="DO37" s="655"/>
      <c r="DP37" s="655"/>
      <c r="DQ37" s="655"/>
      <c r="DR37" s="655"/>
      <c r="DS37" s="655"/>
      <c r="DT37" s="655"/>
      <c r="DU37" s="655"/>
      <c r="DV37" s="656"/>
      <c r="DW37" s="628">
        <v>2.7</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1797283</v>
      </c>
      <c r="S38" s="624"/>
      <c r="T38" s="624"/>
      <c r="U38" s="624"/>
      <c r="V38" s="624"/>
      <c r="W38" s="624"/>
      <c r="X38" s="624"/>
      <c r="Y38" s="625"/>
      <c r="Z38" s="626">
        <v>7.1</v>
      </c>
      <c r="AA38" s="626"/>
      <c r="AB38" s="626"/>
      <c r="AC38" s="626"/>
      <c r="AD38" s="627" t="s">
        <v>184</v>
      </c>
      <c r="AE38" s="627"/>
      <c r="AF38" s="627"/>
      <c r="AG38" s="627"/>
      <c r="AH38" s="627"/>
      <c r="AI38" s="627"/>
      <c r="AJ38" s="627"/>
      <c r="AK38" s="627"/>
      <c r="AL38" s="628" t="s">
        <v>184</v>
      </c>
      <c r="AM38" s="629"/>
      <c r="AN38" s="629"/>
      <c r="AO38" s="630"/>
      <c r="AQ38" s="686" t="s">
        <v>337</v>
      </c>
      <c r="AR38" s="687"/>
      <c r="AS38" s="687"/>
      <c r="AT38" s="687"/>
      <c r="AU38" s="687"/>
      <c r="AV38" s="687"/>
      <c r="AW38" s="687"/>
      <c r="AX38" s="687"/>
      <c r="AY38" s="688"/>
      <c r="AZ38" s="623">
        <v>240891</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6448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1955767</v>
      </c>
      <c r="CS38" s="624"/>
      <c r="CT38" s="624"/>
      <c r="CU38" s="624"/>
      <c r="CV38" s="624"/>
      <c r="CW38" s="624"/>
      <c r="CX38" s="624"/>
      <c r="CY38" s="625"/>
      <c r="CZ38" s="628">
        <v>7.9</v>
      </c>
      <c r="DA38" s="653"/>
      <c r="DB38" s="653"/>
      <c r="DC38" s="657"/>
      <c r="DD38" s="632">
        <v>1621595</v>
      </c>
      <c r="DE38" s="624"/>
      <c r="DF38" s="624"/>
      <c r="DG38" s="624"/>
      <c r="DH38" s="624"/>
      <c r="DI38" s="624"/>
      <c r="DJ38" s="624"/>
      <c r="DK38" s="625"/>
      <c r="DL38" s="632">
        <v>1459976</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184</v>
      </c>
      <c r="S39" s="624"/>
      <c r="T39" s="624"/>
      <c r="U39" s="624"/>
      <c r="V39" s="624"/>
      <c r="W39" s="624"/>
      <c r="X39" s="624"/>
      <c r="Y39" s="625"/>
      <c r="Z39" s="626" t="s">
        <v>184</v>
      </c>
      <c r="AA39" s="626"/>
      <c r="AB39" s="626"/>
      <c r="AC39" s="626"/>
      <c r="AD39" s="627" t="s">
        <v>184</v>
      </c>
      <c r="AE39" s="627"/>
      <c r="AF39" s="627"/>
      <c r="AG39" s="627"/>
      <c r="AH39" s="627"/>
      <c r="AI39" s="627"/>
      <c r="AJ39" s="627"/>
      <c r="AK39" s="627"/>
      <c r="AL39" s="628" t="s">
        <v>184</v>
      </c>
      <c r="AM39" s="629"/>
      <c r="AN39" s="629"/>
      <c r="AO39" s="630"/>
      <c r="AQ39" s="686" t="s">
        <v>341</v>
      </c>
      <c r="AR39" s="687"/>
      <c r="AS39" s="687"/>
      <c r="AT39" s="687"/>
      <c r="AU39" s="687"/>
      <c r="AV39" s="687"/>
      <c r="AW39" s="687"/>
      <c r="AX39" s="687"/>
      <c r="AY39" s="688"/>
      <c r="AZ39" s="623" t="s">
        <v>129</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9930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726184</v>
      </c>
      <c r="CS39" s="655"/>
      <c r="CT39" s="655"/>
      <c r="CU39" s="655"/>
      <c r="CV39" s="655"/>
      <c r="CW39" s="655"/>
      <c r="CX39" s="655"/>
      <c r="CY39" s="656"/>
      <c r="CZ39" s="628">
        <v>2.9</v>
      </c>
      <c r="DA39" s="653"/>
      <c r="DB39" s="653"/>
      <c r="DC39" s="657"/>
      <c r="DD39" s="632">
        <v>452575</v>
      </c>
      <c r="DE39" s="655"/>
      <c r="DF39" s="655"/>
      <c r="DG39" s="655"/>
      <c r="DH39" s="655"/>
      <c r="DI39" s="655"/>
      <c r="DJ39" s="655"/>
      <c r="DK39" s="656"/>
      <c r="DL39" s="632" t="s">
        <v>184</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188983</v>
      </c>
      <c r="S40" s="624"/>
      <c r="T40" s="624"/>
      <c r="U40" s="624"/>
      <c r="V40" s="624"/>
      <c r="W40" s="624"/>
      <c r="X40" s="624"/>
      <c r="Y40" s="625"/>
      <c r="Z40" s="626">
        <v>0.8</v>
      </c>
      <c r="AA40" s="626"/>
      <c r="AB40" s="626"/>
      <c r="AC40" s="626"/>
      <c r="AD40" s="627" t="s">
        <v>184</v>
      </c>
      <c r="AE40" s="627"/>
      <c r="AF40" s="627"/>
      <c r="AG40" s="627"/>
      <c r="AH40" s="627"/>
      <c r="AI40" s="627"/>
      <c r="AJ40" s="627"/>
      <c r="AK40" s="627"/>
      <c r="AL40" s="628" t="s">
        <v>184</v>
      </c>
      <c r="AM40" s="629"/>
      <c r="AN40" s="629"/>
      <c r="AO40" s="630"/>
      <c r="AQ40" s="686" t="s">
        <v>345</v>
      </c>
      <c r="AR40" s="687"/>
      <c r="AS40" s="687"/>
      <c r="AT40" s="687"/>
      <c r="AU40" s="687"/>
      <c r="AV40" s="687"/>
      <c r="AW40" s="687"/>
      <c r="AX40" s="687"/>
      <c r="AY40" s="688"/>
      <c r="AZ40" s="623" t="s">
        <v>184</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76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128200</v>
      </c>
      <c r="CS40" s="624"/>
      <c r="CT40" s="624"/>
      <c r="CU40" s="624"/>
      <c r="CV40" s="624"/>
      <c r="CW40" s="624"/>
      <c r="CX40" s="624"/>
      <c r="CY40" s="625"/>
      <c r="CZ40" s="628">
        <v>0.5</v>
      </c>
      <c r="DA40" s="653"/>
      <c r="DB40" s="653"/>
      <c r="DC40" s="657"/>
      <c r="DD40" s="632">
        <v>110000</v>
      </c>
      <c r="DE40" s="624"/>
      <c r="DF40" s="624"/>
      <c r="DG40" s="624"/>
      <c r="DH40" s="624"/>
      <c r="DI40" s="624"/>
      <c r="DJ40" s="624"/>
      <c r="DK40" s="625"/>
      <c r="DL40" s="632" t="s">
        <v>184</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25191922</v>
      </c>
      <c r="S41" s="696"/>
      <c r="T41" s="696"/>
      <c r="U41" s="696"/>
      <c r="V41" s="696"/>
      <c r="W41" s="696"/>
      <c r="X41" s="696"/>
      <c r="Y41" s="700"/>
      <c r="Z41" s="701">
        <v>100</v>
      </c>
      <c r="AA41" s="701"/>
      <c r="AB41" s="701"/>
      <c r="AC41" s="701"/>
      <c r="AD41" s="702">
        <v>13797015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382276</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246</v>
      </c>
      <c r="CS41" s="655"/>
      <c r="CT41" s="655"/>
      <c r="CU41" s="655"/>
      <c r="CV41" s="655"/>
      <c r="CW41" s="655"/>
      <c r="CX41" s="655"/>
      <c r="CY41" s="656"/>
      <c r="CZ41" s="628" t="s">
        <v>184</v>
      </c>
      <c r="DA41" s="653"/>
      <c r="DB41" s="653"/>
      <c r="DC41" s="657"/>
      <c r="DD41" s="632" t="s">
        <v>184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1529367</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313</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2904767</v>
      </c>
      <c r="CS42" s="655"/>
      <c r="CT42" s="655"/>
      <c r="CU42" s="655"/>
      <c r="CV42" s="655"/>
      <c r="CW42" s="655"/>
      <c r="CX42" s="655"/>
      <c r="CY42" s="656"/>
      <c r="CZ42" s="628">
        <v>11.7</v>
      </c>
      <c r="DA42" s="653"/>
      <c r="DB42" s="653"/>
      <c r="DC42" s="657"/>
      <c r="DD42" s="632">
        <v>822461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191622</v>
      </c>
      <c r="CS43" s="655"/>
      <c r="CT43" s="655"/>
      <c r="CU43" s="655"/>
      <c r="CV43" s="655"/>
      <c r="CW43" s="655"/>
      <c r="CX43" s="655"/>
      <c r="CY43" s="656"/>
      <c r="CZ43" s="628">
        <v>0.8</v>
      </c>
      <c r="DA43" s="653"/>
      <c r="DB43" s="653"/>
      <c r="DC43" s="657"/>
      <c r="DD43" s="632">
        <v>187893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2899047</v>
      </c>
      <c r="CS44" s="624"/>
      <c r="CT44" s="624"/>
      <c r="CU44" s="624"/>
      <c r="CV44" s="624"/>
      <c r="CW44" s="624"/>
      <c r="CX44" s="624"/>
      <c r="CY44" s="625"/>
      <c r="CZ44" s="628">
        <v>11.7</v>
      </c>
      <c r="DA44" s="629"/>
      <c r="DB44" s="629"/>
      <c r="DC44" s="635"/>
      <c r="DD44" s="632">
        <v>816741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846106</v>
      </c>
      <c r="CS45" s="655"/>
      <c r="CT45" s="655"/>
      <c r="CU45" s="655"/>
      <c r="CV45" s="655"/>
      <c r="CW45" s="655"/>
      <c r="CX45" s="655"/>
      <c r="CY45" s="656"/>
      <c r="CZ45" s="628">
        <v>3.4</v>
      </c>
      <c r="DA45" s="653"/>
      <c r="DB45" s="653"/>
      <c r="DC45" s="657"/>
      <c r="DD45" s="632">
        <v>23484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2039630</v>
      </c>
      <c r="CS46" s="624"/>
      <c r="CT46" s="624"/>
      <c r="CU46" s="624"/>
      <c r="CV46" s="624"/>
      <c r="CW46" s="624"/>
      <c r="CX46" s="624"/>
      <c r="CY46" s="625"/>
      <c r="CZ46" s="628">
        <v>8.1999999999999993</v>
      </c>
      <c r="DA46" s="629"/>
      <c r="DB46" s="629"/>
      <c r="DC46" s="635"/>
      <c r="DD46" s="632">
        <v>782746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v>5720</v>
      </c>
      <c r="CS47" s="655"/>
      <c r="CT47" s="655"/>
      <c r="CU47" s="655"/>
      <c r="CV47" s="655"/>
      <c r="CW47" s="655"/>
      <c r="CX47" s="655"/>
      <c r="CY47" s="656"/>
      <c r="CZ47" s="628">
        <v>0</v>
      </c>
      <c r="DA47" s="653"/>
      <c r="DB47" s="653"/>
      <c r="DC47" s="657"/>
      <c r="DD47" s="632">
        <v>5720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184</v>
      </c>
      <c r="CS48" s="624"/>
      <c r="CT48" s="624"/>
      <c r="CU48" s="624"/>
      <c r="CV48" s="624"/>
      <c r="CW48" s="624"/>
      <c r="CX48" s="624"/>
      <c r="CY48" s="625"/>
      <c r="CZ48" s="628" t="s">
        <v>184</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24724766</v>
      </c>
      <c r="CS49" s="682"/>
      <c r="CT49" s="682"/>
      <c r="CU49" s="682"/>
      <c r="CV49" s="682"/>
      <c r="CW49" s="682"/>
      <c r="CX49" s="682"/>
      <c r="CY49" s="711"/>
      <c r="CZ49" s="703">
        <v>100</v>
      </c>
      <c r="DA49" s="712"/>
      <c r="DB49" s="712"/>
      <c r="DC49" s="713"/>
      <c r="DD49" s="714">
        <v>16859885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M0wK5FlU/uYbTmpXNmscjtp62GHIUXuhxkoPJ+TSsQrUVvku3NZNvrLLCGd3JoCu0aOxnwB4toTJA8w8/UOGg==" saltValue="VXLVbskGIQ0ue+2VFxoSI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25129</v>
      </c>
      <c r="R7" s="753"/>
      <c r="S7" s="753"/>
      <c r="T7" s="753"/>
      <c r="U7" s="753"/>
      <c r="V7" s="753">
        <v>24678</v>
      </c>
      <c r="W7" s="753"/>
      <c r="X7" s="753"/>
      <c r="Y7" s="753"/>
      <c r="Z7" s="753"/>
      <c r="AA7" s="753">
        <v>451</v>
      </c>
      <c r="AB7" s="753"/>
      <c r="AC7" s="753"/>
      <c r="AD7" s="753"/>
      <c r="AE7" s="754"/>
      <c r="AF7" s="755">
        <v>302</v>
      </c>
      <c r="AG7" s="756"/>
      <c r="AH7" s="756"/>
      <c r="AI7" s="756"/>
      <c r="AJ7" s="757"/>
      <c r="AK7" s="758">
        <v>669</v>
      </c>
      <c r="AL7" s="759"/>
      <c r="AM7" s="759"/>
      <c r="AN7" s="759"/>
      <c r="AO7" s="759"/>
      <c r="AP7" s="759">
        <v>23027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0</v>
      </c>
      <c r="CI7" s="744"/>
      <c r="CJ7" s="744"/>
      <c r="CK7" s="744"/>
      <c r="CL7" s="745"/>
      <c r="CM7" s="743">
        <v>116</v>
      </c>
      <c r="CN7" s="744"/>
      <c r="CO7" s="744"/>
      <c r="CP7" s="744"/>
      <c r="CQ7" s="745"/>
      <c r="CR7" s="743">
        <v>50</v>
      </c>
      <c r="CS7" s="744"/>
      <c r="CT7" s="744"/>
      <c r="CU7" s="744"/>
      <c r="CV7" s="745"/>
      <c r="CW7" s="743">
        <v>5</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37</v>
      </c>
      <c r="R8" s="784"/>
      <c r="S8" s="784"/>
      <c r="T8" s="784"/>
      <c r="U8" s="784"/>
      <c r="V8" s="784">
        <v>24</v>
      </c>
      <c r="W8" s="784"/>
      <c r="X8" s="784"/>
      <c r="Y8" s="784"/>
      <c r="Z8" s="784"/>
      <c r="AA8" s="784">
        <v>13</v>
      </c>
      <c r="AB8" s="784"/>
      <c r="AC8" s="784"/>
      <c r="AD8" s="784"/>
      <c r="AE8" s="785"/>
      <c r="AF8" s="786">
        <v>13</v>
      </c>
      <c r="AG8" s="787"/>
      <c r="AH8" s="787"/>
      <c r="AI8" s="787"/>
      <c r="AJ8" s="788"/>
      <c r="AK8" s="769"/>
      <c r="AL8" s="770"/>
      <c r="AM8" s="770"/>
      <c r="AN8" s="770"/>
      <c r="AO8" s="770"/>
      <c r="AP8" s="770">
        <v>131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3</v>
      </c>
      <c r="CI8" s="777"/>
      <c r="CJ8" s="777"/>
      <c r="CK8" s="777"/>
      <c r="CL8" s="778"/>
      <c r="CM8" s="776">
        <v>167</v>
      </c>
      <c r="CN8" s="777"/>
      <c r="CO8" s="777"/>
      <c r="CP8" s="777"/>
      <c r="CQ8" s="778"/>
      <c r="CR8" s="776">
        <v>300</v>
      </c>
      <c r="CS8" s="777"/>
      <c r="CT8" s="777"/>
      <c r="CU8" s="777"/>
      <c r="CV8" s="778"/>
      <c r="CW8" s="776">
        <v>0</v>
      </c>
      <c r="CX8" s="777"/>
      <c r="CY8" s="777"/>
      <c r="CZ8" s="777"/>
      <c r="DA8" s="778"/>
      <c r="DB8" s="776">
        <v>110</v>
      </c>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390</v>
      </c>
      <c r="C9" s="781"/>
      <c r="D9" s="781"/>
      <c r="E9" s="781"/>
      <c r="F9" s="781"/>
      <c r="G9" s="781"/>
      <c r="H9" s="781"/>
      <c r="I9" s="781"/>
      <c r="J9" s="781"/>
      <c r="K9" s="781"/>
      <c r="L9" s="781"/>
      <c r="M9" s="781"/>
      <c r="N9" s="781"/>
      <c r="O9" s="781"/>
      <c r="P9" s="782"/>
      <c r="Q9" s="783">
        <v>189</v>
      </c>
      <c r="R9" s="784"/>
      <c r="S9" s="784"/>
      <c r="T9" s="784"/>
      <c r="U9" s="784"/>
      <c r="V9" s="784">
        <v>186</v>
      </c>
      <c r="W9" s="784"/>
      <c r="X9" s="784"/>
      <c r="Y9" s="784"/>
      <c r="Z9" s="784"/>
      <c r="AA9" s="784">
        <v>3</v>
      </c>
      <c r="AB9" s="784"/>
      <c r="AC9" s="784"/>
      <c r="AD9" s="784"/>
      <c r="AE9" s="785"/>
      <c r="AF9" s="786">
        <v>3</v>
      </c>
      <c r="AG9" s="787"/>
      <c r="AH9" s="787"/>
      <c r="AI9" s="787"/>
      <c r="AJ9" s="788"/>
      <c r="AK9" s="769">
        <v>141</v>
      </c>
      <c r="AL9" s="770"/>
      <c r="AM9" s="770"/>
      <c r="AN9" s="770"/>
      <c r="AO9" s="770"/>
      <c r="AP9" s="770">
        <v>253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596</v>
      </c>
      <c r="BT9" s="774"/>
      <c r="BU9" s="774"/>
      <c r="BV9" s="774"/>
      <c r="BW9" s="774"/>
      <c r="BX9" s="774"/>
      <c r="BY9" s="774"/>
      <c r="BZ9" s="774"/>
      <c r="CA9" s="774"/>
      <c r="CB9" s="774"/>
      <c r="CC9" s="774"/>
      <c r="CD9" s="774"/>
      <c r="CE9" s="774"/>
      <c r="CF9" s="774"/>
      <c r="CG9" s="775"/>
      <c r="CH9" s="776">
        <v>4</v>
      </c>
      <c r="CI9" s="777"/>
      <c r="CJ9" s="777"/>
      <c r="CK9" s="777"/>
      <c r="CL9" s="778"/>
      <c r="CM9" s="776">
        <v>125</v>
      </c>
      <c r="CN9" s="777"/>
      <c r="CO9" s="777"/>
      <c r="CP9" s="777"/>
      <c r="CQ9" s="778"/>
      <c r="CR9" s="776">
        <v>100</v>
      </c>
      <c r="CS9" s="777"/>
      <c r="CT9" s="777"/>
      <c r="CU9" s="777"/>
      <c r="CV9" s="778"/>
      <c r="CW9" s="776">
        <v>0</v>
      </c>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597</v>
      </c>
      <c r="BT10" s="774"/>
      <c r="BU10" s="774"/>
      <c r="BV10" s="774"/>
      <c r="BW10" s="774"/>
      <c r="BX10" s="774"/>
      <c r="BY10" s="774"/>
      <c r="BZ10" s="774"/>
      <c r="CA10" s="774"/>
      <c r="CB10" s="774"/>
      <c r="CC10" s="774"/>
      <c r="CD10" s="774"/>
      <c r="CE10" s="774"/>
      <c r="CF10" s="774"/>
      <c r="CG10" s="775"/>
      <c r="CH10" s="776">
        <v>10</v>
      </c>
      <c r="CI10" s="777"/>
      <c r="CJ10" s="777"/>
      <c r="CK10" s="777"/>
      <c r="CL10" s="778"/>
      <c r="CM10" s="776">
        <v>291</v>
      </c>
      <c r="CN10" s="777"/>
      <c r="CO10" s="777"/>
      <c r="CP10" s="777"/>
      <c r="CQ10" s="778"/>
      <c r="CR10" s="776">
        <v>48</v>
      </c>
      <c r="CS10" s="777"/>
      <c r="CT10" s="777"/>
      <c r="CU10" s="777"/>
      <c r="CV10" s="778"/>
      <c r="CW10" s="776">
        <v>0</v>
      </c>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598</v>
      </c>
      <c r="BT11" s="774"/>
      <c r="BU11" s="774"/>
      <c r="BV11" s="774"/>
      <c r="BW11" s="774"/>
      <c r="BX11" s="774"/>
      <c r="BY11" s="774"/>
      <c r="BZ11" s="774"/>
      <c r="CA11" s="774"/>
      <c r="CB11" s="774"/>
      <c r="CC11" s="774"/>
      <c r="CD11" s="774"/>
      <c r="CE11" s="774"/>
      <c r="CF11" s="774"/>
      <c r="CG11" s="775"/>
      <c r="CH11" s="776">
        <v>-3</v>
      </c>
      <c r="CI11" s="777"/>
      <c r="CJ11" s="777"/>
      <c r="CK11" s="777"/>
      <c r="CL11" s="778"/>
      <c r="CM11" s="776">
        <v>18</v>
      </c>
      <c r="CN11" s="777"/>
      <c r="CO11" s="777"/>
      <c r="CP11" s="777"/>
      <c r="CQ11" s="778"/>
      <c r="CR11" s="776">
        <v>57</v>
      </c>
      <c r="CS11" s="777"/>
      <c r="CT11" s="777"/>
      <c r="CU11" s="777"/>
      <c r="CV11" s="778"/>
      <c r="CW11" s="776">
        <v>0</v>
      </c>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599</v>
      </c>
      <c r="BT12" s="774"/>
      <c r="BU12" s="774"/>
      <c r="BV12" s="774"/>
      <c r="BW12" s="774"/>
      <c r="BX12" s="774"/>
      <c r="BY12" s="774"/>
      <c r="BZ12" s="774"/>
      <c r="CA12" s="774"/>
      <c r="CB12" s="774"/>
      <c r="CC12" s="774"/>
      <c r="CD12" s="774"/>
      <c r="CE12" s="774"/>
      <c r="CF12" s="774"/>
      <c r="CG12" s="775"/>
      <c r="CH12" s="776">
        <v>2</v>
      </c>
      <c r="CI12" s="777"/>
      <c r="CJ12" s="777"/>
      <c r="CK12" s="777"/>
      <c r="CL12" s="778"/>
      <c r="CM12" s="776">
        <v>58</v>
      </c>
      <c r="CN12" s="777"/>
      <c r="CO12" s="777"/>
      <c r="CP12" s="777"/>
      <c r="CQ12" s="778"/>
      <c r="CR12" s="776">
        <v>30</v>
      </c>
      <c r="CS12" s="777"/>
      <c r="CT12" s="777"/>
      <c r="CU12" s="777"/>
      <c r="CV12" s="778"/>
      <c r="CW12" s="776">
        <v>24</v>
      </c>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600</v>
      </c>
      <c r="BT13" s="774"/>
      <c r="BU13" s="774"/>
      <c r="BV13" s="774"/>
      <c r="BW13" s="774"/>
      <c r="BX13" s="774"/>
      <c r="BY13" s="774"/>
      <c r="BZ13" s="774"/>
      <c r="CA13" s="774"/>
      <c r="CB13" s="774"/>
      <c r="CC13" s="774"/>
      <c r="CD13" s="774"/>
      <c r="CE13" s="774"/>
      <c r="CF13" s="774"/>
      <c r="CG13" s="775"/>
      <c r="CH13" s="776">
        <v>-37</v>
      </c>
      <c r="CI13" s="777"/>
      <c r="CJ13" s="777"/>
      <c r="CK13" s="777"/>
      <c r="CL13" s="778"/>
      <c r="CM13" s="776">
        <v>-5</v>
      </c>
      <c r="CN13" s="777"/>
      <c r="CO13" s="777"/>
      <c r="CP13" s="777"/>
      <c r="CQ13" s="778"/>
      <c r="CR13" s="776">
        <v>50</v>
      </c>
      <c r="CS13" s="777"/>
      <c r="CT13" s="777"/>
      <c r="CU13" s="777"/>
      <c r="CV13" s="778"/>
      <c r="CW13" s="776">
        <v>0</v>
      </c>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601</v>
      </c>
      <c r="BT14" s="774"/>
      <c r="BU14" s="774"/>
      <c r="BV14" s="774"/>
      <c r="BW14" s="774"/>
      <c r="BX14" s="774"/>
      <c r="BY14" s="774"/>
      <c r="BZ14" s="774"/>
      <c r="CA14" s="774"/>
      <c r="CB14" s="774"/>
      <c r="CC14" s="774"/>
      <c r="CD14" s="774"/>
      <c r="CE14" s="774"/>
      <c r="CF14" s="774"/>
      <c r="CG14" s="775"/>
      <c r="CH14" s="776">
        <v>31</v>
      </c>
      <c r="CI14" s="777"/>
      <c r="CJ14" s="777"/>
      <c r="CK14" s="777"/>
      <c r="CL14" s="778"/>
      <c r="CM14" s="776">
        <v>135</v>
      </c>
      <c r="CN14" s="777"/>
      <c r="CO14" s="777"/>
      <c r="CP14" s="777"/>
      <c r="CQ14" s="778"/>
      <c r="CR14" s="776">
        <v>70</v>
      </c>
      <c r="CS14" s="777"/>
      <c r="CT14" s="777"/>
      <c r="CU14" s="777"/>
      <c r="CV14" s="778"/>
      <c r="CW14" s="776">
        <v>0</v>
      </c>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25215</v>
      </c>
      <c r="R23" s="793"/>
      <c r="S23" s="793"/>
      <c r="T23" s="793"/>
      <c r="U23" s="793"/>
      <c r="V23" s="793">
        <v>24748</v>
      </c>
      <c r="W23" s="793"/>
      <c r="X23" s="793"/>
      <c r="Y23" s="793"/>
      <c r="Z23" s="793"/>
      <c r="AA23" s="793">
        <v>467</v>
      </c>
      <c r="AB23" s="793"/>
      <c r="AC23" s="793"/>
      <c r="AD23" s="793"/>
      <c r="AE23" s="794"/>
      <c r="AF23" s="795">
        <v>318</v>
      </c>
      <c r="AG23" s="793"/>
      <c r="AH23" s="793"/>
      <c r="AI23" s="793"/>
      <c r="AJ23" s="796"/>
      <c r="AK23" s="797"/>
      <c r="AL23" s="798"/>
      <c r="AM23" s="798"/>
      <c r="AN23" s="798"/>
      <c r="AO23" s="798"/>
      <c r="AP23" s="793">
        <v>23412</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4414</v>
      </c>
      <c r="R28" s="823"/>
      <c r="S28" s="823"/>
      <c r="T28" s="823"/>
      <c r="U28" s="823"/>
      <c r="V28" s="823">
        <v>4405</v>
      </c>
      <c r="W28" s="823"/>
      <c r="X28" s="823"/>
      <c r="Y28" s="823"/>
      <c r="Z28" s="823"/>
      <c r="AA28" s="823">
        <v>9</v>
      </c>
      <c r="AB28" s="823"/>
      <c r="AC28" s="823"/>
      <c r="AD28" s="823"/>
      <c r="AE28" s="824"/>
      <c r="AF28" s="825">
        <v>9</v>
      </c>
      <c r="AG28" s="823"/>
      <c r="AH28" s="823"/>
      <c r="AI28" s="823"/>
      <c r="AJ28" s="826"/>
      <c r="AK28" s="827">
        <v>338</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184</v>
      </c>
      <c r="R29" s="784"/>
      <c r="S29" s="784"/>
      <c r="T29" s="784"/>
      <c r="U29" s="784"/>
      <c r="V29" s="784">
        <v>174</v>
      </c>
      <c r="W29" s="784"/>
      <c r="X29" s="784"/>
      <c r="Y29" s="784"/>
      <c r="Z29" s="784"/>
      <c r="AA29" s="784">
        <v>10</v>
      </c>
      <c r="AB29" s="784"/>
      <c r="AC29" s="784"/>
      <c r="AD29" s="784"/>
      <c r="AE29" s="785"/>
      <c r="AF29" s="786">
        <v>10</v>
      </c>
      <c r="AG29" s="787"/>
      <c r="AH29" s="787"/>
      <c r="AI29" s="787"/>
      <c r="AJ29" s="788"/>
      <c r="AK29" s="834">
        <v>71</v>
      </c>
      <c r="AL29" s="830"/>
      <c r="AM29" s="830"/>
      <c r="AN29" s="830"/>
      <c r="AO29" s="830"/>
      <c r="AP29" s="830">
        <v>28</v>
      </c>
      <c r="AQ29" s="830"/>
      <c r="AR29" s="830"/>
      <c r="AS29" s="830"/>
      <c r="AT29" s="830"/>
      <c r="AU29" s="830">
        <v>7</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5245</v>
      </c>
      <c r="R30" s="784"/>
      <c r="S30" s="784"/>
      <c r="T30" s="784"/>
      <c r="U30" s="784"/>
      <c r="V30" s="784">
        <v>4985</v>
      </c>
      <c r="W30" s="784"/>
      <c r="X30" s="784"/>
      <c r="Y30" s="784"/>
      <c r="Z30" s="784"/>
      <c r="AA30" s="784">
        <v>260</v>
      </c>
      <c r="AB30" s="784"/>
      <c r="AC30" s="784"/>
      <c r="AD30" s="784"/>
      <c r="AE30" s="785"/>
      <c r="AF30" s="786">
        <v>260</v>
      </c>
      <c r="AG30" s="787"/>
      <c r="AH30" s="787"/>
      <c r="AI30" s="787"/>
      <c r="AJ30" s="788"/>
      <c r="AK30" s="834">
        <v>818</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603</v>
      </c>
      <c r="R31" s="784"/>
      <c r="S31" s="784"/>
      <c r="T31" s="784"/>
      <c r="U31" s="784"/>
      <c r="V31" s="784">
        <v>596</v>
      </c>
      <c r="W31" s="784"/>
      <c r="X31" s="784"/>
      <c r="Y31" s="784"/>
      <c r="Z31" s="784"/>
      <c r="AA31" s="784">
        <v>7</v>
      </c>
      <c r="AB31" s="784"/>
      <c r="AC31" s="784"/>
      <c r="AD31" s="784"/>
      <c r="AE31" s="785"/>
      <c r="AF31" s="786">
        <v>7</v>
      </c>
      <c r="AG31" s="787"/>
      <c r="AH31" s="787"/>
      <c r="AI31" s="787"/>
      <c r="AJ31" s="788"/>
      <c r="AK31" s="834">
        <v>164</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1367</v>
      </c>
      <c r="R32" s="784"/>
      <c r="S32" s="784"/>
      <c r="T32" s="784"/>
      <c r="U32" s="784"/>
      <c r="V32" s="784">
        <v>1201</v>
      </c>
      <c r="W32" s="784"/>
      <c r="X32" s="784"/>
      <c r="Y32" s="784"/>
      <c r="Z32" s="784"/>
      <c r="AA32" s="784">
        <v>166</v>
      </c>
      <c r="AB32" s="784"/>
      <c r="AC32" s="784"/>
      <c r="AD32" s="784"/>
      <c r="AE32" s="785"/>
      <c r="AF32" s="786">
        <v>1676</v>
      </c>
      <c r="AG32" s="787"/>
      <c r="AH32" s="787"/>
      <c r="AI32" s="787"/>
      <c r="AJ32" s="788"/>
      <c r="AK32" s="834">
        <v>241</v>
      </c>
      <c r="AL32" s="830"/>
      <c r="AM32" s="830"/>
      <c r="AN32" s="830"/>
      <c r="AO32" s="830"/>
      <c r="AP32" s="830">
        <v>3051</v>
      </c>
      <c r="AQ32" s="830"/>
      <c r="AR32" s="830"/>
      <c r="AS32" s="830"/>
      <c r="AT32" s="830"/>
      <c r="AU32" s="830">
        <v>1608</v>
      </c>
      <c r="AV32" s="830"/>
      <c r="AW32" s="830"/>
      <c r="AX32" s="830"/>
      <c r="AY32" s="830"/>
      <c r="AZ32" s="831"/>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1370</v>
      </c>
      <c r="R33" s="784"/>
      <c r="S33" s="784"/>
      <c r="T33" s="784"/>
      <c r="U33" s="784"/>
      <c r="V33" s="784">
        <v>1052</v>
      </c>
      <c r="W33" s="784"/>
      <c r="X33" s="784"/>
      <c r="Y33" s="784"/>
      <c r="Z33" s="784"/>
      <c r="AA33" s="784">
        <v>318</v>
      </c>
      <c r="AB33" s="784"/>
      <c r="AC33" s="784"/>
      <c r="AD33" s="784"/>
      <c r="AE33" s="785"/>
      <c r="AF33" s="786">
        <v>364</v>
      </c>
      <c r="AG33" s="787"/>
      <c r="AH33" s="787"/>
      <c r="AI33" s="787"/>
      <c r="AJ33" s="788"/>
      <c r="AK33" s="834">
        <v>690</v>
      </c>
      <c r="AL33" s="830"/>
      <c r="AM33" s="830"/>
      <c r="AN33" s="830"/>
      <c r="AO33" s="830"/>
      <c r="AP33" s="830">
        <v>5919</v>
      </c>
      <c r="AQ33" s="830"/>
      <c r="AR33" s="830"/>
      <c r="AS33" s="830"/>
      <c r="AT33" s="830"/>
      <c r="AU33" s="830">
        <v>5108</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63</v>
      </c>
      <c r="R34" s="784"/>
      <c r="S34" s="784"/>
      <c r="T34" s="784"/>
      <c r="U34" s="784"/>
      <c r="V34" s="784">
        <v>57</v>
      </c>
      <c r="W34" s="784"/>
      <c r="X34" s="784"/>
      <c r="Y34" s="784"/>
      <c r="Z34" s="784"/>
      <c r="AA34" s="784">
        <v>6</v>
      </c>
      <c r="AB34" s="784"/>
      <c r="AC34" s="784"/>
      <c r="AD34" s="784"/>
      <c r="AE34" s="785"/>
      <c r="AF34" s="786">
        <v>6</v>
      </c>
      <c r="AG34" s="787"/>
      <c r="AH34" s="787"/>
      <c r="AI34" s="787"/>
      <c r="AJ34" s="788"/>
      <c r="AK34" s="834">
        <v>44</v>
      </c>
      <c r="AL34" s="830"/>
      <c r="AM34" s="830"/>
      <c r="AN34" s="830"/>
      <c r="AO34" s="830"/>
      <c r="AP34" s="830">
        <v>84</v>
      </c>
      <c r="AQ34" s="830"/>
      <c r="AR34" s="830"/>
      <c r="AS34" s="830"/>
      <c r="AT34" s="830"/>
      <c r="AU34" s="830">
        <v>81</v>
      </c>
      <c r="AV34" s="830"/>
      <c r="AW34" s="830"/>
      <c r="AX34" s="830"/>
      <c r="AY34" s="830"/>
      <c r="AZ34" s="831"/>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2332</v>
      </c>
      <c r="AG63" s="844"/>
      <c r="AH63" s="844"/>
      <c r="AI63" s="844"/>
      <c r="AJ63" s="845"/>
      <c r="AK63" s="846"/>
      <c r="AL63" s="841"/>
      <c r="AM63" s="841"/>
      <c r="AN63" s="841"/>
      <c r="AO63" s="841"/>
      <c r="AP63" s="844">
        <v>9082</v>
      </c>
      <c r="AQ63" s="844"/>
      <c r="AR63" s="844"/>
      <c r="AS63" s="844"/>
      <c r="AT63" s="844"/>
      <c r="AU63" s="844">
        <v>6804</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607</v>
      </c>
      <c r="C68" s="870"/>
      <c r="D68" s="870"/>
      <c r="E68" s="870"/>
      <c r="F68" s="870"/>
      <c r="G68" s="870"/>
      <c r="H68" s="870"/>
      <c r="I68" s="870"/>
      <c r="J68" s="870"/>
      <c r="K68" s="870"/>
      <c r="L68" s="870"/>
      <c r="M68" s="870"/>
      <c r="N68" s="870"/>
      <c r="O68" s="870"/>
      <c r="P68" s="871"/>
      <c r="Q68" s="872">
        <v>1319</v>
      </c>
      <c r="R68" s="866"/>
      <c r="S68" s="866"/>
      <c r="T68" s="866"/>
      <c r="U68" s="866"/>
      <c r="V68" s="866">
        <v>1198</v>
      </c>
      <c r="W68" s="866"/>
      <c r="X68" s="866"/>
      <c r="Y68" s="866"/>
      <c r="Z68" s="866"/>
      <c r="AA68" s="866">
        <v>120</v>
      </c>
      <c r="AB68" s="866"/>
      <c r="AC68" s="866"/>
      <c r="AD68" s="866"/>
      <c r="AE68" s="866"/>
      <c r="AF68" s="866">
        <v>120</v>
      </c>
      <c r="AG68" s="866"/>
      <c r="AH68" s="866"/>
      <c r="AI68" s="866"/>
      <c r="AJ68" s="866"/>
      <c r="AK68" s="866"/>
      <c r="AL68" s="866"/>
      <c r="AM68" s="866"/>
      <c r="AN68" s="866"/>
      <c r="AO68" s="866"/>
      <c r="AP68" s="866">
        <v>53</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602</v>
      </c>
      <c r="C69" s="874"/>
      <c r="D69" s="874"/>
      <c r="E69" s="874"/>
      <c r="F69" s="874"/>
      <c r="G69" s="874"/>
      <c r="H69" s="874"/>
      <c r="I69" s="874"/>
      <c r="J69" s="874"/>
      <c r="K69" s="874"/>
      <c r="L69" s="874"/>
      <c r="M69" s="874"/>
      <c r="N69" s="874"/>
      <c r="O69" s="874"/>
      <c r="P69" s="875"/>
      <c r="Q69" s="876">
        <v>16052</v>
      </c>
      <c r="R69" s="830"/>
      <c r="S69" s="830"/>
      <c r="T69" s="830"/>
      <c r="U69" s="830"/>
      <c r="V69" s="830">
        <v>16031</v>
      </c>
      <c r="W69" s="830"/>
      <c r="X69" s="830"/>
      <c r="Y69" s="830"/>
      <c r="Z69" s="830"/>
      <c r="AA69" s="830">
        <v>21</v>
      </c>
      <c r="AB69" s="830"/>
      <c r="AC69" s="830"/>
      <c r="AD69" s="830"/>
      <c r="AE69" s="830"/>
      <c r="AF69" s="830">
        <v>14</v>
      </c>
      <c r="AG69" s="830"/>
      <c r="AH69" s="830"/>
      <c r="AI69" s="830"/>
      <c r="AJ69" s="830"/>
      <c r="AK69" s="830">
        <v>113</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603</v>
      </c>
      <c r="C70" s="874"/>
      <c r="D70" s="874"/>
      <c r="E70" s="874"/>
      <c r="F70" s="874"/>
      <c r="G70" s="874"/>
      <c r="H70" s="874"/>
      <c r="I70" s="874"/>
      <c r="J70" s="874"/>
      <c r="K70" s="874"/>
      <c r="L70" s="874"/>
      <c r="M70" s="874"/>
      <c r="N70" s="874"/>
      <c r="O70" s="874"/>
      <c r="P70" s="875"/>
      <c r="Q70" s="876">
        <v>88</v>
      </c>
      <c r="R70" s="830"/>
      <c r="S70" s="830"/>
      <c r="T70" s="830"/>
      <c r="U70" s="830"/>
      <c r="V70" s="830">
        <v>87</v>
      </c>
      <c r="W70" s="830"/>
      <c r="X70" s="830"/>
      <c r="Y70" s="830"/>
      <c r="Z70" s="830"/>
      <c r="AA70" s="830">
        <v>1</v>
      </c>
      <c r="AB70" s="830"/>
      <c r="AC70" s="830"/>
      <c r="AD70" s="830"/>
      <c r="AE70" s="830"/>
      <c r="AF70" s="830">
        <v>1</v>
      </c>
      <c r="AG70" s="830"/>
      <c r="AH70" s="830"/>
      <c r="AI70" s="830"/>
      <c r="AJ70" s="830"/>
      <c r="AK70" s="830">
        <v>8</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604</v>
      </c>
      <c r="C71" s="874"/>
      <c r="D71" s="874"/>
      <c r="E71" s="874"/>
      <c r="F71" s="874"/>
      <c r="G71" s="874"/>
      <c r="H71" s="874"/>
      <c r="I71" s="874"/>
      <c r="J71" s="874"/>
      <c r="K71" s="874"/>
      <c r="L71" s="874"/>
      <c r="M71" s="874"/>
      <c r="N71" s="874"/>
      <c r="O71" s="874"/>
      <c r="P71" s="875"/>
      <c r="Q71" s="876">
        <v>468</v>
      </c>
      <c r="R71" s="830"/>
      <c r="S71" s="830"/>
      <c r="T71" s="830"/>
      <c r="U71" s="830"/>
      <c r="V71" s="830">
        <v>242</v>
      </c>
      <c r="W71" s="830"/>
      <c r="X71" s="830"/>
      <c r="Y71" s="830"/>
      <c r="Z71" s="830"/>
      <c r="AA71" s="830">
        <v>226</v>
      </c>
      <c r="AB71" s="830"/>
      <c r="AC71" s="830"/>
      <c r="AD71" s="830"/>
      <c r="AE71" s="830"/>
      <c r="AF71" s="830">
        <v>226</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605</v>
      </c>
      <c r="C72" s="874"/>
      <c r="D72" s="874"/>
      <c r="E72" s="874"/>
      <c r="F72" s="874"/>
      <c r="G72" s="874"/>
      <c r="H72" s="874"/>
      <c r="I72" s="874"/>
      <c r="J72" s="874"/>
      <c r="K72" s="874"/>
      <c r="L72" s="874"/>
      <c r="M72" s="874"/>
      <c r="N72" s="874"/>
      <c r="O72" s="874"/>
      <c r="P72" s="875"/>
      <c r="Q72" s="876">
        <v>1041</v>
      </c>
      <c r="R72" s="830"/>
      <c r="S72" s="830"/>
      <c r="T72" s="830"/>
      <c r="U72" s="830"/>
      <c r="V72" s="830">
        <v>1037</v>
      </c>
      <c r="W72" s="830"/>
      <c r="X72" s="830"/>
      <c r="Y72" s="830"/>
      <c r="Z72" s="830"/>
      <c r="AA72" s="830">
        <v>4</v>
      </c>
      <c r="AB72" s="830"/>
      <c r="AC72" s="830"/>
      <c r="AD72" s="830"/>
      <c r="AE72" s="830"/>
      <c r="AF72" s="830">
        <v>4</v>
      </c>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606</v>
      </c>
      <c r="C73" s="874"/>
      <c r="D73" s="874"/>
      <c r="E73" s="874"/>
      <c r="F73" s="874"/>
      <c r="G73" s="874"/>
      <c r="H73" s="874"/>
      <c r="I73" s="874"/>
      <c r="J73" s="874"/>
      <c r="K73" s="874"/>
      <c r="L73" s="874"/>
      <c r="M73" s="874"/>
      <c r="N73" s="874"/>
      <c r="O73" s="874"/>
      <c r="P73" s="875"/>
      <c r="Q73" s="876">
        <v>368351</v>
      </c>
      <c r="R73" s="830"/>
      <c r="S73" s="830"/>
      <c r="T73" s="830"/>
      <c r="U73" s="830"/>
      <c r="V73" s="830">
        <v>355170</v>
      </c>
      <c r="W73" s="830"/>
      <c r="X73" s="830"/>
      <c r="Y73" s="830"/>
      <c r="Z73" s="830"/>
      <c r="AA73" s="830">
        <v>13181</v>
      </c>
      <c r="AB73" s="830"/>
      <c r="AC73" s="830"/>
      <c r="AD73" s="830"/>
      <c r="AE73" s="830"/>
      <c r="AF73" s="830">
        <v>13181</v>
      </c>
      <c r="AG73" s="830"/>
      <c r="AH73" s="830"/>
      <c r="AI73" s="830"/>
      <c r="AJ73" s="830"/>
      <c r="AK73" s="830">
        <v>2368</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13546</v>
      </c>
      <c r="AG88" s="844"/>
      <c r="AH88" s="844"/>
      <c r="AI88" s="844"/>
      <c r="AJ88" s="844"/>
      <c r="AK88" s="841"/>
      <c r="AL88" s="841"/>
      <c r="AM88" s="841"/>
      <c r="AN88" s="841"/>
      <c r="AO88" s="841"/>
      <c r="AP88" s="844">
        <v>53</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705</v>
      </c>
      <c r="CS102" s="852"/>
      <c r="CT102" s="852"/>
      <c r="CU102" s="852"/>
      <c r="CV102" s="891"/>
      <c r="CW102" s="890">
        <v>19</v>
      </c>
      <c r="CX102" s="852"/>
      <c r="CY102" s="852"/>
      <c r="CZ102" s="852"/>
      <c r="DA102" s="891"/>
      <c r="DB102" s="890">
        <v>110</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308</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308</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308</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2814286</v>
      </c>
      <c r="AB110" s="900"/>
      <c r="AC110" s="900"/>
      <c r="AD110" s="900"/>
      <c r="AE110" s="901"/>
      <c r="AF110" s="902">
        <v>2729407</v>
      </c>
      <c r="AG110" s="900"/>
      <c r="AH110" s="900"/>
      <c r="AI110" s="900"/>
      <c r="AJ110" s="901"/>
      <c r="AK110" s="902">
        <v>2952530</v>
      </c>
      <c r="AL110" s="900"/>
      <c r="AM110" s="900"/>
      <c r="AN110" s="900"/>
      <c r="AO110" s="901"/>
      <c r="AP110" s="903">
        <v>26.1</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24844976</v>
      </c>
      <c r="BR110" s="931"/>
      <c r="BS110" s="931"/>
      <c r="BT110" s="931"/>
      <c r="BU110" s="931"/>
      <c r="BV110" s="931">
        <v>24491467</v>
      </c>
      <c r="BW110" s="931"/>
      <c r="BX110" s="931"/>
      <c r="BY110" s="931"/>
      <c r="BZ110" s="931"/>
      <c r="CA110" s="931">
        <v>23411882</v>
      </c>
      <c r="CB110" s="931"/>
      <c r="CC110" s="931"/>
      <c r="CD110" s="931"/>
      <c r="CE110" s="931"/>
      <c r="CF110" s="944">
        <v>207.1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444</v>
      </c>
      <c r="DR110" s="931"/>
      <c r="DS110" s="931"/>
      <c r="DT110" s="931"/>
      <c r="DU110" s="931"/>
      <c r="DV110" s="932" t="s">
        <v>446</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417</v>
      </c>
      <c r="AG111" s="938"/>
      <c r="AH111" s="938"/>
      <c r="AI111" s="938"/>
      <c r="AJ111" s="939"/>
      <c r="AK111" s="940" t="s">
        <v>449</v>
      </c>
      <c r="AL111" s="938"/>
      <c r="AM111" s="938"/>
      <c r="AN111" s="938"/>
      <c r="AO111" s="939"/>
      <c r="AP111" s="941" t="s">
        <v>450</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452</v>
      </c>
      <c r="BR111" s="926"/>
      <c r="BS111" s="926"/>
      <c r="BT111" s="926"/>
      <c r="BU111" s="926"/>
      <c r="BV111" s="926" t="s">
        <v>453</v>
      </c>
      <c r="BW111" s="926"/>
      <c r="BX111" s="926"/>
      <c r="BY111" s="926"/>
      <c r="BZ111" s="926"/>
      <c r="CA111" s="926" t="s">
        <v>445</v>
      </c>
      <c r="CB111" s="926"/>
      <c r="CC111" s="926"/>
      <c r="CD111" s="926"/>
      <c r="CE111" s="926"/>
      <c r="CF111" s="920" t="s">
        <v>445</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453</v>
      </c>
      <c r="DH111" s="926"/>
      <c r="DI111" s="926"/>
      <c r="DJ111" s="926"/>
      <c r="DK111" s="926"/>
      <c r="DL111" s="926" t="s">
        <v>455</v>
      </c>
      <c r="DM111" s="926"/>
      <c r="DN111" s="926"/>
      <c r="DO111" s="926"/>
      <c r="DP111" s="926"/>
      <c r="DQ111" s="926" t="s">
        <v>453</v>
      </c>
      <c r="DR111" s="926"/>
      <c r="DS111" s="926"/>
      <c r="DT111" s="926"/>
      <c r="DU111" s="926"/>
      <c r="DV111" s="927" t="s">
        <v>446</v>
      </c>
      <c r="DW111" s="927"/>
      <c r="DX111" s="927"/>
      <c r="DY111" s="927"/>
      <c r="DZ111" s="928"/>
    </row>
    <row r="112" spans="1:131" s="230" customFormat="1" ht="26.25" customHeight="1" x14ac:dyDescent="0.15">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417</v>
      </c>
      <c r="AB112" s="959"/>
      <c r="AC112" s="959"/>
      <c r="AD112" s="959"/>
      <c r="AE112" s="960"/>
      <c r="AF112" s="961" t="s">
        <v>458</v>
      </c>
      <c r="AG112" s="959"/>
      <c r="AH112" s="959"/>
      <c r="AI112" s="959"/>
      <c r="AJ112" s="960"/>
      <c r="AK112" s="961" t="s">
        <v>453</v>
      </c>
      <c r="AL112" s="959"/>
      <c r="AM112" s="959"/>
      <c r="AN112" s="959"/>
      <c r="AO112" s="960"/>
      <c r="AP112" s="962" t="s">
        <v>455</v>
      </c>
      <c r="AQ112" s="963"/>
      <c r="AR112" s="963"/>
      <c r="AS112" s="963"/>
      <c r="AT112" s="964"/>
      <c r="AU112" s="908"/>
      <c r="AV112" s="909"/>
      <c r="AW112" s="909"/>
      <c r="AX112" s="909"/>
      <c r="AY112" s="909"/>
      <c r="AZ112" s="922" t="s">
        <v>459</v>
      </c>
      <c r="BA112" s="923"/>
      <c r="BB112" s="923"/>
      <c r="BC112" s="923"/>
      <c r="BD112" s="923"/>
      <c r="BE112" s="923"/>
      <c r="BF112" s="923"/>
      <c r="BG112" s="923"/>
      <c r="BH112" s="923"/>
      <c r="BI112" s="923"/>
      <c r="BJ112" s="923"/>
      <c r="BK112" s="923"/>
      <c r="BL112" s="923"/>
      <c r="BM112" s="923"/>
      <c r="BN112" s="923"/>
      <c r="BO112" s="923"/>
      <c r="BP112" s="924"/>
      <c r="BQ112" s="925">
        <v>7073068</v>
      </c>
      <c r="BR112" s="926"/>
      <c r="BS112" s="926"/>
      <c r="BT112" s="926"/>
      <c r="BU112" s="926"/>
      <c r="BV112" s="926">
        <v>6934803</v>
      </c>
      <c r="BW112" s="926"/>
      <c r="BX112" s="926"/>
      <c r="BY112" s="926"/>
      <c r="BZ112" s="926"/>
      <c r="CA112" s="926">
        <v>6804224</v>
      </c>
      <c r="CB112" s="926"/>
      <c r="CC112" s="926"/>
      <c r="CD112" s="926"/>
      <c r="CE112" s="926"/>
      <c r="CF112" s="920">
        <v>60.2</v>
      </c>
      <c r="CG112" s="921"/>
      <c r="CH112" s="921"/>
      <c r="CI112" s="921"/>
      <c r="CJ112" s="921"/>
      <c r="CK112" s="948"/>
      <c r="CL112" s="949"/>
      <c r="CM112" s="922" t="s">
        <v>460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461</v>
      </c>
      <c r="DM112" s="926"/>
      <c r="DN112" s="926"/>
      <c r="DO112" s="926"/>
      <c r="DP112" s="926"/>
      <c r="DQ112" s="926" t="s">
        <v>453</v>
      </c>
      <c r="DR112" s="926"/>
      <c r="DS112" s="926"/>
      <c r="DT112" s="926"/>
      <c r="DU112" s="926"/>
      <c r="DV112" s="927" t="s">
        <v>453</v>
      </c>
      <c r="DW112" s="927"/>
      <c r="DX112" s="927"/>
      <c r="DY112" s="927"/>
      <c r="DZ112" s="928"/>
    </row>
    <row r="113" spans="1:130" s="230" customFormat="1" ht="26.25" customHeight="1" x14ac:dyDescent="0.15">
      <c r="A113" s="954"/>
      <c r="B113" s="955"/>
      <c r="C113" s="923" t="s">
        <v>462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654513</v>
      </c>
      <c r="AB113" s="938"/>
      <c r="AC113" s="938"/>
      <c r="AD113" s="938"/>
      <c r="AE113" s="939"/>
      <c r="AF113" s="940">
        <v>657680</v>
      </c>
      <c r="AG113" s="938"/>
      <c r="AH113" s="938"/>
      <c r="AI113" s="938"/>
      <c r="AJ113" s="939"/>
      <c r="AK113" s="940">
        <v>640377</v>
      </c>
      <c r="AL113" s="938"/>
      <c r="AM113" s="938"/>
      <c r="AN113" s="938"/>
      <c r="AO113" s="939"/>
      <c r="AP113" s="941">
        <v>5.7</v>
      </c>
      <c r="AQ113" s="942"/>
      <c r="AR113" s="942"/>
      <c r="AS113" s="942"/>
      <c r="AT113" s="943"/>
      <c r="AU113" s="908"/>
      <c r="AV113" s="909"/>
      <c r="AW113" s="909"/>
      <c r="AX113" s="909"/>
      <c r="AY113" s="909"/>
      <c r="AZ113" s="922" t="s">
        <v>463</v>
      </c>
      <c r="BA113" s="923"/>
      <c r="BB113" s="923"/>
      <c r="BC113" s="923"/>
      <c r="BD113" s="923"/>
      <c r="BE113" s="923"/>
      <c r="BF113" s="923"/>
      <c r="BG113" s="923"/>
      <c r="BH113" s="923"/>
      <c r="BI113" s="923"/>
      <c r="BJ113" s="923"/>
      <c r="BK113" s="923"/>
      <c r="BL113" s="923"/>
      <c r="BM113" s="923"/>
      <c r="BN113" s="923"/>
      <c r="BO113" s="923"/>
      <c r="BP113" s="924"/>
      <c r="BQ113" s="925" t="s">
        <v>417</v>
      </c>
      <c r="BR113" s="926"/>
      <c r="BS113" s="926"/>
      <c r="BT113" s="926"/>
      <c r="BU113" s="926"/>
      <c r="BV113" s="926" t="s">
        <v>455</v>
      </c>
      <c r="BW113" s="926"/>
      <c r="BX113" s="926"/>
      <c r="BY113" s="926"/>
      <c r="BZ113" s="926"/>
      <c r="CA113" s="926" t="s">
        <v>417</v>
      </c>
      <c r="CB113" s="926"/>
      <c r="CC113" s="926"/>
      <c r="CD113" s="926"/>
      <c r="CE113" s="926"/>
      <c r="CF113" s="920" t="s">
        <v>461</v>
      </c>
      <c r="CG113" s="921"/>
      <c r="CH113" s="921"/>
      <c r="CI113" s="921"/>
      <c r="CJ113" s="921"/>
      <c r="CK113" s="948"/>
      <c r="CL113" s="949"/>
      <c r="CM113" s="922" t="s">
        <v>464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446</v>
      </c>
      <c r="DM113" s="959"/>
      <c r="DN113" s="959"/>
      <c r="DO113" s="959"/>
      <c r="DP113" s="960"/>
      <c r="DQ113" s="961" t="s">
        <v>445</v>
      </c>
      <c r="DR113" s="959"/>
      <c r="DS113" s="959"/>
      <c r="DT113" s="959"/>
      <c r="DU113" s="960"/>
      <c r="DV113" s="962" t="s">
        <v>453</v>
      </c>
      <c r="DW113" s="963"/>
      <c r="DX113" s="963"/>
      <c r="DY113" s="963"/>
      <c r="DZ113" s="964"/>
    </row>
    <row r="114" spans="1:130" s="230" customFormat="1" ht="26.25" customHeight="1" x14ac:dyDescent="0.15">
      <c r="A114" s="954"/>
      <c r="B114" s="955"/>
      <c r="C114" s="923" t="s">
        <v>465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458</v>
      </c>
      <c r="AB114" s="959"/>
      <c r="AC114" s="959"/>
      <c r="AD114" s="959"/>
      <c r="AE114" s="960"/>
      <c r="AF114" s="961" t="s">
        <v>453</v>
      </c>
      <c r="AG114" s="959"/>
      <c r="AH114" s="959"/>
      <c r="AI114" s="959"/>
      <c r="AJ114" s="960"/>
      <c r="AK114" s="961" t="s">
        <v>455</v>
      </c>
      <c r="AL114" s="959"/>
      <c r="AM114" s="959"/>
      <c r="AN114" s="959"/>
      <c r="AO114" s="960"/>
      <c r="AP114" s="962" t="s">
        <v>448</v>
      </c>
      <c r="AQ114" s="963"/>
      <c r="AR114" s="963"/>
      <c r="AS114" s="963"/>
      <c r="AT114" s="964"/>
      <c r="AU114" s="908"/>
      <c r="AV114" s="909"/>
      <c r="AW114" s="909"/>
      <c r="AX114" s="909"/>
      <c r="AY114" s="909"/>
      <c r="AZ114" s="922" t="s">
        <v>466</v>
      </c>
      <c r="BA114" s="923"/>
      <c r="BB114" s="923"/>
      <c r="BC114" s="923"/>
      <c r="BD114" s="923"/>
      <c r="BE114" s="923"/>
      <c r="BF114" s="923"/>
      <c r="BG114" s="923"/>
      <c r="BH114" s="923"/>
      <c r="BI114" s="923"/>
      <c r="BJ114" s="923"/>
      <c r="BK114" s="923"/>
      <c r="BL114" s="923"/>
      <c r="BM114" s="923"/>
      <c r="BN114" s="923"/>
      <c r="BO114" s="923"/>
      <c r="BP114" s="924"/>
      <c r="BQ114" s="925">
        <v>4775686</v>
      </c>
      <c r="BR114" s="926"/>
      <c r="BS114" s="926"/>
      <c r="BT114" s="926"/>
      <c r="BU114" s="926"/>
      <c r="BV114" s="926">
        <v>4759363</v>
      </c>
      <c r="BW114" s="926"/>
      <c r="BX114" s="926"/>
      <c r="BY114" s="926"/>
      <c r="BZ114" s="926"/>
      <c r="CA114" s="926">
        <v>4726627</v>
      </c>
      <c r="CB114" s="926"/>
      <c r="CC114" s="926"/>
      <c r="CD114" s="926"/>
      <c r="CE114" s="926"/>
      <c r="CF114" s="920">
        <v>41.8</v>
      </c>
      <c r="CG114" s="921"/>
      <c r="CH114" s="921"/>
      <c r="CI114" s="921"/>
      <c r="CJ114" s="921"/>
      <c r="CK114" s="948"/>
      <c r="CL114" s="949"/>
      <c r="CM114" s="922" t="s">
        <v>467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453</v>
      </c>
      <c r="DH114" s="959"/>
      <c r="DI114" s="959"/>
      <c r="DJ114" s="959"/>
      <c r="DK114" s="960"/>
      <c r="DL114" s="961" t="s">
        <v>448</v>
      </c>
      <c r="DM114" s="959"/>
      <c r="DN114" s="959"/>
      <c r="DO114" s="959"/>
      <c r="DP114" s="960"/>
      <c r="DQ114" s="961" t="s">
        <v>445</v>
      </c>
      <c r="DR114" s="959"/>
      <c r="DS114" s="959"/>
      <c r="DT114" s="959"/>
      <c r="DU114" s="960"/>
      <c r="DV114" s="962" t="s">
        <v>453</v>
      </c>
      <c r="DW114" s="963"/>
      <c r="DX114" s="963"/>
      <c r="DY114" s="963"/>
      <c r="DZ114" s="964"/>
    </row>
    <row r="115" spans="1:130" s="230" customFormat="1" ht="26.25" customHeight="1" x14ac:dyDescent="0.15">
      <c r="A115" s="954"/>
      <c r="B115" s="955"/>
      <c r="C115" s="923" t="s">
        <v>468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453</v>
      </c>
      <c r="AB115" s="938"/>
      <c r="AC115" s="938"/>
      <c r="AD115" s="938"/>
      <c r="AE115" s="939"/>
      <c r="AF115" s="940" t="s">
        <v>450</v>
      </c>
      <c r="AG115" s="938"/>
      <c r="AH115" s="938"/>
      <c r="AI115" s="938"/>
      <c r="AJ115" s="939"/>
      <c r="AK115" s="940" t="s">
        <v>448</v>
      </c>
      <c r="AL115" s="938"/>
      <c r="AM115" s="938"/>
      <c r="AN115" s="938"/>
      <c r="AO115" s="939"/>
      <c r="AP115" s="941" t="s">
        <v>453</v>
      </c>
      <c r="AQ115" s="942"/>
      <c r="AR115" s="942"/>
      <c r="AS115" s="942"/>
      <c r="AT115" s="943"/>
      <c r="AU115" s="908"/>
      <c r="AV115" s="909"/>
      <c r="AW115" s="909"/>
      <c r="AX115" s="909"/>
      <c r="AY115" s="909"/>
      <c r="AZ115" s="922" t="s">
        <v>469</v>
      </c>
      <c r="BA115" s="923"/>
      <c r="BB115" s="923"/>
      <c r="BC115" s="923"/>
      <c r="BD115" s="923"/>
      <c r="BE115" s="923"/>
      <c r="BF115" s="923"/>
      <c r="BG115" s="923"/>
      <c r="BH115" s="923"/>
      <c r="BI115" s="923"/>
      <c r="BJ115" s="923"/>
      <c r="BK115" s="923"/>
      <c r="BL115" s="923"/>
      <c r="BM115" s="923"/>
      <c r="BN115" s="923"/>
      <c r="BO115" s="923"/>
      <c r="BP115" s="924"/>
      <c r="BQ115" s="925" t="s">
        <v>450</v>
      </c>
      <c r="BR115" s="926"/>
      <c r="BS115" s="926"/>
      <c r="BT115" s="926"/>
      <c r="BU115" s="926"/>
      <c r="BV115" s="926" t="s">
        <v>455</v>
      </c>
      <c r="BW115" s="926"/>
      <c r="BX115" s="926"/>
      <c r="BY115" s="926"/>
      <c r="BZ115" s="926"/>
      <c r="CA115" s="926" t="s">
        <v>453</v>
      </c>
      <c r="CB115" s="926"/>
      <c r="CC115" s="926"/>
      <c r="CD115" s="926"/>
      <c r="CE115" s="926"/>
      <c r="CF115" s="920" t="s">
        <v>450</v>
      </c>
      <c r="CG115" s="921"/>
      <c r="CH115" s="921"/>
      <c r="CI115" s="921"/>
      <c r="CJ115" s="921"/>
      <c r="CK115" s="948"/>
      <c r="CL115" s="949"/>
      <c r="CM115" s="922" t="s">
        <v>470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452</v>
      </c>
      <c r="DH115" s="959"/>
      <c r="DI115" s="959"/>
      <c r="DJ115" s="959"/>
      <c r="DK115" s="960"/>
      <c r="DL115" s="961" t="s">
        <v>453</v>
      </c>
      <c r="DM115" s="959"/>
      <c r="DN115" s="959"/>
      <c r="DO115" s="959"/>
      <c r="DP115" s="960"/>
      <c r="DQ115" s="961" t="s">
        <v>448</v>
      </c>
      <c r="DR115" s="959"/>
      <c r="DS115" s="959"/>
      <c r="DT115" s="959"/>
      <c r="DU115" s="960"/>
      <c r="DV115" s="962" t="s">
        <v>450</v>
      </c>
      <c r="DW115" s="963"/>
      <c r="DX115" s="963"/>
      <c r="DY115" s="963"/>
      <c r="DZ115" s="964"/>
    </row>
    <row r="116" spans="1:130" s="230" customFormat="1" ht="26.25" customHeight="1" x14ac:dyDescent="0.15">
      <c r="A116" s="956"/>
      <c r="B116" s="957"/>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453</v>
      </c>
      <c r="AG116" s="959"/>
      <c r="AH116" s="959"/>
      <c r="AI116" s="959"/>
      <c r="AJ116" s="960"/>
      <c r="AK116" s="961" t="s">
        <v>448</v>
      </c>
      <c r="AL116" s="959"/>
      <c r="AM116" s="959"/>
      <c r="AN116" s="959"/>
      <c r="AO116" s="960"/>
      <c r="AP116" s="962" t="s">
        <v>452</v>
      </c>
      <c r="AQ116" s="963"/>
      <c r="AR116" s="963"/>
      <c r="AS116" s="963"/>
      <c r="AT116" s="964"/>
      <c r="AU116" s="908"/>
      <c r="AV116" s="909"/>
      <c r="AW116" s="909"/>
      <c r="AX116" s="909"/>
      <c r="AY116" s="909"/>
      <c r="AZ116" s="967" t="s">
        <v>472</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453</v>
      </c>
      <c r="BW116" s="926"/>
      <c r="BX116" s="926"/>
      <c r="BY116" s="926"/>
      <c r="BZ116" s="926"/>
      <c r="CA116" s="926" t="s">
        <v>453</v>
      </c>
      <c r="CB116" s="926"/>
      <c r="CC116" s="926"/>
      <c r="CD116" s="926"/>
      <c r="CE116" s="926"/>
      <c r="CF116" s="920" t="s">
        <v>461</v>
      </c>
      <c r="CG116" s="921"/>
      <c r="CH116" s="921"/>
      <c r="CI116" s="921"/>
      <c r="CJ116" s="921"/>
      <c r="CK116" s="948"/>
      <c r="CL116" s="949"/>
      <c r="CM116" s="922" t="s">
        <v>473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417</v>
      </c>
      <c r="DH116" s="959"/>
      <c r="DI116" s="959"/>
      <c r="DJ116" s="959"/>
      <c r="DK116" s="960"/>
      <c r="DL116" s="961" t="s">
        <v>458</v>
      </c>
      <c r="DM116" s="959"/>
      <c r="DN116" s="959"/>
      <c r="DO116" s="959"/>
      <c r="DP116" s="960"/>
      <c r="DQ116" s="961" t="s">
        <v>446</v>
      </c>
      <c r="DR116" s="959"/>
      <c r="DS116" s="959"/>
      <c r="DT116" s="959"/>
      <c r="DU116" s="960"/>
      <c r="DV116" s="962" t="s">
        <v>448</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474</v>
      </c>
      <c r="Z117" s="894"/>
      <c r="AA117" s="978">
        <v>3468799</v>
      </c>
      <c r="AB117" s="979"/>
      <c r="AC117" s="979"/>
      <c r="AD117" s="979"/>
      <c r="AE117" s="980"/>
      <c r="AF117" s="981">
        <v>3387087</v>
      </c>
      <c r="AG117" s="979"/>
      <c r="AH117" s="979"/>
      <c r="AI117" s="979"/>
      <c r="AJ117" s="980"/>
      <c r="AK117" s="981">
        <v>3592907</v>
      </c>
      <c r="AL117" s="979"/>
      <c r="AM117" s="979"/>
      <c r="AN117" s="979"/>
      <c r="AO117" s="980"/>
      <c r="AP117" s="982"/>
      <c r="AQ117" s="983"/>
      <c r="AR117" s="983"/>
      <c r="AS117" s="983"/>
      <c r="AT117" s="984"/>
      <c r="AU117" s="908"/>
      <c r="AV117" s="909"/>
      <c r="AW117" s="909"/>
      <c r="AX117" s="909"/>
      <c r="AY117" s="909"/>
      <c r="AZ117" s="974" t="s">
        <v>475</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446</v>
      </c>
      <c r="BW117" s="926"/>
      <c r="BX117" s="926"/>
      <c r="BY117" s="926"/>
      <c r="BZ117" s="926"/>
      <c r="CA117" s="926" t="s">
        <v>417</v>
      </c>
      <c r="CB117" s="926"/>
      <c r="CC117" s="926"/>
      <c r="CD117" s="926"/>
      <c r="CE117" s="926"/>
      <c r="CF117" s="920" t="s">
        <v>453</v>
      </c>
      <c r="CG117" s="921"/>
      <c r="CH117" s="921"/>
      <c r="CI117" s="921"/>
      <c r="CJ117" s="921"/>
      <c r="CK117" s="948"/>
      <c r="CL117" s="949"/>
      <c r="CM117" s="922" t="s">
        <v>476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417</v>
      </c>
      <c r="DH117" s="959"/>
      <c r="DI117" s="959"/>
      <c r="DJ117" s="959"/>
      <c r="DK117" s="960"/>
      <c r="DL117" s="961" t="s">
        <v>455</v>
      </c>
      <c r="DM117" s="959"/>
      <c r="DN117" s="959"/>
      <c r="DO117" s="959"/>
      <c r="DP117" s="960"/>
      <c r="DQ117" s="961" t="s">
        <v>417</v>
      </c>
      <c r="DR117" s="959"/>
      <c r="DS117" s="959"/>
      <c r="DT117" s="959"/>
      <c r="DU117" s="960"/>
      <c r="DV117" s="962" t="s">
        <v>461</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308</v>
      </c>
      <c r="AL118" s="893"/>
      <c r="AM118" s="893"/>
      <c r="AN118" s="893"/>
      <c r="AO118" s="894"/>
      <c r="AP118" s="970" t="s">
        <v>438</v>
      </c>
      <c r="AQ118" s="971"/>
      <c r="AR118" s="971"/>
      <c r="AS118" s="971"/>
      <c r="AT118" s="972"/>
      <c r="AU118" s="908"/>
      <c r="AV118" s="909"/>
      <c r="AW118" s="909"/>
      <c r="AX118" s="909"/>
      <c r="AY118" s="909"/>
      <c r="AZ118" s="973" t="s">
        <v>477</v>
      </c>
      <c r="BA118" s="965"/>
      <c r="BB118" s="965"/>
      <c r="BC118" s="965"/>
      <c r="BD118" s="965"/>
      <c r="BE118" s="965"/>
      <c r="BF118" s="965"/>
      <c r="BG118" s="965"/>
      <c r="BH118" s="965"/>
      <c r="BI118" s="965"/>
      <c r="BJ118" s="965"/>
      <c r="BK118" s="965"/>
      <c r="BL118" s="965"/>
      <c r="BM118" s="965"/>
      <c r="BN118" s="965"/>
      <c r="BO118" s="965"/>
      <c r="BP118" s="966"/>
      <c r="BQ118" s="999" t="s">
        <v>445</v>
      </c>
      <c r="BR118" s="1000"/>
      <c r="BS118" s="1000"/>
      <c r="BT118" s="1000"/>
      <c r="BU118" s="1000"/>
      <c r="BV118" s="1000" t="s">
        <v>453</v>
      </c>
      <c r="BW118" s="1000"/>
      <c r="BX118" s="1000"/>
      <c r="BY118" s="1000"/>
      <c r="BZ118" s="1000"/>
      <c r="CA118" s="1000" t="s">
        <v>455</v>
      </c>
      <c r="CB118" s="1000"/>
      <c r="CC118" s="1000"/>
      <c r="CD118" s="1000"/>
      <c r="CE118" s="1000"/>
      <c r="CF118" s="920" t="s">
        <v>417</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458</v>
      </c>
      <c r="DM118" s="959"/>
      <c r="DN118" s="959"/>
      <c r="DO118" s="959"/>
      <c r="DP118" s="960"/>
      <c r="DQ118" s="961" t="s">
        <v>455</v>
      </c>
      <c r="DR118" s="959"/>
      <c r="DS118" s="959"/>
      <c r="DT118" s="959"/>
      <c r="DU118" s="960"/>
      <c r="DV118" s="962" t="s">
        <v>417</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453</v>
      </c>
      <c r="AB119" s="900"/>
      <c r="AC119" s="900"/>
      <c r="AD119" s="900"/>
      <c r="AE119" s="901"/>
      <c r="AF119" s="902" t="s">
        <v>446</v>
      </c>
      <c r="AG119" s="900"/>
      <c r="AH119" s="900"/>
      <c r="AI119" s="900"/>
      <c r="AJ119" s="901"/>
      <c r="AK119" s="902" t="s">
        <v>453</v>
      </c>
      <c r="AL119" s="900"/>
      <c r="AM119" s="900"/>
      <c r="AN119" s="900"/>
      <c r="AO119" s="901"/>
      <c r="AP119" s="903" t="s">
        <v>417</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479</v>
      </c>
      <c r="BP119" s="1005"/>
      <c r="BQ119" s="999">
        <v>36693730</v>
      </c>
      <c r="BR119" s="1000"/>
      <c r="BS119" s="1000"/>
      <c r="BT119" s="1000"/>
      <c r="BU119" s="1000"/>
      <c r="BV119" s="1000">
        <v>36185633</v>
      </c>
      <c r="BW119" s="1000"/>
      <c r="BX119" s="1000"/>
      <c r="BY119" s="1000"/>
      <c r="BZ119" s="1000"/>
      <c r="CA119" s="1000">
        <v>34942733</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453</v>
      </c>
      <c r="DM119" s="986"/>
      <c r="DN119" s="986"/>
      <c r="DO119" s="986"/>
      <c r="DP119" s="987"/>
      <c r="DQ119" s="985" t="s">
        <v>461</v>
      </c>
      <c r="DR119" s="986"/>
      <c r="DS119" s="986"/>
      <c r="DT119" s="986"/>
      <c r="DU119" s="987"/>
      <c r="DV119" s="988" t="s">
        <v>458</v>
      </c>
      <c r="DW119" s="989"/>
      <c r="DX119" s="989"/>
      <c r="DY119" s="989"/>
      <c r="DZ119" s="990"/>
    </row>
    <row r="120" spans="1:130" s="230" customFormat="1" ht="26.25" customHeight="1" x14ac:dyDescent="0.15">
      <c r="A120" s="1057"/>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453</v>
      </c>
      <c r="AG120" s="959"/>
      <c r="AH120" s="959"/>
      <c r="AI120" s="959"/>
      <c r="AJ120" s="960"/>
      <c r="AK120" s="961" t="s">
        <v>453</v>
      </c>
      <c r="AL120" s="959"/>
      <c r="AM120" s="959"/>
      <c r="AN120" s="959"/>
      <c r="AO120" s="960"/>
      <c r="AP120" s="962" t="s">
        <v>455</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10069800</v>
      </c>
      <c r="BR120" s="931"/>
      <c r="BS120" s="931"/>
      <c r="BT120" s="931"/>
      <c r="BU120" s="931"/>
      <c r="BV120" s="931">
        <v>10497196</v>
      </c>
      <c r="BW120" s="931"/>
      <c r="BX120" s="931"/>
      <c r="BY120" s="931"/>
      <c r="BZ120" s="931"/>
      <c r="CA120" s="931">
        <v>10684542</v>
      </c>
      <c r="CB120" s="931"/>
      <c r="CC120" s="931"/>
      <c r="CD120" s="931"/>
      <c r="CE120" s="931"/>
      <c r="CF120" s="944">
        <v>94.5</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5124870</v>
      </c>
      <c r="DH120" s="931"/>
      <c r="DI120" s="931"/>
      <c r="DJ120" s="931"/>
      <c r="DK120" s="931"/>
      <c r="DL120" s="931">
        <v>5068450</v>
      </c>
      <c r="DM120" s="931"/>
      <c r="DN120" s="931"/>
      <c r="DO120" s="931"/>
      <c r="DP120" s="931"/>
      <c r="DQ120" s="931">
        <v>5108134</v>
      </c>
      <c r="DR120" s="931"/>
      <c r="DS120" s="931"/>
      <c r="DT120" s="931"/>
      <c r="DU120" s="931"/>
      <c r="DV120" s="932">
        <v>45.2</v>
      </c>
      <c r="DW120" s="932"/>
      <c r="DX120" s="932"/>
      <c r="DY120" s="932"/>
      <c r="DZ120" s="933"/>
    </row>
    <row r="121" spans="1:130" s="230" customFormat="1" ht="26.25" customHeight="1" x14ac:dyDescent="0.15">
      <c r="A121" s="1057"/>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446</v>
      </c>
      <c r="AG121" s="959"/>
      <c r="AH121" s="959"/>
      <c r="AI121" s="959"/>
      <c r="AJ121" s="960"/>
      <c r="AK121" s="961" t="s">
        <v>453</v>
      </c>
      <c r="AL121" s="959"/>
      <c r="AM121" s="959"/>
      <c r="AN121" s="959"/>
      <c r="AO121" s="960"/>
      <c r="AP121" s="962" t="s">
        <v>448</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339524</v>
      </c>
      <c r="BR121" s="926"/>
      <c r="BS121" s="926"/>
      <c r="BT121" s="926"/>
      <c r="BU121" s="926"/>
      <c r="BV121" s="926">
        <v>221554</v>
      </c>
      <c r="BW121" s="926"/>
      <c r="BX121" s="926"/>
      <c r="BY121" s="926"/>
      <c r="BZ121" s="926"/>
      <c r="CA121" s="926">
        <v>154823</v>
      </c>
      <c r="CB121" s="926"/>
      <c r="CC121" s="926"/>
      <c r="CD121" s="926"/>
      <c r="CE121" s="926"/>
      <c r="CF121" s="920">
        <v>1.4</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1839016</v>
      </c>
      <c r="DH121" s="926"/>
      <c r="DI121" s="926"/>
      <c r="DJ121" s="926"/>
      <c r="DK121" s="926"/>
      <c r="DL121" s="926">
        <v>1767642</v>
      </c>
      <c r="DM121" s="926"/>
      <c r="DN121" s="926"/>
      <c r="DO121" s="926"/>
      <c r="DP121" s="926"/>
      <c r="DQ121" s="926">
        <v>1607623</v>
      </c>
      <c r="DR121" s="926"/>
      <c r="DS121" s="926"/>
      <c r="DT121" s="926"/>
      <c r="DU121" s="926"/>
      <c r="DV121" s="927">
        <v>14.2</v>
      </c>
      <c r="DW121" s="927"/>
      <c r="DX121" s="927"/>
      <c r="DY121" s="927"/>
      <c r="DZ121" s="928"/>
    </row>
    <row r="122" spans="1:130" s="230" customFormat="1" ht="26.25" customHeight="1" x14ac:dyDescent="0.15">
      <c r="A122" s="1057"/>
      <c r="B122" s="949"/>
      <c r="C122" s="922" t="s">
        <v>467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417</v>
      </c>
      <c r="AB122" s="959"/>
      <c r="AC122" s="959"/>
      <c r="AD122" s="959"/>
      <c r="AE122" s="960"/>
      <c r="AF122" s="961" t="s">
        <v>448</v>
      </c>
      <c r="AG122" s="959"/>
      <c r="AH122" s="959"/>
      <c r="AI122" s="959"/>
      <c r="AJ122" s="960"/>
      <c r="AK122" s="961" t="s">
        <v>417</v>
      </c>
      <c r="AL122" s="959"/>
      <c r="AM122" s="959"/>
      <c r="AN122" s="959"/>
      <c r="AO122" s="960"/>
      <c r="AP122" s="962" t="s">
        <v>448</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23485235</v>
      </c>
      <c r="BR122" s="1000"/>
      <c r="BS122" s="1000"/>
      <c r="BT122" s="1000"/>
      <c r="BU122" s="1000"/>
      <c r="BV122" s="1000">
        <v>22986062</v>
      </c>
      <c r="BW122" s="1000"/>
      <c r="BX122" s="1000"/>
      <c r="BY122" s="1000"/>
      <c r="BZ122" s="1000"/>
      <c r="CA122" s="1000">
        <v>21359888</v>
      </c>
      <c r="CB122" s="1000"/>
      <c r="CC122" s="1000"/>
      <c r="CD122" s="1000"/>
      <c r="CE122" s="1000"/>
      <c r="CF122" s="1017">
        <v>188.9</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v>93713</v>
      </c>
      <c r="DH122" s="926"/>
      <c r="DI122" s="926"/>
      <c r="DJ122" s="926"/>
      <c r="DK122" s="926"/>
      <c r="DL122" s="926">
        <v>87474</v>
      </c>
      <c r="DM122" s="926"/>
      <c r="DN122" s="926"/>
      <c r="DO122" s="926"/>
      <c r="DP122" s="926"/>
      <c r="DQ122" s="926">
        <v>81296</v>
      </c>
      <c r="DR122" s="926"/>
      <c r="DS122" s="926"/>
      <c r="DT122" s="926"/>
      <c r="DU122" s="926"/>
      <c r="DV122" s="927">
        <v>0.7</v>
      </c>
      <c r="DW122" s="927"/>
      <c r="DX122" s="927"/>
      <c r="DY122" s="927"/>
      <c r="DZ122" s="928"/>
    </row>
    <row r="123" spans="1:130" s="230" customFormat="1" ht="26.25" customHeight="1" x14ac:dyDescent="0.15">
      <c r="A123" s="1057"/>
      <c r="B123" s="949"/>
      <c r="C123" s="922" t="s">
        <v>473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453</v>
      </c>
      <c r="AG123" s="959"/>
      <c r="AH123" s="959"/>
      <c r="AI123" s="959"/>
      <c r="AJ123" s="960"/>
      <c r="AK123" s="961" t="s">
        <v>448</v>
      </c>
      <c r="AL123" s="959"/>
      <c r="AM123" s="959"/>
      <c r="AN123" s="959"/>
      <c r="AO123" s="960"/>
      <c r="AP123" s="962" t="s">
        <v>453</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490</v>
      </c>
      <c r="BP123" s="1005"/>
      <c r="BQ123" s="1063">
        <v>33894559</v>
      </c>
      <c r="BR123" s="1064"/>
      <c r="BS123" s="1064"/>
      <c r="BT123" s="1064"/>
      <c r="BU123" s="1064"/>
      <c r="BV123" s="1064">
        <v>33704812</v>
      </c>
      <c r="BW123" s="1064"/>
      <c r="BX123" s="1064"/>
      <c r="BY123" s="1064"/>
      <c r="BZ123" s="1064"/>
      <c r="CA123" s="1064">
        <v>32199253</v>
      </c>
      <c r="CB123" s="1064"/>
      <c r="CC123" s="1064"/>
      <c r="CD123" s="1064"/>
      <c r="CE123" s="1064"/>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v>15469</v>
      </c>
      <c r="DH123" s="959"/>
      <c r="DI123" s="959"/>
      <c r="DJ123" s="959"/>
      <c r="DK123" s="960"/>
      <c r="DL123" s="961">
        <v>11237</v>
      </c>
      <c r="DM123" s="959"/>
      <c r="DN123" s="959"/>
      <c r="DO123" s="959"/>
      <c r="DP123" s="960"/>
      <c r="DQ123" s="961">
        <v>7171</v>
      </c>
      <c r="DR123" s="959"/>
      <c r="DS123" s="959"/>
      <c r="DT123" s="959"/>
      <c r="DU123" s="960"/>
      <c r="DV123" s="962">
        <v>0.1</v>
      </c>
      <c r="DW123" s="963"/>
      <c r="DX123" s="963"/>
      <c r="DY123" s="963"/>
      <c r="DZ123" s="964"/>
    </row>
    <row r="124" spans="1:130" s="230" customFormat="1" ht="26.25" customHeight="1" thickBot="1" x14ac:dyDescent="0.2">
      <c r="A124" s="1057"/>
      <c r="B124" s="949"/>
      <c r="C124" s="922" t="s">
        <v>476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453</v>
      </c>
      <c r="AG124" s="959"/>
      <c r="AH124" s="959"/>
      <c r="AI124" s="959"/>
      <c r="AJ124" s="960"/>
      <c r="AK124" s="961" t="s">
        <v>453</v>
      </c>
      <c r="AL124" s="959"/>
      <c r="AM124" s="959"/>
      <c r="AN124" s="959"/>
      <c r="AO124" s="960"/>
      <c r="AP124" s="962" t="s">
        <v>444</v>
      </c>
      <c r="AQ124" s="963"/>
      <c r="AR124" s="963"/>
      <c r="AS124" s="963"/>
      <c r="AT124" s="964"/>
      <c r="AU124" s="1059" t="s">
        <v>492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24.9</v>
      </c>
      <c r="BR124" s="1027"/>
      <c r="BS124" s="1027"/>
      <c r="BT124" s="1027"/>
      <c r="BU124" s="1027"/>
      <c r="BV124" s="1027">
        <v>21.1</v>
      </c>
      <c r="BW124" s="1027"/>
      <c r="BX124" s="1027"/>
      <c r="BY124" s="1027"/>
      <c r="BZ124" s="1027"/>
      <c r="CA124" s="1027">
        <v>24.2</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417</v>
      </c>
      <c r="DH124" s="986"/>
      <c r="DI124" s="986"/>
      <c r="DJ124" s="986"/>
      <c r="DK124" s="987"/>
      <c r="DL124" s="985" t="s">
        <v>448</v>
      </c>
      <c r="DM124" s="986"/>
      <c r="DN124" s="986"/>
      <c r="DO124" s="986"/>
      <c r="DP124" s="987"/>
      <c r="DQ124" s="985" t="s">
        <v>417</v>
      </c>
      <c r="DR124" s="986"/>
      <c r="DS124" s="986"/>
      <c r="DT124" s="986"/>
      <c r="DU124" s="987"/>
      <c r="DV124" s="988" t="s">
        <v>444</v>
      </c>
      <c r="DW124" s="989"/>
      <c r="DX124" s="989"/>
      <c r="DY124" s="989"/>
      <c r="DZ124" s="990"/>
    </row>
    <row r="125" spans="1:130" s="230" customFormat="1" ht="26.25" customHeight="1" x14ac:dyDescent="0.15">
      <c r="A125" s="1057"/>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453</v>
      </c>
      <c r="AB125" s="959"/>
      <c r="AC125" s="959"/>
      <c r="AD125" s="959"/>
      <c r="AE125" s="960"/>
      <c r="AF125" s="961" t="s">
        <v>453</v>
      </c>
      <c r="AG125" s="959"/>
      <c r="AH125" s="959"/>
      <c r="AI125" s="959"/>
      <c r="AJ125" s="960"/>
      <c r="AK125" s="961" t="s">
        <v>448</v>
      </c>
      <c r="AL125" s="959"/>
      <c r="AM125" s="959"/>
      <c r="AN125" s="959"/>
      <c r="AO125" s="960"/>
      <c r="AP125" s="962" t="s">
        <v>417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450</v>
      </c>
      <c r="DH125" s="931"/>
      <c r="DI125" s="931"/>
      <c r="DJ125" s="931"/>
      <c r="DK125" s="931"/>
      <c r="DL125" s="931" t="s">
        <v>445</v>
      </c>
      <c r="DM125" s="931"/>
      <c r="DN125" s="931"/>
      <c r="DO125" s="931"/>
      <c r="DP125" s="931"/>
      <c r="DQ125" s="931" t="s">
        <v>444</v>
      </c>
      <c r="DR125" s="931"/>
      <c r="DS125" s="931"/>
      <c r="DT125" s="931"/>
      <c r="DU125" s="931"/>
      <c r="DV125" s="932" t="s">
        <v>445</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417</v>
      </c>
      <c r="AB126" s="959"/>
      <c r="AC126" s="959"/>
      <c r="AD126" s="959"/>
      <c r="AE126" s="960"/>
      <c r="AF126" s="961" t="s">
        <v>461</v>
      </c>
      <c r="AG126" s="959"/>
      <c r="AH126" s="959"/>
      <c r="AI126" s="959"/>
      <c r="AJ126" s="960"/>
      <c r="AK126" s="961" t="s">
        <v>450</v>
      </c>
      <c r="AL126" s="959"/>
      <c r="AM126" s="959"/>
      <c r="AN126" s="959"/>
      <c r="AO126" s="960"/>
      <c r="AP126" s="962" t="s">
        <v>448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450</v>
      </c>
      <c r="DM126" s="926"/>
      <c r="DN126" s="926"/>
      <c r="DO126" s="926"/>
      <c r="DP126" s="926"/>
      <c r="DQ126" s="926" t="s">
        <v>458</v>
      </c>
      <c r="DR126" s="926"/>
      <c r="DS126" s="926"/>
      <c r="DT126" s="926"/>
      <c r="DU126" s="926"/>
      <c r="DV126" s="927" t="s">
        <v>458</v>
      </c>
      <c r="DW126" s="927"/>
      <c r="DX126" s="927"/>
      <c r="DY126" s="927"/>
      <c r="DZ126" s="928"/>
    </row>
    <row r="127" spans="1:130" s="230" customFormat="1" ht="26.25" customHeight="1" x14ac:dyDescent="0.15">
      <c r="A127" s="1058"/>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453</v>
      </c>
      <c r="AB127" s="959"/>
      <c r="AC127" s="959"/>
      <c r="AD127" s="959"/>
      <c r="AE127" s="960"/>
      <c r="AF127" s="961" t="s">
        <v>417</v>
      </c>
      <c r="AG127" s="959"/>
      <c r="AH127" s="959"/>
      <c r="AI127" s="959"/>
      <c r="AJ127" s="960"/>
      <c r="AK127" s="961" t="s">
        <v>448</v>
      </c>
      <c r="AL127" s="959"/>
      <c r="AM127" s="959"/>
      <c r="AN127" s="959"/>
      <c r="AO127" s="960"/>
      <c r="AP127" s="962" t="s">
        <v>453</v>
      </c>
      <c r="AQ127" s="963"/>
      <c r="AR127" s="963"/>
      <c r="AS127" s="963"/>
      <c r="AT127" s="964"/>
      <c r="AU127" s="232"/>
      <c r="AV127" s="232"/>
      <c r="AW127" s="232"/>
      <c r="AX127" s="1031" t="s">
        <v>498</v>
      </c>
      <c r="AY127" s="1032"/>
      <c r="AZ127" s="1032"/>
      <c r="BA127" s="1032"/>
      <c r="BB127" s="1032"/>
      <c r="BC127" s="1032"/>
      <c r="BD127" s="1032"/>
      <c r="BE127" s="1033"/>
      <c r="BF127" s="1034" t="s">
        <v>499</v>
      </c>
      <c r="BG127" s="1032"/>
      <c r="BH127" s="1032"/>
      <c r="BI127" s="1032"/>
      <c r="BJ127" s="1032"/>
      <c r="BK127" s="1032"/>
      <c r="BL127" s="1033"/>
      <c r="BM127" s="1034" t="s">
        <v>500</v>
      </c>
      <c r="BN127" s="1032"/>
      <c r="BO127" s="1032"/>
      <c r="BP127" s="1032"/>
      <c r="BQ127" s="1032"/>
      <c r="BR127" s="1032"/>
      <c r="BS127" s="1033"/>
      <c r="BT127" s="1034" t="s">
        <v>501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453</v>
      </c>
      <c r="DH127" s="926"/>
      <c r="DI127" s="926"/>
      <c r="DJ127" s="926"/>
      <c r="DK127" s="926"/>
      <c r="DL127" s="926" t="s">
        <v>450</v>
      </c>
      <c r="DM127" s="926"/>
      <c r="DN127" s="926"/>
      <c r="DO127" s="926"/>
      <c r="DP127" s="926"/>
      <c r="DQ127" s="926" t="s">
        <v>417</v>
      </c>
      <c r="DR127" s="926"/>
      <c r="DS127" s="926"/>
      <c r="DT127" s="926"/>
      <c r="DU127" s="926"/>
      <c r="DV127" s="927" t="s">
        <v>417</v>
      </c>
      <c r="DW127" s="927"/>
      <c r="DX127" s="927"/>
      <c r="DY127" s="927"/>
      <c r="DZ127" s="928"/>
    </row>
    <row r="128" spans="1:130" s="230" customFormat="1" ht="26.25" customHeight="1" thickBot="1" x14ac:dyDescent="0.2">
      <c r="A128" s="1041" t="s">
        <v>503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504</v>
      </c>
      <c r="X128" s="1043"/>
      <c r="Y128" s="1043"/>
      <c r="Z128" s="1044"/>
      <c r="AA128" s="1045">
        <v>103320</v>
      </c>
      <c r="AB128" s="1046"/>
      <c r="AC128" s="1046"/>
      <c r="AD128" s="1046"/>
      <c r="AE128" s="1047"/>
      <c r="AF128" s="1048">
        <v>51747</v>
      </c>
      <c r="AG128" s="1046"/>
      <c r="AH128" s="1046"/>
      <c r="AI128" s="1046"/>
      <c r="AJ128" s="1047"/>
      <c r="AK128" s="1048">
        <v>52777</v>
      </c>
      <c r="AL128" s="1046"/>
      <c r="AM128" s="1046"/>
      <c r="AN128" s="1046"/>
      <c r="AO128" s="1047"/>
      <c r="AP128" s="1049"/>
      <c r="AQ128" s="1050"/>
      <c r="AR128" s="1050"/>
      <c r="AS128" s="1050"/>
      <c r="AT128" s="1051"/>
      <c r="AU128" s="232"/>
      <c r="AV128" s="232"/>
      <c r="AW128" s="232"/>
      <c r="AX128" s="896" t="s">
        <v>505</v>
      </c>
      <c r="AY128" s="897"/>
      <c r="AZ128" s="897"/>
      <c r="BA128" s="897"/>
      <c r="BB128" s="897"/>
      <c r="BC128" s="897"/>
      <c r="BD128" s="897"/>
      <c r="BE128" s="898"/>
      <c r="BF128" s="1052" t="s">
        <v>444</v>
      </c>
      <c r="BG128" s="1053"/>
      <c r="BH128" s="1053"/>
      <c r="BI128" s="1053"/>
      <c r="BJ128" s="1053"/>
      <c r="BK128" s="1053"/>
      <c r="BL128" s="1054"/>
      <c r="BM128" s="1052">
        <v>12.87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506</v>
      </c>
      <c r="CQ128" s="726"/>
      <c r="CR128" s="726"/>
      <c r="CS128" s="726"/>
      <c r="CT128" s="726"/>
      <c r="CU128" s="726"/>
      <c r="CV128" s="726"/>
      <c r="CW128" s="726"/>
      <c r="CX128" s="726"/>
      <c r="CY128" s="726"/>
      <c r="CZ128" s="726"/>
      <c r="DA128" s="726"/>
      <c r="DB128" s="726"/>
      <c r="DC128" s="726"/>
      <c r="DD128" s="726"/>
      <c r="DE128" s="726"/>
      <c r="DF128" s="1036"/>
      <c r="DG128" s="1037" t="s">
        <v>448</v>
      </c>
      <c r="DH128" s="1038"/>
      <c r="DI128" s="1038"/>
      <c r="DJ128" s="1038"/>
      <c r="DK128" s="1038"/>
      <c r="DL128" s="1038" t="s">
        <v>453</v>
      </c>
      <c r="DM128" s="1038"/>
      <c r="DN128" s="1038"/>
      <c r="DO128" s="1038"/>
      <c r="DP128" s="1038"/>
      <c r="DQ128" s="1038" t="s">
        <v>448</v>
      </c>
      <c r="DR128" s="1038"/>
      <c r="DS128" s="1038"/>
      <c r="DT128" s="1038"/>
      <c r="DU128" s="1038"/>
      <c r="DV128" s="1039" t="s">
        <v>453</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13645127</v>
      </c>
      <c r="AB129" s="959"/>
      <c r="AC129" s="959"/>
      <c r="AD129" s="959"/>
      <c r="AE129" s="960"/>
      <c r="AF129" s="961">
        <v>14049401</v>
      </c>
      <c r="AG129" s="959"/>
      <c r="AH129" s="959"/>
      <c r="AI129" s="959"/>
      <c r="AJ129" s="960"/>
      <c r="AK129" s="961">
        <v>13798470</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452</v>
      </c>
      <c r="BG129" s="1067"/>
      <c r="BH129" s="1067"/>
      <c r="BI129" s="1067"/>
      <c r="BJ129" s="1067"/>
      <c r="BK129" s="1067"/>
      <c r="BL129" s="1068"/>
      <c r="BM129" s="1066">
        <v>17.87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2404451</v>
      </c>
      <c r="AB130" s="959"/>
      <c r="AC130" s="959"/>
      <c r="AD130" s="959"/>
      <c r="AE130" s="960"/>
      <c r="AF130" s="961">
        <v>2313776</v>
      </c>
      <c r="AG130" s="959"/>
      <c r="AH130" s="959"/>
      <c r="AI130" s="959"/>
      <c r="AJ130" s="960"/>
      <c r="AK130" s="961">
        <v>2493690</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11240676</v>
      </c>
      <c r="AB131" s="986"/>
      <c r="AC131" s="986"/>
      <c r="AD131" s="986"/>
      <c r="AE131" s="987"/>
      <c r="AF131" s="985">
        <v>11735625</v>
      </c>
      <c r="AG131" s="986"/>
      <c r="AH131" s="986"/>
      <c r="AI131" s="986"/>
      <c r="AJ131" s="987"/>
      <c r="AK131" s="985">
        <v>11304780</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v>24.2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8.5495570000000001</v>
      </c>
      <c r="AB132" s="1097"/>
      <c r="AC132" s="1097"/>
      <c r="AD132" s="1097"/>
      <c r="AE132" s="1098"/>
      <c r="AF132" s="1099">
        <v>8.7048112</v>
      </c>
      <c r="AG132" s="1097"/>
      <c r="AH132" s="1097"/>
      <c r="AI132" s="1097"/>
      <c r="AJ132" s="1098"/>
      <c r="AK132" s="1099">
        <v>9.2566153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8.9</v>
      </c>
      <c r="AB133" s="1080"/>
      <c r="AC133" s="1080"/>
      <c r="AD133" s="1080"/>
      <c r="AE133" s="1081"/>
      <c r="AF133" s="1079">
        <v>8.6999999999999993</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RLX7EFVI5f1EY0HsgEgvt4McabB0GnYLtFo3K6eAvu+WbQSAIxyE77dPWC5NCqDdC5co5FTsluG+kj+xawsNA==" saltValue="n7hyDXLOtDFELUy31N6X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0ChoJPe8H/8uVNpEOTXUvxTcfq9sLtbhRATjyqS5MsO3rxCdyjYMHXnkLQ1+NgBhJ5/5CU/zW3wBZk7jIbY3A==" saltValue="G6Ak/0eDEP05xtDZuXFC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IJeN7hc832zOsuFT4erGNLBXabcbQ3iP7/sRx3VHmmKpJL+OmdrgQ+dAsKj0HX9M3O0w0ivbGwWCMIDo+looQ==" saltValue="Rx8VTwChUAJBy2RL8X2kfg=="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3758688</v>
      </c>
      <c r="AP9" s="281">
        <v>95471</v>
      </c>
      <c r="AQ9" s="282">
        <v>105319</v>
      </c>
      <c r="AR9" s="283">
        <v>-9.4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55964</v>
      </c>
      <c r="AP10" s="284">
        <v>1421</v>
      </c>
      <c r="AQ10" s="285">
        <v>9860</v>
      </c>
      <c r="AR10" s="286">
        <v>-85.6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23097</v>
      </c>
      <c r="AP11" s="284">
        <v>587</v>
      </c>
      <c r="AQ11" s="285">
        <v>1656</v>
      </c>
      <c r="AR11" s="286">
        <v>-64.599999999999994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v>3</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112621</v>
      </c>
      <c r="AP13" s="284">
        <v>2861</v>
      </c>
      <c r="AQ13" s="285">
        <v>4056</v>
      </c>
      <c r="AR13" s="286">
        <v>-29.5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191622</v>
      </c>
      <c r="AP14" s="284">
        <v>4867</v>
      </c>
      <c r="AQ14" s="285">
        <v>2339</v>
      </c>
      <c r="AR14" s="286">
        <v>108.1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-252604</v>
      </c>
      <c r="AP15" s="284">
        <v>-6416</v>
      </c>
      <c r="AQ15" s="285">
        <v>-7717</v>
      </c>
      <c r="AR15" s="286">
        <v>-16.899999999999999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3889388</v>
      </c>
      <c r="AP16" s="284">
        <v>98791</v>
      </c>
      <c r="AQ16" s="285">
        <v>115515</v>
      </c>
      <c r="AR16" s="286">
        <v>-14.5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11.2</v>
      </c>
      <c r="AP21" s="298">
        <v>10.69</v>
      </c>
      <c r="AQ21" s="299">
        <v>0.51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98.6</v>
      </c>
      <c r="AP22" s="303">
        <v>97.4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2952530</v>
      </c>
      <c r="AP32" s="312">
        <v>74994</v>
      </c>
      <c r="AQ32" s="313">
        <v>74824</v>
      </c>
      <c r="AR32" s="314">
        <v>0.2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v>1</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640377</v>
      </c>
      <c r="AP35" s="312">
        <v>16266</v>
      </c>
      <c r="AQ35" s="313">
        <v>17427</v>
      </c>
      <c r="AR35" s="314">
        <v>-6.7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t="s">
        <v>529</v>
      </c>
      <c r="AP36" s="312" t="s">
        <v>529</v>
      </c>
      <c r="AQ36" s="313">
        <v>2447</v>
      </c>
      <c r="AR36" s="314" t="s">
        <v>529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529</v>
      </c>
      <c r="AP37" s="312" t="s">
        <v>529</v>
      </c>
      <c r="AQ37" s="313">
        <v>591</v>
      </c>
      <c r="AR37" s="314" t="s">
        <v>529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2</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-52777</v>
      </c>
      <c r="AP39" s="312">
        <v>-1341</v>
      </c>
      <c r="AQ39" s="313">
        <v>-3618</v>
      </c>
      <c r="AR39" s="314">
        <v>-62.9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-2493690</v>
      </c>
      <c r="AP40" s="312">
        <v>-63340</v>
      </c>
      <c r="AQ40" s="313">
        <v>-63812</v>
      </c>
      <c r="AR40" s="314">
        <v>-0.7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1046440</v>
      </c>
      <c r="AP41" s="312">
        <v>26580</v>
      </c>
      <c r="AQ41" s="313">
        <v>27863</v>
      </c>
      <c r="AR41" s="314">
        <v>-4.5999999999999996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2055918</v>
      </c>
      <c r="AN51" s="334">
        <v>48728</v>
      </c>
      <c r="AO51" s="335">
        <v>-10.8</v>
      </c>
      <c r="AP51" s="336">
        <v>85173</v>
      </c>
      <c r="AQ51" s="337">
        <v>-4.3</v>
      </c>
      <c r="AR51" s="338">
        <v>-6.5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1482739</v>
      </c>
      <c r="AN52" s="342">
        <v>35143</v>
      </c>
      <c r="AO52" s="343">
        <v>-4.2</v>
      </c>
      <c r="AP52" s="344">
        <v>43913</v>
      </c>
      <c r="AQ52" s="345">
        <v>-3.4</v>
      </c>
      <c r="AR52" s="346">
        <v>-0.8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2204873</v>
      </c>
      <c r="AN53" s="334">
        <v>53277</v>
      </c>
      <c r="AO53" s="335">
        <v>9.3000000000000007</v>
      </c>
      <c r="AP53" s="336">
        <v>94081</v>
      </c>
      <c r="AQ53" s="337">
        <v>10.5</v>
      </c>
      <c r="AR53" s="338">
        <v>-1.2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1549423</v>
      </c>
      <c r="AN54" s="342">
        <v>37439</v>
      </c>
      <c r="AO54" s="343">
        <v>6.5</v>
      </c>
      <c r="AP54" s="344">
        <v>48949</v>
      </c>
      <c r="AQ54" s="345">
        <v>11.5</v>
      </c>
      <c r="AR54" s="346">
        <v>-5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3290351</v>
      </c>
      <c r="AN55" s="334">
        <v>81063</v>
      </c>
      <c r="AO55" s="335">
        <v>52.2</v>
      </c>
      <c r="AP55" s="336">
        <v>92632</v>
      </c>
      <c r="AQ55" s="337">
        <v>-1.5</v>
      </c>
      <c r="AR55" s="338">
        <v>53.7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2261867</v>
      </c>
      <c r="AN56" s="342">
        <v>55725</v>
      </c>
      <c r="AO56" s="343">
        <v>48.8</v>
      </c>
      <c r="AP56" s="344">
        <v>47978</v>
      </c>
      <c r="AQ56" s="345">
        <v>-2</v>
      </c>
      <c r="AR56" s="346">
        <v>50.8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2831129</v>
      </c>
      <c r="AN57" s="334">
        <v>70750</v>
      </c>
      <c r="AO57" s="335">
        <v>-12.7</v>
      </c>
      <c r="AP57" s="336">
        <v>96469</v>
      </c>
      <c r="AQ57" s="337">
        <v>4.0999999999999996</v>
      </c>
      <c r="AR57" s="338">
        <v>-16.8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2171709</v>
      </c>
      <c r="AN58" s="342">
        <v>54271</v>
      </c>
      <c r="AO58" s="343">
        <v>-2.6</v>
      </c>
      <c r="AP58" s="344">
        <v>49775</v>
      </c>
      <c r="AQ58" s="345">
        <v>3.7</v>
      </c>
      <c r="AR58" s="346">
        <v>-6.3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2899047</v>
      </c>
      <c r="AN59" s="334">
        <v>73636</v>
      </c>
      <c r="AO59" s="335">
        <v>4.0999999999999996</v>
      </c>
      <c r="AP59" s="336">
        <v>85743</v>
      </c>
      <c r="AQ59" s="337">
        <v>-11.1</v>
      </c>
      <c r="AR59" s="338">
        <v>15.2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2039630</v>
      </c>
      <c r="AN60" s="342">
        <v>51807</v>
      </c>
      <c r="AO60" s="343">
        <v>-4.5</v>
      </c>
      <c r="AP60" s="344">
        <v>45231</v>
      </c>
      <c r="AQ60" s="345">
        <v>-9.1</v>
      </c>
      <c r="AR60" s="346">
        <v>4.5999999999999996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2656264</v>
      </c>
      <c r="AN61" s="349">
        <v>65491</v>
      </c>
      <c r="AO61" s="350">
        <v>8.4</v>
      </c>
      <c r="AP61" s="351">
        <v>90820</v>
      </c>
      <c r="AQ61" s="352">
        <v>-0.5</v>
      </c>
      <c r="AR61" s="338">
        <v>8.9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1901074</v>
      </c>
      <c r="AN62" s="342">
        <v>46877</v>
      </c>
      <c r="AO62" s="343">
        <v>8.8000000000000007</v>
      </c>
      <c r="AP62" s="344">
        <v>47169</v>
      </c>
      <c r="AQ62" s="345">
        <v>0.1</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LAOlYPxpZLnxrLJSxkpFDFHME0BC7RMh8ieUxDK9Xcq5koYHXKc6NUc5EhqUYHgWWNGTxxw0b3PMhtUW3xkdQ==" saltValue="KMMhhk+ChBvhWk2AJr0j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pmot/3HeCpYs44Sx/z/QGC0TgclxcI8Cd3dB86cTVhzOjlznRxjjAHO+4Mo6YHrlX+p/eZmy/3GSpRJpH5kMpQ==" saltValue="40gWgL8rag7UcqzQ5fzG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owdMhM36mHPpFJsA10041AxoA7FHAx8L6uMLBQwr3LB09rSbYAGAuCDJO/A7k9ziWd6f03I6a41vgxDCLE0jrQ==" saltValue="aTAvSJDk9Q6gL4E631Fsc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40.82</v>
      </c>
      <c r="G47" s="12">
        <v>31.78</v>
      </c>
      <c r="H47" s="12">
        <v>30.73</v>
      </c>
      <c r="I47" s="12">
        <v>33.659999999999997</v>
      </c>
      <c r="J47" s="13">
        <v>37.18</v>
      </c>
    </row>
    <row r="48" spans="2:10" ht="57.75" customHeight="1" x14ac:dyDescent="0.15">
      <c r="B48" s="14"/>
      <c r="C48" s="1141" t="s">
        <v>4</v>
      </c>
      <c r="D48" s="1141"/>
      <c r="E48" s="1142"/>
      <c r="F48" s="15">
        <v>7.19</v>
      </c>
      <c r="G48" s="16">
        <v>11.46</v>
      </c>
      <c r="H48" s="16">
        <v>8.0399999999999991</v>
      </c>
      <c r="I48" s="16">
        <v>5.83</v>
      </c>
      <c r="J48" s="17">
        <v>2.2999999999999998</v>
      </c>
    </row>
    <row r="49" spans="2:10" ht="57.75" customHeight="1" thickBot="1" x14ac:dyDescent="0.2">
      <c r="B49" s="18"/>
      <c r="C49" s="1143" t="s">
        <v>5</v>
      </c>
      <c r="D49" s="1143"/>
      <c r="E49" s="1144"/>
      <c r="F49" s="19">
        <v>0.39</v>
      </c>
      <c r="G49" s="20" t="s">
        <v>575</v>
      </c>
      <c r="H49" s="20" t="s">
        <v>576</v>
      </c>
      <c r="I49" s="20">
        <v>1.83</v>
      </c>
      <c r="J49" s="21" t="s">
        <v>577</v>
      </c>
    </row>
    <row r="50" spans="2:10" x14ac:dyDescent="0.15"/>
  </sheetData>
  <sheetProtection algorithmName="SHA-512" hashValue="J34G6RpQm0M88yo5HrI5yme3mJ0WbjCDW3gpO3x07KmcI9PS2xCtBbswnLOsYe04ipi5ofTgvmF9OdhKb4+vhg==" saltValue="Kbcml7I7SbmJzgKLQRF9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2024-03-25T01:04:20Z</cp:lastPrinted>
  <dcterms:created xsi:type="dcterms:W3CDTF">2024-02-05T00:20:49Z</dcterms:created>
  <dcterms:modified xsi:type="dcterms:W3CDTF">2024-03-25T05:20:51Z</dcterms:modified>
  <cp:category/>
</cp:coreProperties>
</file>