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alcChain>
</file>

<file path=xl/sharedStrings.xml><?xml version="1.0" encoding="utf-8"?>
<sst xmlns="http://schemas.openxmlformats.org/spreadsheetml/2006/main" count="1122" uniqueCount="591">
  <si>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</si>
  <si>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</si>
  <si>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</si>
  <si>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</si>
  <si>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</si>
  <si>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</si>
  <si>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</si>
  <si>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</si>
  <si>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</si>
  <si>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</si>
  <si>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</si>
  <si>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</si>
  <si>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</si>
  <si>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</si>
  <si>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</si>
  <si>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</si>
  <si>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</si>
  <si>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</si>
  <si>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</si>
  <si>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</si>
  <si>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</si>
  <si>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</si>
  <si>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</si>
  <si>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</si>
  <si>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</si>
  <si>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</si>
  <si>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</si>
  <si>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</si>
  <si>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</si>
  <si>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</si>
  <si>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</si>
  <si>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</si>
  <si>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</si>
  <si>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</si>
  <si>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</si>
  <si>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</si>
  <si>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</si>
  <si>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</si>
  <si>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</si>
  <si>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</si>
  <si>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</si>
  <si>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</si>
  <si>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</si>
  <si>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</si>
  <si>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</si>
  <si>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</si>
  <si>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</si>
  <si>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</si>
  <si>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</si>
  <si>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</si>
  <si>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</si>
  <si>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</si>
  <si>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</si>
  <si>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</si>
  <si>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</si>
  <si>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</si>
  <si>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</si>
  <si>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</si>
  <si>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</si>
  <si>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</si>
  <si>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</si>
  <si>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</si>
  <si>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</si>
  <si>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</si>
  <si>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</si>
  <si>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</si>
  <si>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</si>
  <si>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</si>
  <si>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</si>
  <si>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</si>
  <si>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</si>
  <si>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</si>
  <si>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</si>
  <si>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</si>
  <si>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</si>
  <si>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</si>
  <si>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</si>
  <si>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</si>
  <si>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</si>
  <si>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</si>
  <si>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</si>
  <si>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</si>
  <si>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</si>
  <si>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</si>
  <si>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</si>
  <si>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</si>
  <si>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</si>
  <si>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</si>
  <si>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</si>
  <si>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</si>
  <si>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</si>
  <si>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</si>
  <si>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</si>
  <si>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</si>
  <si>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</si>
  <si>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</si>
  <si>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</si>
  <si>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</si>
  <si>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</si>
  <si>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</si>
  <si>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那珂市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</si>
  <si>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</si>
  <si>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</si>
  <si>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</si>
  <si>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</si>
  <si>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</si>
  <si>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</si>
  <si>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</si>
  <si>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</si>
  <si>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</si>
  <si>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</si>
  <si>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</si>
  <si>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</si>
  <si>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</si>
  <si>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</si>
  <si>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</si>
  <si>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</si>
  <si>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</si>
  <si>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</si>
  <si>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</si>
  <si>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</si>
  <si>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</si>
  <si>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</si>
  <si>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</si>
  <si>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</si>
  <si>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</si>
  <si>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</si>
  <si>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</si>
  <si>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</si>
  <si>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</si>
  <si>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</si>
  <si>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</si>
  <si>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</si>
  <si>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</si>
  <si>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</si>
  <si>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</si>
  <si>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</si>
  <si>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</si>
  <si>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</si>
  <si>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</si>
  <si>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</si>
  <si>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</si>
  <si>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</si>
  <si>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</si>
  <si>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</si>
  <si>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</si>
  <si>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</si>
  <si>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</si>
  <si>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</si>
  <si>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</si>
  <si>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</si>
  <si>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</si>
  <si>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</si>
  <si>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</si>
  <si>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</si>
  <si>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</si>
  <si>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</si>
  <si>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</si>
  <si>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</si>
  <si>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</si>
  <si>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</si>
  <si>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</si>
  <si>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</si>
  <si>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</si>
  <si>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</si>
  <si>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</si>
  <si>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</si>
  <si>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</si>
  <si>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</si>
  <si>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</si>
  <si>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</si>
  <si>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</si>
  <si>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</si>
  <si>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</si>
  <si>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</si>
  <si>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</si>
  <si>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</si>
  <si>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</si>
  <si>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</si>
  <si>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</si>
  <si>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</si>
  <si>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</si>
  <si>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</si>
  <si>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</si>
  <si>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</si>
  <si>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</si>
  <si>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</si>
  <si>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</si>
  <si>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</si>
  <si>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</si>
  <si>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</si>
  <si>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</si>
  <si>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</si>
  <si>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</si>
  <si>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</si>
  <si>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</si>
  <si>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</si>
  <si>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</si>
  <si>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</si>
  <si>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</si>
  <si>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</si>
  <si>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</si>
  <si>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</si>
  <si>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</si>
  <si>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</si>
  <si>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</si>
  <si>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</si>
  <si>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</si>
  <si>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</si>
  <si>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</si>
  <si>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</si>
  <si>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</si>
  <si>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</si>
  <si>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</si>
  <si>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茨城県那珂市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</si>
  <si>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</si>
  <si>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</si>
  <si>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</si>
  <si>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</si>
  <si>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</si>
  <si>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</si>
  <si>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</si>
  <si>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</si>
  <si>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</si>
  <si>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</si>
  <si>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</si>
  <si>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</si>
  <si>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</si>
  <si>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</si>
  <si>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</si>
  <si>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</si>
  <si>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</si>
  <si>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</si>
  <si>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</si>
  <si>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</si>
  <si>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</si>
  <si>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</si>
  <si>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</si>
  <si>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</si>
  <si>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</si>
  <si>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</si>
  <si>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</si>
  <si>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</si>
  <si>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</si>
  <si>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</si>
  <si>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</si>
  <si>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</si>
  <si>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</si>
  <si>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</si>
  <si>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</si>
  <si>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</si>
  <si>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</si>
  <si>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</si>
  <si>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</si>
  <si>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</si>
  <si>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</si>
  <si>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</si>
  <si>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</si>
  <si>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</si>
  <si>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</si>
  <si>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</si>
  <si>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</si>
  <si>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</si>
  <si>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</si>
  <si>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</si>
  <si>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</si>
  <si>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</si>
  <si>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</si>
  <si>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</si>
  <si>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</si>
  <si>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</si>
  <si>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</si>
  <si>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</si>
  <si>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</si>
  <si>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</si>
  <si>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</si>
  <si>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</si>
  <si>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</si>
  <si>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</si>
  <si>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</si>
  <si>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</si>
  <si>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</si>
  <si>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</si>
  <si>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</si>
  <si>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</si>
  <si>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</si>
  <si>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</si>
  <si>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</si>
  <si>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</si>
  <si>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</si>
  <si>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</si>
  <si>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</si>
  <si>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</si>
  <si>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</si>
  <si>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</si>
  <si>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</si>
  <si>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</si>
  <si>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</si>
  <si>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</si>
  <si>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</si>
  <si>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</si>
  <si>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</si>
  <si>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</si>
  <si>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</si>
  <si>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</si>
  <si>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</si>
  <si>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</si>
  <si>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</si>
  <si>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</si>
  <si>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</si>
  <si>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</si>
  <si>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</si>
  <si>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</si>
  <si>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</si>
  <si>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</si>
  <si>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</si>
  <si>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</si>
  <si>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</si>
  <si>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</si>
  <si>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</si>
  <si>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</si>
  <si>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</si>
  <si>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</si>
  <si>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</si>
  <si>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</si>
  <si>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</si>
  <si>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</si>
  <si>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</si>
  <si>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</si>
  <si>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</si>
  <si>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</si>
  <si>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</si>
  <si>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</si>
  <si>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</si>
  <si>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</si>
  <si>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</si>
  <si>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</si>
  <si>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</si>
  <si>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</si>
  <si>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</si>
  <si>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</si>
  <si>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</si>
  <si>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</si>
  <si>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</si>
  <si>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</si>
  <si>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</si>
  <si>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</si>
  <si>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</si>
  <si>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</si>
  <si>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</si>
  <si>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</si>
  <si>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</si>
  <si>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</si>
  <si>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</si>
  <si>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</si>
  <si>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</si>
  <si>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</si>
  <si>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</si>
  <si>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</si>
  <si>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</si>
  <si>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</si>
  <si>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</si>
  <si>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</si>
  <si>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</si>
  <si>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</si>
  <si>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</si>
  <si>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</si>
  <si>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茨城県那珂市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</si>
  <si>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</si>
  <si>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</si>
  <si>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</si>
  <si>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</si>
  <si>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</si>
  <si>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</si>
  <si>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</si>
  <si>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</si>
  <si>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</si>
  <si>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</si>
  <si>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</si>
  <si>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</si>
  <si>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</si>
  <si>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</si>
  <si>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</si>
  <si>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</si>
  <si>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</si>
  <si>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</si>
  <si>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</si>
  <si>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</si>
  <si>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</si>
  <si>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那珂地方公平委員会特別会計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</si>
  <si>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</si>
  <si>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</si>
  <si>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</si>
  <si>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</si>
  <si>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</si>
  <si>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</si>
  <si>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</si>
  <si>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</si>
  <si>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</si>
  <si>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</si>
  <si>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</si>
  <si>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</si>
  <si>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</si>
  <si>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</si>
  <si>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</si>
  <si>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</si>
  <si>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</si>
  <si>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</si>
  <si>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</si>
  <si>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</si>
  <si>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</si>
  <si>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</si>
  <si>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</si>
  <si>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</si>
  <si>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</si>
  <si>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</si>
  <si>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</si>
  <si>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</si>
  <si>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</si>
  <si>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</si>
  <si>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</si>
  <si>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</si>
  <si>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</si>
  <si>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</si>
  <si>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</si>
  <si>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</si>
  <si>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</si>
  <si>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</si>
  <si>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</si>
  <si>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</si>
  <si>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</si>
  <si>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</si>
  <si>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</si>
  <si>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</si>
  <si>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</si>
  <si>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</si>
  <si>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</si>
  <si>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</si>
  <si>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</si>
  <si>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</si>
  <si>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</si>
  <si>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</si>
  <si>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</si>
  <si>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</si>
  <si>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</si>
  <si>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</si>
  <si>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</si>
  <si>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</si>
  <si>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</si>
  <si>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</si>
  <si>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</si>
  <si>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</si>
  <si>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</si>
  <si>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</si>
  <si>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</si>
  <si>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</si>
  <si>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</si>
  <si>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</si>
  <si>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</si>
  <si>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</si>
  <si>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</si>
  <si>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</si>
  <si>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</si>
  <si>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</si>
  <si>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</si>
  <si>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</si>
  <si>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</si>
  <si>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</si>
  <si>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</si>
  <si>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</si>
  <si>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</si>
  <si>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</si>
  <si>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</si>
  <si>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</si>
  <si>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</si>
  <si>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</si>
  <si>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</si>
  <si>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</si>
  <si>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</si>
  <si>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</si>
  <si>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</si>
  <si>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</si>
  <si>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</si>
  <si>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</si>
  <si>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</si>
  <si>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</si>
  <si>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</si>
  <si>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</si>
  <si>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</si>
  <si>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</si>
  <si>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</si>
  <si>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</si>
  <si>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</si>
  <si>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</si>
  <si>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</si>
  <si>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</si>
  <si>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</si>
  <si>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</si>
  <si>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</si>
  <si>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</si>
  <si>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</si>
  <si>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</si>
  <si>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</si>
  <si>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</si>
  <si>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</si>
  <si>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</si>
  <si>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</si>
  <si>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</si>
  <si>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</si>
  <si>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</si>
  <si>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</si>
  <si>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</si>
  <si>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</si>
  <si>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</si>
  <si>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</si>
  <si>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</si>
  <si>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</si>
  <si>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</si>
  <si>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</si>
  <si>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</si>
  <si>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</si>
  <si>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</si>
  <si>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</si>
  <si>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</si>
  <si>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</si>
  <si>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</si>
  <si>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</si>
  <si>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</si>
  <si>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</si>
  <si>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</si>
  <si>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</si>
  <si>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</si>
  <si>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</si>
  <si>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</si>
  <si>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</si>
  <si>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</si>
  <si>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</si>
  <si>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</si>
  <si>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</si>
  <si>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</si>
  <si>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</si>
  <si>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</si>
  <si>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</si>
  <si>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</si>
  <si>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</si>
  <si>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</si>
  <si>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</si>
  <si>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</si>
  <si>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</si>
  <si>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</si>
  <si>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</si>
  <si>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</si>
  <si>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</si>
  <si>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</si>
  <si>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</si>
  <si>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</si>
  <si>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</si>
  <si>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</si>
  <si>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0.40</t>
  </si>
  <si>
    <t>▲ 0.15</t>
  </si>
  <si>
    <t>▲ 0.39</t>
  </si>
  <si>
    <t>水道事業会計</t>
  </si>
  <si>
    <t>一般会計</t>
  </si>
  <si>
    <t>下水道事業会計</t>
  </si>
  <si>
    <t>介護保険特別会計（保険事業勘定）</t>
  </si>
  <si>
    <t>国民健康保険特別会計（事業勘定）</t>
  </si>
  <si>
    <t>公園墓地事業特別会計</t>
  </si>
  <si>
    <t>後期高齢者医療特別会計</t>
  </si>
  <si>
    <t>那珂地方公平委員会特別会計</t>
  </si>
  <si>
    <t>その他会計（赤字）</t>
  </si>
  <si>
    <t>その他会計（黒字）</t>
  </si>
  <si>
    <t>（百万円）</t>
    <phoneticPr fontId="5"/>
  </si>
  <si>
    <t>H30</t>
    <phoneticPr fontId="5"/>
  </si>
  <si>
    <t>R01</t>
    <phoneticPr fontId="5"/>
  </si>
  <si>
    <t>R02</t>
    <phoneticPr fontId="5"/>
  </si>
  <si>
    <t>R03</t>
    <phoneticPr fontId="5"/>
  </si>
  <si>
    <t>R04</t>
    <phoneticPr fontId="5"/>
  </si>
  <si>
    <t>茨城県後期高齢者医療広域連合（一般会計）</t>
    <rPh sb="0" eb="3">
      <t>イバラキケン</t>
    </rPh>
    <rPh sb="3" eb="5">
      <t>コウキ</t>
    </rPh>
    <rPh sb="5" eb="8">
      <t>コウレイシャ</t>
    </rPh>
    <rPh sb="8" eb="10">
      <t>イリョウ</t>
    </rPh>
    <rPh sb="10" eb="14">
      <t>コウイキレンゴウ</t>
    </rPh>
    <rPh sb="15" eb="19">
      <t>イッパンカイケイ</t>
    </rPh>
    <phoneticPr fontId="2"/>
  </si>
  <si>
    <t>茨城県後期高齢者医療広域連合（後期高齢者医療特別会計）</t>
    <rPh sb="0" eb="3">
      <t>イバラキケン</t>
    </rPh>
    <rPh sb="3" eb="5">
      <t>コウキ</t>
    </rPh>
    <rPh sb="5" eb="8">
      <t>コウレイシャ</t>
    </rPh>
    <rPh sb="8" eb="10">
      <t>イリョウ</t>
    </rPh>
    <rPh sb="10" eb="14">
      <t>コウイキレンゴウ</t>
    </rPh>
    <rPh sb="15" eb="20">
      <t>コウキコウレイシャ</t>
    </rPh>
    <rPh sb="20" eb="22">
      <t>イリョウ</t>
    </rPh>
    <rPh sb="22" eb="26">
      <t>トクベツカイケイ</t>
    </rPh>
    <phoneticPr fontId="2"/>
  </si>
  <si>
    <t>大宮地方環境整備組合</t>
    <rPh sb="0" eb="4">
      <t>オオミヤチホウ</t>
    </rPh>
    <rPh sb="4" eb="10">
      <t>カンキョウセイビクミアイ</t>
    </rPh>
    <phoneticPr fontId="2"/>
  </si>
  <si>
    <t>茨城県市町村総合事務組合（一般会計）</t>
    <rPh sb="0" eb="6">
      <t>イバラキケンシチョウソン</t>
    </rPh>
    <rPh sb="6" eb="8">
      <t>ソウゴウ</t>
    </rPh>
    <rPh sb="8" eb="12">
      <t>ジムクミアイ</t>
    </rPh>
    <rPh sb="13" eb="17">
      <t>イッパンカイケイ</t>
    </rPh>
    <phoneticPr fontId="2"/>
  </si>
  <si>
    <t>茨城県市町村総合事務組合（県民交通災害共済事業特別会計）</t>
    <rPh sb="0" eb="6">
      <t>イバラキケンシチョウソン</t>
    </rPh>
    <rPh sb="6" eb="8">
      <t>ソウゴウ</t>
    </rPh>
    <rPh sb="8" eb="12">
      <t>ジムクミアイ</t>
    </rPh>
    <rPh sb="13" eb="19">
      <t>ケンミンコウツウサイガイ</t>
    </rPh>
    <rPh sb="19" eb="21">
      <t>キョウサイ</t>
    </rPh>
    <rPh sb="21" eb="23">
      <t>ジギョウ</t>
    </rPh>
    <rPh sb="23" eb="27">
      <t>トクベツカイケイ</t>
    </rPh>
    <phoneticPr fontId="2"/>
  </si>
  <si>
    <t>茨城租税債権管理機構</t>
    <rPh sb="0" eb="2">
      <t>イバラキ</t>
    </rPh>
    <rPh sb="2" eb="4">
      <t>ソゼイ</t>
    </rPh>
    <rPh sb="4" eb="6">
      <t>サイケン</t>
    </rPh>
    <rPh sb="6" eb="10">
      <t>カンリキコウ</t>
    </rPh>
    <phoneticPr fontId="2"/>
  </si>
  <si>
    <t>那珂市土地開発公社</t>
    <rPh sb="0" eb="3">
      <t>ナカシ</t>
    </rPh>
    <rPh sb="3" eb="9">
      <t>トチカイハツコウシャ</t>
    </rPh>
    <phoneticPr fontId="2"/>
  </si>
  <si>
    <t>○</t>
    <phoneticPr fontId="2"/>
  </si>
  <si>
    <t>-</t>
    <phoneticPr fontId="2"/>
  </si>
  <si>
    <t>公共施設整備基金</t>
  </si>
  <si>
    <t>学校施設整備等基金</t>
  </si>
  <si>
    <t>ふるさとづくり基金</t>
  </si>
  <si>
    <t>農業農村整備基金</t>
  </si>
  <si>
    <t>地域振興基金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</si>
</sst>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2334-420B-BEB1-1F06706166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44408</c:v>
                </c:pt>
                <c:pt idx="1">
                  <c:v>38976</c:v>
                </c:pt>
                <c:pt idx="2">
                  <c:v>35537</c:v>
                </c:pt>
                <c:pt idx="3">
                  <c:v>44064</c:v>
                </c:pt>
                <c:pt idx="4">
                  <c:v>42373</c:v>
                </c:pt>
              </c:numCache>
            </c:numRef>
          </c:val>
          <c:smooth val="0"/>
          <c:extLst>
            <c:ext xmlns:c16="http://schemas.microsoft.com/office/drawing/2014/chart" uri="{C3380CC4-5D6E-409C-BE32-E72D297353CC}">
              <c16:uniqueId val="{00000001-2334-420B-BEB1-1F06706166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c:v>
                </c:pt>
                <c:pt idx="1">
                  <c:v>6.09</c:v>
                </c:pt>
                <c:pt idx="2">
                  <c:v>5.72</c:v>
                </c:pt>
                <c:pt idx="3">
                  <c:v>10.46</c:v>
                </c:pt>
                <c:pt idx="4">
                  <c:v>10.26</c:v>
                </c:pt>
              </c:numCache>
            </c:numRef>
          </c:val>
          <c:extLst>
            <c:ext xmlns:c16="http://schemas.microsoft.com/office/drawing/2014/chart" uri="{C3380CC4-5D6E-409C-BE32-E72D297353CC}">
              <c16:uniqueId val="{00000000-8E15-4E10-9C9A-480F095157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15.73</c:v>
                </c:pt>
                <c:pt idx="1">
                  <c:v>16.579999999999998</c:v>
                </c:pt>
                <c:pt idx="2">
                  <c:v>15.98</c:v>
                </c:pt>
                <c:pt idx="3">
                  <c:v>15.08</c:v>
                </c:pt>
                <c:pt idx="4">
                  <c:v>15.36</c:v>
                </c:pt>
              </c:numCache>
            </c:numRef>
          </c:val>
          <c:extLst>
            <c:ext xmlns:c16="http://schemas.microsoft.com/office/drawing/2014/chart" uri="{C3380CC4-5D6E-409C-BE32-E72D297353CC}">
              <c16:uniqueId val="{00000001-8E15-4E10-9C9A-480F095157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0.42</c:v>
                </c:pt>
                <c:pt idx="1">
                  <c:v>-0.4</c:v>
                </c:pt>
                <c:pt idx="2">
                  <c:v>-0.15</c:v>
                </c:pt>
                <c:pt idx="3">
                  <c:v>5.07</c:v>
                </c:pt>
                <c:pt idx="4">
                  <c:v>-0.39</c:v>
                </c:pt>
              </c:numCache>
            </c:numRef>
          </c:val>
          <c:smooth val="0"/>
          <c:extLst>
            <c:ext xmlns:c16="http://schemas.microsoft.com/office/drawing/2014/chart" uri="{C3380CC4-5D6E-409C-BE32-E72D297353CC}">
              <c16:uniqueId val="{00000002-8E15-4E10-9C9A-480F095157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1.01</c:v>
                </c:pt>
                <c:pt idx="2">
                  <c:v>#N/A</c:v>
                </c:pt>
                <c:pt idx="3">
                  <c:v>1.95</c:v>
                </c:pt>
                <c:pt idx="4">
                  <c:v>0</c:v>
                </c:pt>
                <c:pt idx="5">
                  <c:v>0</c:v>
                </c:pt>
                <c:pt idx="6">
                  <c:v>0</c:v>
                </c:pt>
                <c:pt idx="7">
                  <c:v>0</c:v>
                </c:pt>
                <c:pt idx="8">
                  <c:v>0</c:v>
                </c:pt>
                <c:pt idx="9">
                  <c:v>0</c:v>
                </c:pt>
              </c:numCache>
            </c:numRef>
          </c:val>
          <c:extLst>
            <c:ext xmlns:c16="http://schemas.microsoft.com/office/drawing/2014/chart" uri="{C3380CC4-5D6E-409C-BE32-E72D297353CC}">
              <c16:uniqueId val="{00000000-CC2B-45C5-9797-BD231F6B3F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2B-45C5-9797-BD231F6B3FE8}"/>
            </c:ext>
          </c:extLst>
        </c:ser>
        <c:ser>
          <c:idx val="2"/>
          <c:order val="2"/>
          <c:tx>
            <c:strRef>
              <c:f>データシート!$A$29</c:f>
              <c:strCache>
                <c:ptCount val="1"/>
                <c:pt idx="0">
                  <c:v>那珂地方公平委員会特別会計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C2B-45C5-9797-BD231F6B3FE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CC2B-45C5-9797-BD231F6B3FE8}"/>
            </c:ext>
          </c:extLst>
        </c:ser>
        <c:ser>
          <c:idx val="4"/>
          <c:order val="4"/>
          <c:tx>
            <c:strRef>
              <c:f>データシート!$A$31</c:f>
              <c:strCache>
                <c:ptCount val="1"/>
                <c:pt idx="0">
                  <c:v>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4-CC2B-45C5-9797-BD231F6B3FE8}"/>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0.35</c:v>
                </c:pt>
                <c:pt idx="2">
                  <c:v>#N/A</c:v>
                </c:pt>
                <c:pt idx="3">
                  <c:v>0.38</c:v>
                </c:pt>
                <c:pt idx="4">
                  <c:v>#N/A</c:v>
                </c:pt>
                <c:pt idx="5">
                  <c:v>0.62</c:v>
                </c:pt>
                <c:pt idx="6">
                  <c:v>#N/A</c:v>
                </c:pt>
                <c:pt idx="7">
                  <c:v>0.55000000000000004</c:v>
                </c:pt>
                <c:pt idx="8">
                  <c:v>#N/A</c:v>
                </c:pt>
                <c:pt idx="9">
                  <c:v>0.35</c:v>
                </c:pt>
              </c:numCache>
            </c:numRef>
          </c:val>
          <c:extLst>
            <c:ext xmlns:c16="http://schemas.microsoft.com/office/drawing/2014/chart" uri="{C3380CC4-5D6E-409C-BE32-E72D297353CC}">
              <c16:uniqueId val="{00000005-CC2B-45C5-9797-BD231F6B3FE8}"/>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1.86</c:v>
                </c:pt>
                <c:pt idx="2">
                  <c:v>#N/A</c:v>
                </c:pt>
                <c:pt idx="3">
                  <c:v>1.92</c:v>
                </c:pt>
                <c:pt idx="4">
                  <c:v>#N/A</c:v>
                </c:pt>
                <c:pt idx="5">
                  <c:v>2.89</c:v>
                </c:pt>
                <c:pt idx="6">
                  <c:v>#N/A</c:v>
                </c:pt>
                <c:pt idx="7">
                  <c:v>3.34</c:v>
                </c:pt>
                <c:pt idx="8">
                  <c:v>#N/A</c:v>
                </c:pt>
                <c:pt idx="9">
                  <c:v>1.65</c:v>
                </c:pt>
              </c:numCache>
            </c:numRef>
          </c:val>
          <c:extLst>
            <c:ext xmlns:c16="http://schemas.microsoft.com/office/drawing/2014/chart" uri="{C3380CC4-5D6E-409C-BE32-E72D297353CC}">
              <c16:uniqueId val="{00000006-CC2B-45C5-9797-BD231F6B3FE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5.78</c:v>
                </c:pt>
                <c:pt idx="6">
                  <c:v>#N/A</c:v>
                </c:pt>
                <c:pt idx="7">
                  <c:v>5.69</c:v>
                </c:pt>
                <c:pt idx="8">
                  <c:v>#N/A</c:v>
                </c:pt>
                <c:pt idx="9">
                  <c:v>5.01</c:v>
                </c:pt>
              </c:numCache>
            </c:numRef>
          </c:val>
          <c:extLst>
            <c:ext xmlns:c16="http://schemas.microsoft.com/office/drawing/2014/chart" uri="{C3380CC4-5D6E-409C-BE32-E72D297353CC}">
              <c16:uniqueId val="{00000007-CC2B-45C5-9797-BD231F6B3FE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7.23</c:v>
                </c:pt>
                <c:pt idx="2">
                  <c:v>#N/A</c:v>
                </c:pt>
                <c:pt idx="3">
                  <c:v>6.05</c:v>
                </c:pt>
                <c:pt idx="4">
                  <c:v>#N/A</c:v>
                </c:pt>
                <c:pt idx="5">
                  <c:v>5.68</c:v>
                </c:pt>
                <c:pt idx="6">
                  <c:v>#N/A</c:v>
                </c:pt>
                <c:pt idx="7">
                  <c:v>10.42</c:v>
                </c:pt>
                <c:pt idx="8">
                  <c:v>#N/A</c:v>
                </c:pt>
                <c:pt idx="9">
                  <c:v>10.220000000000001</c:v>
                </c:pt>
              </c:numCache>
            </c:numRef>
          </c:val>
          <c:extLst>
            <c:ext xmlns:c16="http://schemas.microsoft.com/office/drawing/2014/chart" uri="{C3380CC4-5D6E-409C-BE32-E72D297353CC}">
              <c16:uniqueId val="{00000008-CC2B-45C5-9797-BD231F6B3FE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11.69</c:v>
                </c:pt>
                <c:pt idx="2">
                  <c:v>#N/A</c:v>
                </c:pt>
                <c:pt idx="3">
                  <c:v>13.33</c:v>
                </c:pt>
                <c:pt idx="4">
                  <c:v>#N/A</c:v>
                </c:pt>
                <c:pt idx="5">
                  <c:v>15.18</c:v>
                </c:pt>
                <c:pt idx="6">
                  <c:v>#N/A</c:v>
                </c:pt>
                <c:pt idx="7">
                  <c:v>16.52</c:v>
                </c:pt>
                <c:pt idx="8">
                  <c:v>#N/A</c:v>
                </c:pt>
                <c:pt idx="9">
                  <c:v>17.7</c:v>
                </c:pt>
              </c:numCache>
            </c:numRef>
          </c:val>
          <c:extLst>
            <c:ext xmlns:c16="http://schemas.microsoft.com/office/drawing/2014/chart" uri="{C3380CC4-5D6E-409C-BE32-E72D297353CC}">
              <c16:uniqueId val="{00000009-CC2B-45C5-9797-BD231F6B3F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2185</c:v>
                </c:pt>
                <c:pt idx="5">
                  <c:v>2223</c:v>
                </c:pt>
                <c:pt idx="8">
                  <c:v>2256</c:v>
                </c:pt>
                <c:pt idx="11">
                  <c:v>2261</c:v>
                </c:pt>
                <c:pt idx="14">
                  <c:v>2318</c:v>
                </c:pt>
              </c:numCache>
            </c:numRef>
          </c:val>
          <c:extLst>
            <c:ext xmlns:c16="http://schemas.microsoft.com/office/drawing/2014/chart" uri="{C3380CC4-5D6E-409C-BE32-E72D297353CC}">
              <c16:uniqueId val="{00000000-1669-4F7D-AA3A-1F9697FC56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69-4F7D-AA3A-1F9697FC56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669-4F7D-AA3A-1F9697FC56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69-4F7D-AA3A-1F9697FC56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794</c:v>
                </c:pt>
                <c:pt idx="3">
                  <c:v>831</c:v>
                </c:pt>
                <c:pt idx="6">
                  <c:v>738</c:v>
                </c:pt>
                <c:pt idx="9">
                  <c:v>705</c:v>
                </c:pt>
                <c:pt idx="12">
                  <c:v>729</c:v>
                </c:pt>
              </c:numCache>
            </c:numRef>
          </c:val>
          <c:extLst>
            <c:ext xmlns:c16="http://schemas.microsoft.com/office/drawing/2014/chart" uri="{C3380CC4-5D6E-409C-BE32-E72D297353CC}">
              <c16:uniqueId val="{00000004-1669-4F7D-AA3A-1F9697FC56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69-4F7D-AA3A-1F9697FC56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69-4F7D-AA3A-1F9697FC56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1789</c:v>
                </c:pt>
                <c:pt idx="3">
                  <c:v>1807</c:v>
                </c:pt>
                <c:pt idx="6">
                  <c:v>1916</c:v>
                </c:pt>
                <c:pt idx="9">
                  <c:v>2033</c:v>
                </c:pt>
                <c:pt idx="12">
                  <c:v>2084</c:v>
                </c:pt>
              </c:numCache>
            </c:numRef>
          </c:val>
          <c:extLst>
            <c:ext xmlns:c16="http://schemas.microsoft.com/office/drawing/2014/chart" uri="{C3380CC4-5D6E-409C-BE32-E72D297353CC}">
              <c16:uniqueId val="{00000007-1669-4F7D-AA3A-1F9697FC56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398</c:v>
                </c:pt>
                <c:pt idx="2">
                  <c:v>#N/A</c:v>
                </c:pt>
                <c:pt idx="3">
                  <c:v>#N/A</c:v>
                </c:pt>
                <c:pt idx="4">
                  <c:v>415</c:v>
                </c:pt>
                <c:pt idx="5">
                  <c:v>#N/A</c:v>
                </c:pt>
                <c:pt idx="6">
                  <c:v>#N/A</c:v>
                </c:pt>
                <c:pt idx="7">
                  <c:v>398</c:v>
                </c:pt>
                <c:pt idx="8">
                  <c:v>#N/A</c:v>
                </c:pt>
                <c:pt idx="9">
                  <c:v>#N/A</c:v>
                </c:pt>
                <c:pt idx="10">
                  <c:v>477</c:v>
                </c:pt>
                <c:pt idx="11">
                  <c:v>#N/A</c:v>
                </c:pt>
                <c:pt idx="12">
                  <c:v>#N/A</c:v>
                </c:pt>
                <c:pt idx="13">
                  <c:v>495</c:v>
                </c:pt>
                <c:pt idx="14">
                  <c:v>#N/A</c:v>
                </c:pt>
              </c:numCache>
            </c:numRef>
          </c:val>
          <c:smooth val="0"/>
          <c:extLst>
            <c:ext xmlns:c16="http://schemas.microsoft.com/office/drawing/2014/chart" uri="{C3380CC4-5D6E-409C-BE32-E72D297353CC}">
              <c16:uniqueId val="{00000008-1669-4F7D-AA3A-1F9697FC56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22212</c:v>
                </c:pt>
                <c:pt idx="5">
                  <c:v>22456</c:v>
                </c:pt>
                <c:pt idx="8">
                  <c:v>22342</c:v>
                </c:pt>
                <c:pt idx="11">
                  <c:v>21620</c:v>
                </c:pt>
                <c:pt idx="14">
                  <c:v>21133</c:v>
                </c:pt>
              </c:numCache>
            </c:numRef>
          </c:val>
          <c:extLst>
            <c:ext xmlns:c16="http://schemas.microsoft.com/office/drawing/2014/chart" uri="{C3380CC4-5D6E-409C-BE32-E72D297353CC}">
              <c16:uniqueId val="{00000000-F2B6-4C55-B38F-C8C63A2C17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3928</c:v>
                </c:pt>
                <c:pt idx="5">
                  <c:v>3830</c:v>
                </c:pt>
                <c:pt idx="8">
                  <c:v>3887</c:v>
                </c:pt>
                <c:pt idx="11">
                  <c:v>3683</c:v>
                </c:pt>
                <c:pt idx="14">
                  <c:v>3704</c:v>
                </c:pt>
              </c:numCache>
            </c:numRef>
          </c:val>
          <c:extLst>
            <c:ext xmlns:c16="http://schemas.microsoft.com/office/drawing/2014/chart" uri="{C3380CC4-5D6E-409C-BE32-E72D297353CC}">
              <c16:uniqueId val="{00000001-F2B6-4C55-B38F-C8C63A2C17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6888</c:v>
                </c:pt>
                <c:pt idx="5">
                  <c:v>6946</c:v>
                </c:pt>
                <c:pt idx="8">
                  <c:v>6829</c:v>
                </c:pt>
                <c:pt idx="11">
                  <c:v>7690</c:v>
                </c:pt>
                <c:pt idx="14">
                  <c:v>8240</c:v>
                </c:pt>
              </c:numCache>
            </c:numRef>
          </c:val>
          <c:extLst>
            <c:ext xmlns:c16="http://schemas.microsoft.com/office/drawing/2014/chart" uri="{C3380CC4-5D6E-409C-BE32-E72D297353CC}">
              <c16:uniqueId val="{00000002-F2B6-4C55-B38F-C8C63A2C17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B6-4C55-B38F-C8C63A2C17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B6-4C55-B38F-C8C63A2C17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5-F2B6-4C55-B38F-C8C63A2C17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2915</c:v>
                </c:pt>
                <c:pt idx="3">
                  <c:v>2883</c:v>
                </c:pt>
                <c:pt idx="6">
                  <c:v>2821</c:v>
                </c:pt>
                <c:pt idx="9">
                  <c:v>2825</c:v>
                </c:pt>
                <c:pt idx="12">
                  <c:v>2775</c:v>
                </c:pt>
              </c:numCache>
            </c:numRef>
          </c:val>
          <c:extLst>
            <c:ext xmlns:c16="http://schemas.microsoft.com/office/drawing/2014/chart" uri="{C3380CC4-5D6E-409C-BE32-E72D297353CC}">
              <c16:uniqueId val="{00000006-F2B6-4C55-B38F-C8C63A2C17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72</c:v>
                </c:pt>
                <c:pt idx="9">
                  <c:v>63</c:v>
                </c:pt>
                <c:pt idx="12">
                  <c:v>53</c:v>
                </c:pt>
              </c:numCache>
            </c:numRef>
          </c:val>
          <c:extLst>
            <c:ext xmlns:c16="http://schemas.microsoft.com/office/drawing/2014/chart" uri="{C3380CC4-5D6E-409C-BE32-E72D297353CC}">
              <c16:uniqueId val="{00000007-F2B6-4C55-B38F-C8C63A2C17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12496</c:v>
                </c:pt>
                <c:pt idx="3">
                  <c:v>12697</c:v>
                </c:pt>
                <c:pt idx="6">
                  <c:v>11766</c:v>
                </c:pt>
                <c:pt idx="9">
                  <c:v>10965</c:v>
                </c:pt>
                <c:pt idx="12">
                  <c:v>9911</c:v>
                </c:pt>
              </c:numCache>
            </c:numRef>
          </c:val>
          <c:extLst>
            <c:ext xmlns:c16="http://schemas.microsoft.com/office/drawing/2014/chart" uri="{C3380CC4-5D6E-409C-BE32-E72D297353CC}">
              <c16:uniqueId val="{00000008-F2B6-4C55-B38F-C8C63A2C17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101</c:v>
                </c:pt>
                <c:pt idx="3">
                  <c:v>97</c:v>
                </c:pt>
                <c:pt idx="6">
                  <c:v>60</c:v>
                </c:pt>
                <c:pt idx="9">
                  <c:v>80</c:v>
                </c:pt>
                <c:pt idx="12">
                  <c:v>43</c:v>
                </c:pt>
              </c:numCache>
            </c:numRef>
          </c:val>
          <c:extLst>
            <c:ext xmlns:c16="http://schemas.microsoft.com/office/drawing/2014/chart" uri="{C3380CC4-5D6E-409C-BE32-E72D297353CC}">
              <c16:uniqueId val="{00000009-F2B6-4C55-B38F-C8C63A2C17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17808</c:v>
                </c:pt>
                <c:pt idx="3">
                  <c:v>18265</c:v>
                </c:pt>
                <c:pt idx="6">
                  <c:v>18440</c:v>
                </c:pt>
                <c:pt idx="9">
                  <c:v>18044</c:v>
                </c:pt>
                <c:pt idx="12">
                  <c:v>17334</c:v>
                </c:pt>
              </c:numCache>
            </c:numRef>
          </c:val>
          <c:extLst>
            <c:ext xmlns:c16="http://schemas.microsoft.com/office/drawing/2014/chart" uri="{C3380CC4-5D6E-409C-BE32-E72D297353CC}">
              <c16:uniqueId val="{0000000A-F2B6-4C55-B38F-C8C63A2C17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292</c:v>
                </c:pt>
                <c:pt idx="2">
                  <c:v>#N/A</c:v>
                </c:pt>
                <c:pt idx="3">
                  <c:v>#N/A</c:v>
                </c:pt>
                <c:pt idx="4">
                  <c:v>713</c:v>
                </c:pt>
                <c:pt idx="5">
                  <c:v>#N/A</c:v>
                </c:pt>
                <c:pt idx="6">
                  <c:v>#N/A</c:v>
                </c:pt>
                <c:pt idx="7">
                  <c:v>100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B6-4C55-B38F-C8C63A2C17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2027</c:v>
                </c:pt>
                <c:pt idx="1">
                  <c:v>2028</c:v>
                </c:pt>
                <c:pt idx="2">
                  <c:v>2028</c:v>
                </c:pt>
              </c:numCache>
            </c:numRef>
          </c:val>
          <c:extLst>
            <c:ext xmlns:c16="http://schemas.microsoft.com/office/drawing/2014/chart" uri="{C3380CC4-5D6E-409C-BE32-E72D297353CC}">
              <c16:uniqueId val="{00000000-7675-46AE-B59F-A409D5A0EA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1226</c:v>
                </c:pt>
                <c:pt idx="1">
                  <c:v>1626</c:v>
                </c:pt>
                <c:pt idx="2">
                  <c:v>1726</c:v>
                </c:pt>
              </c:numCache>
            </c:numRef>
          </c:val>
          <c:extLst>
            <c:ext xmlns:c16="http://schemas.microsoft.com/office/drawing/2014/chart" uri="{C3380CC4-5D6E-409C-BE32-E72D297353CC}">
              <c16:uniqueId val="{00000001-7675-46AE-B59F-A409D5A0EA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2418</c:v>
                </c:pt>
                <c:pt idx="1">
                  <c:v>2533</c:v>
                </c:pt>
                <c:pt idx="2">
                  <c:v>2624</c:v>
                </c:pt>
              </c:numCache>
            </c:numRef>
          </c:val>
          <c:extLst>
            <c:ext xmlns:c16="http://schemas.microsoft.com/office/drawing/2014/chart" uri="{C3380CC4-5D6E-409C-BE32-E72D297353CC}">
              <c16:uniqueId val="{00000002-7675-46AE-B59F-A409D5A0EA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元利償還金については、既発債の元金償還開始等により</a:t>
          </a:r>
          <a:r>
            <a:rPr kumimoji="1" lang="en-US" altLang="ja-JP" sz="1300">
              <a:solidFill>
                <a:sysClr val="windowText" lastClr="000000"/>
              </a:solidFill>
              <a:latin typeface="ＭＳ ゴシック" pitchFamily="49" charset="-128"/>
              <a:ea typeface="ＭＳ ゴシック" pitchFamily="49" charset="-128"/>
            </a:rPr>
            <a:t>2.5</a:t>
          </a:r>
          <a:r>
            <a:rPr kumimoji="1" lang="ja-JP" altLang="en-US" sz="1300">
              <a:solidFill>
                <a:sysClr val="windowText" lastClr="000000"/>
              </a:solidFill>
              <a:latin typeface="ＭＳ ゴシック" pitchFamily="49" charset="-128"/>
              <a:ea typeface="ＭＳ ゴシック" pitchFamily="49" charset="-128"/>
            </a:rPr>
            <a:t>％増加した。公営企業債の元利償還金に対する繰出金については、下水道事業会計に対する繰出金の増により</a:t>
          </a:r>
          <a:r>
            <a:rPr kumimoji="1" lang="en-US" altLang="ja-JP" sz="1300">
              <a:solidFill>
                <a:sysClr val="windowText" lastClr="000000"/>
              </a:solidFill>
              <a:latin typeface="ＭＳ ゴシック" pitchFamily="49" charset="-128"/>
              <a:ea typeface="ＭＳ ゴシック" pitchFamily="49" charset="-128"/>
            </a:rPr>
            <a:t>3.4</a:t>
          </a:r>
          <a:r>
            <a:rPr kumimoji="1" lang="ja-JP" altLang="en-US" sz="1300">
              <a:solidFill>
                <a:sysClr val="windowText" lastClr="000000"/>
              </a:solidFill>
              <a:latin typeface="ＭＳ ゴシック" pitchFamily="49" charset="-128"/>
              <a:ea typeface="ＭＳ ゴシック" pitchFamily="49" charset="-128"/>
            </a:rPr>
            <a:t>％増加した。算入公債費等については、事業費補正により基準財政需要額に算入された公債費が、下水道費算入額の増により</a:t>
          </a:r>
          <a:r>
            <a:rPr kumimoji="1" lang="en-US" altLang="ja-JP" sz="1300">
              <a:solidFill>
                <a:sysClr val="windowText" lastClr="000000"/>
              </a:solidFill>
              <a:latin typeface="ＭＳ ゴシック" pitchFamily="49" charset="-128"/>
              <a:ea typeface="ＭＳ ゴシック" pitchFamily="49" charset="-128"/>
            </a:rPr>
            <a:t>8.0</a:t>
          </a:r>
          <a:r>
            <a:rPr kumimoji="1" lang="ja-JP" altLang="en-US" sz="1300">
              <a:solidFill>
                <a:sysClr val="windowText" lastClr="000000"/>
              </a:solidFill>
              <a:latin typeface="ＭＳ ゴシック" pitchFamily="49" charset="-128"/>
              <a:ea typeface="ＭＳ ゴシック" pitchFamily="49" charset="-128"/>
            </a:rPr>
            <a:t>％増加、災害復旧費等に係る基準財政需要額が、合併特例債や臨時財政対策債等における算入額の増により</a:t>
          </a:r>
          <a:r>
            <a:rPr kumimoji="1" lang="en-US" altLang="ja-JP" sz="1300">
              <a:solidFill>
                <a:sysClr val="windowText" lastClr="000000"/>
              </a:solidFill>
              <a:latin typeface="ＭＳ ゴシック" pitchFamily="49" charset="-128"/>
              <a:ea typeface="ＭＳ ゴシック" pitchFamily="49" charset="-128"/>
            </a:rPr>
            <a:t>0.9</a:t>
          </a:r>
          <a:r>
            <a:rPr kumimoji="1" lang="ja-JP" altLang="en-US" sz="1300">
              <a:solidFill>
                <a:sysClr val="windowText" lastClr="000000"/>
              </a:solidFill>
              <a:latin typeface="ＭＳ ゴシック" pitchFamily="49" charset="-128"/>
              <a:ea typeface="ＭＳ ゴシック" pitchFamily="49" charset="-128"/>
            </a:rPr>
            <a:t>％増加したものの、実質公債費比率の分子の額としては、前年度より</a:t>
          </a:r>
          <a:r>
            <a:rPr kumimoji="1" lang="en-US" altLang="ja-JP" sz="1300">
              <a:solidFill>
                <a:sysClr val="windowText" lastClr="000000"/>
              </a:solidFill>
              <a:latin typeface="ＭＳ ゴシック" pitchFamily="49" charset="-128"/>
              <a:ea typeface="ＭＳ ゴシック" pitchFamily="49" charset="-128"/>
            </a:rPr>
            <a:t>3.8</a:t>
          </a:r>
          <a:r>
            <a:rPr kumimoji="1" lang="ja-JP" altLang="en-US" sz="1300">
              <a:solidFill>
                <a:sysClr val="windowText" lastClr="000000"/>
              </a:solidFill>
              <a:latin typeface="ＭＳ ゴシック" pitchFamily="49" charset="-128"/>
              <a:ea typeface="ＭＳ ゴシック" pitchFamily="49" charset="-128"/>
            </a:rPr>
            <a:t>％増加することとなった。</a:t>
          </a:r>
        </a:p>
        <a:p>
          <a:r>
            <a:rPr kumimoji="1" lang="ja-JP" altLang="en-US" sz="1300">
              <a:solidFill>
                <a:sysClr val="windowText" lastClr="000000"/>
              </a:solidFill>
              <a:latin typeface="ＭＳ ゴシック" pitchFamily="49" charset="-128"/>
              <a:ea typeface="ＭＳ ゴシック" pitchFamily="49" charset="-128"/>
            </a:rPr>
            <a:t>　引き続き事業を厳選し、適正な地方債発行に努め、公債費の抑制を図っていく。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当市において、満期一括償還地方債の借入はないことから、減債基金積立額に数値が計上されていないものである。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一般会計等に係る地方債の現在高については、臨時財政対策債の起債額の大幅な減により前年度より</a:t>
          </a:r>
          <a:r>
            <a:rPr kumimoji="1" lang="en-US" altLang="ja-JP" sz="1400">
              <a:solidFill>
                <a:sysClr val="windowText" lastClr="000000"/>
              </a:solidFill>
              <a:latin typeface="ＭＳ ゴシック" pitchFamily="49" charset="-128"/>
              <a:ea typeface="ＭＳ ゴシック" pitchFamily="49" charset="-128"/>
            </a:rPr>
            <a:t>3.9</a:t>
          </a:r>
          <a:r>
            <a:rPr kumimoji="1" lang="ja-JP" altLang="en-US" sz="1400">
              <a:solidFill>
                <a:sysClr val="windowText" lastClr="000000"/>
              </a:solidFill>
              <a:latin typeface="ＭＳ ゴシック" pitchFamily="49" charset="-128"/>
              <a:ea typeface="ＭＳ ゴシック" pitchFamily="49" charset="-128"/>
            </a:rPr>
            <a:t>％減少した。公営企業債等繰入見込額についても、農業集落排水事業における資本費平準化債の皆減による元金償還金の増に伴う繰入算入率の減により</a:t>
          </a:r>
          <a:r>
            <a:rPr kumimoji="1" lang="en-US" altLang="ja-JP" sz="1400">
              <a:solidFill>
                <a:sysClr val="windowText" lastClr="000000"/>
              </a:solidFill>
              <a:latin typeface="ＭＳ ゴシック" pitchFamily="49" charset="-128"/>
              <a:ea typeface="ＭＳ ゴシック" pitchFamily="49" charset="-128"/>
            </a:rPr>
            <a:t>9.6</a:t>
          </a:r>
          <a:r>
            <a:rPr kumimoji="1" lang="ja-JP" altLang="en-US" sz="1400">
              <a:solidFill>
                <a:sysClr val="windowText" lastClr="000000"/>
              </a:solidFill>
              <a:latin typeface="ＭＳ ゴシック" pitchFamily="49" charset="-128"/>
              <a:ea typeface="ＭＳ ゴシック" pitchFamily="49" charset="-128"/>
            </a:rPr>
            <a:t>％減少した。他方、基準財政需要額算入見込額については、臨時財政対策債の償還の進展等により</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％減少したものの、充当可能基金については、減債基金及び介護給付費準備基金の積立の増により</a:t>
          </a:r>
          <a:r>
            <a:rPr kumimoji="1" lang="en-US" altLang="ja-JP" sz="1400">
              <a:solidFill>
                <a:sysClr val="windowText" lastClr="000000"/>
              </a:solidFill>
              <a:latin typeface="ＭＳ ゴシック" pitchFamily="49" charset="-128"/>
              <a:ea typeface="ＭＳ ゴシック" pitchFamily="49" charset="-128"/>
            </a:rPr>
            <a:t>7.2</a:t>
          </a:r>
          <a:r>
            <a:rPr kumimoji="1" lang="ja-JP" altLang="en-US" sz="1400">
              <a:solidFill>
                <a:sysClr val="windowText" lastClr="000000"/>
              </a:solidFill>
              <a:latin typeface="ＭＳ ゴシック" pitchFamily="49" charset="-128"/>
              <a:ea typeface="ＭＳ ゴシック" pitchFamily="49" charset="-128"/>
            </a:rPr>
            <a:t>％増加した。そのため、将来負担比率の分子の額は前年度より</a:t>
          </a:r>
          <a:r>
            <a:rPr kumimoji="1" lang="en-US" altLang="ja-JP" sz="1400">
              <a:solidFill>
                <a:sysClr val="windowText" lastClr="000000"/>
              </a:solidFill>
              <a:latin typeface="ＭＳ ゴシック" pitchFamily="49" charset="-128"/>
              <a:ea typeface="ＭＳ ゴシック" pitchFamily="49" charset="-128"/>
            </a:rPr>
            <a:t>190.8</a:t>
          </a:r>
          <a:r>
            <a:rPr kumimoji="1" lang="ja-JP" altLang="en-US" sz="1400">
              <a:solidFill>
                <a:sysClr val="windowText" lastClr="000000"/>
              </a:solidFill>
              <a:latin typeface="ＭＳ ゴシック" pitchFamily="49" charset="-128"/>
              <a:ea typeface="ＭＳ ゴシック" pitchFamily="49" charset="-128"/>
            </a:rPr>
            <a:t>％減少することとなった。</a:t>
          </a:r>
        </a:p>
        <a:p>
          <a:r>
            <a:rPr kumimoji="1" lang="ja-JP" altLang="en-US" sz="1400">
              <a:solidFill>
                <a:sysClr val="windowText" lastClr="000000"/>
              </a:solidFill>
              <a:latin typeface="ＭＳ ゴシック" pitchFamily="49" charset="-128"/>
              <a:ea typeface="ＭＳ ゴシック" pitchFamily="49" charset="-128"/>
            </a:rPr>
            <a:t>　今後については、適切な地方債の発行と基金の適切な管理にあわせて、行財政改革の取組を推進していくことにより安定した財源の確保を図っていく。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茨城県那珂市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基金全体としては、令和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年度は取崩しを行わなかったことに加え、森林環境譲与基金に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百万円を、老朽化が進む公共施設の大規模修繕等に備え、公共施設整備基金に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百万円を積み立てていることから増加傾向にある。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については、行財政改革、経費節減等により捻出した額及び歳出の不用額を基金に積み立てていくことを想定している。積立先としては、使途目的が明確である特定目的基金への積立てを優先的に行う方針である。なお、森林環境譲与基金については、公共施設の木質化を念頭に置き、適宜活用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公共施設整備基金：公共施設の計画的かつ円滑な整備を図る目的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学校施設整備等基金：市内学校の補修、改造、改築その他教育環境の整備に充てる目的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ふるさとづくり基金：自然環境の保全とともに、特産品の開発等活気あるまちづくりを推進する目的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農業農村整備基金：地域農業の振興と活性化とともに、国際環境に対応した農業構造を構築する目的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地域振興基金：地域における福祉活動の促進、快適な生活環境の形成に資する目的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公共施設整備基金は、老朽化が進む公共施設の大規模修繕等に備え、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百万円を積み立てたため増加している。その他の基金については、利子分の積立てに留まるため、ほぼ横ばいである。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ふるさとづくり基金については、果実運用型の基金であることから残高は横ばいの見込みである。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ついては、公共施設の老朽化が全般的に進んでおり、計画的に設備の更新を行っていくこととしているため、減少していく見込みである。学校施設整備等基金についても、学校施設の個別施設計画の策定を進めており、今後計画に沿って学校施設の老朽化への対応を基金取崩しによる財源捻出をもって取り組んでいくことが想定され、加えて、教育のデジタル化への対応のため、資金需要が増加していく見込みであることから基金残高は減少していくことが見込まれ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令和元年度に歳出の不用額について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年度末時点の水準まで回復して以降、横ばいの状況である。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扶助費等の社会保障関係経費の増加、公共施設の老朽化による更新等、需要の増加要因が引き続き存在し、基金取崩しによる財源捻出を行わざるを得ない状況が発生すると想定されることから、財政調整基金は減少していく見込みで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減債基金については、会計余剰金等を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百万円を積み立てたため増加している。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については、行財政改革、経費節減等により捻出した額及び歳出の不用額を積み立てていく方針である。今後は、想定される大規模事業の起債が見込まれること、四中学区コミュニティセンター整備事業等に伴う起債の元金償還が始まることから減少していく見込み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C3A207F-F487-4B0C-804F-03DD80EE2C5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0F6A65F-C84A-44E4-80E9-252DE755974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540350D-C92B-4BBC-B668-AEA8E08F4B1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7D47678-ED16-4ADB-9E1D-8277439AC14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560ABC9-4CDB-41A1-A2AA-22CD1E9A157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3A40889-F617-4AA2-9EBF-4100A42922C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B88BB3C-2E8C-4372-A8B8-DE92D941421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3FFFE01-66D2-468D-A9D7-8077EEED63B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7B137E5-F4E6-4E53-A2AB-82FA42FBE56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0B46956-09C0-4A6F-B051-E32A24E7A9C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53,839
53,540
97.82
24,126,803
22,691,166
1,354,486
13,206,682
17,333,862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165E2E7-D25D-4580-9055-C55188287DD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489E16B-C9E2-4E0F-95F5-4A4628627A5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A0835E3-21F4-42A9-90BC-2A14054542F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1CCB547-9609-4AB3-81E5-4A637B07342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59B58DB-2304-4A48-9F51-67758F11C64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ECD640C-A175-4031-9646-CB9C333C420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EABACDD-55EC-4831-B6A6-5D44DFB8D88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B31D51A-2463-4670-A263-9D4A8734B38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013B65B-D63D-44B4-9A35-32B8D8E0659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3ACE464-A09C-43EC-B605-1238B9909AB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20BBF79-AA5C-4018-94C2-58CFEB0979B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666FCA7-645C-43CC-BB28-E6D2E63DFC7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B78D1F3-F409-4E18-8157-683DA8DA35A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D2BB9AF-3952-43A6-9A16-1C04AE2649A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494FDF7-9989-483D-A9A4-9AF0DE63BE0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FD3C767-AD55-4D00-84D7-98EEAB90515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EB00B42-29CC-4859-B4B2-6EF6A13C6F7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87B0887-3235-45C5-B060-200D41B0C24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D48C16F-C1B9-474C-B644-3E1234126E3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5069DDA-C96B-45E3-9571-557FB2DADA0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8C0E9BE-92D4-4EA9-9453-80EDF205852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A7AE026-5440-4224-9D67-1458007D9D2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9B61988-313D-491A-9151-9DEA1AD3254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7229C9A-35C9-4A41-950E-2071DA1A73A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751BC2A-248F-4511-AF9E-E831DFB036E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DA62617-D0FD-4747-BD36-A2C17158B42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3F894DA-CDCD-4188-85FC-5EE5AB9F0FA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69C27C6-61E4-434C-845B-6248B466193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0098365-0BA4-4B6B-8B0A-929689F0D66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E7F230D-F20E-4821-9BAD-F29E68AF2B1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81B8500-B952-4BAD-A757-62BA8727D12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C934778-D370-48A3-AE7D-E746C36A122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17ADCAF-E92C-45A4-8350-343BCF0DF68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DAA89B7-FDF9-479C-8A8F-AA8E4805A98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C130183-C7FC-446A-9F49-8C7DA0BF906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BA10878-45D8-402E-AB85-F7605FFD967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798F8B8-EB13-4274-BB46-F2CC3DD7ECA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臨時財政対策債の理論償還開始等による公債費の増のほか、普通交付税の再算定により基準財政需要額は増加したものの、市民税の増収や消費の持ち直しによる地方消費税交付金の増などに伴い、基準財政収入額についても増加したため、単年度指数は前年度から</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ポイント増加した。三か年平均の指数は前年度から</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ポイント低下し、類似団体平均との比較でも、</a:t>
          </a:r>
          <a:r>
            <a:rPr kumimoji="1" lang="en-US" altLang="ja-JP" sz="1100">
              <a:latin typeface="ＭＳ Ｐゴシック" panose="020B0600070205080204" pitchFamily="50" charset="-128"/>
              <a:ea typeface="ＭＳ Ｐゴシック" panose="020B0600070205080204" pitchFamily="50" charset="-128"/>
            </a:rPr>
            <a:t>0.09</a:t>
          </a:r>
          <a:r>
            <a:rPr kumimoji="1" lang="ja-JP" altLang="en-US" sz="1100">
              <a:latin typeface="ＭＳ Ｐゴシック" panose="020B0600070205080204" pitchFamily="50" charset="-128"/>
              <a:ea typeface="ＭＳ Ｐゴシック" panose="020B0600070205080204" pitchFamily="50" charset="-128"/>
            </a:rPr>
            <a:t>ポイント下回っている状況である。引き続き徴収率の向上に努めるなど、自主財源の確保を図るとともに、歳出の見直しにより一層の財政基盤の強化に努めていく。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3C8A3CA-64EF-4C1D-992B-1AC7DDE87F9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F19B7FC-2D65-4B5E-9688-D19235F0680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EEF21CE-1C3B-4206-B9DA-0FDFE283778F}"/>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B6DE5D0-D71B-46FA-AE46-49F12736A27D}"/>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BEB2D20-D459-4D89-94FA-2AF4AB8BC04F}"/>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57D3108C-5ECD-40B4-9E63-6E498875A28C}"/>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DDA15EDE-CC3E-4AF1-B4D2-173F917D545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77E8DF9F-1D66-4224-B7A8-E5F8A71BAF38}"/>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91A9C17-F697-45C9-90EE-69B6B5834F81}"/>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5243B77-6A07-4296-91D2-01AF09D970B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E404355-D986-4AC2-A6D3-B6B3738EB7E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EF884661-2041-4591-898D-483850A71EA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8E3527EC-E549-48B0-AD51-7162B1E35EF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0907CA4-CF25-4132-9559-3798CD71400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49D7445-20E9-421D-AA48-B57FB70E7A5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3A05C05C-D3E6-410F-BADF-2E46CD224239}"/>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E1090E86-B6C0-460F-AB96-DD71C4D95B81}"/>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53AD4B33-5812-4C5F-85F3-DC211B56B855}"/>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E11210A7-B36D-490E-90B1-E06DB0B959AB}"/>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69A58DF4-D099-4887-848F-001A4D92294B}"/>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180CAFFF-D381-461E-9F75-66B4BB9278C6}"/>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9D4A6938-B12E-4002-8826-7F50B0961E7A}"/>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5F5908BC-6317-40D6-B50B-6D713F9E7F65}"/>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7FBC8B92-9D0C-44B5-BD2E-DCA69D1628F0}"/>
            </a:ext>
          </a:extLst>
        </xdr:cNvPr>
        <xdr:cNvCxnSpPr/>
      </xdr:nvCxnSpPr>
      <xdr:spPr>
        <a:xfrm>
          <a:off x="3225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978578CC-DB14-4341-A505-10F73083DB91}"/>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C05618B5-B9BC-4E08-A012-88A1C90444D6}"/>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AF78E575-651B-4C71-91F2-9622C31CF1DB}"/>
            </a:ext>
          </a:extLst>
        </xdr:cNvPr>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a:extLst>
            <a:ext uri="{FF2B5EF4-FFF2-40B4-BE49-F238E27FC236}">
              <a16:creationId xmlns:a16="http://schemas.microsoft.com/office/drawing/2014/main" id="{5EF5090F-36E7-4F8A-B1B8-439BDF91FA1A}"/>
            </a:ext>
          </a:extLst>
        </xdr:cNvPr>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a:extLst>
            <a:ext uri="{FF2B5EF4-FFF2-40B4-BE49-F238E27FC236}">
              <a16:creationId xmlns:a16="http://schemas.microsoft.com/office/drawing/2014/main" id="{EF7A883E-6068-4EFA-86D5-8DDDC0F5B8D5}"/>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BDF156AE-D7D3-4373-B067-766021E1462D}"/>
            </a:ext>
          </a:extLst>
        </xdr:cNvPr>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7C48A4EC-1BCF-4FF7-8DC5-4F915325CCB6}"/>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F343BB8D-73B5-494E-81D1-5C52A551DF78}"/>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7F5ACCAC-CFD7-47C2-8A19-F7FD576486C2}"/>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F33FCBB9-3326-4F50-8A3B-3CF67D954E6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D5EDAA78-BAEA-4973-94BA-3DB58B4E40E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7F321A4-0A2F-42EF-BC4C-75EB4CB61F8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68E3893-1CD3-4A67-BB92-6CA4FB6F76B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4C3ED16-F02F-4B0A-9DBE-61D993B3077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39866A9-77C0-41A9-A038-7BB08A5B3A9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E5241593-9580-4CAE-811A-41C8FA740D72}"/>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CC88BA4F-838E-4B62-9A7F-A72D3532E6E1}"/>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6395CEEC-D6A8-4CC9-B294-6376CE87353D}"/>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id="{64DAA454-5536-4FA1-ADAA-2720A3BDCF4C}"/>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17B7A2F6-9D1C-4738-B423-EBEAAFDD56A3}"/>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a:extLst>
            <a:ext uri="{FF2B5EF4-FFF2-40B4-BE49-F238E27FC236}">
              <a16:creationId xmlns:a16="http://schemas.microsoft.com/office/drawing/2014/main" id="{F764C083-0559-41A9-96D9-EFE5570F42B2}"/>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1B314F0A-7F64-4292-A6E7-57E5537CDFA8}"/>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9C975E17-15FA-46F7-B761-B7648F51025D}"/>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24C3D3FD-6E11-4975-8621-F23379A456EF}"/>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3ED941FA-03F9-47E7-9790-37BDBE358824}"/>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B900906-CB49-4274-8216-B8FCA872185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9B8BB45-C0DC-46E5-8575-D1E3E440FFB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AA262777-AD11-4F7F-A8E1-8655818A680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2E48FCF-BBB7-4DDB-B620-BAB7AFDD1F7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DC9A0449-F139-4A97-B93B-A77A88A8335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2FE6D8B-FAEC-49C5-935B-557411300EA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8D4E51B-12CE-4BC3-A0A7-3ED3F48B525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E0E662F-9782-498B-A421-E2E998CD58D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9E49954B-15DA-4DBB-B14F-35268432500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4C0D829-4938-404D-9FD3-559231DB83A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9BC72C2-C2DA-467A-AB78-2508EC52614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3426FC0-CC8B-4B57-8DEC-D710298C99E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9D3FC81-7A22-4CF3-892A-5DE30F79014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物件費について、ソフトウェア更新等による情報系システム管理事業の増等により経常経費充当一般財源が増加し、また、臨時財政対策債の大幅な減により経常一般財源等総額が減少したため、前年度に比べ</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ポイント増となる</a:t>
          </a:r>
          <a:r>
            <a:rPr kumimoji="1" lang="en-US" altLang="ja-JP" sz="1100">
              <a:latin typeface="ＭＳ Ｐゴシック" panose="020B0600070205080204" pitchFamily="50" charset="-128"/>
              <a:ea typeface="ＭＳ Ｐゴシック" panose="020B0600070205080204" pitchFamily="50" charset="-128"/>
            </a:rPr>
            <a:t>90.4</a:t>
          </a:r>
          <a:r>
            <a:rPr kumimoji="1" lang="ja-JP" altLang="en-US" sz="1100">
              <a:latin typeface="ＭＳ Ｐゴシック" panose="020B0600070205080204" pitchFamily="50" charset="-128"/>
              <a:ea typeface="ＭＳ Ｐゴシック" panose="020B0600070205080204" pitchFamily="50" charset="-128"/>
            </a:rPr>
            <a:t>％となった。類似団体平均からは</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下回っている。しかしながら、扶助費については今後も経常的な増加が見込まれること、会計年度任用職員の増員・昇給に伴う人件費の増、償還ピークを迎えつつある公債費の増等の増加要因があることから、引き続き事務事業の見直しを進め、一層の財政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367FCC2-0E5F-4C00-B64E-2A2EA5FD879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AC7368F-B08A-4201-9BAF-850BDCA1E91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AD708F86-1BDC-4EEB-AE52-F20A76B7386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3314F00D-2577-4638-958F-5052A90D270B}"/>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15131E88-7A34-44E2-B392-DF9D08E8214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DAC743F1-96FA-4AD3-BBD1-75D4D312DBF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451416AE-1322-4EFB-A9D1-69661F18411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78EEECA7-FC3B-407F-B700-F6EE39E66E1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25939603-EF80-47E8-930D-80F7126D160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7BA88239-95BB-406B-8B62-963EBA97968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ED5A878-D913-430F-A865-5C18EBD81F15}"/>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1F14B5F2-D875-4A9A-87AE-36755A3976D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AE893769-8C8D-4A91-9BE8-30A4B9383F7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751269DA-B824-4EF3-B78A-B4993F2B9D2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83A50956-C8A6-466D-9F4A-970DA4B4F93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70900D46-3295-4266-9ED8-43F02350ED6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96AF689E-2FCF-49AF-B75E-7BC88F05CFA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DE34AD1E-25DE-41BF-83C7-3B767015E0AE}"/>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2DEBA8ED-8455-452F-A6C6-C4327F5A3BB3}"/>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4A1DF17D-50A4-4C84-AE7E-CBBECE4AB57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42389002-ED97-4FC9-B1D7-4DDAB06ADE2B}"/>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63</xdr:row>
      <xdr:rowOff>25823</xdr:rowOff>
    </xdr:to>
    <xdr:cxnSp macro="">
      <xdr:nvCxnSpPr>
        <xdr:cNvPr id="132" name="直線コネクタ 131">
          <a:extLst>
            <a:ext uri="{FF2B5EF4-FFF2-40B4-BE49-F238E27FC236}">
              <a16:creationId xmlns:a16="http://schemas.microsoft.com/office/drawing/2014/main" id="{50D258E2-F047-4FA0-88A7-23BD0B5DB45F}"/>
            </a:ext>
          </a:extLst>
        </xdr:cNvPr>
        <xdr:cNvCxnSpPr/>
      </xdr:nvCxnSpPr>
      <xdr:spPr>
        <a:xfrm>
          <a:off x="4114800" y="1046522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B10D1540-7B82-4CCE-B864-BB11411D2DBB}"/>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3BFE0B2D-310E-4D04-9508-CBF9FD38249A}"/>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63</xdr:row>
      <xdr:rowOff>25823</xdr:rowOff>
    </xdr:to>
    <xdr:cxnSp macro="">
      <xdr:nvCxnSpPr>
        <xdr:cNvPr id="135" name="直線コネクタ 134">
          <a:extLst>
            <a:ext uri="{FF2B5EF4-FFF2-40B4-BE49-F238E27FC236}">
              <a16:creationId xmlns:a16="http://schemas.microsoft.com/office/drawing/2014/main" id="{54FE4DD1-7519-4F29-8168-EEA24708A938}"/>
            </a:ext>
          </a:extLst>
        </xdr:cNvPr>
        <xdr:cNvCxnSpPr/>
      </xdr:nvCxnSpPr>
      <xdr:spPr>
        <a:xfrm flipV="1">
          <a:off x="3225800" y="1046522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960BAD95-BCF8-4EA7-9068-1C52F45D1797}"/>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87C3C19E-A7F6-4773-A8EC-0D52E81FE416}"/>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64</xdr:row>
      <xdr:rowOff>71544</xdr:rowOff>
    </xdr:to>
    <xdr:cxnSp macro="">
      <xdr:nvCxnSpPr>
        <xdr:cNvPr id="138" name="直線コネクタ 137">
          <a:extLst>
            <a:ext uri="{FF2B5EF4-FFF2-40B4-BE49-F238E27FC236}">
              <a16:creationId xmlns:a16="http://schemas.microsoft.com/office/drawing/2014/main" id="{AFEA8F4E-D992-40C6-BC68-2C611A900190}"/>
            </a:ext>
          </a:extLst>
        </xdr:cNvPr>
        <xdr:cNvCxnSpPr/>
      </xdr:nvCxnSpPr>
      <xdr:spPr>
        <a:xfrm flipV="1">
          <a:off x="2336800" y="1082717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a:extLst>
            <a:ext uri="{FF2B5EF4-FFF2-40B4-BE49-F238E27FC236}">
              <a16:creationId xmlns:a16="http://schemas.microsoft.com/office/drawing/2014/main" id="{7466751F-1FB0-4E31-A4C2-ECE580514862}"/>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0" name="テキスト ボックス 139">
          <a:extLst>
            <a:ext uri="{FF2B5EF4-FFF2-40B4-BE49-F238E27FC236}">
              <a16:creationId xmlns:a16="http://schemas.microsoft.com/office/drawing/2014/main" id="{D3748A95-E41E-418B-9C0D-8F6447BFF182}"/>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71544</xdr:rowOff>
    </xdr:to>
    <xdr:cxnSp macro="">
      <xdr:nvCxnSpPr>
        <xdr:cNvPr id="141" name="直線コネクタ 140">
          <a:extLst>
            <a:ext uri="{FF2B5EF4-FFF2-40B4-BE49-F238E27FC236}">
              <a16:creationId xmlns:a16="http://schemas.microsoft.com/office/drawing/2014/main" id="{D6CF73D4-438F-47CD-9238-5AED3AAD44EE}"/>
            </a:ext>
          </a:extLst>
        </xdr:cNvPr>
        <xdr:cNvCxnSpPr/>
      </xdr:nvCxnSpPr>
      <xdr:spPr>
        <a:xfrm>
          <a:off x="1447800" y="1086739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2" name="フローチャート: 判断 141">
          <a:extLst>
            <a:ext uri="{FF2B5EF4-FFF2-40B4-BE49-F238E27FC236}">
              <a16:creationId xmlns:a16="http://schemas.microsoft.com/office/drawing/2014/main" id="{E36F7C43-5E56-4446-9F7C-DE62D978187E}"/>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3" name="テキスト ボックス 142">
          <a:extLst>
            <a:ext uri="{FF2B5EF4-FFF2-40B4-BE49-F238E27FC236}">
              <a16:creationId xmlns:a16="http://schemas.microsoft.com/office/drawing/2014/main" id="{9B16892E-2311-488A-888D-AD494550DC5E}"/>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4" name="フローチャート: 判断 143">
          <a:extLst>
            <a:ext uri="{FF2B5EF4-FFF2-40B4-BE49-F238E27FC236}">
              <a16:creationId xmlns:a16="http://schemas.microsoft.com/office/drawing/2014/main" id="{148F91B9-CB30-4125-A61B-FE9F726A477F}"/>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BF884F43-B8B0-46C0-A21B-2865339EF3A2}"/>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2C97371-6ADF-489B-A306-E8F146AFD7A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02377A3-1404-4933-9B6B-2E37BCCE7E6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2ED2F01-5A54-4900-B8EB-B5004B38B2E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F8AE25C-B1BE-4756-9B7F-398988C1521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0C0490A-590C-40E0-9DEE-84359373D5C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1" name="楕円 150">
          <a:extLst>
            <a:ext uri="{FF2B5EF4-FFF2-40B4-BE49-F238E27FC236}">
              <a16:creationId xmlns:a16="http://schemas.microsoft.com/office/drawing/2014/main" id="{8E296F58-49DA-4339-ACA7-FC697F13980F}"/>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52" name="財政構造の弾力性該当値テキスト">
          <a:extLst>
            <a:ext uri="{FF2B5EF4-FFF2-40B4-BE49-F238E27FC236}">
              <a16:creationId xmlns:a16="http://schemas.microsoft.com/office/drawing/2014/main" id="{065A1AFD-DFD2-40E2-9EFD-07B93E4B7F88}"/>
            </a:ext>
          </a:extLst>
        </xdr:cNvPr>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127423</xdr:rowOff>
    </xdr:from>
    <xdr:to>
      <xdr:col>19</xdr:col>
      <xdr:colOff>184150</xdr:colOff>
      <xdr:row>61</xdr:row>
      <xdr:rowOff>57573</xdr:rowOff>
    </xdr:to>
    <xdr:sp macro="" textlink="">
      <xdr:nvSpPr>
        <xdr:cNvPr id="153" name="楕円 152">
          <a:extLst>
            <a:ext uri="{FF2B5EF4-FFF2-40B4-BE49-F238E27FC236}">
              <a16:creationId xmlns:a16="http://schemas.microsoft.com/office/drawing/2014/main" id="{F551542C-3457-458A-B72D-1F5CD6C402F9}"/>
            </a:ext>
          </a:extLst>
        </xdr:cNvPr>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67750</xdr:rowOff>
    </xdr:from>
    <xdr:ext cx="736600" cy="259045"/>
    <xdr:sp macro="" textlink="">
      <xdr:nvSpPr>
        <xdr:cNvPr id="154" name="テキスト ボックス 153">
          <a:extLst>
            <a:ext uri="{FF2B5EF4-FFF2-40B4-BE49-F238E27FC236}">
              <a16:creationId xmlns:a16="http://schemas.microsoft.com/office/drawing/2014/main" id="{ED70298F-F5BA-48D8-988B-F7F7934DCE50}"/>
            </a:ext>
          </a:extLst>
        </xdr:cNvPr>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5" name="楕円 154">
          <a:extLst>
            <a:ext uri="{FF2B5EF4-FFF2-40B4-BE49-F238E27FC236}">
              <a16:creationId xmlns:a16="http://schemas.microsoft.com/office/drawing/2014/main" id="{858F58DF-F4F3-4F43-BDAF-88A5C2C9B571}"/>
            </a:ext>
          </a:extLst>
        </xdr:cNvPr>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6" name="テキスト ボックス 155">
          <a:extLst>
            <a:ext uri="{FF2B5EF4-FFF2-40B4-BE49-F238E27FC236}">
              <a16:creationId xmlns:a16="http://schemas.microsoft.com/office/drawing/2014/main" id="{AD599239-EFBC-4B9D-B8BE-CF0F3C6BD7B4}"/>
            </a:ext>
          </a:extLst>
        </xdr:cNvPr>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7" name="楕円 156">
          <a:extLst>
            <a:ext uri="{FF2B5EF4-FFF2-40B4-BE49-F238E27FC236}">
              <a16:creationId xmlns:a16="http://schemas.microsoft.com/office/drawing/2014/main" id="{D91A142B-2F28-415D-A298-D781E0B56A90}"/>
            </a:ext>
          </a:extLst>
        </xdr:cNvPr>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58" name="テキスト ボックス 157">
          <a:extLst>
            <a:ext uri="{FF2B5EF4-FFF2-40B4-BE49-F238E27FC236}">
              <a16:creationId xmlns:a16="http://schemas.microsoft.com/office/drawing/2014/main" id="{64ED99EE-2E19-42B8-9A08-2CE6B116DE3E}"/>
            </a:ext>
          </a:extLst>
        </xdr:cNvPr>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a:extLst>
            <a:ext uri="{FF2B5EF4-FFF2-40B4-BE49-F238E27FC236}">
              <a16:creationId xmlns:a16="http://schemas.microsoft.com/office/drawing/2014/main" id="{8263B33F-4B0B-442A-B871-6AA3B02D917F}"/>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0" name="テキスト ボックス 159">
          <a:extLst>
            <a:ext uri="{FF2B5EF4-FFF2-40B4-BE49-F238E27FC236}">
              <a16:creationId xmlns:a16="http://schemas.microsoft.com/office/drawing/2014/main" id="{236DAACE-0804-4B16-AAB6-1E45E57584F7}"/>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7AC0447-BF5A-4321-892E-C0CE0DB1A2C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3FB1D0E-5F6A-4A31-B1EE-0434F8DF8DE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A34771A-551E-498D-AFE3-8821043FCFD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E6CB5AA9-363C-4625-8CE0-E6414BF2015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D1091C2-51DA-4698-A369-2DED08B5303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3E75442-415F-4866-A8DD-1B34E90BB81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F69028F-1D46-4E50-8901-082B86F36B8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A4F3E10-FA46-4C5E-8146-52543A16AAB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1AE565E6-78EA-40D9-B2AC-C207DC7B06A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B3D24A2-6B9C-49BD-BC4A-3BAC56514B1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D4BBF73-05FE-4558-8A97-495E507B987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83CFA9F-7E35-4BE0-A55C-062F593FCD1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A0017431-E346-46C4-B2C7-88D20CAB018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新型コロナウイルスワクチン接種事業の減等により減少したものの、人件費については、会計年度任用職員の昇給により増加、維持補修費については、施設の老朽化等に対応するため増加している。一方で、人口は前年度から</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％減少したため、前年度より、</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円増となる</a:t>
          </a:r>
          <a:r>
            <a:rPr kumimoji="1" lang="en-US" altLang="ja-JP" sz="1100">
              <a:latin typeface="ＭＳ Ｐゴシック" panose="020B0600070205080204" pitchFamily="50" charset="-128"/>
              <a:ea typeface="ＭＳ Ｐゴシック" panose="020B0600070205080204" pitchFamily="50" charset="-128"/>
            </a:rPr>
            <a:t>149,287</a:t>
          </a:r>
          <a:r>
            <a:rPr kumimoji="1" lang="ja-JP" altLang="en-US" sz="1100">
              <a:latin typeface="ＭＳ Ｐゴシック" panose="020B0600070205080204" pitchFamily="50" charset="-128"/>
              <a:ea typeface="ＭＳ Ｐゴシック" panose="020B0600070205080204" pitchFamily="50" charset="-128"/>
            </a:rPr>
            <a:t>円となった。類似団体平均からは</a:t>
          </a:r>
          <a:r>
            <a:rPr kumimoji="1" lang="en-US" altLang="ja-JP" sz="1100">
              <a:latin typeface="ＭＳ Ｐゴシック" panose="020B0600070205080204" pitchFamily="50" charset="-128"/>
              <a:ea typeface="ＭＳ Ｐゴシック" panose="020B0600070205080204" pitchFamily="50" charset="-128"/>
            </a:rPr>
            <a:t>12,699</a:t>
          </a:r>
          <a:r>
            <a:rPr kumimoji="1" lang="ja-JP" altLang="en-US" sz="1100">
              <a:latin typeface="ＭＳ Ｐゴシック" panose="020B0600070205080204" pitchFamily="50" charset="-128"/>
              <a:ea typeface="ＭＳ Ｐゴシック" panose="020B0600070205080204" pitchFamily="50" charset="-128"/>
            </a:rPr>
            <a:t>円上回っており、物価高騰の影響等から今後も増加の見込である。施設の管理運営方法の見直しや、経費削減の徹底により増加幅の抑制に努めていく。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BBEDDFB1-CACE-437B-8FCE-24FC9F99075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AFDDB85C-CFDD-415A-B68C-8075B77C098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3558715-F6EC-4D7C-8F53-5A7461AC093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70899767-76F6-458C-87BC-6954BA3736EF}"/>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C85BB99B-89C5-49AA-85CE-AE0A78248B8D}"/>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F276D1C1-347D-4D1F-A1A5-10470D9BE95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FB50491B-B85E-4ACC-B1FE-6A4D8699B621}"/>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261ADE04-6ABE-4C16-8722-065FDFE6C96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ECB0030F-AB0F-4279-B876-1A59AC69D03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ACB1D0A8-888F-4721-A7B0-87FF93FCC90E}"/>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CE004EBB-3781-4992-9E51-C0825B7C092B}"/>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4C3389F1-C5E1-4B50-9718-790D5CD06FB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A429662A-9FC3-4300-AE61-7F4E773121F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F3130663-7B4A-40DC-AC1A-38BD34E2CCB2}"/>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7505BD0E-597C-4989-95A5-828DF313CCEF}"/>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DA3A268C-E76A-44A7-810F-4E492EA39A6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1FC2AC4-549E-4888-8888-B8EA27CED0C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CE3EC0AF-E9AB-42FB-B006-D0F5383689F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8AE1D9AC-7592-4FBF-A69F-F65516DA2EC2}"/>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C94F2397-0104-404C-8E88-80BABDC18EB5}"/>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8BFD7AE3-AEF4-4665-91E4-5320D846072E}"/>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E0C48C83-18DE-46B2-9D6D-E739233A2AB5}"/>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3383D17A-13C9-46F9-B819-59C5C4B186F2}"/>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21397</xdr:rowOff>
    </xdr:from>
    <xdr:to>
      <xdr:col>23</xdr:col>
      <xdr:colOff>133350</xdr:colOff>
      <xdr:row>84</xdr:row>
      <xdr:rowOff>22650</xdr:rowOff>
    </xdr:to>
    <xdr:cxnSp macro="">
      <xdr:nvCxnSpPr>
        <xdr:cNvPr id="197" name="直線コネクタ 196">
          <a:extLst>
            <a:ext uri="{FF2B5EF4-FFF2-40B4-BE49-F238E27FC236}">
              <a16:creationId xmlns:a16="http://schemas.microsoft.com/office/drawing/2014/main" id="{439A5368-FA33-49E5-B0B7-20EC2CD5A8FD}"/>
            </a:ext>
          </a:extLst>
        </xdr:cNvPr>
        <xdr:cNvCxnSpPr/>
      </xdr:nvCxnSpPr>
      <xdr:spPr>
        <a:xfrm>
          <a:off x="4114800" y="14423197"/>
          <a:ext cx="8382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5FA152A2-0129-4AB5-AD4F-CD1378E13A92}"/>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FCFEB2A3-7225-4827-BD4C-10CA290839F8}"/>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160043</xdr:rowOff>
    </xdr:from>
    <xdr:to>
      <xdr:col>19</xdr:col>
      <xdr:colOff>133350</xdr:colOff>
      <xdr:row>84</xdr:row>
      <xdr:rowOff>21397</xdr:rowOff>
    </xdr:to>
    <xdr:cxnSp macro="">
      <xdr:nvCxnSpPr>
        <xdr:cNvPr id="200" name="直線コネクタ 199">
          <a:extLst>
            <a:ext uri="{FF2B5EF4-FFF2-40B4-BE49-F238E27FC236}">
              <a16:creationId xmlns:a16="http://schemas.microsoft.com/office/drawing/2014/main" id="{7A713BEC-0C41-49BF-B1F9-6DC9A96B23EC}"/>
            </a:ext>
          </a:extLst>
        </xdr:cNvPr>
        <xdr:cNvCxnSpPr/>
      </xdr:nvCxnSpPr>
      <xdr:spPr>
        <a:xfrm>
          <a:off x="3225800" y="14390393"/>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34606750-5491-41D7-8817-2F9BDB7399FD}"/>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2673D0F1-1736-48E7-8E5C-C5A45A86144F}"/>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3071</xdr:rowOff>
    </xdr:from>
    <xdr:to>
      <xdr:col>15</xdr:col>
      <xdr:colOff>82550</xdr:colOff>
      <xdr:row>83</xdr:row>
      <xdr:rowOff>160043</xdr:rowOff>
    </xdr:to>
    <xdr:cxnSp macro="">
      <xdr:nvCxnSpPr>
        <xdr:cNvPr id="203" name="直線コネクタ 202">
          <a:extLst>
            <a:ext uri="{FF2B5EF4-FFF2-40B4-BE49-F238E27FC236}">
              <a16:creationId xmlns:a16="http://schemas.microsoft.com/office/drawing/2014/main" id="{480D310F-FFC7-41AF-A4E3-42179D1D13D8}"/>
            </a:ext>
          </a:extLst>
        </xdr:cNvPr>
        <xdr:cNvCxnSpPr/>
      </xdr:nvCxnSpPr>
      <xdr:spPr>
        <a:xfrm>
          <a:off x="2336800" y="14233421"/>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48400</xdr:rowOff>
    </xdr:from>
    <xdr:to>
      <xdr:col>15</xdr:col>
      <xdr:colOff>133350</xdr:colOff>
      <xdr:row>84</xdr:row>
      <xdr:rowOff>150000</xdr:rowOff>
    </xdr:to>
    <xdr:sp macro="" textlink="">
      <xdr:nvSpPr>
        <xdr:cNvPr id="204" name="フローチャート: 判断 203">
          <a:extLst>
            <a:ext uri="{FF2B5EF4-FFF2-40B4-BE49-F238E27FC236}">
              <a16:creationId xmlns:a16="http://schemas.microsoft.com/office/drawing/2014/main" id="{32B6A14C-AF56-4D90-8AFB-78D2348849E7}"/>
            </a:ext>
          </a:extLst>
        </xdr:cNvPr>
        <xdr:cNvSpPr/>
      </xdr:nvSpPr>
      <xdr:spPr>
        <a:xfrm>
          <a:off x="3175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134777</xdr:rowOff>
    </xdr:from>
    <xdr:ext cx="762000" cy="259045"/>
    <xdr:sp macro="" textlink="">
      <xdr:nvSpPr>
        <xdr:cNvPr id="205" name="テキスト ボックス 204">
          <a:extLst>
            <a:ext uri="{FF2B5EF4-FFF2-40B4-BE49-F238E27FC236}">
              <a16:creationId xmlns:a16="http://schemas.microsoft.com/office/drawing/2014/main" id="{7F6A38E2-856E-4BE6-97D3-E187B3E6EE82}"/>
            </a:ext>
          </a:extLst>
        </xdr:cNvPr>
        <xdr:cNvSpPr txBox="1"/>
      </xdr:nvSpPr>
      <xdr:spPr>
        <a:xfrm>
          <a:off x="2844800" y="145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111047</xdr:rowOff>
    </xdr:from>
    <xdr:to>
      <xdr:col>11</xdr:col>
      <xdr:colOff>31750</xdr:colOff>
      <xdr:row>83</xdr:row>
      <xdr:rowOff>3071</xdr:rowOff>
    </xdr:to>
    <xdr:cxnSp macro="">
      <xdr:nvCxnSpPr>
        <xdr:cNvPr id="206" name="直線コネクタ 205">
          <a:extLst>
            <a:ext uri="{FF2B5EF4-FFF2-40B4-BE49-F238E27FC236}">
              <a16:creationId xmlns:a16="http://schemas.microsoft.com/office/drawing/2014/main" id="{D3B812F0-12F8-4088-AEAE-6F511F7C59CB}"/>
            </a:ext>
          </a:extLst>
        </xdr:cNvPr>
        <xdr:cNvCxnSpPr/>
      </xdr:nvCxnSpPr>
      <xdr:spPr>
        <a:xfrm>
          <a:off x="1447800" y="14169947"/>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69371</xdr:rowOff>
    </xdr:from>
    <xdr:to>
      <xdr:col>11</xdr:col>
      <xdr:colOff>82550</xdr:colOff>
      <xdr:row>83</xdr:row>
      <xdr:rowOff>170971</xdr:rowOff>
    </xdr:to>
    <xdr:sp macro="" textlink="">
      <xdr:nvSpPr>
        <xdr:cNvPr id="207" name="フローチャート: 判断 206">
          <a:extLst>
            <a:ext uri="{FF2B5EF4-FFF2-40B4-BE49-F238E27FC236}">
              <a16:creationId xmlns:a16="http://schemas.microsoft.com/office/drawing/2014/main" id="{D21A5027-4721-4CCA-8664-DDAF0D503F13}"/>
            </a:ext>
          </a:extLst>
        </xdr:cNvPr>
        <xdr:cNvSpPr/>
      </xdr:nvSpPr>
      <xdr:spPr>
        <a:xfrm>
          <a:off x="2286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155748</xdr:rowOff>
    </xdr:from>
    <xdr:ext cx="762000" cy="259045"/>
    <xdr:sp macro="" textlink="">
      <xdr:nvSpPr>
        <xdr:cNvPr id="208" name="テキスト ボックス 207">
          <a:extLst>
            <a:ext uri="{FF2B5EF4-FFF2-40B4-BE49-F238E27FC236}">
              <a16:creationId xmlns:a16="http://schemas.microsoft.com/office/drawing/2014/main" id="{8B61D339-3466-4B83-A14A-869CD0F8F79B}"/>
            </a:ext>
          </a:extLst>
        </xdr:cNvPr>
        <xdr:cNvSpPr txBox="1"/>
      </xdr:nvSpPr>
      <xdr:spPr>
        <a:xfrm>
          <a:off x="1955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20594</xdr:rowOff>
    </xdr:from>
    <xdr:to>
      <xdr:col>7</xdr:col>
      <xdr:colOff>31750</xdr:colOff>
      <xdr:row>83</xdr:row>
      <xdr:rowOff>122194</xdr:rowOff>
    </xdr:to>
    <xdr:sp macro="" textlink="">
      <xdr:nvSpPr>
        <xdr:cNvPr id="209" name="フローチャート: 判断 208">
          <a:extLst>
            <a:ext uri="{FF2B5EF4-FFF2-40B4-BE49-F238E27FC236}">
              <a16:creationId xmlns:a16="http://schemas.microsoft.com/office/drawing/2014/main" id="{543E04A0-D779-447F-A311-4AB0A8B65E90}"/>
            </a:ext>
          </a:extLst>
        </xdr:cNvPr>
        <xdr:cNvSpPr/>
      </xdr:nvSpPr>
      <xdr:spPr>
        <a:xfrm>
          <a:off x="1397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106971</xdr:rowOff>
    </xdr:from>
    <xdr:ext cx="762000" cy="259045"/>
    <xdr:sp macro="" textlink="">
      <xdr:nvSpPr>
        <xdr:cNvPr id="210" name="テキスト ボックス 209">
          <a:extLst>
            <a:ext uri="{FF2B5EF4-FFF2-40B4-BE49-F238E27FC236}">
              <a16:creationId xmlns:a16="http://schemas.microsoft.com/office/drawing/2014/main" id="{48A03C30-D4CA-4308-BE91-63BB77244903}"/>
            </a:ext>
          </a:extLst>
        </xdr:cNvPr>
        <xdr:cNvSpPr txBox="1"/>
      </xdr:nvSpPr>
      <xdr:spPr>
        <a:xfrm>
          <a:off x="1066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E80774F-2A06-4DE2-9143-B7858CE363A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4B08822-5BB9-4A74-ABD6-67D968E9437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02F0C12-42FE-4168-9B8B-75BF601E78F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8EBDE15-B417-44D9-904D-A2FA547F11C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AA7DD9CB-527A-4361-BB14-00E3BA0726C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143300</xdr:rowOff>
    </xdr:from>
    <xdr:to>
      <xdr:col>23</xdr:col>
      <xdr:colOff>184150</xdr:colOff>
      <xdr:row>84</xdr:row>
      <xdr:rowOff>73450</xdr:rowOff>
    </xdr:to>
    <xdr:sp macro="" textlink="">
      <xdr:nvSpPr>
        <xdr:cNvPr id="216" name="楕円 215">
          <a:extLst>
            <a:ext uri="{FF2B5EF4-FFF2-40B4-BE49-F238E27FC236}">
              <a16:creationId xmlns:a16="http://schemas.microsoft.com/office/drawing/2014/main" id="{039B2EDD-C6F8-4126-B756-F415F74211E4}"/>
            </a:ext>
          </a:extLst>
        </xdr:cNvPr>
        <xdr:cNvSpPr/>
      </xdr:nvSpPr>
      <xdr:spPr>
        <a:xfrm>
          <a:off x="4902200" y="143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115377</xdr:rowOff>
    </xdr:from>
    <xdr:ext cx="762000" cy="259045"/>
    <xdr:sp macro="" textlink="">
      <xdr:nvSpPr>
        <xdr:cNvPr id="217" name="人件費・物件費等の状況該当値テキスト">
          <a:extLst>
            <a:ext uri="{FF2B5EF4-FFF2-40B4-BE49-F238E27FC236}">
              <a16:creationId xmlns:a16="http://schemas.microsoft.com/office/drawing/2014/main" id="{3B755D67-B3D5-4158-97BD-3F5DF4942AFA}"/>
            </a:ext>
          </a:extLst>
        </xdr:cNvPr>
        <xdr:cNvSpPr txBox="1"/>
      </xdr:nvSpPr>
      <xdr:spPr>
        <a:xfrm>
          <a:off x="5041900" y="1434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142047</xdr:rowOff>
    </xdr:from>
    <xdr:to>
      <xdr:col>19</xdr:col>
      <xdr:colOff>184150</xdr:colOff>
      <xdr:row>84</xdr:row>
      <xdr:rowOff>72197</xdr:rowOff>
    </xdr:to>
    <xdr:sp macro="" textlink="">
      <xdr:nvSpPr>
        <xdr:cNvPr id="218" name="楕円 217">
          <a:extLst>
            <a:ext uri="{FF2B5EF4-FFF2-40B4-BE49-F238E27FC236}">
              <a16:creationId xmlns:a16="http://schemas.microsoft.com/office/drawing/2014/main" id="{85292C92-5266-4B00-833B-24B07C939431}"/>
            </a:ext>
          </a:extLst>
        </xdr:cNvPr>
        <xdr:cNvSpPr/>
      </xdr:nvSpPr>
      <xdr:spPr>
        <a:xfrm>
          <a:off x="4064000" y="1437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56974</xdr:rowOff>
    </xdr:from>
    <xdr:ext cx="736600" cy="259045"/>
    <xdr:sp macro="" textlink="">
      <xdr:nvSpPr>
        <xdr:cNvPr id="219" name="テキスト ボックス 218">
          <a:extLst>
            <a:ext uri="{FF2B5EF4-FFF2-40B4-BE49-F238E27FC236}">
              <a16:creationId xmlns:a16="http://schemas.microsoft.com/office/drawing/2014/main" id="{D44D7E00-340D-42FF-8915-DE83A980D4C8}"/>
            </a:ext>
          </a:extLst>
        </xdr:cNvPr>
        <xdr:cNvSpPr txBox="1"/>
      </xdr:nvSpPr>
      <xdr:spPr>
        <a:xfrm>
          <a:off x="3733800" y="14458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109243</xdr:rowOff>
    </xdr:from>
    <xdr:to>
      <xdr:col>15</xdr:col>
      <xdr:colOff>133350</xdr:colOff>
      <xdr:row>84</xdr:row>
      <xdr:rowOff>39393</xdr:rowOff>
    </xdr:to>
    <xdr:sp macro="" textlink="">
      <xdr:nvSpPr>
        <xdr:cNvPr id="220" name="楕円 219">
          <a:extLst>
            <a:ext uri="{FF2B5EF4-FFF2-40B4-BE49-F238E27FC236}">
              <a16:creationId xmlns:a16="http://schemas.microsoft.com/office/drawing/2014/main" id="{C806FF47-9AB8-4155-9313-436045A9ED87}"/>
            </a:ext>
          </a:extLst>
        </xdr:cNvPr>
        <xdr:cNvSpPr/>
      </xdr:nvSpPr>
      <xdr:spPr>
        <a:xfrm>
          <a:off x="3175000" y="1433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49570</xdr:rowOff>
    </xdr:from>
    <xdr:ext cx="762000" cy="259045"/>
    <xdr:sp macro="" textlink="">
      <xdr:nvSpPr>
        <xdr:cNvPr id="221" name="テキスト ボックス 220">
          <a:extLst>
            <a:ext uri="{FF2B5EF4-FFF2-40B4-BE49-F238E27FC236}">
              <a16:creationId xmlns:a16="http://schemas.microsoft.com/office/drawing/2014/main" id="{BD04A74F-ECD0-47D3-A50C-6BA77A8090EA}"/>
            </a:ext>
          </a:extLst>
        </xdr:cNvPr>
        <xdr:cNvSpPr txBox="1"/>
      </xdr:nvSpPr>
      <xdr:spPr>
        <a:xfrm>
          <a:off x="2844800" y="141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123721</xdr:rowOff>
    </xdr:from>
    <xdr:to>
      <xdr:col>11</xdr:col>
      <xdr:colOff>82550</xdr:colOff>
      <xdr:row>83</xdr:row>
      <xdr:rowOff>53871</xdr:rowOff>
    </xdr:to>
    <xdr:sp macro="" textlink="">
      <xdr:nvSpPr>
        <xdr:cNvPr id="222" name="楕円 221">
          <a:extLst>
            <a:ext uri="{FF2B5EF4-FFF2-40B4-BE49-F238E27FC236}">
              <a16:creationId xmlns:a16="http://schemas.microsoft.com/office/drawing/2014/main" id="{1B88C901-E2C9-4201-AF18-863093EF208A}"/>
            </a:ext>
          </a:extLst>
        </xdr:cNvPr>
        <xdr:cNvSpPr/>
      </xdr:nvSpPr>
      <xdr:spPr>
        <a:xfrm>
          <a:off x="2286000" y="141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64048</xdr:rowOff>
    </xdr:from>
    <xdr:ext cx="762000" cy="259045"/>
    <xdr:sp macro="" textlink="">
      <xdr:nvSpPr>
        <xdr:cNvPr id="223" name="テキスト ボックス 222">
          <a:extLst>
            <a:ext uri="{FF2B5EF4-FFF2-40B4-BE49-F238E27FC236}">
              <a16:creationId xmlns:a16="http://schemas.microsoft.com/office/drawing/2014/main" id="{06D1287A-B543-4C12-B448-FA73C69AA0C4}"/>
            </a:ext>
          </a:extLst>
        </xdr:cNvPr>
        <xdr:cNvSpPr txBox="1"/>
      </xdr:nvSpPr>
      <xdr:spPr>
        <a:xfrm>
          <a:off x="1955800" y="139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60247</xdr:rowOff>
    </xdr:from>
    <xdr:to>
      <xdr:col>7</xdr:col>
      <xdr:colOff>31750</xdr:colOff>
      <xdr:row>82</xdr:row>
      <xdr:rowOff>161847</xdr:rowOff>
    </xdr:to>
    <xdr:sp macro="" textlink="">
      <xdr:nvSpPr>
        <xdr:cNvPr id="224" name="楕円 223">
          <a:extLst>
            <a:ext uri="{FF2B5EF4-FFF2-40B4-BE49-F238E27FC236}">
              <a16:creationId xmlns:a16="http://schemas.microsoft.com/office/drawing/2014/main" id="{F54E856E-0C6E-472D-9078-5B3E98AEBDE0}"/>
            </a:ext>
          </a:extLst>
        </xdr:cNvPr>
        <xdr:cNvSpPr/>
      </xdr:nvSpPr>
      <xdr:spPr>
        <a:xfrm>
          <a:off x="1397000" y="141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574</xdr:rowOff>
    </xdr:from>
    <xdr:ext cx="762000" cy="259045"/>
    <xdr:sp macro="" textlink="">
      <xdr:nvSpPr>
        <xdr:cNvPr id="225" name="テキスト ボックス 224">
          <a:extLst>
            <a:ext uri="{FF2B5EF4-FFF2-40B4-BE49-F238E27FC236}">
              <a16:creationId xmlns:a16="http://schemas.microsoft.com/office/drawing/2014/main" id="{48A5FB2B-4582-4894-8EA0-E77A8D30BCEA}"/>
            </a:ext>
          </a:extLst>
        </xdr:cNvPr>
        <xdr:cNvSpPr txBox="1"/>
      </xdr:nvSpPr>
      <xdr:spPr>
        <a:xfrm>
          <a:off x="1066800" y="1388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8496583F-0FF6-4669-BAB8-1BBB32DC8BD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207FE40-ACE3-4C94-9929-E4C5ABFC32F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C664F6AF-DCB1-4073-926A-B1C8EEFAB94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41508829-149D-4683-9AE4-6E36BCFFD57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A10DECFD-0A2D-4D6E-B8A5-D1F3BFF2D7A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315572B3-7F28-4AFF-A4D3-DDE8A51F7EE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A6C473A3-4DD2-431B-A5F9-626F0685B16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AB318C26-383A-4D72-B147-1527A7BA7C4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F267D4BB-30CF-47CE-B2D9-2FE6350448C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4EEBFAB8-BC32-4859-B43A-2C2768D34E6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C99D1248-E032-408B-8DBD-5A2FD34B847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E43C0AB5-3AB8-46AD-AB5A-E15B640EBB3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84D3580C-0289-46D7-BE2E-80CAB207181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中年層から高齢層職員の人員変動及び平均給与月額の変動が大きかったことにより引き下がり、また、平成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人事院勧告における高位号給から昇格した際の月額の増加額の縮減について実施を遅らせたことによる影響を受けた職員が順次退職している。引き続き人事評価制度の推進を図ることに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8B12161D-2C1E-4C71-89AD-C52401E50F5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7E9B22C-D6B3-4CBA-9760-F0A7E540566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2E3CD87D-61DC-42D8-A43C-5F5523EA90D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4160350B-3D50-4DD6-A065-F236E757746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C3780E29-A8CB-48D7-87A6-2059EF6A0D1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ABE5FC71-5AC3-4AC7-B62D-710D2A1306E7}"/>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6CA4B7DD-9AE9-4243-9EB6-42299D6864A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DAA302E8-8FEB-4EB8-B32C-7DDC11C5BE4F}"/>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3DEB2AC1-3130-4DCF-900F-9AB9DE4DFBB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5D46F79D-D822-4AE1-9AE7-D8189DCE1CC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4E4372C4-687F-4E5B-9F85-E88D36D6A02A}"/>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DA8B3A05-B4ED-446B-806C-ED79558B9EF8}"/>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F1FF515B-A7D4-4C1F-B31E-C3363697841F}"/>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8519DCDB-E72A-4230-8BA6-37DB9C572024}"/>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44639053-A9A3-4172-8FEC-4C55B748C4B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139A8670-03B1-46AA-A9B6-BE95CF96CA6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E5365B08-589E-4AEA-997F-C52701651EF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DFCED96D-44EC-495B-B8DA-44EA9275D12E}"/>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5048F21B-86DC-497B-AE54-2083A7C76FD9}"/>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5CF70809-B1FC-4FB4-A38F-51A9ADDD42DD}"/>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BE7A7A87-8D71-4259-87D8-0F4A0E43E91F}"/>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6B8F3007-5743-452A-9CF0-5A97CB2097CF}"/>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87</xdr:row>
      <xdr:rowOff>33564</xdr:rowOff>
    </xdr:to>
    <xdr:cxnSp macro="">
      <xdr:nvCxnSpPr>
        <xdr:cNvPr id="261" name="直線コネクタ 260">
          <a:extLst>
            <a:ext uri="{FF2B5EF4-FFF2-40B4-BE49-F238E27FC236}">
              <a16:creationId xmlns:a16="http://schemas.microsoft.com/office/drawing/2014/main" id="{8F5A71FD-52A1-4853-A693-94B5096809C8}"/>
            </a:ext>
          </a:extLst>
        </xdr:cNvPr>
        <xdr:cNvCxnSpPr/>
      </xdr:nvCxnSpPr>
      <xdr:spPr>
        <a:xfrm flipV="1">
          <a:off x="16179800" y="1479459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E9C15B26-5B2E-4AA2-A430-797DA7593ABE}"/>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396601D1-5FCE-4C13-8511-E2D89B251753}"/>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64" name="直線コネクタ 263">
          <a:extLst>
            <a:ext uri="{FF2B5EF4-FFF2-40B4-BE49-F238E27FC236}">
              <a16:creationId xmlns:a16="http://schemas.microsoft.com/office/drawing/2014/main" id="{0273A410-F6EC-4BC5-958F-D201A637E5A7}"/>
            </a:ext>
          </a:extLst>
        </xdr:cNvPr>
        <xdr:cNvCxnSpPr/>
      </xdr:nvCxnSpPr>
      <xdr:spPr>
        <a:xfrm flipV="1">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2FCA2CD5-12BB-42D6-B993-43A55A9DFE87}"/>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50E00C61-F775-4581-8F4C-C5BE2D42D7C7}"/>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68036</xdr:rowOff>
    </xdr:to>
    <xdr:cxnSp macro="">
      <xdr:nvCxnSpPr>
        <xdr:cNvPr id="267" name="直線コネクタ 266">
          <a:extLst>
            <a:ext uri="{FF2B5EF4-FFF2-40B4-BE49-F238E27FC236}">
              <a16:creationId xmlns:a16="http://schemas.microsoft.com/office/drawing/2014/main" id="{28B2B769-1F97-44B3-A925-D8820CDB7FAC}"/>
            </a:ext>
          </a:extLst>
        </xdr:cNvPr>
        <xdr:cNvCxnSpPr/>
      </xdr:nvCxnSpPr>
      <xdr:spPr>
        <a:xfrm>
          <a:off x="14401800" y="148980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AA138183-0FAF-4283-807F-E62C89B16168}"/>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7FA621BF-6DCE-4CC2-BEF9-F9BFB2E5DB0E}"/>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id="{DE2A129C-DCE7-47DD-92AE-A053D89F2FFB}"/>
            </a:ext>
          </a:extLst>
        </xdr:cNvPr>
        <xdr:cNvCxnSpPr/>
      </xdr:nvCxnSpPr>
      <xdr:spPr>
        <a:xfrm>
          <a:off x="13512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C7A3D97B-1503-4EDF-A762-3A519D54A8EA}"/>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6F5A2E8C-AAF4-493B-94E5-469FD78AA611}"/>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C4E8F3A5-814A-43AC-953F-725103E55446}"/>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C986F072-9C20-41B8-86DB-20632C1164CB}"/>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56B76A3-F659-47EF-AAE2-CA5B6948C18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B22734F-7B6E-496C-BF4A-8F83AAAFA50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524F9AEA-F7E3-41EB-9EC7-0B1FDA9A174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867098E2-03F4-4918-A273-4EB87F7FAD5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FC68415F-8056-4839-A0E6-FFBFD0212D0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a:extLst>
            <a:ext uri="{FF2B5EF4-FFF2-40B4-BE49-F238E27FC236}">
              <a16:creationId xmlns:a16="http://schemas.microsoft.com/office/drawing/2014/main" id="{96766538-C248-47A4-B06F-16C5A6E3CB11}"/>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81" name="給与水準   （国との比較）該当値テキスト">
          <a:extLst>
            <a:ext uri="{FF2B5EF4-FFF2-40B4-BE49-F238E27FC236}">
              <a16:creationId xmlns:a16="http://schemas.microsoft.com/office/drawing/2014/main" id="{ED9E499A-3F53-4A28-A06F-FD695A6A1785}"/>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a:extLst>
            <a:ext uri="{FF2B5EF4-FFF2-40B4-BE49-F238E27FC236}">
              <a16:creationId xmlns:a16="http://schemas.microsoft.com/office/drawing/2014/main" id="{AC5639A4-032C-4B2C-84E8-C678E52F0813}"/>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a:extLst>
            <a:ext uri="{FF2B5EF4-FFF2-40B4-BE49-F238E27FC236}">
              <a16:creationId xmlns:a16="http://schemas.microsoft.com/office/drawing/2014/main" id="{0C8CBBA3-73BE-4445-A8E4-093911279651}"/>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a:extLst>
            <a:ext uri="{FF2B5EF4-FFF2-40B4-BE49-F238E27FC236}">
              <a16:creationId xmlns:a16="http://schemas.microsoft.com/office/drawing/2014/main" id="{8E55C041-A152-4C12-81E4-241F31433774}"/>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D7E1DBDD-0634-4522-B87C-9B490FFEDF0F}"/>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6" name="楕円 285">
          <a:extLst>
            <a:ext uri="{FF2B5EF4-FFF2-40B4-BE49-F238E27FC236}">
              <a16:creationId xmlns:a16="http://schemas.microsoft.com/office/drawing/2014/main" id="{E6F060C5-BFCB-47C3-8C17-00FF68A8D872}"/>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A68F7E9-05A3-4A00-90EF-F030669DD2FB}"/>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a:extLst>
            <a:ext uri="{FF2B5EF4-FFF2-40B4-BE49-F238E27FC236}">
              <a16:creationId xmlns:a16="http://schemas.microsoft.com/office/drawing/2014/main" id="{5478162E-012E-41BF-BC5B-B3CD59B26A9D}"/>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a:extLst>
            <a:ext uri="{FF2B5EF4-FFF2-40B4-BE49-F238E27FC236}">
              <a16:creationId xmlns:a16="http://schemas.microsoft.com/office/drawing/2014/main" id="{C154D9BE-A7C3-4C5D-A933-0C4E08F0285B}"/>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EE04D3A6-5CE5-42DB-BD4F-D1AB8CD8B69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21E8633A-C07B-4858-9949-3F8883EB5E5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1A8978E6-6BCC-4C2C-8853-805A2D16210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1F54C1A9-B841-4BE6-838B-C31086E9A6C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A543D9A3-DB1A-4556-BE29-CCD76F6AA62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383F5B1A-478D-4EA9-A290-DED92F365AF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1CC49861-E3DA-4072-96B9-D1A861556BF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F61F217B-5150-40C4-8A6C-675DE6A9A15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EE30B046-CF7E-4187-B1D6-48BA68B0E15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C38A95F8-C23B-478C-932C-87DE69E0B11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1517F786-1C74-4828-A1F3-C09EDC8A2B9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46D77864-FDFF-460F-8362-03AD4DE50E4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8394F9DA-5373-4696-9BFF-78A227D4951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公営企業部門を含む職員総数で設定する、定員管理計画の目標値である</a:t>
          </a:r>
          <a:r>
            <a:rPr kumimoji="1" lang="en-US" altLang="ja-JP" sz="1100">
              <a:latin typeface="ＭＳ Ｐゴシック" panose="020B0600070205080204" pitchFamily="50" charset="-128"/>
              <a:ea typeface="ＭＳ Ｐゴシック" panose="020B0600070205080204" pitchFamily="50" charset="-128"/>
            </a:rPr>
            <a:t>483</a:t>
          </a:r>
          <a:r>
            <a:rPr kumimoji="1" lang="ja-JP" altLang="en-US" sz="1100">
              <a:latin typeface="ＭＳ Ｐゴシック" panose="020B0600070205080204" pitchFamily="50" charset="-128"/>
              <a:ea typeface="ＭＳ Ｐゴシック" panose="020B0600070205080204" pitchFamily="50" charset="-128"/>
            </a:rPr>
            <a:t>名は平成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日現在にて達成し、第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次那珂市行財政改革大綱においては令和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までは、現在の職員数を維持することとされているところである。しかし、時限的な行政需要が発生することもあり、再任用職員や任期付き職員を有効に活用することをとおして、必要最小限の人員増に留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2D1AB274-2A87-4B9C-9485-18E6B1321C8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6D0DEDC3-98AF-4922-9C7E-302B655E000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CBE2D4AD-C94D-45B9-AD1A-853A6B9F5C7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53E910BF-0914-44C6-AC1E-1A2BE4F4B2E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34D7FFC4-2E00-4978-8510-5B0DC4302665}"/>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99846F77-1ADB-48A4-89B7-4A751FB7035A}"/>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26EC280B-ACA7-4521-8714-9EF1547D2C1D}"/>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98C66F3F-0AAE-4536-B323-4BD4424F0F49}"/>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D2C69FC0-5BC2-48D8-AEA6-F8F2F1FED2F3}"/>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3CA0369C-7B95-4C22-89C0-B22778C1FA1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4CCB9255-55BB-4EDD-A0AE-AC77805F0BD5}"/>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2C85261E-8120-4AAA-BAC5-7F8D739ED9D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378835F6-2FDF-4B2B-BEF4-D9944E82123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89446EF1-F4D9-42BA-A79E-7F764FC51C8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78DB602F-DF2D-4CDF-866D-9A9893EDA08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2AEEA071-B469-4432-A0D4-CDC6C90F76C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F58F5970-BDB7-4273-836E-D569D6B75C1E}"/>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EE582C72-604B-4E31-A87D-6E2E6FC4508A}"/>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915D156B-2D8C-4CEC-A47E-B52713EFCEA5}"/>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2E2F683-2D9C-4FDC-9BB7-7252223B083C}"/>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D2326BA8-5CA1-4B87-8222-4B456D3ABF31}"/>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29845</xdr:rowOff>
    </xdr:from>
    <xdr:to>
      <xdr:col>81</xdr:col>
      <xdr:colOff>44450</xdr:colOff>
      <xdr:row>63</xdr:row>
      <xdr:rowOff>49954</xdr:rowOff>
    </xdr:to>
    <xdr:cxnSp macro="">
      <xdr:nvCxnSpPr>
        <xdr:cNvPr id="324" name="直線コネクタ 323">
          <a:extLst>
            <a:ext uri="{FF2B5EF4-FFF2-40B4-BE49-F238E27FC236}">
              <a16:creationId xmlns:a16="http://schemas.microsoft.com/office/drawing/2014/main" id="{32DD318C-08CE-499F-A5FF-0A477D8EA118}"/>
            </a:ext>
          </a:extLst>
        </xdr:cNvPr>
        <xdr:cNvCxnSpPr/>
      </xdr:nvCxnSpPr>
      <xdr:spPr>
        <a:xfrm>
          <a:off x="16179800" y="1083119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C936187A-87B7-4A1D-A3C1-5EBA5984E0EC}"/>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8CEB6285-C8A5-4E36-9C00-BEF5987FE51E}"/>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25823</xdr:rowOff>
    </xdr:from>
    <xdr:to>
      <xdr:col>77</xdr:col>
      <xdr:colOff>44450</xdr:colOff>
      <xdr:row>63</xdr:row>
      <xdr:rowOff>29845</xdr:rowOff>
    </xdr:to>
    <xdr:cxnSp macro="">
      <xdr:nvCxnSpPr>
        <xdr:cNvPr id="327" name="直線コネクタ 326">
          <a:extLst>
            <a:ext uri="{FF2B5EF4-FFF2-40B4-BE49-F238E27FC236}">
              <a16:creationId xmlns:a16="http://schemas.microsoft.com/office/drawing/2014/main" id="{ECD7F2EA-A00A-4B32-80F7-CAD6D5A9F4F5}"/>
            </a:ext>
          </a:extLst>
        </xdr:cNvPr>
        <xdr:cNvCxnSpPr/>
      </xdr:nvCxnSpPr>
      <xdr:spPr>
        <a:xfrm>
          <a:off x="15290800" y="1082717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B58C48E4-0E11-47A6-A66E-521128DB78EB}"/>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172F74ED-7BFC-4E00-AC00-ABB7B5A68D59}"/>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25823</xdr:rowOff>
    </xdr:to>
    <xdr:cxnSp macro="">
      <xdr:nvCxnSpPr>
        <xdr:cNvPr id="330" name="直線コネクタ 329">
          <a:extLst>
            <a:ext uri="{FF2B5EF4-FFF2-40B4-BE49-F238E27FC236}">
              <a16:creationId xmlns:a16="http://schemas.microsoft.com/office/drawing/2014/main" id="{C1EF5B47-8512-430B-981B-62EB1BF08FE3}"/>
            </a:ext>
          </a:extLst>
        </xdr:cNvPr>
        <xdr:cNvCxnSpPr/>
      </xdr:nvCxnSpPr>
      <xdr:spPr>
        <a:xfrm>
          <a:off x="14401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31" name="フローチャート: 判断 330">
          <a:extLst>
            <a:ext uri="{FF2B5EF4-FFF2-40B4-BE49-F238E27FC236}">
              <a16:creationId xmlns:a16="http://schemas.microsoft.com/office/drawing/2014/main" id="{13DB6959-F55D-4B93-9389-9D0F6341F012}"/>
            </a:ext>
          </a:extLst>
        </xdr:cNvPr>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32" name="テキスト ボックス 331">
          <a:extLst>
            <a:ext uri="{FF2B5EF4-FFF2-40B4-BE49-F238E27FC236}">
              <a16:creationId xmlns:a16="http://schemas.microsoft.com/office/drawing/2014/main" id="{DC459CF5-A7DA-45F0-8068-0D9C6967802A}"/>
            </a:ext>
          </a:extLst>
        </xdr:cNvPr>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9737</xdr:rowOff>
    </xdr:from>
    <xdr:to>
      <xdr:col>68</xdr:col>
      <xdr:colOff>152400</xdr:colOff>
      <xdr:row>63</xdr:row>
      <xdr:rowOff>17780</xdr:rowOff>
    </xdr:to>
    <xdr:cxnSp macro="">
      <xdr:nvCxnSpPr>
        <xdr:cNvPr id="333" name="直線コネクタ 332">
          <a:extLst>
            <a:ext uri="{FF2B5EF4-FFF2-40B4-BE49-F238E27FC236}">
              <a16:creationId xmlns:a16="http://schemas.microsoft.com/office/drawing/2014/main" id="{297B5558-E556-469F-B674-481AF0F7248B}"/>
            </a:ext>
          </a:extLst>
        </xdr:cNvPr>
        <xdr:cNvCxnSpPr/>
      </xdr:nvCxnSpPr>
      <xdr:spPr>
        <a:xfrm>
          <a:off x="13512800" y="1081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4" name="フローチャート: 判断 333">
          <a:extLst>
            <a:ext uri="{FF2B5EF4-FFF2-40B4-BE49-F238E27FC236}">
              <a16:creationId xmlns:a16="http://schemas.microsoft.com/office/drawing/2014/main" id="{AAC5A7BE-DD72-424A-8618-7856CCD753C4}"/>
            </a:ext>
          </a:extLst>
        </xdr:cNvPr>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35" name="テキスト ボックス 334">
          <a:extLst>
            <a:ext uri="{FF2B5EF4-FFF2-40B4-BE49-F238E27FC236}">
              <a16:creationId xmlns:a16="http://schemas.microsoft.com/office/drawing/2014/main" id="{6E8560E2-3576-477B-9A5C-10AC5CCBFB66}"/>
            </a:ext>
          </a:extLst>
        </xdr:cNvPr>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6" name="フローチャート: 判断 335">
          <a:extLst>
            <a:ext uri="{FF2B5EF4-FFF2-40B4-BE49-F238E27FC236}">
              <a16:creationId xmlns:a16="http://schemas.microsoft.com/office/drawing/2014/main" id="{0CA16197-514C-4F5E-B9E7-647112D6E826}"/>
            </a:ext>
          </a:extLst>
        </xdr:cNvPr>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7" name="テキスト ボックス 336">
          <a:extLst>
            <a:ext uri="{FF2B5EF4-FFF2-40B4-BE49-F238E27FC236}">
              <a16:creationId xmlns:a16="http://schemas.microsoft.com/office/drawing/2014/main" id="{16FD5A67-7206-4F8C-B60E-BB07ECAB374B}"/>
            </a:ext>
          </a:extLst>
        </xdr:cNvPr>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EE6318B-BCE7-4B1D-B6D6-52C7863D4FC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74B9212-5DBC-411B-803B-F98852BB6F9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CA83DF8-31F4-4F78-A5EC-CBA2BEB0824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62B8D20E-66CD-4E43-A9BB-13660738859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2C73777-4438-4D84-B8CF-7554A4B4F5D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170604</xdr:rowOff>
    </xdr:from>
    <xdr:to>
      <xdr:col>81</xdr:col>
      <xdr:colOff>95250</xdr:colOff>
      <xdr:row>63</xdr:row>
      <xdr:rowOff>100754</xdr:rowOff>
    </xdr:to>
    <xdr:sp macro="" textlink="">
      <xdr:nvSpPr>
        <xdr:cNvPr id="343" name="楕円 342">
          <a:extLst>
            <a:ext uri="{FF2B5EF4-FFF2-40B4-BE49-F238E27FC236}">
              <a16:creationId xmlns:a16="http://schemas.microsoft.com/office/drawing/2014/main" id="{BC2221B0-2D31-4D6A-A8D4-8B7D4BA815AB}"/>
            </a:ext>
          </a:extLst>
        </xdr:cNvPr>
        <xdr:cNvSpPr/>
      </xdr:nvSpPr>
      <xdr:spPr>
        <a:xfrm>
          <a:off x="16967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142681</xdr:rowOff>
    </xdr:from>
    <xdr:ext cx="762000" cy="259045"/>
    <xdr:sp macro="" textlink="">
      <xdr:nvSpPr>
        <xdr:cNvPr id="344" name="定員管理の状況該当値テキスト">
          <a:extLst>
            <a:ext uri="{FF2B5EF4-FFF2-40B4-BE49-F238E27FC236}">
              <a16:creationId xmlns:a16="http://schemas.microsoft.com/office/drawing/2014/main" id="{0C2FF013-E9D6-4071-9A8E-881DCEF6C839}"/>
            </a:ext>
          </a:extLst>
        </xdr:cNvPr>
        <xdr:cNvSpPr txBox="1"/>
      </xdr:nvSpPr>
      <xdr:spPr>
        <a:xfrm>
          <a:off x="17106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150495</xdr:rowOff>
    </xdr:from>
    <xdr:to>
      <xdr:col>77</xdr:col>
      <xdr:colOff>95250</xdr:colOff>
      <xdr:row>63</xdr:row>
      <xdr:rowOff>80645</xdr:rowOff>
    </xdr:to>
    <xdr:sp macro="" textlink="">
      <xdr:nvSpPr>
        <xdr:cNvPr id="345" name="楕円 344">
          <a:extLst>
            <a:ext uri="{FF2B5EF4-FFF2-40B4-BE49-F238E27FC236}">
              <a16:creationId xmlns:a16="http://schemas.microsoft.com/office/drawing/2014/main" id="{75B15CA7-EE2E-4320-B5F1-79FB684A91D4}"/>
            </a:ext>
          </a:extLst>
        </xdr:cNvPr>
        <xdr:cNvSpPr/>
      </xdr:nvSpPr>
      <xdr:spPr>
        <a:xfrm>
          <a:off x="16129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65422</xdr:rowOff>
    </xdr:from>
    <xdr:ext cx="736600" cy="259045"/>
    <xdr:sp macro="" textlink="">
      <xdr:nvSpPr>
        <xdr:cNvPr id="346" name="テキスト ボックス 345">
          <a:extLst>
            <a:ext uri="{FF2B5EF4-FFF2-40B4-BE49-F238E27FC236}">
              <a16:creationId xmlns:a16="http://schemas.microsoft.com/office/drawing/2014/main" id="{0AA3DC8E-22D7-411E-A77D-55A0EF0D8424}"/>
            </a:ext>
          </a:extLst>
        </xdr:cNvPr>
        <xdr:cNvSpPr txBox="1"/>
      </xdr:nvSpPr>
      <xdr:spPr>
        <a:xfrm>
          <a:off x="15798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146473</xdr:rowOff>
    </xdr:from>
    <xdr:to>
      <xdr:col>73</xdr:col>
      <xdr:colOff>44450</xdr:colOff>
      <xdr:row>63</xdr:row>
      <xdr:rowOff>76623</xdr:rowOff>
    </xdr:to>
    <xdr:sp macro="" textlink="">
      <xdr:nvSpPr>
        <xdr:cNvPr id="347" name="楕円 346">
          <a:extLst>
            <a:ext uri="{FF2B5EF4-FFF2-40B4-BE49-F238E27FC236}">
              <a16:creationId xmlns:a16="http://schemas.microsoft.com/office/drawing/2014/main" id="{5C57DA85-7D0D-4CDF-9AE3-1D2ADF7F185D}"/>
            </a:ext>
          </a:extLst>
        </xdr:cNvPr>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86800</xdr:rowOff>
    </xdr:from>
    <xdr:ext cx="762000" cy="259045"/>
    <xdr:sp macro="" textlink="">
      <xdr:nvSpPr>
        <xdr:cNvPr id="348" name="テキスト ボックス 347">
          <a:extLst>
            <a:ext uri="{FF2B5EF4-FFF2-40B4-BE49-F238E27FC236}">
              <a16:creationId xmlns:a16="http://schemas.microsoft.com/office/drawing/2014/main" id="{BB72D7E0-6B06-4E81-A004-F15E8A11EEDD}"/>
            </a:ext>
          </a:extLst>
        </xdr:cNvPr>
        <xdr:cNvSpPr txBox="1"/>
      </xdr:nvSpPr>
      <xdr:spPr>
        <a:xfrm>
          <a:off x="14909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9" name="楕円 348">
          <a:extLst>
            <a:ext uri="{FF2B5EF4-FFF2-40B4-BE49-F238E27FC236}">
              <a16:creationId xmlns:a16="http://schemas.microsoft.com/office/drawing/2014/main" id="{F91CC1BA-2ABB-4F05-8386-7E94D1CD6EA0}"/>
            </a:ext>
          </a:extLst>
        </xdr:cNvPr>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78757</xdr:rowOff>
    </xdr:from>
    <xdr:ext cx="762000" cy="259045"/>
    <xdr:sp macro="" textlink="">
      <xdr:nvSpPr>
        <xdr:cNvPr id="350" name="テキスト ボックス 349">
          <a:extLst>
            <a:ext uri="{FF2B5EF4-FFF2-40B4-BE49-F238E27FC236}">
              <a16:creationId xmlns:a16="http://schemas.microsoft.com/office/drawing/2014/main" id="{D76667D0-0FEE-4F02-B05D-8F78B6C02B79}"/>
            </a:ext>
          </a:extLst>
        </xdr:cNvPr>
        <xdr:cNvSpPr txBox="1"/>
      </xdr:nvSpPr>
      <xdr:spPr>
        <a:xfrm>
          <a:off x="14020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130387</xdr:rowOff>
    </xdr:from>
    <xdr:to>
      <xdr:col>64</xdr:col>
      <xdr:colOff>152400</xdr:colOff>
      <xdr:row>63</xdr:row>
      <xdr:rowOff>60537</xdr:rowOff>
    </xdr:to>
    <xdr:sp macro="" textlink="">
      <xdr:nvSpPr>
        <xdr:cNvPr id="351" name="楕円 350">
          <a:extLst>
            <a:ext uri="{FF2B5EF4-FFF2-40B4-BE49-F238E27FC236}">
              <a16:creationId xmlns:a16="http://schemas.microsoft.com/office/drawing/2014/main" id="{50B88CE5-0AAC-43E3-AED0-884974B998D9}"/>
            </a:ext>
          </a:extLst>
        </xdr:cNvPr>
        <xdr:cNvSpPr/>
      </xdr:nvSpPr>
      <xdr:spPr>
        <a:xfrm>
          <a:off x="13462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70714</xdr:rowOff>
    </xdr:from>
    <xdr:ext cx="762000" cy="259045"/>
    <xdr:sp macro="" textlink="">
      <xdr:nvSpPr>
        <xdr:cNvPr id="352" name="テキスト ボックス 351">
          <a:extLst>
            <a:ext uri="{FF2B5EF4-FFF2-40B4-BE49-F238E27FC236}">
              <a16:creationId xmlns:a16="http://schemas.microsoft.com/office/drawing/2014/main" id="{006ECA2E-0C79-45FB-876D-D788C6F5B4EB}"/>
            </a:ext>
          </a:extLst>
        </xdr:cNvPr>
        <xdr:cNvSpPr txBox="1"/>
      </xdr:nvSpPr>
      <xdr:spPr>
        <a:xfrm>
          <a:off x="13131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A7EFBE57-81F3-49FC-BD0E-34A9A5D62D9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91AADEB-1E8C-4AC6-8D9F-C10E38F6E08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945936CE-ABD9-46F5-890B-68EC898C3C1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11D2B288-F136-4328-BD32-8B04A1479AD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9C5B3E82-7A43-4FA4-A963-AB887064A5D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FB49C2D5-5920-4C5D-8E88-A6D694462D0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A48DA257-5411-4B20-B8E9-31292307B19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87C4ED8C-7CED-4788-B4D5-35976617C0F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73C308E2-04EB-465C-86F6-E1686F9544C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500A800F-B3BC-40E7-B14D-2E5BE29E77D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80BCCFB8-F325-4FA2-AC0B-CD0C81453E3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AC7FCEA4-1C6D-40AF-A2BA-1638042C65E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ACF8E276-B51B-4076-B91A-E4E5A6B4FA6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防災行政無線デジタル化事業債の償還開始等により元利償還金が増加、また、臨時財政対策債発行可能額が大幅に減少したことから、前年度から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％となった。類似団体平均からは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下回っている。公営企業については、起債償還が依然として高水準で推移していることに伴い、多額の繰出金が必要とされ、また、公共施設の老朽化対策や想定される大規模事業により、公債費の増加が想定されるため、引き続き適正な市債発行や後年度の公債費の推移を考慮した償還条件の設定等をとおして、公債費の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AE7568A8-DF99-4B4F-9D01-5B39D400E9A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B8E73DC1-0997-4258-8B72-2FA8C11CFB2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46D5CD64-B803-4801-9E9E-D8E8C60CCD1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8324851-F614-4A3C-871E-6D35B261A85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43B4FF63-FD63-4F80-BA8A-CF7FBF9E3FDD}"/>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26A3DDEC-C205-4239-8435-AB28E631860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4C43105B-8761-4FAB-8026-DF0AF6691F5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8CE9B821-9DF4-426A-80E8-C8788E526CF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45406379-6982-4138-AF9C-3997693213E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9C99ABF5-2A80-4FA6-A41C-6149E0E4743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9E93C90-0E5F-4E24-9275-11CB1F09AC5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76E4D2A4-A8C7-461F-B634-432657957DD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CF5C74C-0EC3-4DB8-8C89-D7B9844AC4C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9650F54E-E015-4412-83A2-82E2B3D008C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B53F7D8-2FAB-462A-ADF0-C05DAA8B19BB}"/>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E10E6CE9-8F3D-4D49-8AEA-AD3CE3B52716}"/>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A864A0C7-5CAD-4814-9102-B3AEC2EC6EDA}"/>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88D129F5-ED71-46BB-AE6B-DD28E2C644A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1024BB1B-EF3A-49BA-B7CA-47FA08E3062D}"/>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46567</xdr:rowOff>
    </xdr:to>
    <xdr:cxnSp macro="">
      <xdr:nvCxnSpPr>
        <xdr:cNvPr id="385" name="直線コネクタ 384">
          <a:extLst>
            <a:ext uri="{FF2B5EF4-FFF2-40B4-BE49-F238E27FC236}">
              <a16:creationId xmlns:a16="http://schemas.microsoft.com/office/drawing/2014/main" id="{12F0C297-FB77-48D1-A278-1D3ED2235F6B}"/>
            </a:ext>
          </a:extLst>
        </xdr:cNvPr>
        <xdr:cNvCxnSpPr/>
      </xdr:nvCxnSpPr>
      <xdr:spPr>
        <a:xfrm>
          <a:off x="16179800" y="68965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1B1662D1-53EE-4B97-A227-655C9D920725}"/>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8A41DEEF-7313-4A0D-9E6B-CA9014B66668}"/>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38523</xdr:rowOff>
    </xdr:to>
    <xdr:cxnSp macro="">
      <xdr:nvCxnSpPr>
        <xdr:cNvPr id="388" name="直線コネクタ 387">
          <a:extLst>
            <a:ext uri="{FF2B5EF4-FFF2-40B4-BE49-F238E27FC236}">
              <a16:creationId xmlns:a16="http://schemas.microsoft.com/office/drawing/2014/main" id="{F5B2B1AD-2E88-4D4D-BF81-B949732FD0DF}"/>
            </a:ext>
          </a:extLst>
        </xdr:cNvPr>
        <xdr:cNvCxnSpPr/>
      </xdr:nvCxnSpPr>
      <xdr:spPr>
        <a:xfrm>
          <a:off x="15290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C2EB244B-C2CB-4D96-80EA-8AB49A3F30DE}"/>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6FE7420F-3D6B-4324-83B9-9FB358ECB082}"/>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38523</xdr:rowOff>
    </xdr:to>
    <xdr:cxnSp macro="">
      <xdr:nvCxnSpPr>
        <xdr:cNvPr id="391" name="直線コネクタ 390">
          <a:extLst>
            <a:ext uri="{FF2B5EF4-FFF2-40B4-BE49-F238E27FC236}">
              <a16:creationId xmlns:a16="http://schemas.microsoft.com/office/drawing/2014/main" id="{E7AFE9C7-848B-47CF-B5AE-122967E609D6}"/>
            </a:ext>
          </a:extLst>
        </xdr:cNvPr>
        <xdr:cNvCxnSpPr/>
      </xdr:nvCxnSpPr>
      <xdr:spPr>
        <a:xfrm flipV="1">
          <a:off x="14401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105833</xdr:rowOff>
    </xdr:from>
    <xdr:to>
      <xdr:col>73</xdr:col>
      <xdr:colOff>44450</xdr:colOff>
      <xdr:row>42</xdr:row>
      <xdr:rowOff>35983</xdr:rowOff>
    </xdr:to>
    <xdr:sp macro="" textlink="">
      <xdr:nvSpPr>
        <xdr:cNvPr id="392" name="フローチャート: 判断 391">
          <a:extLst>
            <a:ext uri="{FF2B5EF4-FFF2-40B4-BE49-F238E27FC236}">
              <a16:creationId xmlns:a16="http://schemas.microsoft.com/office/drawing/2014/main" id="{32D7730B-C8E3-4483-AC69-C9D0B46FEA6F}"/>
            </a:ext>
          </a:extLst>
        </xdr:cNvPr>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393" name="テキスト ボックス 392">
          <a:extLst>
            <a:ext uri="{FF2B5EF4-FFF2-40B4-BE49-F238E27FC236}">
              <a16:creationId xmlns:a16="http://schemas.microsoft.com/office/drawing/2014/main" id="{6C9569C2-AB3C-402D-AAA6-D6252D7C3936}"/>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38523</xdr:rowOff>
    </xdr:to>
    <xdr:cxnSp macro="">
      <xdr:nvCxnSpPr>
        <xdr:cNvPr id="394" name="直線コネクタ 393">
          <a:extLst>
            <a:ext uri="{FF2B5EF4-FFF2-40B4-BE49-F238E27FC236}">
              <a16:creationId xmlns:a16="http://schemas.microsoft.com/office/drawing/2014/main" id="{9FCFF3AA-83C7-4B4C-859B-A7FF50575B53}"/>
            </a:ext>
          </a:extLst>
        </xdr:cNvPr>
        <xdr:cNvCxnSpPr/>
      </xdr:nvCxnSpPr>
      <xdr:spPr>
        <a:xfrm>
          <a:off x="13512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5" name="フローチャート: 判断 394">
          <a:extLst>
            <a:ext uri="{FF2B5EF4-FFF2-40B4-BE49-F238E27FC236}">
              <a16:creationId xmlns:a16="http://schemas.microsoft.com/office/drawing/2014/main" id="{2D43DBD9-750D-491E-9109-C79C53FE7CA9}"/>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6" name="テキスト ボックス 395">
          <a:extLst>
            <a:ext uri="{FF2B5EF4-FFF2-40B4-BE49-F238E27FC236}">
              <a16:creationId xmlns:a16="http://schemas.microsoft.com/office/drawing/2014/main" id="{BCEEEC58-035E-43EB-85C5-547224EA1B9C}"/>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7" name="フローチャート: 判断 396">
          <a:extLst>
            <a:ext uri="{FF2B5EF4-FFF2-40B4-BE49-F238E27FC236}">
              <a16:creationId xmlns:a16="http://schemas.microsoft.com/office/drawing/2014/main" id="{D08C2782-114F-41B3-8291-160B6B0EC8A5}"/>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8" name="テキスト ボックス 397">
          <a:extLst>
            <a:ext uri="{FF2B5EF4-FFF2-40B4-BE49-F238E27FC236}">
              <a16:creationId xmlns:a16="http://schemas.microsoft.com/office/drawing/2014/main" id="{E0B04CEF-2956-4CBA-87FB-A1B89F513522}"/>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4C421BB-D119-4579-91DB-22664977B15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C3E0EA9-63D6-4296-9942-7B2CFFCF17D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73AF9915-B687-40AA-8DD0-10A1E725BD8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9EDB5017-DA08-4FEB-B591-9B48C91187A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6EFB819-436C-438D-AD67-91201B1E77F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4" name="楕円 403">
          <a:extLst>
            <a:ext uri="{FF2B5EF4-FFF2-40B4-BE49-F238E27FC236}">
              <a16:creationId xmlns:a16="http://schemas.microsoft.com/office/drawing/2014/main" id="{017F54AF-9E5A-4460-B61A-D738DCD625A7}"/>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5" name="公債費負担の状況該当値テキスト">
          <a:extLst>
            <a:ext uri="{FF2B5EF4-FFF2-40B4-BE49-F238E27FC236}">
              <a16:creationId xmlns:a16="http://schemas.microsoft.com/office/drawing/2014/main" id="{25AFB179-9FAF-48D8-B2B4-D3EA8E97F223}"/>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6" name="楕円 405">
          <a:extLst>
            <a:ext uri="{FF2B5EF4-FFF2-40B4-BE49-F238E27FC236}">
              <a16:creationId xmlns:a16="http://schemas.microsoft.com/office/drawing/2014/main" id="{CFB00D59-D0D4-49CF-B444-97D43BA6C502}"/>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7" name="テキスト ボックス 406">
          <a:extLst>
            <a:ext uri="{FF2B5EF4-FFF2-40B4-BE49-F238E27FC236}">
              <a16:creationId xmlns:a16="http://schemas.microsoft.com/office/drawing/2014/main" id="{5F887330-BF30-4A35-8A5B-F068EFCCF09C}"/>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8" name="楕円 407">
          <a:extLst>
            <a:ext uri="{FF2B5EF4-FFF2-40B4-BE49-F238E27FC236}">
              <a16:creationId xmlns:a16="http://schemas.microsoft.com/office/drawing/2014/main" id="{307FC22A-3260-40BE-B6D3-D81824326A56}"/>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9" name="テキスト ボックス 408">
          <a:extLst>
            <a:ext uri="{FF2B5EF4-FFF2-40B4-BE49-F238E27FC236}">
              <a16:creationId xmlns:a16="http://schemas.microsoft.com/office/drawing/2014/main" id="{33F87204-CBC6-4EC7-B743-0E5E85E9924A}"/>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10" name="楕円 409">
          <a:extLst>
            <a:ext uri="{FF2B5EF4-FFF2-40B4-BE49-F238E27FC236}">
              <a16:creationId xmlns:a16="http://schemas.microsoft.com/office/drawing/2014/main" id="{B14DBB43-6D0B-44D4-89E1-C5213792400E}"/>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11" name="テキスト ボックス 410">
          <a:extLst>
            <a:ext uri="{FF2B5EF4-FFF2-40B4-BE49-F238E27FC236}">
              <a16:creationId xmlns:a16="http://schemas.microsoft.com/office/drawing/2014/main" id="{D1E49705-28AF-4805-B3A4-0496FAE0A3AE}"/>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2" name="楕円 411">
          <a:extLst>
            <a:ext uri="{FF2B5EF4-FFF2-40B4-BE49-F238E27FC236}">
              <a16:creationId xmlns:a16="http://schemas.microsoft.com/office/drawing/2014/main" id="{BCF05EB9-4A18-4FD1-A8EA-8330DF3016F4}"/>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3" name="テキスト ボックス 412">
          <a:extLst>
            <a:ext uri="{FF2B5EF4-FFF2-40B4-BE49-F238E27FC236}">
              <a16:creationId xmlns:a16="http://schemas.microsoft.com/office/drawing/2014/main" id="{70B9CD48-CF38-44B5-A8FD-50F37D932AC3}"/>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ADD4662D-F1FC-4421-8FC1-3B37AAEC6F8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DABD00F3-F862-455B-99BB-0AD43F8D25D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C0EA5915-6177-4F9F-B18D-A5D3FD3A09E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800C5BD-1601-4A61-AE8C-06B4E0BD4E8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D37B5DC8-1D8D-47C3-8F75-B50BBB4BBF7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E72C7FF9-ED88-4F87-A217-2232EB746E3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6D8F3BD2-BD2A-4531-92C3-6E559AAEAD4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AAE90752-06B0-47E2-A680-CF22B909990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8F2CDC2-01F1-4A02-A548-37AEA221443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5D98317B-FF44-450E-A3FB-219BEEF6CB1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5170CD35-4B2B-46D0-BC16-1C571D636C4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2BF5374-D043-4F4C-8702-D656E2E88C8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444E53B-96BD-475F-AD7D-0D9E54526BA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に下水道事業が公営企業会計へ移行したことに伴い、２つの特別会計であった公共下水道事業と農業集落排水整備事業の公営企業債等繰入見込額について合算調整した影響により、繰入算入率が年々減少している。その結果、前年度に引き続き将来負担比率は</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は、公共施設の老朽化対策や想定される大規模事業により、地方債残高の増加が見込まれること、また、公営企業の起債償還が依然として高水準で推移していることに伴い、多額の繰出金が必要とされることから、適正な市債発行をとおして、一層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9A86EBF9-AAEA-4B08-9014-16F8C1408C8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3F857D78-B2B8-43B8-AC94-7014A54EA37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42C12870-4B2E-4832-B94B-F0B8AB89C5A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C97C2F3-88E3-463E-8998-10AF6697C3C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788FDD35-D2AA-49E0-A860-0F6BC12B24D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3FBDA488-B9F5-4327-AF4C-E6F9C1FA91C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548FA81E-7F15-449E-9805-9D4F52BA8E3A}"/>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2947598B-FC81-4A89-931D-30405A4DE3C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1BC21E60-9DB6-407D-9192-401CF155AEB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2EB423D4-F0AE-425B-95E1-854592CDA30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51048BE2-D521-41DF-83CE-83FE01D76346}"/>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88759DB3-8AC8-41F2-801B-442DD37A27EC}"/>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2050C43A-0111-4D79-9F6C-F1C79A6F72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4A35FF5A-E742-4E6D-B826-FD75C4BECA2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25DD071A-4D4C-4C91-832D-04C2E983C64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20510734-F9BF-480F-9540-37802AE735FD}"/>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5B60530E-06FC-4BA6-8FB8-5F4EFDE3A728}"/>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9AD9BA1C-A608-414C-8E91-81BD382DBDF6}"/>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4C902FD2-A15E-4B5D-9335-49D2F7339AE6}"/>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2090A5B2-60CF-4100-9E9C-4C623A6796CB}"/>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153882</xdr:rowOff>
    </xdr:from>
    <xdr:to>
      <xdr:col>72</xdr:col>
      <xdr:colOff>203200</xdr:colOff>
      <xdr:row>14</xdr:row>
      <xdr:rowOff>61525</xdr:rowOff>
    </xdr:to>
    <xdr:cxnSp macro="">
      <xdr:nvCxnSpPr>
        <xdr:cNvPr id="447" name="直線コネクタ 446">
          <a:extLst>
            <a:ext uri="{FF2B5EF4-FFF2-40B4-BE49-F238E27FC236}">
              <a16:creationId xmlns:a16="http://schemas.microsoft.com/office/drawing/2014/main" id="{E123DB4D-20A9-479E-8CE1-017FE5913F89}"/>
            </a:ext>
          </a:extLst>
        </xdr:cNvPr>
        <xdr:cNvCxnSpPr/>
      </xdr:nvCxnSpPr>
      <xdr:spPr>
        <a:xfrm flipV="1">
          <a:off x="14401800" y="2382732"/>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a:extLst>
            <a:ext uri="{FF2B5EF4-FFF2-40B4-BE49-F238E27FC236}">
              <a16:creationId xmlns:a16="http://schemas.microsoft.com/office/drawing/2014/main" id="{D2546AC9-EF7A-4B47-8FC6-34E447FEDBB3}"/>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C72C1D63-09D0-4004-A3B6-6BD7F9C6136A}"/>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6562</xdr:rowOff>
    </xdr:from>
    <xdr:to>
      <xdr:col>68</xdr:col>
      <xdr:colOff>152400</xdr:colOff>
      <xdr:row>14</xdr:row>
      <xdr:rowOff>61525</xdr:rowOff>
    </xdr:to>
    <xdr:cxnSp macro="">
      <xdr:nvCxnSpPr>
        <xdr:cNvPr id="450" name="直線コネクタ 449">
          <a:extLst>
            <a:ext uri="{FF2B5EF4-FFF2-40B4-BE49-F238E27FC236}">
              <a16:creationId xmlns:a16="http://schemas.microsoft.com/office/drawing/2014/main" id="{12564A26-4DBA-4035-B11C-537E4BF19382}"/>
            </a:ext>
          </a:extLst>
        </xdr:cNvPr>
        <xdr:cNvCxnSpPr/>
      </xdr:nvCxnSpPr>
      <xdr:spPr>
        <a:xfrm>
          <a:off x="13512800" y="2406862"/>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D74EFAE-4A1D-4506-9AB7-451F35F6980C}"/>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4AB5B060-2E35-40EA-8984-562179FCFB6F}"/>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3" name="フローチャート: 判断 452">
          <a:extLst>
            <a:ext uri="{FF2B5EF4-FFF2-40B4-BE49-F238E27FC236}">
              <a16:creationId xmlns:a16="http://schemas.microsoft.com/office/drawing/2014/main" id="{427C4D5B-B462-49B8-949C-AACDBE2D98DC}"/>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54" name="テキスト ボックス 453">
          <a:extLst>
            <a:ext uri="{FF2B5EF4-FFF2-40B4-BE49-F238E27FC236}">
              <a16:creationId xmlns:a16="http://schemas.microsoft.com/office/drawing/2014/main" id="{28D5DDFD-2F75-4D0A-AB2B-D9F0054C95E1}"/>
            </a:ext>
          </a:extLst>
        </xdr:cNvPr>
        <xdr:cNvSpPr txBox="1"/>
      </xdr:nvSpPr>
      <xdr:spPr>
        <a:xfrm>
          <a:off x="14909800" y="27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5" name="フローチャート: 判断 454">
          <a:extLst>
            <a:ext uri="{FF2B5EF4-FFF2-40B4-BE49-F238E27FC236}">
              <a16:creationId xmlns:a16="http://schemas.microsoft.com/office/drawing/2014/main" id="{412F24E7-8EC9-4DF9-A0C0-5EEA99E658F3}"/>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142821</xdr:rowOff>
    </xdr:from>
    <xdr:ext cx="762000" cy="259045"/>
    <xdr:sp macro="" textlink="">
      <xdr:nvSpPr>
        <xdr:cNvPr id="456" name="テキスト ボックス 455">
          <a:extLst>
            <a:ext uri="{FF2B5EF4-FFF2-40B4-BE49-F238E27FC236}">
              <a16:creationId xmlns:a16="http://schemas.microsoft.com/office/drawing/2014/main" id="{4C54BEA2-A2BD-48B2-932B-09B96DF1FA23}"/>
            </a:ext>
          </a:extLst>
        </xdr:cNvPr>
        <xdr:cNvSpPr txBox="1"/>
      </xdr:nvSpPr>
      <xdr:spPr>
        <a:xfrm>
          <a:off x="14020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7" name="フローチャート: 判断 456">
          <a:extLst>
            <a:ext uri="{FF2B5EF4-FFF2-40B4-BE49-F238E27FC236}">
              <a16:creationId xmlns:a16="http://schemas.microsoft.com/office/drawing/2014/main" id="{79255516-0FDA-45C0-BD25-816390C23277}"/>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58" name="テキスト ボックス 457">
          <a:extLst>
            <a:ext uri="{FF2B5EF4-FFF2-40B4-BE49-F238E27FC236}">
              <a16:creationId xmlns:a16="http://schemas.microsoft.com/office/drawing/2014/main" id="{9B02B6CE-B1DF-49F9-8C2B-AC62418CE0AB}"/>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59AE10E2-2312-4642-96B6-BEBA56B8954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6279457-9904-476E-A052-FE5C079F4EE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F3B04CE-BF78-4EE2-A139-7A04D4D8FB1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D09AFE13-BBCB-4B24-AD5B-32698F1EA4A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40125040-AE4D-4555-907D-1EB897AF838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103082</xdr:rowOff>
    </xdr:from>
    <xdr:to>
      <xdr:col>73</xdr:col>
      <xdr:colOff>44450</xdr:colOff>
      <xdr:row>14</xdr:row>
      <xdr:rowOff>33232</xdr:rowOff>
    </xdr:to>
    <xdr:sp macro="" textlink="">
      <xdr:nvSpPr>
        <xdr:cNvPr id="464" name="楕円 463">
          <a:extLst>
            <a:ext uri="{FF2B5EF4-FFF2-40B4-BE49-F238E27FC236}">
              <a16:creationId xmlns:a16="http://schemas.microsoft.com/office/drawing/2014/main" id="{AF2DCCBE-34FA-4021-B89F-182D3386890D}"/>
            </a:ext>
          </a:extLst>
        </xdr:cNvPr>
        <xdr:cNvSpPr/>
      </xdr:nvSpPr>
      <xdr:spPr>
        <a:xfrm>
          <a:off x="15240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43409</xdr:rowOff>
    </xdr:from>
    <xdr:ext cx="762000" cy="259045"/>
    <xdr:sp macro="" textlink="">
      <xdr:nvSpPr>
        <xdr:cNvPr id="465" name="テキスト ボックス 464">
          <a:extLst>
            <a:ext uri="{FF2B5EF4-FFF2-40B4-BE49-F238E27FC236}">
              <a16:creationId xmlns:a16="http://schemas.microsoft.com/office/drawing/2014/main" id="{C38452F8-0EDA-40BA-8D87-263679907E5C}"/>
            </a:ext>
          </a:extLst>
        </xdr:cNvPr>
        <xdr:cNvSpPr txBox="1"/>
      </xdr:nvSpPr>
      <xdr:spPr>
        <a:xfrm>
          <a:off x="14909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10725</xdr:rowOff>
    </xdr:from>
    <xdr:to>
      <xdr:col>68</xdr:col>
      <xdr:colOff>203200</xdr:colOff>
      <xdr:row>14</xdr:row>
      <xdr:rowOff>112325</xdr:rowOff>
    </xdr:to>
    <xdr:sp macro="" textlink="">
      <xdr:nvSpPr>
        <xdr:cNvPr id="466" name="楕円 465">
          <a:extLst>
            <a:ext uri="{FF2B5EF4-FFF2-40B4-BE49-F238E27FC236}">
              <a16:creationId xmlns:a16="http://schemas.microsoft.com/office/drawing/2014/main" id="{C56C1F96-A8FC-4DBB-AA56-0D61CA0AED83}"/>
            </a:ext>
          </a:extLst>
        </xdr:cNvPr>
        <xdr:cNvSpPr/>
      </xdr:nvSpPr>
      <xdr:spPr>
        <a:xfrm>
          <a:off x="14351000" y="24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122502</xdr:rowOff>
    </xdr:from>
    <xdr:ext cx="762000" cy="259045"/>
    <xdr:sp macro="" textlink="">
      <xdr:nvSpPr>
        <xdr:cNvPr id="467" name="テキスト ボックス 466">
          <a:extLst>
            <a:ext uri="{FF2B5EF4-FFF2-40B4-BE49-F238E27FC236}">
              <a16:creationId xmlns:a16="http://schemas.microsoft.com/office/drawing/2014/main" id="{24E23289-88A2-4564-898E-C6683696C868}"/>
            </a:ext>
          </a:extLst>
        </xdr:cNvPr>
        <xdr:cNvSpPr txBox="1"/>
      </xdr:nvSpPr>
      <xdr:spPr>
        <a:xfrm>
          <a:off x="14020800" y="217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68" name="楕円 467">
          <a:extLst>
            <a:ext uri="{FF2B5EF4-FFF2-40B4-BE49-F238E27FC236}">
              <a16:creationId xmlns:a16="http://schemas.microsoft.com/office/drawing/2014/main" id="{DEC59D3C-9030-4AC1-A027-7F13BE5AA899}"/>
            </a:ext>
          </a:extLst>
        </xdr:cNvPr>
        <xdr:cNvSpPr/>
      </xdr:nvSpPr>
      <xdr:spPr>
        <a:xfrm>
          <a:off x="13462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69" name="テキスト ボックス 468">
          <a:extLst>
            <a:ext uri="{FF2B5EF4-FFF2-40B4-BE49-F238E27FC236}">
              <a16:creationId xmlns:a16="http://schemas.microsoft.com/office/drawing/2014/main" id="{C75C0C74-72C5-41C7-ABD0-05F2F6807C4C}"/>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53,839
53,540
97.82
24,126,803
22,691,166
1,354,486
13,206,682
17,333,862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産休等の代替職員として会計年度任用職員を雇用するなどして、経常的経費が減少したことに伴い、経常経費充当一般財源が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百万円減少したものの、臨時財政対策債の大幅な減等により経常一般財源等が減少したことにより、当該値としては前年度比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類似団体との比較では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ポイント上回っているなど、依然として高い比率で推移している状況である。今後は、会計年度任用職員の適切な任用をとおして、人件費の上り幅を抑えるよう努めていく。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39</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41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40</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41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40</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86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77470</xdr:rowOff>
    </xdr:from>
    <xdr:to>
      <xdr:col>11</xdr:col>
      <xdr:colOff>9525</xdr:colOff>
      <xdr:row>39</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148590</xdr:rowOff>
    </xdr:from>
    <xdr:to>
      <xdr:col>15</xdr:col>
      <xdr:colOff>149225</xdr:colOff>
      <xdr:row>40</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ソフトウェア更新による情報系システム管理事業の増等により経常経費充当一般財源が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百万円増となったため、前年度に比べ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も各種システムの運用方法や公共施設等の管理運営に係る経費について、委託業務の内容精査や、公共施設適正管理推進事業債の起債など有利な財源の選択等一層の節減・合理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53848</xdr:rowOff>
    </xdr:from>
    <xdr:to>
      <xdr:col>82</xdr:col>
      <xdr:colOff>107950</xdr:colOff>
      <xdr:row>14</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541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44704</xdr:rowOff>
    </xdr:from>
    <xdr:to>
      <xdr:col>78</xdr:col>
      <xdr:colOff>69850</xdr:colOff>
      <xdr:row>14</xdr:row>
      <xdr:rowOff>53848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45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44704</xdr:rowOff>
    </xdr:from>
    <xdr:to>
      <xdr:col>73</xdr:col>
      <xdr:colOff>180975</xdr:colOff>
      <xdr:row>14</xdr:row>
      <xdr:rowOff>154432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450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28702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547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115062</xdr:rowOff>
    </xdr:from>
    <xdr:to>
      <xdr:col>69</xdr:col>
      <xdr:colOff>142875</xdr:colOff>
      <xdr:row>16</xdr:row>
      <xdr:rowOff>45212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29989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112776</xdr:rowOff>
    </xdr:from>
    <xdr:to>
      <xdr:col>82</xdr:col>
      <xdr:colOff>158750</xdr:colOff>
      <xdr:row>15</xdr:row>
      <xdr:rowOff>42926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129303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xdr:rowOff>
    </xdr:from>
    <xdr:to>
      <xdr:col>78</xdr:col>
      <xdr:colOff>120650</xdr:colOff>
      <xdr:row>14</xdr:row>
      <xdr:rowOff>104648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114825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7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165354</xdr:rowOff>
    </xdr:from>
    <xdr:to>
      <xdr:col>74</xdr:col>
      <xdr:colOff>31750</xdr:colOff>
      <xdr:row>14</xdr:row>
      <xdr:rowOff>95504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105681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103632</xdr:rowOff>
    </xdr:from>
    <xdr:to>
      <xdr:col>69</xdr:col>
      <xdr:colOff>142875</xdr:colOff>
      <xdr:row>15</xdr:row>
      <xdr:rowOff>33782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43959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149352</xdr:rowOff>
    </xdr:from>
    <xdr:to>
      <xdr:col>65</xdr:col>
      <xdr:colOff>53975</xdr:colOff>
      <xdr:row>15</xdr:row>
      <xdr:rowOff>79502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89679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生活保護扶助費の増等により経常経費充当一般財源が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百万円増となったため、前年度比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％となった。類似団体との比較では、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も少子高齢化の進展や子育て支援施策の充実等に伴い、扶助費については、増加が見込まれるため、各制度の適正な執行や健康づくりへの支援等予防施策の充実をとおして、扶助費の上り幅を抑え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142240</xdr:rowOff>
    </xdr:from>
    <xdr:to>
      <xdr:col>24</xdr:col>
      <xdr:colOff>25400</xdr:colOff>
      <xdr:row>55</xdr:row>
      <xdr:rowOff>1270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00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142240</xdr:rowOff>
    </xdr:from>
    <xdr:to>
      <xdr:col>19</xdr:col>
      <xdr:colOff>187325</xdr:colOff>
      <xdr:row>55</xdr:row>
      <xdr:rowOff>8890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77470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38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82567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77470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113047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91440</xdr:rowOff>
    </xdr:from>
    <xdr:to>
      <xdr:col>20</xdr:col>
      <xdr:colOff>38100</xdr:colOff>
      <xdr:row>55</xdr:row>
      <xdr:rowOff>21590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31767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26670</xdr:rowOff>
    </xdr:from>
    <xdr:to>
      <xdr:col>11</xdr:col>
      <xdr:colOff>60325</xdr:colOff>
      <xdr:row>55</xdr:row>
      <xdr:rowOff>128270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138447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維持補修費については、道路の維持補修等により経常経費充当一般財源が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百万円減少し、繰出金については、後期高齢者医療特別会計への繰出金の増等により経常経費充当一般財源が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百万円増加した。経常収支比率は、前年度より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ポイント上昇し、類似団体と同値の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％となった。今後も各種保険料収納率の向上をとおして、繰出金の抑制に努める。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60</xdr:row>
      <xdr:rowOff>121557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369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143328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683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57</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68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61</xdr:row>
      <xdr:rowOff>80735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77185"/>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146957</xdr:rowOff>
    </xdr:from>
    <xdr:to>
      <xdr:col>74</xdr:col>
      <xdr:colOff>31750</xdr:colOff>
      <xdr:row>57</xdr:row>
      <xdr:rowOff>77107</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61884</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67128</xdr:rowOff>
    </xdr:from>
    <xdr:to>
      <xdr:col>69</xdr:col>
      <xdr:colOff>92075</xdr:colOff>
      <xdr:row>61</xdr:row>
      <xdr:rowOff>80735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541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29935</xdr:rowOff>
    </xdr:from>
    <xdr:to>
      <xdr:col>69</xdr:col>
      <xdr:colOff>142875</xdr:colOff>
      <xdr:row>61</xdr:row>
      <xdr:rowOff>131535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116312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団体の運営費補助については、補助金等審議会を毎年度開催し、補助金の交付内容や補助団体の運営状況等について見直しや精査を実施している。下水道事業会計に対する補助金・負担金の増等により経常経費充当一般財源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百万円増となったため、前年度に比べて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ポイント上昇し、類似団体と比較では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ポイント下回っている。今後とも適正な執行に努めていく。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620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168148</xdr:rowOff>
    </xdr:from>
    <xdr:to>
      <xdr:col>73</xdr:col>
      <xdr:colOff>180975</xdr:colOff>
      <xdr:row>36</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9744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168148</xdr:rowOff>
    </xdr:from>
    <xdr:to>
      <xdr:col>69</xdr:col>
      <xdr:colOff>92075</xdr:colOff>
      <xdr:row>35</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117348</xdr:rowOff>
    </xdr:from>
    <xdr:to>
      <xdr:col>69</xdr:col>
      <xdr:colOff>142875</xdr:colOff>
      <xdr:row>35</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57675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防災無線デジタル化事業債等の償還開始により、公債費に係る経常経費充当一般財源等は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百万円増加し、類似団体と比較すると経常収支比率は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ポイント上回っている。近年の利率の状況から起債利子は減少しているが、今後、進展が想定される大規模事業や施設の老朽化対策等のため、適正な市債発行に努める。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74422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39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ポイント増、類似団体との比較では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主な要因としては、臨時財政対策債の大幅な減が挙げられる。税等の徴収率の向上により歳入の確保に努めるとともに、事務事業の見直しや計画的な公共施設の維持管理の推進により経常経費の削減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75</xdr:row>
      <xdr:rowOff>144145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791440"/>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76</xdr:row>
      <xdr:rowOff>6986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791440"/>
          <a:ext cx="889000" cy="2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6986</xdr:rowOff>
    </xdr:from>
    <xdr:to>
      <xdr:col>73</xdr:col>
      <xdr:colOff>180975</xdr:colOff>
      <xdr:row>77</xdr:row>
      <xdr:rowOff>18414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037186"/>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75564</xdr:rowOff>
    </xdr:from>
    <xdr:to>
      <xdr:col>69</xdr:col>
      <xdr:colOff>92075</xdr:colOff>
      <xdr:row>77</xdr:row>
      <xdr:rowOff>18414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057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125112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93345</xdr:rowOff>
    </xdr:from>
    <xdr:to>
      <xdr:col>82</xdr:col>
      <xdr:colOff>158750</xdr:colOff>
      <xdr:row>76</xdr:row>
      <xdr:rowOff>23495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109872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9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127635</xdr:rowOff>
    </xdr:from>
    <xdr:to>
      <xdr:col>74</xdr:col>
      <xdr:colOff>31750</xdr:colOff>
      <xdr:row>76</xdr:row>
      <xdr:rowOff>57786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42563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139064</xdr:rowOff>
    </xdr:from>
    <xdr:to>
      <xdr:col>69</xdr:col>
      <xdr:colOff>142875</xdr:colOff>
      <xdr:row>77</xdr:row>
      <xdr:rowOff>69214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53991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111141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82171</xdr:rowOff>
    </xdr:from>
    <xdr:to>
      <xdr:col>29</xdr:col>
      <xdr:colOff>127000</xdr:colOff>
      <xdr:row>17</xdr:row>
      <xdr:rowOff>100959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44446"/>
          <a:ext cx="647700" cy="18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100959</xdr:rowOff>
    </xdr:from>
    <xdr:to>
      <xdr:col>26</xdr:col>
      <xdr:colOff>50800</xdr:colOff>
      <xdr:row>17</xdr:row>
      <xdr:rowOff>120090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63234"/>
          <a:ext cx="698500" cy="19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120090</xdr:rowOff>
    </xdr:from>
    <xdr:to>
      <xdr:col>22</xdr:col>
      <xdr:colOff>114300</xdr:colOff>
      <xdr:row>17</xdr:row>
      <xdr:rowOff>153365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82365"/>
          <a:ext cx="698500" cy="3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147299</xdr:rowOff>
    </xdr:from>
    <xdr:to>
      <xdr:col>22</xdr:col>
      <xdr:colOff>165100</xdr:colOff>
      <xdr:row>17</xdr:row>
      <xdr:rowOff>77449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153365</xdr:rowOff>
    </xdr:from>
    <xdr:to>
      <xdr:col>18</xdr:col>
      <xdr:colOff>177800</xdr:colOff>
      <xdr:row>18</xdr:row>
      <xdr:rowOff>3089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15640"/>
          <a:ext cx="698500" cy="2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9725</xdr:rowOff>
    </xdr:from>
    <xdr:to>
      <xdr:col>19</xdr:col>
      <xdr:colOff>38100</xdr:colOff>
      <xdr:row>17</xdr:row>
      <xdr:rowOff>111325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121502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25956</xdr:rowOff>
    </xdr:from>
    <xdr:to>
      <xdr:col>15</xdr:col>
      <xdr:colOff>101600</xdr:colOff>
      <xdr:row>17</xdr:row>
      <xdr:rowOff>127556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137733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31371</xdr:rowOff>
    </xdr:from>
    <xdr:to>
      <xdr:col>29</xdr:col>
      <xdr:colOff>177800</xdr:colOff>
      <xdr:row>17</xdr:row>
      <xdr:rowOff>132971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9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47898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3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50159</xdr:rowOff>
    </xdr:from>
    <xdr:to>
      <xdr:col>26</xdr:col>
      <xdr:colOff>101600</xdr:colOff>
      <xdr:row>17</xdr:row>
      <xdr:rowOff>151759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12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161936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8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69290</xdr:rowOff>
    </xdr:from>
    <xdr:to>
      <xdr:col>22</xdr:col>
      <xdr:colOff>165100</xdr:colOff>
      <xdr:row>17</xdr:row>
      <xdr:rowOff>170890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31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155667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1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102565</xdr:rowOff>
    </xdr:from>
    <xdr:to>
      <xdr:col>19</xdr:col>
      <xdr:colOff>38100</xdr:colOff>
      <xdr:row>18</xdr:row>
      <xdr:rowOff>32715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6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5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123739</xdr:rowOff>
    </xdr:from>
    <xdr:to>
      <xdr:col>15</xdr:col>
      <xdr:colOff>101600</xdr:colOff>
      <xdr:row>18</xdr:row>
      <xdr:rowOff>53889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86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38666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30237</xdr:rowOff>
    </xdr:from>
    <xdr:to>
      <xdr:col>29</xdr:col>
      <xdr:colOff>127000</xdr:colOff>
      <xdr:row>36</xdr:row>
      <xdr:rowOff>44247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83487"/>
          <a:ext cx="6477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44247</xdr:rowOff>
    </xdr:from>
    <xdr:to>
      <xdr:col>26</xdr:col>
      <xdr:colOff>50800</xdr:colOff>
      <xdr:row>36</xdr:row>
      <xdr:rowOff>92481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997497"/>
          <a:ext cx="698500" cy="48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82913</xdr:rowOff>
    </xdr:from>
    <xdr:to>
      <xdr:col>22</xdr:col>
      <xdr:colOff>114300</xdr:colOff>
      <xdr:row>36</xdr:row>
      <xdr:rowOff>92481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036163"/>
          <a:ext cx="698500" cy="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51413</xdr:rowOff>
    </xdr:from>
    <xdr:to>
      <xdr:col>22</xdr:col>
      <xdr:colOff>165100</xdr:colOff>
      <xdr:row>35</xdr:row>
      <xdr:rowOff>153013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163190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43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82913</xdr:rowOff>
    </xdr:from>
    <xdr:to>
      <xdr:col>18</xdr:col>
      <xdr:colOff>177800</xdr:colOff>
      <xdr:row>36</xdr:row>
      <xdr:rowOff>94343</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36163"/>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46123</xdr:rowOff>
    </xdr:from>
    <xdr:to>
      <xdr:col>19</xdr:col>
      <xdr:colOff>38100</xdr:colOff>
      <xdr:row>35</xdr:row>
      <xdr:rowOff>147723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157900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60361</xdr:rowOff>
    </xdr:from>
    <xdr:to>
      <xdr:col>15</xdr:col>
      <xdr:colOff>101600</xdr:colOff>
      <xdr:row>35</xdr:row>
      <xdr:rowOff>161961</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172138</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322337</xdr:rowOff>
    </xdr:from>
    <xdr:to>
      <xdr:col>29</xdr:col>
      <xdr:colOff>177800</xdr:colOff>
      <xdr:row>36</xdr:row>
      <xdr:rowOff>81037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3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294414</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336347</xdr:rowOff>
    </xdr:from>
    <xdr:to>
      <xdr:col>26</xdr:col>
      <xdr:colOff>101600</xdr:colOff>
      <xdr:row>36</xdr:row>
      <xdr:rowOff>95047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4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79824</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33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41681</xdr:rowOff>
    </xdr:from>
    <xdr:to>
      <xdr:col>22</xdr:col>
      <xdr:colOff>165100</xdr:colOff>
      <xdr:row>36</xdr:row>
      <xdr:rowOff>143281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99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128058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32113</xdr:rowOff>
    </xdr:from>
    <xdr:to>
      <xdr:col>19</xdr:col>
      <xdr:colOff>38100</xdr:colOff>
      <xdr:row>36</xdr:row>
      <xdr:rowOff>133713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98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118490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43543</xdr:rowOff>
    </xdr:from>
    <xdr:to>
      <xdr:col>15</xdr:col>
      <xdr:colOff>101600</xdr:colOff>
      <xdr:row>36</xdr:row>
      <xdr:rowOff>145143</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996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08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53,839
53,540
97.82
24,126,803
22,691,166
1,354,486
13,206,682
17,333,862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82721</xdr:rowOff>
    </xdr:from>
    <xdr:to>
      <xdr:col>24</xdr:col>
      <xdr:colOff>63500</xdr:colOff>
      <xdr:row>34</xdr:row>
      <xdr:rowOff>108401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2021"/>
          <a:ext cx="8382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108401</xdr:rowOff>
    </xdr:from>
    <xdr:to>
      <xdr:col>19</xdr:col>
      <xdr:colOff>177800</xdr:colOff>
      <xdr:row>34</xdr:row>
      <xdr:rowOff>141396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7701"/>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141396</xdr:rowOff>
    </xdr:from>
    <xdr:to>
      <xdr:col>15</xdr:col>
      <xdr:colOff>50800</xdr:colOff>
      <xdr:row>35</xdr:row>
      <xdr:rowOff>136442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0696"/>
          <a:ext cx="889000" cy="1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136442</xdr:rowOff>
    </xdr:from>
    <xdr:to>
      <xdr:col>10</xdr:col>
      <xdr:colOff>114300</xdr:colOff>
      <xdr:row>35</xdr:row>
      <xdr:rowOff>164103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37192"/>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31921</xdr:rowOff>
    </xdr:from>
    <xdr:to>
      <xdr:col>24</xdr:col>
      <xdr:colOff>114300</xdr:colOff>
      <xdr:row>34</xdr:row>
      <xdr:rowOff>133521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54798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57601</xdr:rowOff>
    </xdr:from>
    <xdr:to>
      <xdr:col>20</xdr:col>
      <xdr:colOff>38100</xdr:colOff>
      <xdr:row>34</xdr:row>
      <xdr:rowOff>159201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4278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90596</xdr:rowOff>
    </xdr:from>
    <xdr:to>
      <xdr:col>15</xdr:col>
      <xdr:colOff>101600</xdr:colOff>
      <xdr:row>35</xdr:row>
      <xdr:rowOff>20746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11873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85642</xdr:rowOff>
    </xdr:from>
    <xdr:to>
      <xdr:col>10</xdr:col>
      <xdr:colOff>165100</xdr:colOff>
      <xdr:row>36</xdr:row>
      <xdr:rowOff>15792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113303</xdr:rowOff>
    </xdr:from>
    <xdr:to>
      <xdr:col>6</xdr:col>
      <xdr:colOff>38100</xdr:colOff>
      <xdr:row>36</xdr:row>
      <xdr:rowOff>43453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34580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98421</xdr:rowOff>
    </xdr:from>
    <xdr:to>
      <xdr:col>24</xdr:col>
      <xdr:colOff>63500</xdr:colOff>
      <xdr:row>57</xdr:row>
      <xdr:rowOff>121520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71071"/>
          <a:ext cx="838200" cy="2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98421</xdr:rowOff>
    </xdr:from>
    <xdr:to>
      <xdr:col>19</xdr:col>
      <xdr:colOff>177800</xdr:colOff>
      <xdr:row>57</xdr:row>
      <xdr:rowOff>103287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71071"/>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103287</xdr:rowOff>
    </xdr:from>
    <xdr:to>
      <xdr:col>15</xdr:col>
      <xdr:colOff>50800</xdr:colOff>
      <xdr:row>57</xdr:row>
      <xdr:rowOff>147483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75937"/>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147483</xdr:rowOff>
    </xdr:from>
    <xdr:to>
      <xdr:col>10</xdr:col>
      <xdr:colOff>114300</xdr:colOff>
      <xdr:row>58</xdr:row>
      <xdr:rowOff>9942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0133"/>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70720</xdr:rowOff>
    </xdr:from>
    <xdr:to>
      <xdr:col>24</xdr:col>
      <xdr:colOff>114300</xdr:colOff>
      <xdr:row>58</xdr:row>
      <xdr:rowOff>870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49147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2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47621</xdr:rowOff>
    </xdr:from>
    <xdr:to>
      <xdr:col>20</xdr:col>
      <xdr:colOff>38100</xdr:colOff>
      <xdr:row>57</xdr:row>
      <xdr:rowOff>149221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140348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52487</xdr:rowOff>
    </xdr:from>
    <xdr:to>
      <xdr:col>15</xdr:col>
      <xdr:colOff>101600</xdr:colOff>
      <xdr:row>57</xdr:row>
      <xdr:rowOff>154087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145214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96683</xdr:rowOff>
    </xdr:from>
    <xdr:to>
      <xdr:col>10</xdr:col>
      <xdr:colOff>165100</xdr:colOff>
      <xdr:row>58</xdr:row>
      <xdr:rowOff>26833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17960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130592</xdr:rowOff>
    </xdr:from>
    <xdr:to>
      <xdr:col>6</xdr:col>
      <xdr:colOff>38100</xdr:colOff>
      <xdr:row>58</xdr:row>
      <xdr:rowOff>60742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51869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159931</xdr:rowOff>
    </xdr:from>
    <xdr:to>
      <xdr:col>24</xdr:col>
      <xdr:colOff>63500</xdr:colOff>
      <xdr:row>77</xdr:row>
      <xdr:rowOff>31038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90131"/>
          <a:ext cx="8382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31038</xdr:rowOff>
    </xdr:from>
    <xdr:to>
      <xdr:col>19</xdr:col>
      <xdr:colOff>177800</xdr:colOff>
      <xdr:row>77</xdr:row>
      <xdr:rowOff>59195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32688"/>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59195</xdr:rowOff>
    </xdr:from>
    <xdr:to>
      <xdr:col>15</xdr:col>
      <xdr:colOff>50800</xdr:colOff>
      <xdr:row>77</xdr:row>
      <xdr:rowOff>93104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60845"/>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125734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93104</xdr:rowOff>
    </xdr:from>
    <xdr:to>
      <xdr:col>10</xdr:col>
      <xdr:colOff>114300</xdr:colOff>
      <xdr:row>77</xdr:row>
      <xdr:rowOff>123165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94754"/>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29075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109131</xdr:rowOff>
    </xdr:from>
    <xdr:to>
      <xdr:col>24</xdr:col>
      <xdr:colOff>114300</xdr:colOff>
      <xdr:row>77</xdr:row>
      <xdr:rowOff>39281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132008</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9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151688</xdr:rowOff>
    </xdr:from>
    <xdr:to>
      <xdr:col>20</xdr:col>
      <xdr:colOff>38100</xdr:colOff>
      <xdr:row>77</xdr:row>
      <xdr:rowOff>81838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98365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5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8395</xdr:rowOff>
    </xdr:from>
    <xdr:to>
      <xdr:col>15</xdr:col>
      <xdr:colOff>101600</xdr:colOff>
      <xdr:row>77</xdr:row>
      <xdr:rowOff>109995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126522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42304</xdr:rowOff>
    </xdr:from>
    <xdr:to>
      <xdr:col>10</xdr:col>
      <xdr:colOff>165100</xdr:colOff>
      <xdr:row>77</xdr:row>
      <xdr:rowOff>143904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160431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72365</xdr:rowOff>
    </xdr:from>
    <xdr:to>
      <xdr:col>6</xdr:col>
      <xdr:colOff>38100</xdr:colOff>
      <xdr:row>78</xdr:row>
      <xdr:rowOff>2515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165092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6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91269</xdr:rowOff>
    </xdr:from>
    <xdr:to>
      <xdr:col>24</xdr:col>
      <xdr:colOff>63500</xdr:colOff>
      <xdr:row>97</xdr:row>
      <xdr:rowOff>55390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50469"/>
          <a:ext cx="838200" cy="1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91269</xdr:rowOff>
    </xdr:from>
    <xdr:to>
      <xdr:col>19</xdr:col>
      <xdr:colOff>177800</xdr:colOff>
      <xdr:row>98</xdr:row>
      <xdr:rowOff>6894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50469"/>
          <a:ext cx="889000" cy="25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6894</xdr:rowOff>
    </xdr:from>
    <xdr:to>
      <xdr:col>15</xdr:col>
      <xdr:colOff>50800</xdr:colOff>
      <xdr:row>98</xdr:row>
      <xdr:rowOff>62956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8994"/>
          <a:ext cx="88900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62956</xdr:rowOff>
    </xdr:from>
    <xdr:to>
      <xdr:col>10</xdr:col>
      <xdr:colOff>114300</xdr:colOff>
      <xdr:row>98</xdr:row>
      <xdr:rowOff>123720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65056"/>
          <a:ext cx="889000" cy="6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4590</xdr:rowOff>
    </xdr:from>
    <xdr:to>
      <xdr:col>24</xdr:col>
      <xdr:colOff>114300</xdr:colOff>
      <xdr:row>97</xdr:row>
      <xdr:rowOff>106190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154467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1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40469</xdr:rowOff>
    </xdr:from>
    <xdr:to>
      <xdr:col>20</xdr:col>
      <xdr:colOff>38100</xdr:colOff>
      <xdr:row>96</xdr:row>
      <xdr:rowOff>142069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133196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9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127544</xdr:rowOff>
    </xdr:from>
    <xdr:to>
      <xdr:col>15</xdr:col>
      <xdr:colOff>101600</xdr:colOff>
      <xdr:row>98</xdr:row>
      <xdr:rowOff>57694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5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48821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5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12156</xdr:rowOff>
    </xdr:from>
    <xdr:to>
      <xdr:col>10</xdr:col>
      <xdr:colOff>165100</xdr:colOff>
      <xdr:row>98</xdr:row>
      <xdr:rowOff>113756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104883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0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72920</xdr:rowOff>
    </xdr:from>
    <xdr:to>
      <xdr:col>6</xdr:col>
      <xdr:colOff>38100</xdr:colOff>
      <xdr:row>99</xdr:row>
      <xdr:rowOff>3070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165647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14982</xdr:rowOff>
    </xdr:from>
    <xdr:to>
      <xdr:col>55</xdr:col>
      <xdr:colOff>0</xdr:colOff>
      <xdr:row>38</xdr:row>
      <xdr:rowOff>68061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30082"/>
          <a:ext cx="838200" cy="5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16180</xdr:rowOff>
    </xdr:from>
    <xdr:to>
      <xdr:col>50</xdr:col>
      <xdr:colOff>114300</xdr:colOff>
      <xdr:row>38</xdr:row>
      <xdr:rowOff>68061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502580"/>
          <a:ext cx="889000" cy="10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16180</xdr:rowOff>
    </xdr:from>
    <xdr:to>
      <xdr:col>45</xdr:col>
      <xdr:colOff>177800</xdr:colOff>
      <xdr:row>39</xdr:row>
      <xdr:rowOff>138002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02580"/>
          <a:ext cx="889000" cy="132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76933</xdr:rowOff>
    </xdr:from>
    <xdr:to>
      <xdr:col>41</xdr:col>
      <xdr:colOff>50800</xdr:colOff>
      <xdr:row>39</xdr:row>
      <xdr:rowOff>138002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63483"/>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135632</xdr:rowOff>
    </xdr:from>
    <xdr:to>
      <xdr:col>55</xdr:col>
      <xdr:colOff>50800</xdr:colOff>
      <xdr:row>38</xdr:row>
      <xdr:rowOff>65782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114059</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5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17261</xdr:rowOff>
    </xdr:from>
    <xdr:to>
      <xdr:col>50</xdr:col>
      <xdr:colOff>165100</xdr:colOff>
      <xdr:row>38</xdr:row>
      <xdr:rowOff>118861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109988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136830</xdr:rowOff>
    </xdr:from>
    <xdr:to>
      <xdr:col>46</xdr:col>
      <xdr:colOff>38100</xdr:colOff>
      <xdr:row>32</xdr:row>
      <xdr:rowOff>66980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58107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4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87202</xdr:rowOff>
    </xdr:from>
    <xdr:to>
      <xdr:col>41</xdr:col>
      <xdr:colOff>101600</xdr:colOff>
      <xdr:row>40</xdr:row>
      <xdr:rowOff>17352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7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8479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6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26133</xdr:rowOff>
    </xdr:from>
    <xdr:to>
      <xdr:col>36</xdr:col>
      <xdr:colOff>165100</xdr:colOff>
      <xdr:row>39</xdr:row>
      <xdr:rowOff>127733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1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118860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0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51582</xdr:rowOff>
    </xdr:from>
    <xdr:to>
      <xdr:col>55</xdr:col>
      <xdr:colOff>0</xdr:colOff>
      <xdr:row>57</xdr:row>
      <xdr:rowOff>64467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24232"/>
          <a:ext cx="8382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51582</xdr:rowOff>
    </xdr:from>
    <xdr:to>
      <xdr:col>50</xdr:col>
      <xdr:colOff>114300</xdr:colOff>
      <xdr:row>57</xdr:row>
      <xdr:rowOff>116558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24232"/>
          <a:ext cx="889000" cy="6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90353</xdr:rowOff>
    </xdr:from>
    <xdr:to>
      <xdr:col>45</xdr:col>
      <xdr:colOff>177800</xdr:colOff>
      <xdr:row>57</xdr:row>
      <xdr:rowOff>116558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863003"/>
          <a:ext cx="889000" cy="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143543</xdr:rowOff>
    </xdr:from>
    <xdr:to>
      <xdr:col>46</xdr:col>
      <xdr:colOff>38100</xdr:colOff>
      <xdr:row>56</xdr:row>
      <xdr:rowOff>73693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90220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48961</xdr:rowOff>
    </xdr:from>
    <xdr:to>
      <xdr:col>41</xdr:col>
      <xdr:colOff>50800</xdr:colOff>
      <xdr:row>57</xdr:row>
      <xdr:rowOff>90353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821611"/>
          <a:ext cx="889000" cy="4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144785</xdr:rowOff>
    </xdr:from>
    <xdr:to>
      <xdr:col>41</xdr:col>
      <xdr:colOff>101600</xdr:colOff>
      <xdr:row>56</xdr:row>
      <xdr:rowOff>74935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91462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152260</xdr:rowOff>
    </xdr:from>
    <xdr:to>
      <xdr:col>36</xdr:col>
      <xdr:colOff>165100</xdr:colOff>
      <xdr:row>56</xdr:row>
      <xdr:rowOff>82410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98937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13667</xdr:rowOff>
    </xdr:from>
    <xdr:to>
      <xdr:col>55</xdr:col>
      <xdr:colOff>50800</xdr:colOff>
      <xdr:row>57</xdr:row>
      <xdr:rowOff>115267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163544</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782</xdr:rowOff>
    </xdr:from>
    <xdr:to>
      <xdr:col>50</xdr:col>
      <xdr:colOff>165100</xdr:colOff>
      <xdr:row>57</xdr:row>
      <xdr:rowOff>102382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7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93509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8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65758</xdr:rowOff>
    </xdr:from>
    <xdr:to>
      <xdr:col>46</xdr:col>
      <xdr:colOff>38100</xdr:colOff>
      <xdr:row>57</xdr:row>
      <xdr:rowOff>167358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158485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39553</xdr:rowOff>
    </xdr:from>
    <xdr:to>
      <xdr:col>41</xdr:col>
      <xdr:colOff>101600</xdr:colOff>
      <xdr:row>57</xdr:row>
      <xdr:rowOff>141153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132280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169611</xdr:rowOff>
    </xdr:from>
    <xdr:to>
      <xdr:col>36</xdr:col>
      <xdr:colOff>165100</xdr:colOff>
      <xdr:row>57</xdr:row>
      <xdr:rowOff>99761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7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90888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86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103175</xdr:rowOff>
    </xdr:from>
    <xdr:to>
      <xdr:col>55</xdr:col>
      <xdr:colOff>0</xdr:colOff>
      <xdr:row>78</xdr:row>
      <xdr:rowOff>21386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04825"/>
          <a:ext cx="838200" cy="8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124307</xdr:rowOff>
    </xdr:from>
    <xdr:to>
      <xdr:col>50</xdr:col>
      <xdr:colOff>114300</xdr:colOff>
      <xdr:row>78</xdr:row>
      <xdr:rowOff>21386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25957"/>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11137</xdr:rowOff>
    </xdr:from>
    <xdr:to>
      <xdr:col>45</xdr:col>
      <xdr:colOff>177800</xdr:colOff>
      <xdr:row>77</xdr:row>
      <xdr:rowOff>124307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12787"/>
          <a:ext cx="889000" cy="1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11137</xdr:rowOff>
    </xdr:from>
    <xdr:to>
      <xdr:col>41</xdr:col>
      <xdr:colOff>50800</xdr:colOff>
      <xdr:row>77</xdr:row>
      <xdr:rowOff>53391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12787"/>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52375</xdr:rowOff>
    </xdr:from>
    <xdr:to>
      <xdr:col>55</xdr:col>
      <xdr:colOff>50800</xdr:colOff>
      <xdr:row>77</xdr:row>
      <xdr:rowOff>153975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75252</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0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142036</xdr:rowOff>
    </xdr:from>
    <xdr:to>
      <xdr:col>50</xdr:col>
      <xdr:colOff>165100</xdr:colOff>
      <xdr:row>78</xdr:row>
      <xdr:rowOff>72186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88713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73507</xdr:rowOff>
    </xdr:from>
    <xdr:to>
      <xdr:col>46</xdr:col>
      <xdr:colOff>38100</xdr:colOff>
      <xdr:row>78</xdr:row>
      <xdr:rowOff>3657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20184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131787</xdr:rowOff>
    </xdr:from>
    <xdr:to>
      <xdr:col>41</xdr:col>
      <xdr:colOff>101600</xdr:colOff>
      <xdr:row>77</xdr:row>
      <xdr:rowOff>61937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78465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2591</xdr:rowOff>
    </xdr:from>
    <xdr:to>
      <xdr:col>36</xdr:col>
      <xdr:colOff>165100</xdr:colOff>
      <xdr:row>77</xdr:row>
      <xdr:rowOff>104191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120718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9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156439</xdr:rowOff>
    </xdr:from>
    <xdr:to>
      <xdr:col>55</xdr:col>
      <xdr:colOff>0</xdr:colOff>
      <xdr:row>99</xdr:row>
      <xdr:rowOff>11937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958539"/>
          <a:ext cx="838200" cy="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85306</xdr:rowOff>
    </xdr:from>
    <xdr:to>
      <xdr:col>50</xdr:col>
      <xdr:colOff>114300</xdr:colOff>
      <xdr:row>99</xdr:row>
      <xdr:rowOff>11937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887406"/>
          <a:ext cx="889000" cy="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85306</xdr:rowOff>
    </xdr:from>
    <xdr:to>
      <xdr:col>45</xdr:col>
      <xdr:colOff>177800</xdr:colOff>
      <xdr:row>98</xdr:row>
      <xdr:rowOff>158775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87406"/>
          <a:ext cx="889000" cy="7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161886</xdr:rowOff>
    </xdr:from>
    <xdr:to>
      <xdr:col>46</xdr:col>
      <xdr:colOff>38100</xdr:colOff>
      <xdr:row>96</xdr:row>
      <xdr:rowOff>92036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108563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71513</xdr:rowOff>
    </xdr:from>
    <xdr:to>
      <xdr:col>41</xdr:col>
      <xdr:colOff>50800</xdr:colOff>
      <xdr:row>98</xdr:row>
      <xdr:rowOff>158775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73613"/>
          <a:ext cx="889000" cy="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168263</xdr:rowOff>
    </xdr:from>
    <xdr:to>
      <xdr:col>41</xdr:col>
      <xdr:colOff>101600</xdr:colOff>
      <xdr:row>96</xdr:row>
      <xdr:rowOff>98413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114940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40081</xdr:rowOff>
    </xdr:from>
    <xdr:to>
      <xdr:col>36</xdr:col>
      <xdr:colOff>165100</xdr:colOff>
      <xdr:row>96</xdr:row>
      <xdr:rowOff>141681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158208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105639</xdr:rowOff>
    </xdr:from>
    <xdr:to>
      <xdr:col>55</xdr:col>
      <xdr:colOff>50800</xdr:colOff>
      <xdr:row>99</xdr:row>
      <xdr:rowOff>35789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9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20566</xdr:rowOff>
    </xdr:from>
    <xdr:ext cx="469744"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82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132587</xdr:rowOff>
    </xdr:from>
    <xdr:to>
      <xdr:col>50</xdr:col>
      <xdr:colOff>165100</xdr:colOff>
      <xdr:row>99</xdr:row>
      <xdr:rowOff>62737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9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53864</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04428" y="1702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34506</xdr:rowOff>
    </xdr:from>
    <xdr:to>
      <xdr:col>46</xdr:col>
      <xdr:colOff>38100</xdr:colOff>
      <xdr:row>98</xdr:row>
      <xdr:rowOff>136106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127233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2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107975</xdr:rowOff>
    </xdr:from>
    <xdr:to>
      <xdr:col>41</xdr:col>
      <xdr:colOff>101600</xdr:colOff>
      <xdr:row>99</xdr:row>
      <xdr:rowOff>38125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9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29252</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70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20713</xdr:rowOff>
    </xdr:from>
    <xdr:to>
      <xdr:col>36</xdr:col>
      <xdr:colOff>165100</xdr:colOff>
      <xdr:row>98</xdr:row>
      <xdr:rowOff>122313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113440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137506</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52606"/>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115240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458890"/>
          <a:ext cx="889000" cy="19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115240</xdr:rowOff>
    </xdr:from>
    <xdr:to>
      <xdr:col>76</xdr:col>
      <xdr:colOff>114300</xdr:colOff>
      <xdr:row>38</xdr:row>
      <xdr:rowOff>14747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458890"/>
          <a:ext cx="889000" cy="7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75595</xdr:rowOff>
    </xdr:from>
    <xdr:to>
      <xdr:col>76</xdr:col>
      <xdr:colOff>165100</xdr:colOff>
      <xdr:row>37</xdr:row>
      <xdr:rowOff>5745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2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22272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2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14747</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29847"/>
          <a:ext cx="889000" cy="1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77058</xdr:rowOff>
    </xdr:from>
    <xdr:to>
      <xdr:col>72</xdr:col>
      <xdr:colOff>38100</xdr:colOff>
      <xdr:row>37</xdr:row>
      <xdr:rowOff>7208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2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23735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2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162601</xdr:rowOff>
    </xdr:from>
    <xdr:to>
      <xdr:col>67</xdr:col>
      <xdr:colOff>101600</xdr:colOff>
      <xdr:row>37</xdr:row>
      <xdr:rowOff>92751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3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109278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86706</xdr:rowOff>
    </xdr:from>
    <xdr:to>
      <xdr:col>85</xdr:col>
      <xdr:colOff>177800</xdr:colOff>
      <xdr:row>39</xdr:row>
      <xdr:rowOff>16856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20145</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64440</xdr:rowOff>
    </xdr:from>
    <xdr:to>
      <xdr:col>76</xdr:col>
      <xdr:colOff>165100</xdr:colOff>
      <xdr:row>37</xdr:row>
      <xdr:rowOff>166039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08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157166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50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135397</xdr:rowOff>
    </xdr:from>
    <xdr:to>
      <xdr:col>72</xdr:col>
      <xdr:colOff>38100</xdr:colOff>
      <xdr:row>38</xdr:row>
      <xdr:rowOff>65547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56674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57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67108</xdr:rowOff>
    </xdr:from>
    <xdr:to>
      <xdr:col>85</xdr:col>
      <xdr:colOff>127000</xdr:colOff>
      <xdr:row>76</xdr:row>
      <xdr:rowOff>83223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97308"/>
          <a:ext cx="8382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83223</xdr:rowOff>
    </xdr:from>
    <xdr:to>
      <xdr:col>81</xdr:col>
      <xdr:colOff>50800</xdr:colOff>
      <xdr:row>76</xdr:row>
      <xdr:rowOff>111747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13423"/>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111747</xdr:rowOff>
    </xdr:from>
    <xdr:to>
      <xdr:col>76</xdr:col>
      <xdr:colOff>114300</xdr:colOff>
      <xdr:row>76</xdr:row>
      <xdr:rowOff>138836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141947"/>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154280</xdr:rowOff>
    </xdr:from>
    <xdr:to>
      <xdr:col>76</xdr:col>
      <xdr:colOff>165100</xdr:colOff>
      <xdr:row>75</xdr:row>
      <xdr:rowOff>84430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100957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122186</xdr:rowOff>
    </xdr:from>
    <xdr:to>
      <xdr:col>71</xdr:col>
      <xdr:colOff>177800</xdr:colOff>
      <xdr:row>76</xdr:row>
      <xdr:rowOff>138836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52386"/>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158090</xdr:rowOff>
    </xdr:from>
    <xdr:to>
      <xdr:col>72</xdr:col>
      <xdr:colOff>38100</xdr:colOff>
      <xdr:row>75</xdr:row>
      <xdr:rowOff>88240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104767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162344</xdr:rowOff>
    </xdr:from>
    <xdr:to>
      <xdr:col>67</xdr:col>
      <xdr:colOff>101600</xdr:colOff>
      <xdr:row>75</xdr:row>
      <xdr:rowOff>92494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16308</xdr:rowOff>
    </xdr:from>
    <xdr:to>
      <xdr:col>85</xdr:col>
      <xdr:colOff>177800</xdr:colOff>
      <xdr:row>76</xdr:row>
      <xdr:rowOff>117908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39184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9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32423</xdr:rowOff>
    </xdr:from>
    <xdr:to>
      <xdr:col>81</xdr:col>
      <xdr:colOff>101600</xdr:colOff>
      <xdr:row>76</xdr:row>
      <xdr:rowOff>134023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150550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8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60947</xdr:rowOff>
    </xdr:from>
    <xdr:to>
      <xdr:col>76</xdr:col>
      <xdr:colOff>165100</xdr:colOff>
      <xdr:row>76</xdr:row>
      <xdr:rowOff>162547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153674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88036</xdr:rowOff>
    </xdr:from>
    <xdr:to>
      <xdr:col>72</xdr:col>
      <xdr:colOff>38100</xdr:colOff>
      <xdr:row>77</xdr:row>
      <xdr:rowOff>18186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9313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71386</xdr:rowOff>
    </xdr:from>
    <xdr:to>
      <xdr:col>67</xdr:col>
      <xdr:colOff>101600</xdr:colOff>
      <xdr:row>77</xdr:row>
      <xdr:rowOff>1536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164113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94793</xdr:rowOff>
    </xdr:from>
    <xdr:to>
      <xdr:col>85</xdr:col>
      <xdr:colOff>127000</xdr:colOff>
      <xdr:row>98</xdr:row>
      <xdr:rowOff>170738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96893"/>
          <a:ext cx="83820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94793</xdr:rowOff>
    </xdr:from>
    <xdr:to>
      <xdr:col>81</xdr:col>
      <xdr:colOff>50800</xdr:colOff>
      <xdr:row>99</xdr:row>
      <xdr:rowOff>40615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96893"/>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18402</xdr:rowOff>
    </xdr:from>
    <xdr:to>
      <xdr:col>76</xdr:col>
      <xdr:colOff>114300</xdr:colOff>
      <xdr:row>99</xdr:row>
      <xdr:rowOff>40615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91952"/>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18402</xdr:rowOff>
    </xdr:from>
    <xdr:to>
      <xdr:col>71</xdr:col>
      <xdr:colOff>177800</xdr:colOff>
      <xdr:row>99</xdr:row>
      <xdr:rowOff>41974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91952"/>
          <a:ext cx="889000" cy="2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119938</xdr:rowOff>
    </xdr:from>
    <xdr:to>
      <xdr:col>85</xdr:col>
      <xdr:colOff>177800</xdr:colOff>
      <xdr:row>99</xdr:row>
      <xdr:rowOff>50088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34865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43993</xdr:rowOff>
    </xdr:from>
    <xdr:to>
      <xdr:col>81</xdr:col>
      <xdr:colOff>101600</xdr:colOff>
      <xdr:row>98</xdr:row>
      <xdr:rowOff>145593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136720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161265</xdr:rowOff>
    </xdr:from>
    <xdr:to>
      <xdr:col>76</xdr:col>
      <xdr:colOff>165100</xdr:colOff>
      <xdr:row>99</xdr:row>
      <xdr:rowOff>91415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82542</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3017" y="1705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139052</xdr:rowOff>
    </xdr:from>
    <xdr:to>
      <xdr:col>72</xdr:col>
      <xdr:colOff>38100</xdr:colOff>
      <xdr:row>99</xdr:row>
      <xdr:rowOff>69202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60329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3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162624</xdr:rowOff>
    </xdr:from>
    <xdr:to>
      <xdr:col>67</xdr:col>
      <xdr:colOff>101600</xdr:colOff>
      <xdr:row>99</xdr:row>
      <xdr:rowOff>92774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83901</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705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97409</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395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97409</xdr:rowOff>
    </xdr:from>
    <xdr:to>
      <xdr:col>107</xdr:col>
      <xdr:colOff>50800</xdr:colOff>
      <xdr:row>39</xdr:row>
      <xdr:rowOff>98552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8395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78123</xdr:rowOff>
    </xdr:from>
    <xdr:to>
      <xdr:col>107</xdr:col>
      <xdr:colOff>101600</xdr:colOff>
      <xdr:row>36</xdr:row>
      <xdr:rowOff>8273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0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24800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85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94960</xdr:rowOff>
    </xdr:from>
    <xdr:to>
      <xdr:col>102</xdr:col>
      <xdr:colOff>114300</xdr:colOff>
      <xdr:row>39</xdr:row>
      <xdr:rowOff>98552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151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121302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54773</xdr:rowOff>
    </xdr:from>
    <xdr:to>
      <xdr:col>98</xdr:col>
      <xdr:colOff>38100</xdr:colOff>
      <xdr:row>37</xdr:row>
      <xdr:rowOff>156373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9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46609</xdr:rowOff>
    </xdr:from>
    <xdr:to>
      <xdr:col>107</xdr:col>
      <xdr:colOff>101600</xdr:colOff>
      <xdr:row>39</xdr:row>
      <xdr:rowOff>148209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139336</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5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47752</xdr:rowOff>
    </xdr:from>
    <xdr:to>
      <xdr:col>102</xdr:col>
      <xdr:colOff>165100</xdr:colOff>
      <xdr:row>39</xdr:row>
      <xdr:rowOff>149352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140479</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44160</xdr:rowOff>
    </xdr:from>
    <xdr:to>
      <xdr:col>98</xdr:col>
      <xdr:colOff>38100</xdr:colOff>
      <xdr:row>39</xdr:row>
      <xdr:rowOff>145760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136887</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99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35801</xdr:rowOff>
    </xdr:from>
    <xdr:to>
      <xdr:col>116</xdr:col>
      <xdr:colOff>63500</xdr:colOff>
      <xdr:row>59</xdr:row>
      <xdr:rowOff>36144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1351"/>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35801</xdr:rowOff>
    </xdr:from>
    <xdr:to>
      <xdr:col>111</xdr:col>
      <xdr:colOff>177800</xdr:colOff>
      <xdr:row>59</xdr:row>
      <xdr:rowOff>35840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5135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35420</xdr:rowOff>
    </xdr:from>
    <xdr:to>
      <xdr:col>107</xdr:col>
      <xdr:colOff>50800</xdr:colOff>
      <xdr:row>59</xdr:row>
      <xdr:rowOff>35840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50970"/>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35420</xdr:rowOff>
    </xdr:from>
    <xdr:to>
      <xdr:col>102</xdr:col>
      <xdr:colOff>114300</xdr:colOff>
      <xdr:row>59</xdr:row>
      <xdr:rowOff>37744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5097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156794</xdr:rowOff>
    </xdr:from>
    <xdr:to>
      <xdr:col>116</xdr:col>
      <xdr:colOff>114300</xdr:colOff>
      <xdr:row>59</xdr:row>
      <xdr:rowOff>86944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71721</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1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156451</xdr:rowOff>
    </xdr:from>
    <xdr:to>
      <xdr:col>112</xdr:col>
      <xdr:colOff>38100</xdr:colOff>
      <xdr:row>59</xdr:row>
      <xdr:rowOff>86601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77728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156490</xdr:rowOff>
    </xdr:from>
    <xdr:to>
      <xdr:col>107</xdr:col>
      <xdr:colOff>101600</xdr:colOff>
      <xdr:row>59</xdr:row>
      <xdr:rowOff>86640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77767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9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156070</xdr:rowOff>
    </xdr:from>
    <xdr:to>
      <xdr:col>102</xdr:col>
      <xdr:colOff>165100</xdr:colOff>
      <xdr:row>59</xdr:row>
      <xdr:rowOff>86220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77347</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9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158394</xdr:rowOff>
    </xdr:from>
    <xdr:to>
      <xdr:col>98</xdr:col>
      <xdr:colOff>38100</xdr:colOff>
      <xdr:row>59</xdr:row>
      <xdr:rowOff>88544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79671</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132581</xdr:rowOff>
    </xdr:from>
    <xdr:to>
      <xdr:col>116</xdr:col>
      <xdr:colOff>63500</xdr:colOff>
      <xdr:row>77</xdr:row>
      <xdr:rowOff>4239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62781"/>
          <a:ext cx="8382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165303</xdr:rowOff>
    </xdr:from>
    <xdr:to>
      <xdr:col>111</xdr:col>
      <xdr:colOff>177800</xdr:colOff>
      <xdr:row>77</xdr:row>
      <xdr:rowOff>4239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195503"/>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4565</xdr:rowOff>
    </xdr:from>
    <xdr:to>
      <xdr:col>107</xdr:col>
      <xdr:colOff>50800</xdr:colOff>
      <xdr:row>76</xdr:row>
      <xdr:rowOff>165303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691865"/>
          <a:ext cx="889000" cy="50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164926</xdr:rowOff>
    </xdr:from>
    <xdr:to>
      <xdr:col>107</xdr:col>
      <xdr:colOff>101600</xdr:colOff>
      <xdr:row>75</xdr:row>
      <xdr:rowOff>95076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111603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4565</xdr:rowOff>
    </xdr:from>
    <xdr:to>
      <xdr:col>102</xdr:col>
      <xdr:colOff>114300</xdr:colOff>
      <xdr:row>74</xdr:row>
      <xdr:rowOff>32062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691865"/>
          <a:ext cx="8890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144090</xdr:rowOff>
    </xdr:from>
    <xdr:to>
      <xdr:col>102</xdr:col>
      <xdr:colOff>165100</xdr:colOff>
      <xdr:row>74</xdr:row>
      <xdr:rowOff>74240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65367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5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139976</xdr:rowOff>
    </xdr:from>
    <xdr:to>
      <xdr:col>98</xdr:col>
      <xdr:colOff>38100</xdr:colOff>
      <xdr:row>74</xdr:row>
      <xdr:rowOff>70126</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86653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81781</xdr:rowOff>
    </xdr:from>
    <xdr:to>
      <xdr:col>116</xdr:col>
      <xdr:colOff>114300</xdr:colOff>
      <xdr:row>77</xdr:row>
      <xdr:rowOff>11931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60208</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0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124889</xdr:rowOff>
    </xdr:from>
    <xdr:to>
      <xdr:col>112</xdr:col>
      <xdr:colOff>38100</xdr:colOff>
      <xdr:row>77</xdr:row>
      <xdr:rowOff>55039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46166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24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114503</xdr:rowOff>
    </xdr:from>
    <xdr:to>
      <xdr:col>107</xdr:col>
      <xdr:colOff>101600</xdr:colOff>
      <xdr:row>77</xdr:row>
      <xdr:rowOff>44653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35780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125215</xdr:rowOff>
    </xdr:from>
    <xdr:to>
      <xdr:col>102</xdr:col>
      <xdr:colOff>165100</xdr:colOff>
      <xdr:row>74</xdr:row>
      <xdr:rowOff>55365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6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71892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4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152712</xdr:rowOff>
    </xdr:from>
    <xdr:to>
      <xdr:col>98</xdr:col>
      <xdr:colOff>38100</xdr:colOff>
      <xdr:row>74</xdr:row>
      <xdr:rowOff>82862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6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73989</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7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歳出総額については、子育て世帯への臨時特別給付金事業等の減等により前年度比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％の減となった。住民一人当たりのコストとしては、住民基本台帳人口の減（▲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％）があったものの、前年度より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421,463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人件費については、産休等の代替職員としての会計年度任用職員の増員及び昇給等により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17,675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円上回っている。物件費については、新型コロナウイルスワクチン接種事業等の減により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円減少し、類似団体平均からも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円下回っている。維持補修費については、施設の設備等の老朽化に対応した結果、前年度より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円増加し、類似団体平均についても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円上回っている。扶助費については、子育て世帯への臨時特別給付金事業等の減により前年度より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円減少した。補助費等については、水道事業補助事業の皆増等に伴い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円下回っている。普通建設事業費については、コミュニティセンターの新規整備があったのの、担い手育成支援事業の皆減等もあり、前年度より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円の減少となり、類似団体平均からは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円下回っている。内訳として、新規整備については、四中学区コミュニティセンター整備事業等により前年度より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円上回っている。更新整備については、菅谷西小学校屋内運動場大規模改造事業等により前年度から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円増加したものの、類似団体平均からは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円下回っている。積立金については、臨時財政対策債の繰上げ措置分の減債基金への積立分が皆減したことから、前年度から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円減となり、類似団体平均からは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17,266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円下回っている。繰出金については、後期高齢者医療特別会計への繰出金の増等により前年度から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円増加したものの、類似団体平均を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53,839
53,540
97.82
24,126,803
22,691,166
1,354,486
13,206,682
17,333,862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77978</xdr:rowOff>
    </xdr:from>
    <xdr:to>
      <xdr:col>24</xdr:col>
      <xdr:colOff>63500</xdr:colOff>
      <xdr:row>34</xdr:row>
      <xdr:rowOff>147015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07278"/>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77978</xdr:rowOff>
    </xdr:from>
    <xdr:to>
      <xdr:col>19</xdr:col>
      <xdr:colOff>177800</xdr:colOff>
      <xdr:row>34</xdr:row>
      <xdr:rowOff>101295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0727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82093</xdr:rowOff>
    </xdr:from>
    <xdr:to>
      <xdr:col>15</xdr:col>
      <xdr:colOff>50800</xdr:colOff>
      <xdr:row>34</xdr:row>
      <xdr:rowOff>101295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1139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82093</xdr:rowOff>
    </xdr:from>
    <xdr:to>
      <xdr:col>10</xdr:col>
      <xdr:colOff>114300</xdr:colOff>
      <xdr:row>35</xdr:row>
      <xdr:rowOff>14427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11393"/>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30548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96215</xdr:rowOff>
    </xdr:from>
    <xdr:to>
      <xdr:col>24</xdr:col>
      <xdr:colOff>114300</xdr:colOff>
      <xdr:row>35</xdr:row>
      <xdr:rowOff>26365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119092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27178</xdr:rowOff>
    </xdr:from>
    <xdr:to>
      <xdr:col>20</xdr:col>
      <xdr:colOff>38100</xdr:colOff>
      <xdr:row>34</xdr:row>
      <xdr:rowOff>128778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145305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50495</xdr:rowOff>
    </xdr:from>
    <xdr:to>
      <xdr:col>15</xdr:col>
      <xdr:colOff>101600</xdr:colOff>
      <xdr:row>34</xdr:row>
      <xdr:rowOff>152095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168622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31293</xdr:rowOff>
    </xdr:from>
    <xdr:to>
      <xdr:col>10</xdr:col>
      <xdr:colOff>165100</xdr:colOff>
      <xdr:row>34</xdr:row>
      <xdr:rowOff>132893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149420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135077</xdr:rowOff>
    </xdr:from>
    <xdr:to>
      <xdr:col>6</xdr:col>
      <xdr:colOff>38100</xdr:colOff>
      <xdr:row>35</xdr:row>
      <xdr:rowOff>65227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56354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87740</xdr:rowOff>
    </xdr:from>
    <xdr:to>
      <xdr:col>24</xdr:col>
      <xdr:colOff>63500</xdr:colOff>
      <xdr:row>56</xdr:row>
      <xdr:rowOff>126250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88940"/>
          <a:ext cx="838200" cy="3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123980</xdr:rowOff>
    </xdr:from>
    <xdr:to>
      <xdr:col>19</xdr:col>
      <xdr:colOff>177800</xdr:colOff>
      <xdr:row>56</xdr:row>
      <xdr:rowOff>87740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39380"/>
          <a:ext cx="889000" cy="64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123980</xdr:rowOff>
    </xdr:from>
    <xdr:to>
      <xdr:col>15</xdr:col>
      <xdr:colOff>50800</xdr:colOff>
      <xdr:row>57</xdr:row>
      <xdr:rowOff>52817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39380"/>
          <a:ext cx="889000" cy="78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52817</xdr:rowOff>
    </xdr:from>
    <xdr:to>
      <xdr:col>10</xdr:col>
      <xdr:colOff>114300</xdr:colOff>
      <xdr:row>57</xdr:row>
      <xdr:rowOff>79113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5467"/>
          <a:ext cx="8890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75450</xdr:rowOff>
    </xdr:from>
    <xdr:to>
      <xdr:col>24</xdr:col>
      <xdr:colOff>114300</xdr:colOff>
      <xdr:row>57</xdr:row>
      <xdr:rowOff>5600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53877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36940</xdr:rowOff>
    </xdr:from>
    <xdr:to>
      <xdr:col>20</xdr:col>
      <xdr:colOff>38100</xdr:colOff>
      <xdr:row>56</xdr:row>
      <xdr:rowOff>138540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129667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73180</xdr:rowOff>
    </xdr:from>
    <xdr:to>
      <xdr:col>15</xdr:col>
      <xdr:colOff>101600</xdr:colOff>
      <xdr:row>53</xdr:row>
      <xdr:rowOff>3330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165907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8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2017</xdr:rowOff>
    </xdr:from>
    <xdr:to>
      <xdr:col>10</xdr:col>
      <xdr:colOff>165100</xdr:colOff>
      <xdr:row>57</xdr:row>
      <xdr:rowOff>103617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28313</xdr:rowOff>
    </xdr:from>
    <xdr:to>
      <xdr:col>6</xdr:col>
      <xdr:colOff>38100</xdr:colOff>
      <xdr:row>57</xdr:row>
      <xdr:rowOff>129913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121040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109693</xdr:rowOff>
    </xdr:from>
    <xdr:to>
      <xdr:col>24</xdr:col>
      <xdr:colOff>63500</xdr:colOff>
      <xdr:row>76</xdr:row>
      <xdr:rowOff>144813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39893"/>
          <a:ext cx="838200" cy="3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109693</xdr:rowOff>
    </xdr:from>
    <xdr:to>
      <xdr:col>19</xdr:col>
      <xdr:colOff>177800</xdr:colOff>
      <xdr:row>77</xdr:row>
      <xdr:rowOff>121588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39893"/>
          <a:ext cx="889000" cy="18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121588</xdr:rowOff>
    </xdr:from>
    <xdr:to>
      <xdr:col>15</xdr:col>
      <xdr:colOff>50800</xdr:colOff>
      <xdr:row>77</xdr:row>
      <xdr:rowOff>154453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3238"/>
          <a:ext cx="889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103446</xdr:rowOff>
    </xdr:from>
    <xdr:to>
      <xdr:col>15</xdr:col>
      <xdr:colOff>101600</xdr:colOff>
      <xdr:row>76</xdr:row>
      <xdr:rowOff>33596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50123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3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154453</xdr:rowOff>
    </xdr:from>
    <xdr:to>
      <xdr:col>10</xdr:col>
      <xdr:colOff>114300</xdr:colOff>
      <xdr:row>78</xdr:row>
      <xdr:rowOff>27854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56103"/>
          <a:ext cx="8890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144122</xdr:rowOff>
    </xdr:from>
    <xdr:to>
      <xdr:col>10</xdr:col>
      <xdr:colOff>165100</xdr:colOff>
      <xdr:row>76</xdr:row>
      <xdr:rowOff>74271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90799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14749</xdr:rowOff>
    </xdr:from>
    <xdr:to>
      <xdr:col>6</xdr:col>
      <xdr:colOff>38100</xdr:colOff>
      <xdr:row>76</xdr:row>
      <xdr:rowOff>116349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132876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94013</xdr:rowOff>
    </xdr:from>
    <xdr:to>
      <xdr:col>24</xdr:col>
      <xdr:colOff>114300</xdr:colOff>
      <xdr:row>77</xdr:row>
      <xdr:rowOff>24163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72440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58893</xdr:rowOff>
    </xdr:from>
    <xdr:to>
      <xdr:col>20</xdr:col>
      <xdr:colOff>38100</xdr:colOff>
      <xdr:row>76</xdr:row>
      <xdr:rowOff>160493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151620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8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70788</xdr:rowOff>
    </xdr:from>
    <xdr:to>
      <xdr:col>15</xdr:col>
      <xdr:colOff>101600</xdr:colOff>
      <xdr:row>78</xdr:row>
      <xdr:rowOff>938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163515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103653</xdr:rowOff>
    </xdr:from>
    <xdr:to>
      <xdr:col>10</xdr:col>
      <xdr:colOff>165100</xdr:colOff>
      <xdr:row>78</xdr:row>
      <xdr:rowOff>33803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24930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148504</xdr:rowOff>
    </xdr:from>
    <xdr:to>
      <xdr:col>6</xdr:col>
      <xdr:colOff>38100</xdr:colOff>
      <xdr:row>78</xdr:row>
      <xdr:rowOff>78654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69781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4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112900</xdr:rowOff>
    </xdr:from>
    <xdr:to>
      <xdr:col>24</xdr:col>
      <xdr:colOff>63500</xdr:colOff>
      <xdr:row>97</xdr:row>
      <xdr:rowOff>119042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43550"/>
          <a:ext cx="838200" cy="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112900</xdr:rowOff>
    </xdr:from>
    <xdr:to>
      <xdr:col>19</xdr:col>
      <xdr:colOff>177800</xdr:colOff>
      <xdr:row>98</xdr:row>
      <xdr:rowOff>33516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43550"/>
          <a:ext cx="889000" cy="9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33516</xdr:rowOff>
    </xdr:from>
    <xdr:to>
      <xdr:col>15</xdr:col>
      <xdr:colOff>50800</xdr:colOff>
      <xdr:row>98</xdr:row>
      <xdr:rowOff>51414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35616"/>
          <a:ext cx="889000" cy="1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156589</xdr:rowOff>
    </xdr:from>
    <xdr:to>
      <xdr:col>15</xdr:col>
      <xdr:colOff>101600</xdr:colOff>
      <xdr:row>97</xdr:row>
      <xdr:rowOff>86739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1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103266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51414</xdr:rowOff>
    </xdr:from>
    <xdr:to>
      <xdr:col>10</xdr:col>
      <xdr:colOff>114300</xdr:colOff>
      <xdr:row>98</xdr:row>
      <xdr:rowOff>57961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53514"/>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10071</xdr:rowOff>
    </xdr:from>
    <xdr:to>
      <xdr:col>10</xdr:col>
      <xdr:colOff>165100</xdr:colOff>
      <xdr:row>97</xdr:row>
      <xdr:rowOff>111671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25288</xdr:rowOff>
    </xdr:from>
    <xdr:to>
      <xdr:col>6</xdr:col>
      <xdr:colOff>38100</xdr:colOff>
      <xdr:row>97</xdr:row>
      <xdr:rowOff>126888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143415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68242</xdr:rowOff>
    </xdr:from>
    <xdr:to>
      <xdr:col>24</xdr:col>
      <xdr:colOff>114300</xdr:colOff>
      <xdr:row>97</xdr:row>
      <xdr:rowOff>169842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154619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62100</xdr:rowOff>
    </xdr:from>
    <xdr:to>
      <xdr:col>20</xdr:col>
      <xdr:colOff>38100</xdr:colOff>
      <xdr:row>97</xdr:row>
      <xdr:rowOff>163700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154827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154166</xdr:rowOff>
    </xdr:from>
    <xdr:to>
      <xdr:col>15</xdr:col>
      <xdr:colOff>101600</xdr:colOff>
      <xdr:row>98</xdr:row>
      <xdr:rowOff>84316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75443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614</xdr:rowOff>
    </xdr:from>
    <xdr:to>
      <xdr:col>10</xdr:col>
      <xdr:colOff>165100</xdr:colOff>
      <xdr:row>98</xdr:row>
      <xdr:rowOff>102214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0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93341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9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7161</xdr:rowOff>
    </xdr:from>
    <xdr:to>
      <xdr:col>6</xdr:col>
      <xdr:colOff>38100</xdr:colOff>
      <xdr:row>98</xdr:row>
      <xdr:rowOff>108761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99888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0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158750</xdr:rowOff>
    </xdr:from>
    <xdr:to>
      <xdr:col>55</xdr:col>
      <xdr:colOff>0</xdr:colOff>
      <xdr:row>38</xdr:row>
      <xdr:rowOff>160274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7385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160274</xdr:rowOff>
    </xdr:from>
    <xdr:to>
      <xdr:col>50</xdr:col>
      <xdr:colOff>114300</xdr:colOff>
      <xdr:row>38</xdr:row>
      <xdr:rowOff>170561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7537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170561</xdr:rowOff>
    </xdr:from>
    <xdr:to>
      <xdr:col>45</xdr:col>
      <xdr:colOff>177800</xdr:colOff>
      <xdr:row>38</xdr:row>
      <xdr:rowOff>170561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8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170561</xdr:rowOff>
    </xdr:from>
    <xdr:to>
      <xdr:col>41</xdr:col>
      <xdr:colOff>50800</xdr:colOff>
      <xdr:row>38</xdr:row>
      <xdr:rowOff>170942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856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66421</xdr:rowOff>
    </xdr:from>
    <xdr:to>
      <xdr:col>41</xdr:col>
      <xdr:colOff>101600</xdr:colOff>
      <xdr:row>37</xdr:row>
      <xdr:rowOff>168021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13098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77089</xdr:rowOff>
    </xdr:from>
    <xdr:to>
      <xdr:col>36</xdr:col>
      <xdr:colOff>165100</xdr:colOff>
      <xdr:row>38</xdr:row>
      <xdr:rowOff>7239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23766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107950</xdr:rowOff>
    </xdr:from>
    <xdr:to>
      <xdr:col>55</xdr:col>
      <xdr:colOff>50800</xdr:colOff>
      <xdr:row>39</xdr:row>
      <xdr:rowOff>38100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22877</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37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109474</xdr:rowOff>
    </xdr:from>
    <xdr:to>
      <xdr:col>50</xdr:col>
      <xdr:colOff>165100</xdr:colOff>
      <xdr:row>39</xdr:row>
      <xdr:rowOff>39624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30751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119761</xdr:rowOff>
    </xdr:from>
    <xdr:to>
      <xdr:col>46</xdr:col>
      <xdr:colOff>38100</xdr:colOff>
      <xdr:row>39</xdr:row>
      <xdr:rowOff>49911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41038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119761</xdr:rowOff>
    </xdr:from>
    <xdr:to>
      <xdr:col>41</xdr:col>
      <xdr:colOff>101600</xdr:colOff>
      <xdr:row>39</xdr:row>
      <xdr:rowOff>49911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41038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120142</xdr:rowOff>
    </xdr:from>
    <xdr:to>
      <xdr:col>36</xdr:col>
      <xdr:colOff>165100</xdr:colOff>
      <xdr:row>39</xdr:row>
      <xdr:rowOff>50292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41419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128041</xdr:rowOff>
    </xdr:from>
    <xdr:to>
      <xdr:col>55</xdr:col>
      <xdr:colOff>0</xdr:colOff>
      <xdr:row>57</xdr:row>
      <xdr:rowOff>117754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557791"/>
          <a:ext cx="8382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128041</xdr:rowOff>
    </xdr:from>
    <xdr:to>
      <xdr:col>50</xdr:col>
      <xdr:colOff>114300</xdr:colOff>
      <xdr:row>57</xdr:row>
      <xdr:rowOff>123069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557791"/>
          <a:ext cx="889000" cy="3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123069</xdr:rowOff>
    </xdr:from>
    <xdr:to>
      <xdr:col>45</xdr:col>
      <xdr:colOff>177800</xdr:colOff>
      <xdr:row>57</xdr:row>
      <xdr:rowOff>137223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95719"/>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105772</xdr:rowOff>
    </xdr:from>
    <xdr:to>
      <xdr:col>41</xdr:col>
      <xdr:colOff>50800</xdr:colOff>
      <xdr:row>57</xdr:row>
      <xdr:rowOff>137223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78422"/>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66954</xdr:rowOff>
    </xdr:from>
    <xdr:to>
      <xdr:col>55</xdr:col>
      <xdr:colOff>50800</xdr:colOff>
      <xdr:row>57</xdr:row>
      <xdr:rowOff>168554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89831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77241</xdr:rowOff>
    </xdr:from>
    <xdr:to>
      <xdr:col>50</xdr:col>
      <xdr:colOff>165100</xdr:colOff>
      <xdr:row>56</xdr:row>
      <xdr:rowOff>7391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23918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28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72269</xdr:rowOff>
    </xdr:from>
    <xdr:to>
      <xdr:col>46</xdr:col>
      <xdr:colOff>38100</xdr:colOff>
      <xdr:row>58</xdr:row>
      <xdr:rowOff>2419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164996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86423</xdr:rowOff>
    </xdr:from>
    <xdr:to>
      <xdr:col>41</xdr:col>
      <xdr:colOff>101600</xdr:colOff>
      <xdr:row>58</xdr:row>
      <xdr:rowOff>16573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54972</xdr:rowOff>
    </xdr:from>
    <xdr:to>
      <xdr:col>36</xdr:col>
      <xdr:colOff>165100</xdr:colOff>
      <xdr:row>57</xdr:row>
      <xdr:rowOff>156572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147699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157683</xdr:rowOff>
    </xdr:from>
    <xdr:to>
      <xdr:col>55</xdr:col>
      <xdr:colOff>0</xdr:colOff>
      <xdr:row>78</xdr:row>
      <xdr:rowOff>8941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59333"/>
          <a:ext cx="8382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41097</xdr:rowOff>
    </xdr:from>
    <xdr:to>
      <xdr:col>50</xdr:col>
      <xdr:colOff>114300</xdr:colOff>
      <xdr:row>78</xdr:row>
      <xdr:rowOff>8941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42747"/>
          <a:ext cx="889000" cy="13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41097</xdr:rowOff>
    </xdr:from>
    <xdr:to>
      <xdr:col>45</xdr:col>
      <xdr:colOff>177800</xdr:colOff>
      <xdr:row>78</xdr:row>
      <xdr:rowOff>69062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42747"/>
          <a:ext cx="889000" cy="1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8395</xdr:rowOff>
    </xdr:from>
    <xdr:to>
      <xdr:col>46</xdr:col>
      <xdr:colOff>38100</xdr:colOff>
      <xdr:row>74</xdr:row>
      <xdr:rowOff>109995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126522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4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41821</xdr:rowOff>
    </xdr:from>
    <xdr:to>
      <xdr:col>41</xdr:col>
      <xdr:colOff>50800</xdr:colOff>
      <xdr:row>78</xdr:row>
      <xdr:rowOff>69062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14921"/>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140352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18986</xdr:rowOff>
    </xdr:from>
    <xdr:to>
      <xdr:col>36</xdr:col>
      <xdr:colOff>165100</xdr:colOff>
      <xdr:row>76</xdr:row>
      <xdr:rowOff>120586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106883</xdr:rowOff>
    </xdr:from>
    <xdr:to>
      <xdr:col>55</xdr:col>
      <xdr:colOff>50800</xdr:colOff>
      <xdr:row>78</xdr:row>
      <xdr:rowOff>37033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85310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8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129591</xdr:rowOff>
    </xdr:from>
    <xdr:to>
      <xdr:col>50</xdr:col>
      <xdr:colOff>165100</xdr:colOff>
      <xdr:row>78</xdr:row>
      <xdr:rowOff>59741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50868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2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161747</xdr:rowOff>
    </xdr:from>
    <xdr:to>
      <xdr:col>46</xdr:col>
      <xdr:colOff>38100</xdr:colOff>
      <xdr:row>77</xdr:row>
      <xdr:rowOff>91897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83024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2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18262</xdr:rowOff>
    </xdr:from>
    <xdr:to>
      <xdr:col>41</xdr:col>
      <xdr:colOff>101600</xdr:colOff>
      <xdr:row>78</xdr:row>
      <xdr:rowOff>119862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110989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162471</xdr:rowOff>
    </xdr:from>
    <xdr:to>
      <xdr:col>36</xdr:col>
      <xdr:colOff>165100</xdr:colOff>
      <xdr:row>78</xdr:row>
      <xdr:rowOff>92621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83748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5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155310</xdr:rowOff>
    </xdr:from>
    <xdr:to>
      <xdr:col>55</xdr:col>
      <xdr:colOff>0</xdr:colOff>
      <xdr:row>98</xdr:row>
      <xdr:rowOff>16469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14510"/>
          <a:ext cx="838200" cy="2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16469</xdr:rowOff>
    </xdr:from>
    <xdr:to>
      <xdr:col>50</xdr:col>
      <xdr:colOff>114300</xdr:colOff>
      <xdr:row>98</xdr:row>
      <xdr:rowOff>33058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18569"/>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150020</xdr:rowOff>
    </xdr:from>
    <xdr:to>
      <xdr:col>45</xdr:col>
      <xdr:colOff>177800</xdr:colOff>
      <xdr:row>98</xdr:row>
      <xdr:rowOff>33058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80670"/>
          <a:ext cx="889000" cy="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52274</xdr:rowOff>
    </xdr:from>
    <xdr:to>
      <xdr:col>46</xdr:col>
      <xdr:colOff>38100</xdr:colOff>
      <xdr:row>96</xdr:row>
      <xdr:rowOff>153874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170401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144664</xdr:rowOff>
    </xdr:from>
    <xdr:to>
      <xdr:col>41</xdr:col>
      <xdr:colOff>50800</xdr:colOff>
      <xdr:row>97</xdr:row>
      <xdr:rowOff>150020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75314"/>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100248</xdr:rowOff>
    </xdr:from>
    <xdr:to>
      <xdr:col>41</xdr:col>
      <xdr:colOff>101600</xdr:colOff>
      <xdr:row>97</xdr:row>
      <xdr:rowOff>30398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46925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94124</xdr:rowOff>
    </xdr:from>
    <xdr:to>
      <xdr:col>36</xdr:col>
      <xdr:colOff>165100</xdr:colOff>
      <xdr:row>97</xdr:row>
      <xdr:rowOff>24274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40801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104510</xdr:rowOff>
    </xdr:from>
    <xdr:to>
      <xdr:col>55</xdr:col>
      <xdr:colOff>50800</xdr:colOff>
      <xdr:row>97</xdr:row>
      <xdr:rowOff>34660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127387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137119</xdr:rowOff>
    </xdr:from>
    <xdr:to>
      <xdr:col>50</xdr:col>
      <xdr:colOff>165100</xdr:colOff>
      <xdr:row>98</xdr:row>
      <xdr:rowOff>67269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58396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6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153708</xdr:rowOff>
    </xdr:from>
    <xdr:to>
      <xdr:col>46</xdr:col>
      <xdr:colOff>38100</xdr:colOff>
      <xdr:row>98</xdr:row>
      <xdr:rowOff>83858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74985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99220</xdr:rowOff>
    </xdr:from>
    <xdr:to>
      <xdr:col>41</xdr:col>
      <xdr:colOff>101600</xdr:colOff>
      <xdr:row>98</xdr:row>
      <xdr:rowOff>29370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20497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93864</xdr:rowOff>
    </xdr:from>
    <xdr:to>
      <xdr:col>36</xdr:col>
      <xdr:colOff>165100</xdr:colOff>
      <xdr:row>98</xdr:row>
      <xdr:rowOff>24014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15141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36876</xdr:rowOff>
    </xdr:from>
    <xdr:to>
      <xdr:col>85</xdr:col>
      <xdr:colOff>127000</xdr:colOff>
      <xdr:row>36</xdr:row>
      <xdr:rowOff>72492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09076"/>
          <a:ext cx="8382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125756</xdr:rowOff>
    </xdr:from>
    <xdr:to>
      <xdr:col>81</xdr:col>
      <xdr:colOff>50800</xdr:colOff>
      <xdr:row>36</xdr:row>
      <xdr:rowOff>72492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955056"/>
          <a:ext cx="889000" cy="2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4597</xdr:rowOff>
    </xdr:from>
    <xdr:to>
      <xdr:col>76</xdr:col>
      <xdr:colOff>114300</xdr:colOff>
      <xdr:row>34</xdr:row>
      <xdr:rowOff>125756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833897"/>
          <a:ext cx="8890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4597</xdr:rowOff>
    </xdr:from>
    <xdr:to>
      <xdr:col>71</xdr:col>
      <xdr:colOff>177800</xdr:colOff>
      <xdr:row>35</xdr:row>
      <xdr:rowOff>70937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833897"/>
          <a:ext cx="889000" cy="23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157526</xdr:rowOff>
    </xdr:from>
    <xdr:to>
      <xdr:col>85</xdr:col>
      <xdr:colOff>177800</xdr:colOff>
      <xdr:row>36</xdr:row>
      <xdr:rowOff>87676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8953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0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21692</xdr:rowOff>
    </xdr:from>
    <xdr:to>
      <xdr:col>81</xdr:col>
      <xdr:colOff>101600</xdr:colOff>
      <xdr:row>36</xdr:row>
      <xdr:rowOff>123292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139819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74956</xdr:rowOff>
    </xdr:from>
    <xdr:to>
      <xdr:col>76</xdr:col>
      <xdr:colOff>165100</xdr:colOff>
      <xdr:row>35</xdr:row>
      <xdr:rowOff>5106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21633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67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125247</xdr:rowOff>
    </xdr:from>
    <xdr:to>
      <xdr:col>72</xdr:col>
      <xdr:colOff>38100</xdr:colOff>
      <xdr:row>34</xdr:row>
      <xdr:rowOff>55397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7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71924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5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20137</xdr:rowOff>
    </xdr:from>
    <xdr:to>
      <xdr:col>67</xdr:col>
      <xdr:colOff>101600</xdr:colOff>
      <xdr:row>35</xdr:row>
      <xdr:rowOff>121737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138264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79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86608</xdr:rowOff>
    </xdr:from>
    <xdr:to>
      <xdr:col>85</xdr:col>
      <xdr:colOff>127000</xdr:colOff>
      <xdr:row>56</xdr:row>
      <xdr:rowOff>98247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87808"/>
          <a:ext cx="8382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162637</xdr:rowOff>
    </xdr:from>
    <xdr:to>
      <xdr:col>81</xdr:col>
      <xdr:colOff>50800</xdr:colOff>
      <xdr:row>56</xdr:row>
      <xdr:rowOff>98247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20937"/>
          <a:ext cx="889000" cy="27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162637</xdr:rowOff>
    </xdr:from>
    <xdr:to>
      <xdr:col>76</xdr:col>
      <xdr:colOff>114300</xdr:colOff>
      <xdr:row>56</xdr:row>
      <xdr:rowOff>2807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20937"/>
          <a:ext cx="889000" cy="1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149568</xdr:rowOff>
    </xdr:from>
    <xdr:to>
      <xdr:col>71</xdr:col>
      <xdr:colOff>177800</xdr:colOff>
      <xdr:row>56</xdr:row>
      <xdr:rowOff>2807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407868"/>
          <a:ext cx="8890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35808</xdr:rowOff>
    </xdr:from>
    <xdr:to>
      <xdr:col>85</xdr:col>
      <xdr:colOff>177800</xdr:colOff>
      <xdr:row>56</xdr:row>
      <xdr:rowOff>137408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14235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1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47447</xdr:rowOff>
    </xdr:from>
    <xdr:to>
      <xdr:col>81</xdr:col>
      <xdr:colOff>101600</xdr:colOff>
      <xdr:row>56</xdr:row>
      <xdr:rowOff>149047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4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111837</xdr:rowOff>
    </xdr:from>
    <xdr:to>
      <xdr:col>76</xdr:col>
      <xdr:colOff>165100</xdr:colOff>
      <xdr:row>55</xdr:row>
      <xdr:rowOff>41987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7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58514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123457</xdr:rowOff>
    </xdr:from>
    <xdr:to>
      <xdr:col>72</xdr:col>
      <xdr:colOff>38100</xdr:colOff>
      <xdr:row>56</xdr:row>
      <xdr:rowOff>53607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44734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98768</xdr:rowOff>
    </xdr:from>
    <xdr:to>
      <xdr:col>67</xdr:col>
      <xdr:colOff>101600</xdr:colOff>
      <xdr:row>55</xdr:row>
      <xdr:rowOff>28918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3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45445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1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137505</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10605"/>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115239</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316889"/>
          <a:ext cx="889000" cy="19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115239</xdr:rowOff>
    </xdr:from>
    <xdr:to>
      <xdr:col>76</xdr:col>
      <xdr:colOff>114300</xdr:colOff>
      <xdr:row>78</xdr:row>
      <xdr:rowOff>14748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316889"/>
          <a:ext cx="889000" cy="7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75595</xdr:rowOff>
    </xdr:from>
    <xdr:to>
      <xdr:col>76</xdr:col>
      <xdr:colOff>165100</xdr:colOff>
      <xdr:row>77</xdr:row>
      <xdr:rowOff>5745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1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22272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28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14748</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87848"/>
          <a:ext cx="889000" cy="12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77059</xdr:rowOff>
    </xdr:from>
    <xdr:to>
      <xdr:col>72</xdr:col>
      <xdr:colOff>38100</xdr:colOff>
      <xdr:row>77</xdr:row>
      <xdr:rowOff>7209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1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23736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288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162601</xdr:rowOff>
    </xdr:from>
    <xdr:to>
      <xdr:col>67</xdr:col>
      <xdr:colOff>101600</xdr:colOff>
      <xdr:row>77</xdr:row>
      <xdr:rowOff>92751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1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109278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2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86705</xdr:rowOff>
    </xdr:from>
    <xdr:to>
      <xdr:col>85</xdr:col>
      <xdr:colOff>177800</xdr:colOff>
      <xdr:row>79</xdr:row>
      <xdr:rowOff>16855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13932"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3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64439</xdr:rowOff>
    </xdr:from>
    <xdr:to>
      <xdr:col>76</xdr:col>
      <xdr:colOff>165100</xdr:colOff>
      <xdr:row>77</xdr:row>
      <xdr:rowOff>166039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157166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135398</xdr:rowOff>
    </xdr:from>
    <xdr:to>
      <xdr:col>72</xdr:col>
      <xdr:colOff>38100</xdr:colOff>
      <xdr:row>78</xdr:row>
      <xdr:rowOff>65548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56675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4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67108</xdr:rowOff>
    </xdr:from>
    <xdr:to>
      <xdr:col>85</xdr:col>
      <xdr:colOff>127000</xdr:colOff>
      <xdr:row>96</xdr:row>
      <xdr:rowOff>83223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26308"/>
          <a:ext cx="8382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83223</xdr:rowOff>
    </xdr:from>
    <xdr:to>
      <xdr:col>81</xdr:col>
      <xdr:colOff>50800</xdr:colOff>
      <xdr:row>96</xdr:row>
      <xdr:rowOff>111747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42423"/>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111747</xdr:rowOff>
    </xdr:from>
    <xdr:to>
      <xdr:col>76</xdr:col>
      <xdr:colOff>114300</xdr:colOff>
      <xdr:row>96</xdr:row>
      <xdr:rowOff>138836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570947"/>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154229</xdr:rowOff>
    </xdr:from>
    <xdr:to>
      <xdr:col>76</xdr:col>
      <xdr:colOff>165100</xdr:colOff>
      <xdr:row>95</xdr:row>
      <xdr:rowOff>84379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100906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122186</xdr:rowOff>
    </xdr:from>
    <xdr:to>
      <xdr:col>71</xdr:col>
      <xdr:colOff>177800</xdr:colOff>
      <xdr:row>96</xdr:row>
      <xdr:rowOff>138836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81386"/>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158026</xdr:rowOff>
    </xdr:from>
    <xdr:to>
      <xdr:col>72</xdr:col>
      <xdr:colOff>38100</xdr:colOff>
      <xdr:row>95</xdr:row>
      <xdr:rowOff>88176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104703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162280</xdr:rowOff>
    </xdr:from>
    <xdr:to>
      <xdr:col>67</xdr:col>
      <xdr:colOff>101600</xdr:colOff>
      <xdr:row>95</xdr:row>
      <xdr:rowOff>92430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108957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16308</xdr:rowOff>
    </xdr:from>
    <xdr:to>
      <xdr:col>85</xdr:col>
      <xdr:colOff>177800</xdr:colOff>
      <xdr:row>96</xdr:row>
      <xdr:rowOff>117908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39185</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32423</xdr:rowOff>
    </xdr:from>
    <xdr:to>
      <xdr:col>81</xdr:col>
      <xdr:colOff>101600</xdr:colOff>
      <xdr:row>96</xdr:row>
      <xdr:rowOff>134023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150550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2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60947</xdr:rowOff>
    </xdr:from>
    <xdr:to>
      <xdr:col>76</xdr:col>
      <xdr:colOff>165100</xdr:colOff>
      <xdr:row>96</xdr:row>
      <xdr:rowOff>162547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153674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88036</xdr:rowOff>
    </xdr:from>
    <xdr:to>
      <xdr:col>72</xdr:col>
      <xdr:colOff>38100</xdr:colOff>
      <xdr:row>97</xdr:row>
      <xdr:rowOff>18186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71386</xdr:rowOff>
    </xdr:from>
    <xdr:to>
      <xdr:col>67</xdr:col>
      <xdr:colOff>101600</xdr:colOff>
      <xdr:row>97</xdr:row>
      <xdr:rowOff>1536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164113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170942</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514592"/>
          <a:ext cx="889000" cy="2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170942</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514592"/>
          <a:ext cx="889000" cy="2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xdr:rowOff>
    </xdr:from>
    <xdr:to>
      <xdr:col>107</xdr:col>
      <xdr:colOff>101600</xdr:colOff>
      <xdr:row>38</xdr:row>
      <xdr:rowOff>108966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100093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1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51562</xdr:rowOff>
    </xdr:from>
    <xdr:to>
      <xdr:col>102</xdr:col>
      <xdr:colOff>165100</xdr:colOff>
      <xdr:row>38</xdr:row>
      <xdr:rowOff>153162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169689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89662</xdr:rowOff>
    </xdr:from>
    <xdr:to>
      <xdr:col>98</xdr:col>
      <xdr:colOff>38100</xdr:colOff>
      <xdr:row>39</xdr:row>
      <xdr:rowOff>19812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36339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120142</xdr:rowOff>
    </xdr:from>
    <xdr:to>
      <xdr:col>107</xdr:col>
      <xdr:colOff>101600</xdr:colOff>
      <xdr:row>38</xdr:row>
      <xdr:rowOff>50292</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66819</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5017" y="6239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56,765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円下回っている。これは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普通交付税の増額算定に伴う臨時財政対策債償還相当分の減債基金への積立額の皆減等によるものである。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154,329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25,053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円下回っている。これは子育て世帯への臨時特別給付金事業の減等によるものであるが、障害福祉サービス給付事業等経常的経費が依然として増加傾向にあり、今後も増加していく見込みである。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35,211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円下回っている。これは、新型コロナウイルスワクチン接種事業の減等によるものである。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17,460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円上回っている。これは、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に交付した経営体の経営基盤強化のための設備整備等に要する費用に係る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億円規模の補助金の減によるものである。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48,044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円上回っている。これは、上菅谷下菅谷・下菅谷停車場線や菅谷市毛線等の都市計画道路の整備に伴う用地取得費の増等によるものである。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財政調整基金残高は、標準財政規模が臨時財政対策債の減等により縮小したため、前年度より</a:t>
          </a:r>
          <a:r>
            <a:rPr kumimoji="1" lang="en-US" altLang="ja-JP" sz="1400">
              <a:solidFill>
                <a:sysClr val="windowText" lastClr="000000"/>
              </a:solidFill>
              <a:latin typeface="ＭＳ ゴシック" pitchFamily="49" charset="-128"/>
              <a:ea typeface="ＭＳ ゴシック" pitchFamily="49" charset="-128"/>
            </a:rPr>
            <a:t>0.28</a:t>
          </a:r>
          <a:r>
            <a:rPr kumimoji="1" lang="ja-JP" altLang="en-US" sz="1400">
              <a:solidFill>
                <a:sysClr val="windowText" lastClr="000000"/>
              </a:solidFill>
              <a:latin typeface="ＭＳ ゴシック" pitchFamily="49" charset="-128"/>
              <a:ea typeface="ＭＳ ゴシック" pitchFamily="49" charset="-128"/>
            </a:rPr>
            <a:t>ポイント増加している。実質収支額についても同様に、臨時財政対策債の減等により歳入歳出差引が減となったため、前年度に比べて</a:t>
          </a:r>
          <a:r>
            <a:rPr kumimoji="1" lang="en-US" altLang="ja-JP" sz="1400">
              <a:solidFill>
                <a:sysClr val="windowText" lastClr="000000"/>
              </a:solidFill>
              <a:latin typeface="ＭＳ ゴシック" pitchFamily="49" charset="-128"/>
              <a:ea typeface="ＭＳ ゴシック" pitchFamily="49" charset="-128"/>
            </a:rPr>
            <a:t>0.2</a:t>
          </a:r>
          <a:r>
            <a:rPr kumimoji="1" lang="ja-JP" altLang="en-US" sz="1400">
              <a:solidFill>
                <a:sysClr val="windowText" lastClr="000000"/>
              </a:solidFill>
              <a:latin typeface="ＭＳ ゴシック" pitchFamily="49" charset="-128"/>
              <a:ea typeface="ＭＳ ゴシック" pitchFamily="49" charset="-128"/>
            </a:rPr>
            <a:t>ポイント減少し、実質単年度収支については、</a:t>
          </a:r>
          <a:r>
            <a:rPr kumimoji="1" lang="en-US" altLang="ja-JP" sz="1400">
              <a:solidFill>
                <a:sysClr val="windowText" lastClr="000000"/>
              </a:solidFill>
              <a:latin typeface="ＭＳ ゴシック" pitchFamily="49" charset="-128"/>
              <a:ea typeface="ＭＳ ゴシック" pitchFamily="49" charset="-128"/>
            </a:rPr>
            <a:t>5.46</a:t>
          </a:r>
          <a:r>
            <a:rPr kumimoji="1" lang="ja-JP" altLang="en-US" sz="1400">
              <a:solidFill>
                <a:sysClr val="windowText" lastClr="000000"/>
              </a:solidFill>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実質赤字比率及び連結実質赤字比率の状況については、いずれの年度も黒字となっている。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一般会計以外の各会計における標準財政規模に対する割合については、水道事業会計は、純利益が減少したものの標準財政規模が縮小したため</a:t>
          </a:r>
          <a:r>
            <a:rPr kumimoji="1" lang="en-US" altLang="ja-JP" sz="1400">
              <a:solidFill>
                <a:sysClr val="windowText" lastClr="000000"/>
              </a:solidFill>
              <a:latin typeface="ＭＳ ゴシック" pitchFamily="49" charset="-128"/>
              <a:ea typeface="ＭＳ ゴシック" pitchFamily="49" charset="-128"/>
            </a:rPr>
            <a:t>1.18</a:t>
          </a:r>
          <a:r>
            <a:rPr kumimoji="1" lang="ja-JP" altLang="en-US" sz="1400">
              <a:solidFill>
                <a:sysClr val="windowText" lastClr="000000"/>
              </a:solidFill>
              <a:latin typeface="ＭＳ ゴシック" pitchFamily="49" charset="-128"/>
              <a:ea typeface="ＭＳ ゴシック" pitchFamily="49" charset="-128"/>
            </a:rPr>
            <a:t>ポイント上昇した。下水道事業会計については、純利益が減少したことから</a:t>
          </a:r>
          <a:r>
            <a:rPr kumimoji="1" lang="en-US" altLang="ja-JP" sz="1400">
              <a:solidFill>
                <a:sysClr val="windowText" lastClr="000000"/>
              </a:solidFill>
              <a:latin typeface="ＭＳ ゴシック" pitchFamily="49" charset="-128"/>
              <a:ea typeface="ＭＳ ゴシック" pitchFamily="49" charset="-128"/>
            </a:rPr>
            <a:t>0.68</a:t>
          </a:r>
          <a:r>
            <a:rPr kumimoji="1" lang="ja-JP" altLang="en-US" sz="1400">
              <a:solidFill>
                <a:sysClr val="windowText" lastClr="000000"/>
              </a:solidFill>
              <a:latin typeface="ＭＳ ゴシック" pitchFamily="49" charset="-128"/>
              <a:ea typeface="ＭＳ ゴシック" pitchFamily="49" charset="-128"/>
            </a:rPr>
            <a:t>ポイント低下した。国民健康保険特別会計（保険事業勘定）については、被保険者数の減少に伴う国民健康保険税等の減により実質収支が減少したことから</a:t>
          </a:r>
          <a:r>
            <a:rPr kumimoji="1" lang="en-US" altLang="ja-JP" sz="1400">
              <a:solidFill>
                <a:sysClr val="windowText" lastClr="000000"/>
              </a:solidFill>
              <a:latin typeface="ＭＳ ゴシック" pitchFamily="49" charset="-128"/>
              <a:ea typeface="ＭＳ ゴシック" pitchFamily="49" charset="-128"/>
            </a:rPr>
            <a:t>0.2</a:t>
          </a:r>
          <a:r>
            <a:rPr kumimoji="1" lang="ja-JP" altLang="en-US" sz="1400">
              <a:solidFill>
                <a:sysClr val="windowText" lastClr="000000"/>
              </a:solidFill>
              <a:latin typeface="ＭＳ ゴシック" pitchFamily="49" charset="-128"/>
              <a:ea typeface="ＭＳ ゴシック" pitchFamily="49" charset="-128"/>
            </a:rPr>
            <a:t>ポイント低下した。その他の会計については、大きな変化は見られない。</a:t>
          </a:r>
        </a:p>
        <a:p>
          <a:r>
            <a:rPr kumimoji="1" lang="ja-JP" altLang="en-US" sz="1400">
              <a:solidFill>
                <a:sysClr val="windowText" lastClr="000000"/>
              </a:solidFill>
              <a:latin typeface="ＭＳ ゴシック" pitchFamily="49" charset="-128"/>
              <a:ea typeface="ＭＳ ゴシック" pitchFamily="49" charset="-128"/>
            </a:rPr>
            <a:t>　今後も、第</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次那珂市行財政改革大綱に基づき、健全で効率的な行財政運営の推進に努めていく。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24126803</v>
      </c>
      <c r="BO4" s="371"/>
      <c r="BP4" s="371"/>
      <c r="BQ4" s="371"/>
      <c r="BR4" s="371"/>
      <c r="BS4" s="371"/>
      <c r="BT4" s="371"/>
      <c r="BU4" s="372"/>
      <c r="BV4" s="370">
        <v>25083554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10.3</v>
      </c>
      <c r="CU4" s="377"/>
      <c r="CV4" s="377"/>
      <c r="CW4" s="377"/>
      <c r="CX4" s="377"/>
      <c r="CY4" s="377"/>
      <c r="CZ4" s="377"/>
      <c r="DA4" s="378"/>
      <c r="DB4" s="376">
        <v>10.5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22691166</v>
      </c>
      <c r="BO5" s="408"/>
      <c r="BP5" s="408"/>
      <c r="BQ5" s="408"/>
      <c r="BR5" s="408"/>
      <c r="BS5" s="408"/>
      <c r="BT5" s="408"/>
      <c r="BU5" s="409"/>
      <c r="BV5" s="407">
        <v>23542851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90.4</v>
      </c>
      <c r="CU5" s="405"/>
      <c r="CV5" s="405"/>
      <c r="CW5" s="405"/>
      <c r="CX5" s="405"/>
      <c r="CY5" s="405"/>
      <c r="CZ5" s="405"/>
      <c r="DA5" s="406"/>
      <c r="DB5" s="404">
        <v>85.9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1435637</v>
      </c>
      <c r="BO6" s="408"/>
      <c r="BP6" s="408"/>
      <c r="BQ6" s="408"/>
      <c r="BR6" s="408"/>
      <c r="BS6" s="408"/>
      <c r="BT6" s="408"/>
      <c r="BU6" s="409"/>
      <c r="BV6" s="407">
        <v>1540703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92.2</v>
      </c>
      <c r="CU6" s="445"/>
      <c r="CV6" s="445"/>
      <c r="CW6" s="445"/>
      <c r="CX6" s="445"/>
      <c r="CY6" s="445"/>
      <c r="CZ6" s="445"/>
      <c r="DA6" s="446"/>
      <c r="DB6" s="444">
        <v>91.8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81151</v>
      </c>
      <c r="BO7" s="408"/>
      <c r="BP7" s="408"/>
      <c r="BQ7" s="408"/>
      <c r="BR7" s="408"/>
      <c r="BS7" s="408"/>
      <c r="BT7" s="408"/>
      <c r="BU7" s="409"/>
      <c r="BV7" s="407">
        <v>134263</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13206682</v>
      </c>
      <c r="CU7" s="408"/>
      <c r="CV7" s="408"/>
      <c r="CW7" s="408"/>
      <c r="CX7" s="408"/>
      <c r="CY7" s="408"/>
      <c r="CZ7" s="408"/>
      <c r="DA7" s="409"/>
      <c r="DB7" s="407">
        <v>13447848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1354486</v>
      </c>
      <c r="BO8" s="408"/>
      <c r="BP8" s="408"/>
      <c r="BQ8" s="408"/>
      <c r="BR8" s="408"/>
      <c r="BS8" s="408"/>
      <c r="BT8" s="408"/>
      <c r="BU8" s="409"/>
      <c r="BV8" s="407">
        <v>1406440</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0.62</v>
      </c>
      <c r="CU8" s="448"/>
      <c r="CV8" s="448"/>
      <c r="CW8" s="448"/>
      <c r="CX8" s="448"/>
      <c r="CY8" s="448"/>
      <c r="CZ8" s="448"/>
      <c r="DA8" s="449"/>
      <c r="DB8" s="447">
        <v>0.63</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53502</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104</v>
      </c>
      <c r="AV9" s="440"/>
      <c r="AW9" s="440"/>
      <c r="AX9" s="440"/>
      <c r="AY9" s="441" t="s">
        <v>119</v>
      </c>
      <c r="AZ9" s="442"/>
      <c r="BA9" s="442"/>
      <c r="BB9" s="442"/>
      <c r="BC9" s="442"/>
      <c r="BD9" s="442"/>
      <c r="BE9" s="442"/>
      <c r="BF9" s="442"/>
      <c r="BG9" s="442"/>
      <c r="BH9" s="442"/>
      <c r="BI9" s="442"/>
      <c r="BJ9" s="442"/>
      <c r="BK9" s="442"/>
      <c r="BL9" s="442"/>
      <c r="BM9" s="443"/>
      <c r="BN9" s="407">
        <v>-51954</v>
      </c>
      <c r="BO9" s="408"/>
      <c r="BP9" s="408"/>
      <c r="BQ9" s="408"/>
      <c r="BR9" s="408"/>
      <c r="BS9" s="408"/>
      <c r="BT9" s="408"/>
      <c r="BU9" s="409"/>
      <c r="BV9" s="407">
        <v>681507</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12.5</v>
      </c>
      <c r="CU9" s="405"/>
      <c r="CV9" s="405"/>
      <c r="CW9" s="405"/>
      <c r="CX9" s="405"/>
      <c r="CY9" s="405"/>
      <c r="CZ9" s="405"/>
      <c r="DA9" s="406"/>
      <c r="DB9" s="404">
        <v>12.3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54276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104</v>
      </c>
      <c r="AV10" s="440"/>
      <c r="AW10" s="440"/>
      <c r="AX10" s="440"/>
      <c r="AY10" s="441" t="s">
        <v>123</v>
      </c>
      <c r="AZ10" s="442"/>
      <c r="BA10" s="442"/>
      <c r="BB10" s="442"/>
      <c r="BC10" s="442"/>
      <c r="BD10" s="442"/>
      <c r="BE10" s="442"/>
      <c r="BF10" s="442"/>
      <c r="BG10" s="442"/>
      <c r="BH10" s="442"/>
      <c r="BI10" s="442"/>
      <c r="BJ10" s="442"/>
      <c r="BK10" s="442"/>
      <c r="BL10" s="442"/>
      <c r="BM10" s="443"/>
      <c r="BN10" s="407">
        <v>500</v>
      </c>
      <c r="BO10" s="408"/>
      <c r="BP10" s="408"/>
      <c r="BQ10" s="408"/>
      <c r="BR10" s="408"/>
      <c r="BS10" s="408"/>
      <c r="BT10" s="408"/>
      <c r="BU10" s="409"/>
      <c r="BV10" s="407">
        <v>500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53839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112</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53540</v>
      </c>
      <c r="S13" s="492"/>
      <c r="T13" s="492"/>
      <c r="U13" s="492"/>
      <c r="V13" s="493"/>
      <c r="W13" s="423" t="s">
        <v>139</v>
      </c>
      <c r="X13" s="424"/>
      <c r="Y13" s="424"/>
      <c r="Z13" s="424"/>
      <c r="AA13" s="424"/>
      <c r="AB13" s="414"/>
      <c r="AC13" s="458">
        <v>1165</v>
      </c>
      <c r="AD13" s="459"/>
      <c r="AE13" s="459"/>
      <c r="AF13" s="459"/>
      <c r="AG13" s="501"/>
      <c r="AH13" s="458">
        <v>1450</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-51454</v>
      </c>
      <c r="BO13" s="408"/>
      <c r="BP13" s="408"/>
      <c r="BQ13" s="408"/>
      <c r="BR13" s="408"/>
      <c r="BS13" s="408"/>
      <c r="BT13" s="408"/>
      <c r="BU13" s="409"/>
      <c r="BV13" s="407">
        <v>682007</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4</v>
      </c>
      <c r="CU13" s="405"/>
      <c r="CV13" s="405"/>
      <c r="CW13" s="405"/>
      <c r="CX13" s="405"/>
      <c r="CY13" s="405"/>
      <c r="CZ13" s="405"/>
      <c r="DA13" s="406"/>
      <c r="DB13" s="404">
        <v>3.9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54279</v>
      </c>
      <c r="S14" s="492"/>
      <c r="T14" s="492"/>
      <c r="U14" s="492"/>
      <c r="V14" s="493"/>
      <c r="W14" s="397"/>
      <c r="X14" s="398"/>
      <c r="Y14" s="398"/>
      <c r="Z14" s="398"/>
      <c r="AA14" s="398"/>
      <c r="AB14" s="387"/>
      <c r="AC14" s="494">
        <v>4.8</v>
      </c>
      <c r="AD14" s="495"/>
      <c r="AE14" s="495"/>
      <c r="AF14" s="495"/>
      <c r="AG14" s="496"/>
      <c r="AH14" s="494">
        <v>5.9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146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53983</v>
      </c>
      <c r="S15" s="492"/>
      <c r="T15" s="492"/>
      <c r="U15" s="492"/>
      <c r="V15" s="493"/>
      <c r="W15" s="423" t="s">
        <v>147</v>
      </c>
      <c r="X15" s="424"/>
      <c r="Y15" s="424"/>
      <c r="Z15" s="424"/>
      <c r="AA15" s="424"/>
      <c r="AB15" s="414"/>
      <c r="AC15" s="458">
        <v>6075</v>
      </c>
      <c r="AD15" s="459"/>
      <c r="AE15" s="459"/>
      <c r="AF15" s="459"/>
      <c r="AG15" s="501"/>
      <c r="AH15" s="458">
        <v>6252</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6916329</v>
      </c>
      <c r="BO15" s="371"/>
      <c r="BP15" s="371"/>
      <c r="BQ15" s="371"/>
      <c r="BR15" s="371"/>
      <c r="BS15" s="371"/>
      <c r="BT15" s="371"/>
      <c r="BU15" s="372"/>
      <c r="BV15" s="370">
        <v>6644168</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24.8</v>
      </c>
      <c r="AD16" s="495"/>
      <c r="AE16" s="495"/>
      <c r="AF16" s="495"/>
      <c r="AG16" s="496"/>
      <c r="AH16" s="494">
        <v>25.5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11161418</v>
      </c>
      <c r="BO16" s="408"/>
      <c r="BP16" s="408"/>
      <c r="BQ16" s="408"/>
      <c r="BR16" s="408"/>
      <c r="BS16" s="408"/>
      <c r="BT16" s="408"/>
      <c r="BU16" s="409"/>
      <c r="BV16" s="407">
        <v>10855182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151</v>
      </c>
      <c r="S17" s="514"/>
      <c r="T17" s="514"/>
      <c r="U17" s="514"/>
      <c r="V17" s="515"/>
      <c r="W17" s="423" t="s">
        <v>154</v>
      </c>
      <c r="X17" s="424"/>
      <c r="Y17" s="424"/>
      <c r="Z17" s="424"/>
      <c r="AA17" s="424"/>
      <c r="AB17" s="414"/>
      <c r="AC17" s="458">
        <v>17271</v>
      </c>
      <c r="AD17" s="459"/>
      <c r="AE17" s="459"/>
      <c r="AF17" s="459"/>
      <c r="AG17" s="501"/>
      <c r="AH17" s="458">
        <v>16849</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8700109</v>
      </c>
      <c r="BO17" s="408"/>
      <c r="BP17" s="408"/>
      <c r="BQ17" s="408"/>
      <c r="BR17" s="408"/>
      <c r="BS17" s="408"/>
      <c r="BT17" s="408"/>
      <c r="BU17" s="409"/>
      <c r="BV17" s="407">
        <v>8350881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97.82</v>
      </c>
      <c r="M18" s="531"/>
      <c r="N18" s="531"/>
      <c r="O18" s="531"/>
      <c r="P18" s="531"/>
      <c r="Q18" s="531"/>
      <c r="R18" s="532"/>
      <c r="S18" s="532"/>
      <c r="T18" s="532"/>
      <c r="U18" s="532"/>
      <c r="V18" s="533"/>
      <c r="W18" s="425"/>
      <c r="X18" s="426"/>
      <c r="Y18" s="426"/>
      <c r="Z18" s="426"/>
      <c r="AA18" s="426"/>
      <c r="AB18" s="417"/>
      <c r="AC18" s="534">
        <v>70.5</v>
      </c>
      <c r="AD18" s="535"/>
      <c r="AE18" s="535"/>
      <c r="AF18" s="535"/>
      <c r="AG18" s="536"/>
      <c r="AH18" s="534">
        <v>68.599999999999994</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12199331</v>
      </c>
      <c r="BO18" s="408"/>
      <c r="BP18" s="408"/>
      <c r="BQ18" s="408"/>
      <c r="BR18" s="408"/>
      <c r="BS18" s="408"/>
      <c r="BT18" s="408"/>
      <c r="BU18" s="409"/>
      <c r="BV18" s="407">
        <v>11955315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547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16290528</v>
      </c>
      <c r="BO19" s="408"/>
      <c r="BP19" s="408"/>
      <c r="BQ19" s="408"/>
      <c r="BR19" s="408"/>
      <c r="BS19" s="408"/>
      <c r="BT19" s="408"/>
      <c r="BU19" s="409"/>
      <c r="BV19" s="407">
        <v>16154429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20931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17333862</v>
      </c>
      <c r="BO22" s="371"/>
      <c r="BP22" s="371"/>
      <c r="BQ22" s="371"/>
      <c r="BR22" s="371"/>
      <c r="BS22" s="371"/>
      <c r="BT22" s="371"/>
      <c r="BU22" s="372"/>
      <c r="BV22" s="370">
        <v>18044079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14667212</v>
      </c>
      <c r="BO23" s="408"/>
      <c r="BP23" s="408"/>
      <c r="BQ23" s="408"/>
      <c r="BR23" s="408"/>
      <c r="BS23" s="408"/>
      <c r="BT23" s="408"/>
      <c r="BU23" s="409"/>
      <c r="BV23" s="407">
        <v>15417584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8410</v>
      </c>
      <c r="R24" s="459"/>
      <c r="S24" s="459"/>
      <c r="T24" s="459"/>
      <c r="U24" s="459"/>
      <c r="V24" s="501"/>
      <c r="W24" s="553"/>
      <c r="X24" s="554"/>
      <c r="Y24" s="555"/>
      <c r="Z24" s="457" t="s">
        <v>171</v>
      </c>
      <c r="AA24" s="437"/>
      <c r="AB24" s="437"/>
      <c r="AC24" s="437"/>
      <c r="AD24" s="437"/>
      <c r="AE24" s="437"/>
      <c r="AF24" s="437"/>
      <c r="AG24" s="438"/>
      <c r="AH24" s="458">
        <v>438</v>
      </c>
      <c r="AI24" s="459"/>
      <c r="AJ24" s="459"/>
      <c r="AK24" s="459"/>
      <c r="AL24" s="501"/>
      <c r="AM24" s="458">
        <v>1384956</v>
      </c>
      <c r="AN24" s="459"/>
      <c r="AO24" s="459"/>
      <c r="AP24" s="459"/>
      <c r="AQ24" s="459"/>
      <c r="AR24" s="501"/>
      <c r="AS24" s="458">
        <v>3162</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7833405</v>
      </c>
      <c r="BO24" s="408"/>
      <c r="BP24" s="408"/>
      <c r="BQ24" s="408"/>
      <c r="BR24" s="408"/>
      <c r="BS24" s="408"/>
      <c r="BT24" s="408"/>
      <c r="BU24" s="409"/>
      <c r="BV24" s="407">
        <v>7949784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6500</v>
      </c>
      <c r="R25" s="459"/>
      <c r="S25" s="459"/>
      <c r="T25" s="459"/>
      <c r="U25" s="459"/>
      <c r="V25" s="501"/>
      <c r="W25" s="553"/>
      <c r="X25" s="554"/>
      <c r="Y25" s="555"/>
      <c r="Z25" s="457" t="s">
        <v>174</v>
      </c>
      <c r="AA25" s="437"/>
      <c r="AB25" s="437"/>
      <c r="AC25" s="437"/>
      <c r="AD25" s="437"/>
      <c r="AE25" s="437"/>
      <c r="AF25" s="437"/>
      <c r="AG25" s="438"/>
      <c r="AH25" s="458">
        <v>97</v>
      </c>
      <c r="AI25" s="459"/>
      <c r="AJ25" s="459"/>
      <c r="AK25" s="459"/>
      <c r="AL25" s="501"/>
      <c r="AM25" s="458">
        <v>332613</v>
      </c>
      <c r="AN25" s="459"/>
      <c r="AO25" s="459"/>
      <c r="AP25" s="459"/>
      <c r="AQ25" s="459"/>
      <c r="AR25" s="501"/>
      <c r="AS25" s="458">
        <v>3429</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3671574</v>
      </c>
      <c r="BO25" s="371"/>
      <c r="BP25" s="371"/>
      <c r="BQ25" s="371"/>
      <c r="BR25" s="371"/>
      <c r="BS25" s="371"/>
      <c r="BT25" s="371"/>
      <c r="BU25" s="372"/>
      <c r="BV25" s="370">
        <v>3848297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176</v>
      </c>
      <c r="F26" s="437"/>
      <c r="G26" s="437"/>
      <c r="H26" s="437"/>
      <c r="I26" s="437"/>
      <c r="J26" s="437"/>
      <c r="K26" s="438"/>
      <c r="L26" s="458">
        <v>1</v>
      </c>
      <c r="M26" s="459"/>
      <c r="N26" s="459"/>
      <c r="O26" s="459"/>
      <c r="P26" s="501"/>
      <c r="Q26" s="458">
        <v>6040</v>
      </c>
      <c r="R26" s="459"/>
      <c r="S26" s="459"/>
      <c r="T26" s="459"/>
      <c r="U26" s="459"/>
      <c r="V26" s="501"/>
      <c r="W26" s="553"/>
      <c r="X26" s="554"/>
      <c r="Y26" s="555"/>
      <c r="Z26" s="457" t="s">
        <v>177</v>
      </c>
      <c r="AA26" s="559"/>
      <c r="AB26" s="559"/>
      <c r="AC26" s="559"/>
      <c r="AD26" s="559"/>
      <c r="AE26" s="559"/>
      <c r="AF26" s="559"/>
      <c r="AG26" s="560"/>
      <c r="AH26" s="458">
        <v>9</v>
      </c>
      <c r="AI26" s="459"/>
      <c r="AJ26" s="459"/>
      <c r="AK26" s="459"/>
      <c r="AL26" s="501"/>
      <c r="AM26" s="458">
        <v>24993</v>
      </c>
      <c r="AN26" s="459"/>
      <c r="AO26" s="459"/>
      <c r="AP26" s="459"/>
      <c r="AQ26" s="459"/>
      <c r="AR26" s="501"/>
      <c r="AS26" s="458">
        <v>2777</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4640</v>
      </c>
      <c r="R27" s="459"/>
      <c r="S27" s="459"/>
      <c r="T27" s="459"/>
      <c r="U27" s="459"/>
      <c r="V27" s="501"/>
      <c r="W27" s="553"/>
      <c r="X27" s="554"/>
      <c r="Y27" s="555"/>
      <c r="Z27" s="457" t="s">
        <v>181</v>
      </c>
      <c r="AA27" s="437"/>
      <c r="AB27" s="437"/>
      <c r="AC27" s="437"/>
      <c r="AD27" s="437"/>
      <c r="AE27" s="437"/>
      <c r="AF27" s="437"/>
      <c r="AG27" s="438"/>
      <c r="AH27" s="458">
        <v>8</v>
      </c>
      <c r="AI27" s="459"/>
      <c r="AJ27" s="459"/>
      <c r="AK27" s="459"/>
      <c r="AL27" s="501"/>
      <c r="AM27" s="458">
        <v>25232</v>
      </c>
      <c r="AN27" s="459"/>
      <c r="AO27" s="459"/>
      <c r="AP27" s="459"/>
      <c r="AQ27" s="459"/>
      <c r="AR27" s="501"/>
      <c r="AS27" s="458">
        <v>3154</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558257</v>
      </c>
      <c r="BO27" s="527"/>
      <c r="BP27" s="527"/>
      <c r="BQ27" s="527"/>
      <c r="BR27" s="527"/>
      <c r="BS27" s="527"/>
      <c r="BT27" s="527"/>
      <c r="BU27" s="528"/>
      <c r="BV27" s="526">
        <v>563104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4130</v>
      </c>
      <c r="R28" s="459"/>
      <c r="S28" s="459"/>
      <c r="T28" s="459"/>
      <c r="U28" s="459"/>
      <c r="V28" s="501"/>
      <c r="W28" s="553"/>
      <c r="X28" s="554"/>
      <c r="Y28" s="555"/>
      <c r="Z28" s="457" t="s">
        <v>184</v>
      </c>
      <c r="AA28" s="437"/>
      <c r="AB28" s="437"/>
      <c r="AC28" s="437"/>
      <c r="AD28" s="437"/>
      <c r="AE28" s="437"/>
      <c r="AF28" s="437"/>
      <c r="AG28" s="438"/>
      <c r="AH28" s="458" t="s">
        <v>130</v>
      </c>
      <c r="AI28" s="459"/>
      <c r="AJ28" s="459"/>
      <c r="AK28" s="459"/>
      <c r="AL28" s="501"/>
      <c r="AM28" s="458" t="s">
        <v>130</v>
      </c>
      <c r="AN28" s="459"/>
      <c r="AO28" s="459"/>
      <c r="AP28" s="459"/>
      <c r="AQ28" s="459"/>
      <c r="AR28" s="501"/>
      <c r="AS28" s="458" t="s">
        <v>130</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2028385</v>
      </c>
      <c r="BO28" s="371"/>
      <c r="BP28" s="371"/>
      <c r="BQ28" s="371"/>
      <c r="BR28" s="371"/>
      <c r="BS28" s="371"/>
      <c r="BT28" s="371"/>
      <c r="BU28" s="372"/>
      <c r="BV28" s="370">
        <v>2027885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16</v>
      </c>
      <c r="M29" s="459"/>
      <c r="N29" s="459"/>
      <c r="O29" s="459"/>
      <c r="P29" s="501"/>
      <c r="Q29" s="458">
        <v>3950</v>
      </c>
      <c r="R29" s="459"/>
      <c r="S29" s="459"/>
      <c r="T29" s="459"/>
      <c r="U29" s="459"/>
      <c r="V29" s="501"/>
      <c r="W29" s="556"/>
      <c r="X29" s="557"/>
      <c r="Y29" s="558"/>
      <c r="Z29" s="457" t="s">
        <v>187</v>
      </c>
      <c r="AA29" s="437"/>
      <c r="AB29" s="437"/>
      <c r="AC29" s="437"/>
      <c r="AD29" s="437"/>
      <c r="AE29" s="437"/>
      <c r="AF29" s="437"/>
      <c r="AG29" s="438"/>
      <c r="AH29" s="458">
        <v>446</v>
      </c>
      <c r="AI29" s="459"/>
      <c r="AJ29" s="459"/>
      <c r="AK29" s="459"/>
      <c r="AL29" s="501"/>
      <c r="AM29" s="458">
        <v>1410188</v>
      </c>
      <c r="AN29" s="459"/>
      <c r="AO29" s="459"/>
      <c r="AP29" s="459"/>
      <c r="AQ29" s="459"/>
      <c r="AR29" s="501"/>
      <c r="AS29" s="458">
        <v>3162</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1726268</v>
      </c>
      <c r="BO29" s="408"/>
      <c r="BP29" s="408"/>
      <c r="BQ29" s="408"/>
      <c r="BR29" s="408"/>
      <c r="BS29" s="408"/>
      <c r="BT29" s="408"/>
      <c r="BU29" s="409"/>
      <c r="BV29" s="407">
        <v>1626268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2624047</v>
      </c>
      <c r="BO30" s="527"/>
      <c r="BP30" s="527"/>
      <c r="BQ30" s="527"/>
      <c r="BR30" s="527"/>
      <c r="BS30" s="527"/>
      <c r="BT30" s="527"/>
      <c r="BU30" s="528"/>
      <c r="BV30" s="526">
        <v>2533106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198</v>
      </c>
      <c r="AN33" s="431"/>
      <c r="AO33" s="396" t="s">
        <v>197</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196</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茨城県後期高齢者医療広域連合（一般会計）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那珂市土地開発公社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公園墓地事業特別会計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介護保険特別会計（保険事業勘定）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茨城県後期高齢者医療広域連合（後期高齢者医療特別会計）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那珂地方公平委員会特別会計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大宮地方環境整備組合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茨城県市町村総合事務組合（一般会計）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茨城県市町村総合事務組合（県民交通災害共済事業特別会計）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茨城租税債権管理機構</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BSXonPe7yZnoxIh/PvCEh6wzhdy8UdOz9NbhcA91qnljXqLcer+jvd+qt5r4FaHRu5lrM1traJSitZM6LPIvw==" saltValue="T4jOF8p9B0yXlkaJzApTt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561</v>
      </c>
      <c r="D34" s="1151"/>
      <c r="E34" s="1152"/>
      <c r="F34" s="32">
        <v>11.69</v>
      </c>
      <c r="G34" s="33">
        <v>13.33</v>
      </c>
      <c r="H34" s="33">
        <v>15.18</v>
      </c>
      <c r="I34" s="33">
        <v>16.52</v>
      </c>
      <c r="J34" s="34">
        <v>17.7</v>
      </c>
      <c r="K34" s="22"/>
      <c r="L34" s="22"/>
      <c r="M34" s="22"/>
      <c r="N34" s="22"/>
      <c r="O34" s="22"/>
      <c r="P34" s="22"/>
    </row>
    <row r="35" spans="1:16" ht="39" customHeight="1" x14ac:dyDescent="0.15">
      <c r="A35" s="22"/>
      <c r="B35" s="35"/>
      <c r="C35" s="1145" t="s">
        <v>562</v>
      </c>
      <c r="D35" s="1146"/>
      <c r="E35" s="1147"/>
      <c r="F35" s="36">
        <v>7.23</v>
      </c>
      <c r="G35" s="37">
        <v>6.05</v>
      </c>
      <c r="H35" s="37">
        <v>5.68</v>
      </c>
      <c r="I35" s="37">
        <v>10.42</v>
      </c>
      <c r="J35" s="38">
        <v>10.220000000000001</v>
      </c>
      <c r="K35" s="22"/>
      <c r="L35" s="22"/>
      <c r="M35" s="22"/>
      <c r="N35" s="22"/>
      <c r="O35" s="22"/>
      <c r="P35" s="22"/>
    </row>
    <row r="36" spans="1:16" ht="39" customHeight="1" x14ac:dyDescent="0.15">
      <c r="A36" s="22"/>
      <c r="B36" s="35"/>
      <c r="C36" s="1145" t="s">
        <v>563</v>
      </c>
      <c r="D36" s="1146"/>
      <c r="E36" s="1147"/>
      <c r="F36" s="36" t="s">
        <v>511</v>
      </c>
      <c r="G36" s="37" t="s">
        <v>511</v>
      </c>
      <c r="H36" s="37">
        <v>5.78</v>
      </c>
      <c r="I36" s="37">
        <v>5.69</v>
      </c>
      <c r="J36" s="38">
        <v>5.01</v>
      </c>
      <c r="K36" s="22"/>
      <c r="L36" s="22"/>
      <c r="M36" s="22"/>
      <c r="N36" s="22"/>
      <c r="O36" s="22"/>
      <c r="P36" s="22"/>
    </row>
    <row r="37" spans="1:16" ht="39" customHeight="1" x14ac:dyDescent="0.15">
      <c r="A37" s="22"/>
      <c r="B37" s="35"/>
      <c r="C37" s="1145" t="s">
        <v>564</v>
      </c>
      <c r="D37" s="1146"/>
      <c r="E37" s="1147"/>
      <c r="F37" s="36">
        <v>1.86</v>
      </c>
      <c r="G37" s="37">
        <v>1.92</v>
      </c>
      <c r="H37" s="37">
        <v>2.89</v>
      </c>
      <c r="I37" s="37">
        <v>3.34</v>
      </c>
      <c r="J37" s="38">
        <v>1.65</v>
      </c>
      <c r="K37" s="22"/>
      <c r="L37" s="22"/>
      <c r="M37" s="22"/>
      <c r="N37" s="22"/>
      <c r="O37" s="22"/>
      <c r="P37" s="22"/>
    </row>
    <row r="38" spans="1:16" ht="39" customHeight="1" x14ac:dyDescent="0.15">
      <c r="A38" s="22"/>
      <c r="B38" s="35"/>
      <c r="C38" s="1145" t="s">
        <v>565</v>
      </c>
      <c r="D38" s="1146"/>
      <c r="E38" s="1147"/>
      <c r="F38" s="36">
        <v>0.35</v>
      </c>
      <c r="G38" s="37">
        <v>0.38</v>
      </c>
      <c r="H38" s="37">
        <v>0.62</v>
      </c>
      <c r="I38" s="37">
        <v>0.55000000000000004</v>
      </c>
      <c r="J38" s="38">
        <v>0.35</v>
      </c>
      <c r="K38" s="22"/>
      <c r="L38" s="22"/>
      <c r="M38" s="22"/>
      <c r="N38" s="22"/>
      <c r="O38" s="22"/>
      <c r="P38" s="22"/>
    </row>
    <row r="39" spans="1:16" ht="39" customHeight="1" x14ac:dyDescent="0.15">
      <c r="A39" s="22"/>
      <c r="B39" s="35"/>
      <c r="C39" s="1145" t="s">
        <v>566</v>
      </c>
      <c r="D39" s="1146"/>
      <c r="E39" s="1147"/>
      <c r="F39" s="36">
        <v>0.05</v>
      </c>
      <c r="G39" s="37">
        <v>0.03</v>
      </c>
      <c r="H39" s="37">
        <v>0.02</v>
      </c>
      <c r="I39" s="37">
        <v>0.02</v>
      </c>
      <c r="J39" s="38">
        <v>0.02</v>
      </c>
      <c r="K39" s="22"/>
      <c r="L39" s="22"/>
      <c r="M39" s="22"/>
      <c r="N39" s="22"/>
      <c r="O39" s="22"/>
      <c r="P39" s="22"/>
    </row>
    <row r="40" spans="1:16" ht="39" customHeight="1" x14ac:dyDescent="0.15">
      <c r="A40" s="22"/>
      <c r="B40" s="35"/>
      <c r="C40" s="1145" t="s">
        <v>567</v>
      </c>
      <c r="D40" s="1146"/>
      <c r="E40" s="1147"/>
      <c r="F40" s="36">
        <v>0.01</v>
      </c>
      <c r="G40" s="37">
        <v>0.01</v>
      </c>
      <c r="H40" s="37">
        <v>0.01</v>
      </c>
      <c r="I40" s="37">
        <v>0</v>
      </c>
      <c r="J40" s="38">
        <v>0.01</v>
      </c>
      <c r="K40" s="22"/>
      <c r="L40" s="22"/>
      <c r="M40" s="22"/>
      <c r="N40" s="22"/>
      <c r="O40" s="22"/>
      <c r="P40" s="22"/>
    </row>
    <row r="41" spans="1:16" ht="39" customHeight="1" x14ac:dyDescent="0.15">
      <c r="A41" s="22"/>
      <c r="B41" s="35"/>
      <c r="C41" s="1145" t="s">
        <v>568</v>
      </c>
      <c r="D41" s="1146"/>
      <c r="E41" s="1147"/>
      <c r="F41" s="36" t="s">
        <v>511</v>
      </c>
      <c r="G41" s="37" t="s">
        <v>511</v>
      </c>
      <c r="H41" s="37">
        <v>0</v>
      </c>
      <c r="I41" s="37">
        <v>0</v>
      </c>
      <c r="J41" s="38">
        <v>0</v>
      </c>
      <c r="K41" s="22"/>
      <c r="L41" s="22"/>
      <c r="M41" s="22"/>
      <c r="N41" s="22"/>
      <c r="O41" s="22"/>
      <c r="P41" s="22"/>
    </row>
    <row r="42" spans="1:16" ht="39" customHeight="1" x14ac:dyDescent="0.15">
      <c r="A42" s="22"/>
      <c r="B42" s="39"/>
      <c r="C42" s="1145" t="s">
        <v>569</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570</v>
      </c>
      <c r="D43" s="1149"/>
      <c r="E43" s="1150"/>
      <c r="F43" s="41">
        <v>1.01</v>
      </c>
      <c r="G43" s="42">
        <v>1.95</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4A9gV+Gub4JQySJ+j7S+v+M2LWGJfiuK/zDHni4HyIsz5IoT18V/wrs7MlPOHSiory1Jc1oP5ecqoyp+x5C3A==" saltValue="QHNbQ08gEgqXE5n4srrQ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1789</v>
      </c>
      <c r="L45" s="60">
        <v>1807</v>
      </c>
      <c r="M45" s="60">
        <v>1916</v>
      </c>
      <c r="N45" s="60">
        <v>2033</v>
      </c>
      <c r="O45" s="61">
        <v>2084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15">
      <c r="A48" s="48"/>
      <c r="B48" s="1155"/>
      <c r="C48" s="1156"/>
      <c r="D48" s="62"/>
      <c r="E48" s="1161" t="s">
        <v>15</v>
      </c>
      <c r="F48" s="1161"/>
      <c r="G48" s="1161"/>
      <c r="H48" s="1161"/>
      <c r="I48" s="1161"/>
      <c r="J48" s="1162"/>
      <c r="K48" s="63">
        <v>794</v>
      </c>
      <c r="L48" s="64">
        <v>831</v>
      </c>
      <c r="M48" s="64">
        <v>738</v>
      </c>
      <c r="N48" s="64">
        <v>705</v>
      </c>
      <c r="O48" s="65">
        <v>729</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511</v>
      </c>
      <c r="L49" s="64" t="s">
        <v>511</v>
      </c>
      <c r="M49" s="64" t="s">
        <v>511</v>
      </c>
      <c r="N49" s="64" t="s">
        <v>511</v>
      </c>
      <c r="O49" s="65" t="s">
        <v>511</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511</v>
      </c>
      <c r="L50" s="64" t="s">
        <v>511</v>
      </c>
      <c r="M50" s="64" t="s">
        <v>511</v>
      </c>
      <c r="N50" s="64" t="s">
        <v>511</v>
      </c>
      <c r="O50" s="65" t="s">
        <v>511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2185</v>
      </c>
      <c r="L52" s="64">
        <v>2223</v>
      </c>
      <c r="M52" s="64">
        <v>2256</v>
      </c>
      <c r="N52" s="64">
        <v>2261</v>
      </c>
      <c r="O52" s="65">
        <v>2318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398</v>
      </c>
      <c r="L53" s="69">
        <v>415</v>
      </c>
      <c r="M53" s="69">
        <v>398</v>
      </c>
      <c r="N53" s="69">
        <v>477</v>
      </c>
      <c r="O53" s="70">
        <v>495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511</v>
      </c>
      <c r="L58" s="84" t="s">
        <v>511</v>
      </c>
      <c r="M58" s="84" t="s">
        <v>511</v>
      </c>
      <c r="N58" s="84" t="s">
        <v>511</v>
      </c>
      <c r="O58" s="85" t="s">
        <v>511</v>
      </c>
    </row>
    <row r="59" spans="1:21" ht="31.5" customHeight="1" x14ac:dyDescent="0.15">
      <c r="B59" s="1171"/>
      <c r="C59" s="1172"/>
      <c r="D59" s="1178" t="s">
        <v>28</v>
      </c>
      <c r="E59" s="1179"/>
      <c r="F59" s="1179"/>
      <c r="G59" s="1179"/>
      <c r="H59" s="1179"/>
      <c r="I59" s="1179"/>
      <c r="J59" s="1180"/>
      <c r="K59" s="86" t="s">
        <v>511</v>
      </c>
      <c r="L59" s="87" t="s">
        <v>511</v>
      </c>
      <c r="M59" s="87" t="s">
        <v>511</v>
      </c>
      <c r="N59" s="87" t="s">
        <v>511</v>
      </c>
      <c r="O59" s="88" t="s">
        <v>511</v>
      </c>
    </row>
    <row r="60" spans="1:21" ht="31.5" customHeight="1" thickBot="1" x14ac:dyDescent="0.2">
      <c r="B60" s="1173"/>
      <c r="C60" s="1174"/>
      <c r="D60" s="1181" t="s">
        <v>29</v>
      </c>
      <c r="E60" s="1182"/>
      <c r="F60" s="1182"/>
      <c r="G60" s="1182"/>
      <c r="H60" s="1182"/>
      <c r="I60" s="1182"/>
      <c r="J60" s="1183"/>
      <c r="K60" s="89" t="s">
        <v>511</v>
      </c>
      <c r="L60" s="90" t="s">
        <v>511</v>
      </c>
      <c r="M60" s="90" t="s">
        <v>511</v>
      </c>
      <c r="N60" s="90" t="s">
        <v>511</v>
      </c>
      <c r="O60" s="91" t="s">
        <v>511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W5sIl0ahjVjBINfR+4lC5osIz3uGYsQOdAZvfzUF3leykPaoM3AiZgWgbl5Wj4EZvNlAT1OwEHgMyBYLK2keA==" saltValue="PvXXPxvrxVH2eKFUTsc8X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84" t="s">
        <v>32</v>
      </c>
      <c r="C41" s="1185"/>
      <c r="D41" s="105"/>
      <c r="E41" s="1190" t="s">
        <v>33</v>
      </c>
      <c r="F41" s="1190"/>
      <c r="G41" s="1190"/>
      <c r="H41" s="1191"/>
      <c r="I41" s="355">
        <v>17808</v>
      </c>
      <c r="J41" s="356">
        <v>18265</v>
      </c>
      <c r="K41" s="356">
        <v>18440</v>
      </c>
      <c r="L41" s="356">
        <v>18044</v>
      </c>
      <c r="M41" s="357">
        <v>17334</v>
      </c>
    </row>
    <row r="42" spans="2:13" ht="27.75" customHeight="1" x14ac:dyDescent="0.15">
      <c r="B42" s="1186"/>
      <c r="C42" s="1187"/>
      <c r="D42" s="106"/>
      <c r="E42" s="1192" t="s">
        <v>34</v>
      </c>
      <c r="F42" s="1192"/>
      <c r="G42" s="1192"/>
      <c r="H42" s="1193"/>
      <c r="I42" s="358">
        <v>101</v>
      </c>
      <c r="J42" s="359">
        <v>97</v>
      </c>
      <c r="K42" s="359">
        <v>60</v>
      </c>
      <c r="L42" s="359">
        <v>80</v>
      </c>
      <c r="M42" s="360">
        <v>43</v>
      </c>
    </row>
    <row r="43" spans="2:13" ht="27.75" customHeight="1" x14ac:dyDescent="0.15">
      <c r="B43" s="1186"/>
      <c r="C43" s="1187"/>
      <c r="D43" s="106"/>
      <c r="E43" s="1192" t="s">
        <v>35</v>
      </c>
      <c r="F43" s="1192"/>
      <c r="G43" s="1192"/>
      <c r="H43" s="1193"/>
      <c r="I43" s="358">
        <v>12496</v>
      </c>
      <c r="J43" s="359">
        <v>12697</v>
      </c>
      <c r="K43" s="359">
        <v>11766</v>
      </c>
      <c r="L43" s="359">
        <v>10965</v>
      </c>
      <c r="M43" s="360">
        <v>9911</v>
      </c>
    </row>
    <row r="44" spans="2:13" ht="27.75" customHeight="1" x14ac:dyDescent="0.15">
      <c r="B44" s="1186"/>
      <c r="C44" s="1187"/>
      <c r="D44" s="106"/>
      <c r="E44" s="1192" t="s">
        <v>36</v>
      </c>
      <c r="F44" s="1192"/>
      <c r="G44" s="1192"/>
      <c r="H44" s="1193"/>
      <c r="I44" s="358" t="s">
        <v>511</v>
      </c>
      <c r="J44" s="359" t="s">
        <v>511</v>
      </c>
      <c r="K44" s="359">
        <v>72</v>
      </c>
      <c r="L44" s="359">
        <v>63</v>
      </c>
      <c r="M44" s="360">
        <v>53</v>
      </c>
    </row>
    <row r="45" spans="2:13" ht="27.75" customHeight="1" x14ac:dyDescent="0.15">
      <c r="B45" s="1186"/>
      <c r="C45" s="1187"/>
      <c r="D45" s="106"/>
      <c r="E45" s="1192" t="s">
        <v>37</v>
      </c>
      <c r="F45" s="1192"/>
      <c r="G45" s="1192"/>
      <c r="H45" s="1193"/>
      <c r="I45" s="358">
        <v>2915</v>
      </c>
      <c r="J45" s="359">
        <v>2883</v>
      </c>
      <c r="K45" s="359">
        <v>2821</v>
      </c>
      <c r="L45" s="359">
        <v>2825</v>
      </c>
      <c r="M45" s="360">
        <v>2775</v>
      </c>
    </row>
    <row r="46" spans="2:13" ht="27.75" customHeight="1" x14ac:dyDescent="0.15">
      <c r="B46" s="1186"/>
      <c r="C46" s="1187"/>
      <c r="D46" s="107"/>
      <c r="E46" s="1192" t="s">
        <v>38</v>
      </c>
      <c r="F46" s="1192"/>
      <c r="G46" s="1192"/>
      <c r="H46" s="1193"/>
      <c r="I46" s="358" t="s">
        <v>511</v>
      </c>
      <c r="J46" s="359">
        <v>3</v>
      </c>
      <c r="K46" s="359" t="s">
        <v>511</v>
      </c>
      <c r="L46" s="359" t="s">
        <v>511</v>
      </c>
      <c r="M46" s="360" t="s">
        <v>511</v>
      </c>
    </row>
    <row r="47" spans="2:13" ht="27.75" customHeight="1" x14ac:dyDescent="0.15">
      <c r="B47" s="1186"/>
      <c r="C47" s="1187"/>
      <c r="D47" s="108"/>
      <c r="E47" s="1194" t="s">
        <v>39</v>
      </c>
      <c r="F47" s="1195"/>
      <c r="G47" s="1195"/>
      <c r="H47" s="1196"/>
      <c r="I47" s="358" t="s">
        <v>511</v>
      </c>
      <c r="J47" s="359" t="s">
        <v>511</v>
      </c>
      <c r="K47" s="359" t="s">
        <v>511</v>
      </c>
      <c r="L47" s="359" t="s">
        <v>511</v>
      </c>
      <c r="M47" s="360" t="s">
        <v>511</v>
      </c>
    </row>
    <row r="48" spans="2:13" ht="27.75" customHeight="1" x14ac:dyDescent="0.15">
      <c r="B48" s="1186"/>
      <c r="C48" s="1187"/>
      <c r="D48" s="106"/>
      <c r="E48" s="1192" t="s">
        <v>40</v>
      </c>
      <c r="F48" s="1192"/>
      <c r="G48" s="1192"/>
      <c r="H48" s="1193"/>
      <c r="I48" s="358" t="s">
        <v>511</v>
      </c>
      <c r="J48" s="359" t="s">
        <v>511</v>
      </c>
      <c r="K48" s="359" t="s">
        <v>511</v>
      </c>
      <c r="L48" s="359" t="s">
        <v>511</v>
      </c>
      <c r="M48" s="360" t="s">
        <v>511</v>
      </c>
    </row>
    <row r="49" spans="2:13" ht="27.75" customHeight="1" x14ac:dyDescent="0.15">
      <c r="B49" s="1188"/>
      <c r="C49" s="1189"/>
      <c r="D49" s="106"/>
      <c r="E49" s="1192" t="s">
        <v>41</v>
      </c>
      <c r="F49" s="1192"/>
      <c r="G49" s="1192"/>
      <c r="H49" s="1193"/>
      <c r="I49" s="358" t="s">
        <v>511</v>
      </c>
      <c r="J49" s="359" t="s">
        <v>511</v>
      </c>
      <c r="K49" s="359" t="s">
        <v>511</v>
      </c>
      <c r="L49" s="359" t="s">
        <v>511</v>
      </c>
      <c r="M49" s="360" t="s">
        <v>511</v>
      </c>
    </row>
    <row r="50" spans="2:13" ht="27.75" customHeight="1" x14ac:dyDescent="0.15">
      <c r="B50" s="1197" t="s">
        <v>42</v>
      </c>
      <c r="C50" s="1198"/>
      <c r="D50" s="109"/>
      <c r="E50" s="1192" t="s">
        <v>43</v>
      </c>
      <c r="F50" s="1192"/>
      <c r="G50" s="1192"/>
      <c r="H50" s="1193"/>
      <c r="I50" s="358">
        <v>6888</v>
      </c>
      <c r="J50" s="359">
        <v>6946</v>
      </c>
      <c r="K50" s="359">
        <v>6829</v>
      </c>
      <c r="L50" s="359">
        <v>7690</v>
      </c>
      <c r="M50" s="360">
        <v>8240</v>
      </c>
    </row>
    <row r="51" spans="2:13" ht="27.75" customHeight="1" x14ac:dyDescent="0.15">
      <c r="B51" s="1186"/>
      <c r="C51" s="1187"/>
      <c r="D51" s="106"/>
      <c r="E51" s="1192" t="s">
        <v>44</v>
      </c>
      <c r="F51" s="1192"/>
      <c r="G51" s="1192"/>
      <c r="H51" s="1193"/>
      <c r="I51" s="358">
        <v>3928</v>
      </c>
      <c r="J51" s="359">
        <v>3830</v>
      </c>
      <c r="K51" s="359">
        <v>3887</v>
      </c>
      <c r="L51" s="359">
        <v>3683</v>
      </c>
      <c r="M51" s="360">
        <v>3704</v>
      </c>
    </row>
    <row r="52" spans="2:13" ht="27.75" customHeight="1" x14ac:dyDescent="0.15">
      <c r="B52" s="1188"/>
      <c r="C52" s="1189"/>
      <c r="D52" s="106"/>
      <c r="E52" s="1192" t="s">
        <v>45</v>
      </c>
      <c r="F52" s="1192"/>
      <c r="G52" s="1192"/>
      <c r="H52" s="1193"/>
      <c r="I52" s="358">
        <v>22212</v>
      </c>
      <c r="J52" s="359">
        <v>22456</v>
      </c>
      <c r="K52" s="359">
        <v>22342</v>
      </c>
      <c r="L52" s="359">
        <v>21620</v>
      </c>
      <c r="M52" s="360">
        <v>21133</v>
      </c>
    </row>
    <row r="53" spans="2:13" ht="27.75" customHeight="1" thickBot="1" x14ac:dyDescent="0.2">
      <c r="B53" s="1199" t="s">
        <v>46</v>
      </c>
      <c r="C53" s="1200"/>
      <c r="D53" s="110"/>
      <c r="E53" s="1201" t="s">
        <v>47</v>
      </c>
      <c r="F53" s="1201"/>
      <c r="G53" s="1201"/>
      <c r="H53" s="1202"/>
      <c r="I53" s="361">
        <v>292</v>
      </c>
      <c r="J53" s="362">
        <v>713</v>
      </c>
      <c r="K53" s="362">
        <v>100</v>
      </c>
      <c r="L53" s="362">
        <v>-1018</v>
      </c>
      <c r="M53" s="363">
        <v>-2960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eZVCHKzb1RVGXlIw+3ajY0cfBxEsjiEkCvfs0qn2I832Q+c6oqTctrzIdhObDX+8wODsj0t8cWg86f6yo9CXg==" saltValue="fflOI+FP/ZJHqDwXKHf9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2027</v>
      </c>
      <c r="G55" s="122">
        <v>2028</v>
      </c>
      <c r="H55" s="123">
        <v>2028</v>
      </c>
    </row>
    <row r="56" spans="2:8" ht="52.5" customHeight="1" x14ac:dyDescent="0.15">
      <c r="B56" s="124"/>
      <c r="C56" s="1213" t="s">
        <v>51</v>
      </c>
      <c r="D56" s="1213"/>
      <c r="E56" s="1214"/>
      <c r="F56" s="125">
        <v>1226</v>
      </c>
      <c r="G56" s="125">
        <v>1626</v>
      </c>
      <c r="H56" s="126">
        <v>1726</v>
      </c>
    </row>
    <row r="57" spans="2:8" ht="53.25" customHeight="1" x14ac:dyDescent="0.15">
      <c r="B57" s="124"/>
      <c r="C57" s="1215" t="s">
        <v>52</v>
      </c>
      <c r="D57" s="1215"/>
      <c r="E57" s="1216"/>
      <c r="F57" s="127">
        <v>2418</v>
      </c>
      <c r="G57" s="127">
        <v>2533</v>
      </c>
      <c r="H57" s="128">
        <v>2624</v>
      </c>
    </row>
    <row r="58" spans="2:8" ht="45.75" customHeight="1" x14ac:dyDescent="0.15">
      <c r="B58" s="129"/>
      <c r="C58" s="1203" t="s">
        <v>586</v>
      </c>
      <c r="D58" s="1204"/>
      <c r="E58" s="1205"/>
      <c r="F58" s="130">
        <v>731</v>
      </c>
      <c r="G58" s="130">
        <v>757</v>
      </c>
      <c r="H58" s="131">
        <v>839</v>
      </c>
    </row>
    <row r="59" spans="2:8" ht="45.75" customHeight="1" x14ac:dyDescent="0.15">
      <c r="B59" s="129"/>
      <c r="C59" s="1203" t="s">
        <v>587</v>
      </c>
      <c r="D59" s="1204"/>
      <c r="E59" s="1205"/>
      <c r="F59" s="130">
        <v>552</v>
      </c>
      <c r="G59" s="130">
        <v>552</v>
      </c>
      <c r="H59" s="131">
        <v>552</v>
      </c>
    </row>
    <row r="60" spans="2:8" ht="45.75" customHeight="1" x14ac:dyDescent="0.15">
      <c r="B60" s="129"/>
      <c r="C60" s="1203" t="s">
        <v>588</v>
      </c>
      <c r="D60" s="1204"/>
      <c r="E60" s="1205"/>
      <c r="F60" s="130">
        <v>280</v>
      </c>
      <c r="G60" s="130">
        <v>280</v>
      </c>
      <c r="H60" s="131">
        <v>280</v>
      </c>
    </row>
    <row r="61" spans="2:8" ht="45.75" customHeight="1" x14ac:dyDescent="0.15">
      <c r="B61" s="129"/>
      <c r="C61" s="1203" t="s">
        <v>589</v>
      </c>
      <c r="D61" s="1204"/>
      <c r="E61" s="1205"/>
      <c r="F61" s="130">
        <v>143</v>
      </c>
      <c r="G61" s="130">
        <v>227</v>
      </c>
      <c r="H61" s="131">
        <v>227</v>
      </c>
    </row>
    <row r="62" spans="2:8" ht="45.75" customHeight="1" thickBot="1" x14ac:dyDescent="0.2">
      <c r="B62" s="132"/>
      <c r="C62" s="1206" t="s">
        <v>590</v>
      </c>
      <c r="D62" s="1207"/>
      <c r="E62" s="1208"/>
      <c r="F62" s="133">
        <v>191</v>
      </c>
      <c r="G62" s="133">
        <v>191</v>
      </c>
      <c r="H62" s="134">
        <v>191</v>
      </c>
    </row>
    <row r="63" spans="2:8" ht="52.5" customHeight="1" thickBot="1" x14ac:dyDescent="0.2">
      <c r="B63" s="135"/>
      <c r="C63" s="1209" t="s">
        <v>53</v>
      </c>
      <c r="D63" s="1209"/>
      <c r="E63" s="1210"/>
      <c r="F63" s="136">
        <v>5672</v>
      </c>
      <c r="G63" s="136">
        <v>6187</v>
      </c>
      <c r="H63" s="137">
        <v>6379</v>
      </c>
    </row>
    <row r="64" spans="2:8" x14ac:dyDescent="0.15"/>
  </sheetData>
  <sheetProtection algorithmName="SHA-512" hashValue="7EiGAt/xRvRM2kckVk5CH1RRAfYt0CRA3yvP5ReA8+UyocBVTphPuIE+YHFwqdUVbNmSS6cAV4DKo4v9P4aBng==" saltValue="OPesZEpNiBzmlDXG//du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44408</v>
      </c>
      <c r="E3" s="156"/>
      <c r="F3" s="157">
        <v>69185</v>
      </c>
      <c r="G3" s="158"/>
      <c r="H3" s="159"/>
    </row>
    <row r="4" spans="1:8" x14ac:dyDescent="0.15">
      <c r="A4" s="160"/>
      <c r="B4" s="161"/>
      <c r="C4" s="162"/>
      <c r="D4" s="163">
        <v>30524</v>
      </c>
      <c r="E4" s="164"/>
      <c r="F4" s="165">
        <v>38519</v>
      </c>
      <c r="G4" s="166"/>
      <c r="H4" s="167"/>
    </row>
    <row r="5" spans="1:8" x14ac:dyDescent="0.15">
      <c r="A5" s="148" t="s">
        <v>545</v>
      </c>
      <c r="B5" s="153"/>
      <c r="C5" s="154"/>
      <c r="D5" s="155">
        <v>38976</v>
      </c>
      <c r="E5" s="156"/>
      <c r="F5" s="157">
        <v>70166</v>
      </c>
      <c r="G5" s="158"/>
      <c r="H5" s="159"/>
    </row>
    <row r="6" spans="1:8" x14ac:dyDescent="0.15">
      <c r="A6" s="160"/>
      <c r="B6" s="161"/>
      <c r="C6" s="162"/>
      <c r="D6" s="163">
        <v>29712</v>
      </c>
      <c r="E6" s="164"/>
      <c r="F6" s="165">
        <v>36115</v>
      </c>
      <c r="G6" s="166"/>
      <c r="H6" s="167"/>
    </row>
    <row r="7" spans="1:8" x14ac:dyDescent="0.15">
      <c r="A7" s="148" t="s">
        <v>546</v>
      </c>
      <c r="B7" s="153"/>
      <c r="C7" s="154"/>
      <c r="D7" s="155">
        <v>35537</v>
      </c>
      <c r="E7" s="156"/>
      <c r="F7" s="157">
        <v>70329</v>
      </c>
      <c r="G7" s="158"/>
      <c r="H7" s="159"/>
    </row>
    <row r="8" spans="1:8" x14ac:dyDescent="0.15">
      <c r="A8" s="160"/>
      <c r="B8" s="161"/>
      <c r="C8" s="162"/>
      <c r="D8" s="163">
        <v>22848</v>
      </c>
      <c r="E8" s="164"/>
      <c r="F8" s="165">
        <v>39403</v>
      </c>
      <c r="G8" s="166"/>
      <c r="H8" s="167"/>
    </row>
    <row r="9" spans="1:8" x14ac:dyDescent="0.15">
      <c r="A9" s="148" t="s">
        <v>547</v>
      </c>
      <c r="B9" s="153"/>
      <c r="C9" s="154"/>
      <c r="D9" s="155">
        <v>44064</v>
      </c>
      <c r="E9" s="156"/>
      <c r="F9" s="157">
        <v>45945</v>
      </c>
      <c r="G9" s="158"/>
      <c r="H9" s="159"/>
    </row>
    <row r="10" spans="1:8" x14ac:dyDescent="0.15">
      <c r="A10" s="160"/>
      <c r="B10" s="161"/>
      <c r="C10" s="162"/>
      <c r="D10" s="163">
        <v>17301</v>
      </c>
      <c r="E10" s="164"/>
      <c r="F10" s="165">
        <v>25180</v>
      </c>
      <c r="G10" s="166"/>
      <c r="H10" s="167"/>
    </row>
    <row r="11" spans="1:8" x14ac:dyDescent="0.15">
      <c r="A11" s="148" t="s">
        <v>548</v>
      </c>
      <c r="B11" s="153"/>
      <c r="C11" s="154"/>
      <c r="D11" s="155">
        <v>42373</v>
      </c>
      <c r="E11" s="156"/>
      <c r="F11" s="157">
        <v>44475</v>
      </c>
      <c r="G11" s="158"/>
      <c r="H11" s="159"/>
    </row>
    <row r="12" spans="1:8" x14ac:dyDescent="0.15">
      <c r="A12" s="160"/>
      <c r="B12" s="161"/>
      <c r="C12" s="168"/>
      <c r="D12" s="163">
        <v>14317</v>
      </c>
      <c r="E12" s="164"/>
      <c r="F12" s="165">
        <v>24780</v>
      </c>
      <c r="G12" s="166"/>
      <c r="H12" s="167"/>
    </row>
    <row r="13" spans="1:8" x14ac:dyDescent="0.15">
      <c r="A13" s="148"/>
      <c r="B13" s="153"/>
      <c r="C13" s="169"/>
      <c r="D13" s="170">
        <v>41072</v>
      </c>
      <c r="E13" s="171"/>
      <c r="F13" s="172">
        <v>60020</v>
      </c>
      <c r="G13" s="173"/>
      <c r="H13" s="159"/>
    </row>
    <row r="14" spans="1:8" x14ac:dyDescent="0.15">
      <c r="A14" s="160"/>
      <c r="B14" s="161"/>
      <c r="C14" s="162"/>
      <c r="D14" s="163">
        <v>22940</v>
      </c>
      <c r="E14" s="164"/>
      <c r="F14" s="165">
        <v>32799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7.3</v>
      </c>
      <c r="C19" s="174">
        <f>ROUND(VALUE(SUBSTITUTE(実質収支比率等に係る経年分析!G$48,"▲","-")),2)</f>
        <v>6.09</v>
      </c>
      <c r="D19" s="174">
        <f>ROUND(VALUE(SUBSTITUTE(実質収支比率等に係る経年分析!H$48,"▲","-")),2)</f>
        <v>5.72</v>
      </c>
      <c r="E19" s="174">
        <f>ROUND(VALUE(SUBSTITUTE(実質収支比率等に係る経年分析!I$48,"▲","-")),2)</f>
        <v>10.46</v>
      </c>
      <c r="F19" s="174">
        <f>ROUND(VALUE(SUBSTITUTE(実質収支比率等に係る経年分析!J$48,"▲","-")),2)</f>
        <v>10.26</v>
      </c>
    </row>
    <row r="20" spans="1:11" x14ac:dyDescent="0.15">
      <c r="A20" s="174" t="s">
        <v>57</v>
      </c>
      <c r="B20" s="174">
        <f>ROUND(VALUE(SUBSTITUTE(実質収支比率等に係る経年分析!F$47,"▲","-")),2)</f>
        <v>15.73</v>
      </c>
      <c r="C20" s="174">
        <f>ROUND(VALUE(SUBSTITUTE(実質収支比率等に係る経年分析!G$47,"▲","-")),2)</f>
        <v>16.579999999999998</v>
      </c>
      <c r="D20" s="174">
        <f>ROUND(VALUE(SUBSTITUTE(実質収支比率等に係る経年分析!H$47,"▲","-")),2)</f>
        <v>15.98</v>
      </c>
      <c r="E20" s="174">
        <f>ROUND(VALUE(SUBSTITUTE(実質収支比率等に係る経年分析!I$47,"▲","-")),2)</f>
        <v>15.08</v>
      </c>
      <c r="F20" s="174">
        <f>ROUND(VALUE(SUBSTITUTE(実質収支比率等に係る経年分析!J$47,"▲","-")),2)</f>
        <v>15.36</v>
      </c>
    </row>
    <row r="21" spans="1:11" x14ac:dyDescent="0.15">
      <c r="A21" s="174" t="s">
        <v>58</v>
      </c>
      <c r="B21" s="174">
        <f>IF(ISNUMBER(VALUE(SUBSTITUTE(実質収支比率等に係る経年分析!F$49,"▲","-"))),ROUND(VALUE(SUBSTITUTE(実質収支比率等に係る経年分析!F$49,"▲","-")),2),NA())</f>
        <v>0.42</v>
      </c>
      <c r="C21" s="174">
        <f>IF(ISNUMBER(VALUE(SUBSTITUTE(実質収支比率等に係る経年分析!G$49,"▲","-"))),ROUND(VALUE(SUBSTITUTE(実質収支比率等に係る経年分析!G$49,"▲","-")),2),NA())</f>
        <v>-0.4</v>
      </c>
      <c r="D21" s="174">
        <f>IF(ISNUMBER(VALUE(SUBSTITUTE(実質収支比率等に係る経年分析!H$49,"▲","-"))),ROUND(VALUE(SUBSTITUTE(実質収支比率等に係る経年分析!H$49,"▲","-")),2),NA())</f>
        <v>-0.15</v>
      </c>
      <c r="E21" s="174">
        <f>IF(ISNUMBER(VALUE(SUBSTITUTE(実質収支比率等に係る経年分析!I$49,"▲","-"))),ROUND(VALUE(SUBSTITUTE(実質収支比率等に係る経年分析!I$49,"▲","-")),2),NA())</f>
        <v>5.07</v>
      </c>
      <c r="F21" s="174">
        <f>IF(ISNUMBER(VALUE(SUBSTITUTE(実質収支比率等に係る経年分析!J$49,"▲","-"))),ROUND(VALUE(SUBSTITUTE(実質収支比率等に係る経年分析!J$49,"▲","-")),2),NA())</f>
        <v>-0.39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1.95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那珂地方公平委員会特別会計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公園墓地事業特別会計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0.55000000000000004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1.92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1.65</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5.78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5.01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6.05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10.220000000000001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11.69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13.33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2185</v>
      </c>
      <c r="E42" s="176"/>
      <c r="F42" s="176"/>
      <c r="G42" s="176">
        <f>'実質公債費比率（分子）の構造'!L$52</f>
        <v>2223</v>
      </c>
      <c r="H42" s="176"/>
      <c r="I42" s="176"/>
      <c r="J42" s="176">
        <f>'実質公債費比率（分子）の構造'!M$52</f>
        <v>2256</v>
      </c>
      <c r="K42" s="176"/>
      <c r="L42" s="176"/>
      <c r="M42" s="176">
        <f>'実質公債費比率（分子）の構造'!N$52</f>
        <v>2261</v>
      </c>
      <c r="N42" s="176"/>
      <c r="O42" s="176"/>
      <c r="P42" s="176">
        <f>'実質公債費比率（分子）の構造'!O$52</f>
        <v>2318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794</v>
      </c>
      <c r="C46" s="176"/>
      <c r="D46" s="176"/>
      <c r="E46" s="176">
        <f>'実質公債費比率（分子）の構造'!L$48</f>
        <v>831</v>
      </c>
      <c r="F46" s="176"/>
      <c r="G46" s="176"/>
      <c r="H46" s="176">
        <f>'実質公債費比率（分子）の構造'!M$48</f>
        <v>738</v>
      </c>
      <c r="I46" s="176"/>
      <c r="J46" s="176"/>
      <c r="K46" s="176">
        <f>'実質公債費比率（分子）の構造'!N$48</f>
        <v>705</v>
      </c>
      <c r="L46" s="176"/>
      <c r="M46" s="176"/>
      <c r="N46" s="176">
        <f>'実質公債費比率（分子）の構造'!O$48</f>
        <v>729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1789</v>
      </c>
      <c r="C49" s="176"/>
      <c r="D49" s="176"/>
      <c r="E49" s="176">
        <f>'実質公債費比率（分子）の構造'!L$45</f>
        <v>1807</v>
      </c>
      <c r="F49" s="176"/>
      <c r="G49" s="176"/>
      <c r="H49" s="176">
        <f>'実質公債費比率（分子）の構造'!M$45</f>
        <v>1916</v>
      </c>
      <c r="I49" s="176"/>
      <c r="J49" s="176"/>
      <c r="K49" s="176">
        <f>'実質公債費比率（分子）の構造'!N$45</f>
        <v>2033</v>
      </c>
      <c r="L49" s="176"/>
      <c r="M49" s="176"/>
      <c r="N49" s="176">
        <f>'実質公債費比率（分子）の構造'!O$45</f>
        <v>2084</v>
      </c>
      <c r="O49" s="176"/>
      <c r="P49" s="176"/>
    </row>
    <row r="50" spans="1:16" x14ac:dyDescent="0.15">
      <c r="A50" s="176" t="s">
        <v>73</v>
      </c>
      <c r="B50" s="176" t="e">
        <f>NA()</f>
        <v>#N/A</v>
      </c>
      <c r="C50" s="176">
        <f>IF(ISNUMBER('実質公債費比率（分子）の構造'!K$53),'実質公債費比率（分子）の構造'!K$53,NA())</f>
        <v>398</v>
      </c>
      <c r="D50" s="176" t="e">
        <f>NA()</f>
        <v>#N/A</v>
      </c>
      <c r="E50" s="176" t="e">
        <f>NA()</f>
        <v>#N/A</v>
      </c>
      <c r="F50" s="176">
        <f>IF(ISNUMBER('実質公債費比率（分子）の構造'!L$53),'実質公債費比率（分子）の構造'!L$53,NA())</f>
        <v>415</v>
      </c>
      <c r="G50" s="176" t="e">
        <f>NA()</f>
        <v>#N/A</v>
      </c>
      <c r="H50" s="176" t="e">
        <f>NA()</f>
        <v>#N/A</v>
      </c>
      <c r="I50" s="176">
        <f>IF(ISNUMBER('実質公債費比率（分子）の構造'!M$53),'実質公債費比率（分子）の構造'!M$53,NA())</f>
        <v>398</v>
      </c>
      <c r="J50" s="176" t="e">
        <f>NA()</f>
        <v>#N/A</v>
      </c>
      <c r="K50" s="176" t="e">
        <f>NA()</f>
        <v>#N/A</v>
      </c>
      <c r="L50" s="176">
        <f>IF(ISNUMBER('実質公債費比率（分子）の構造'!N$53),'実質公債費比率（分子）の構造'!N$53,NA())</f>
        <v>477</v>
      </c>
      <c r="M50" s="176" t="e">
        <f>NA()</f>
        <v>#N/A</v>
      </c>
      <c r="N50" s="176" t="e">
        <f>NA()</f>
        <v>#N/A</v>
      </c>
      <c r="O50" s="176">
        <f>IF(ISNUMBER('実質公債費比率（分子）の構造'!O$53),'実質公債費比率（分子）の構造'!O$53,NA())</f>
        <v>495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22212</v>
      </c>
      <c r="E56" s="175"/>
      <c r="F56" s="175"/>
      <c r="G56" s="175">
        <f>'将来負担比率（分子）の構造'!J$52</f>
        <v>22456</v>
      </c>
      <c r="H56" s="175"/>
      <c r="I56" s="175"/>
      <c r="J56" s="175">
        <f>'将来負担比率（分子）の構造'!K$52</f>
        <v>22342</v>
      </c>
      <c r="K56" s="175"/>
      <c r="L56" s="175"/>
      <c r="M56" s="175">
        <f>'将来負担比率（分子）の構造'!L$52</f>
        <v>21620</v>
      </c>
      <c r="N56" s="175"/>
      <c r="O56" s="175"/>
      <c r="P56" s="175">
        <f>'将来負担比率（分子）の構造'!M$52</f>
        <v>21133</v>
      </c>
    </row>
    <row r="57" spans="1:16" x14ac:dyDescent="0.15">
      <c r="A57" s="175" t="s">
        <v>44</v>
      </c>
      <c r="B57" s="175"/>
      <c r="C57" s="175"/>
      <c r="D57" s="175">
        <f>'将来負担比率（分子）の構造'!I$51</f>
        <v>3928</v>
      </c>
      <c r="E57" s="175"/>
      <c r="F57" s="175"/>
      <c r="G57" s="175">
        <f>'将来負担比率（分子）の構造'!J$51</f>
        <v>3830</v>
      </c>
      <c r="H57" s="175"/>
      <c r="I57" s="175"/>
      <c r="J57" s="175">
        <f>'将来負担比率（分子）の構造'!K$51</f>
        <v>3887</v>
      </c>
      <c r="K57" s="175"/>
      <c r="L57" s="175"/>
      <c r="M57" s="175">
        <f>'将来負担比率（分子）の構造'!L$51</f>
        <v>3683</v>
      </c>
      <c r="N57" s="175"/>
      <c r="O57" s="175"/>
      <c r="P57" s="175">
        <f>'将来負担比率（分子）の構造'!M$51</f>
        <v>3704</v>
      </c>
    </row>
    <row r="58" spans="1:16" x14ac:dyDescent="0.15">
      <c r="A58" s="175" t="s">
        <v>43</v>
      </c>
      <c r="B58" s="175"/>
      <c r="C58" s="175"/>
      <c r="D58" s="175">
        <f>'将来負担比率（分子）の構造'!I$50</f>
        <v>6888</v>
      </c>
      <c r="E58" s="175"/>
      <c r="F58" s="175"/>
      <c r="G58" s="175">
        <f>'将来負担比率（分子）の構造'!J$50</f>
        <v>6946</v>
      </c>
      <c r="H58" s="175"/>
      <c r="I58" s="175"/>
      <c r="J58" s="175">
        <f>'将来負担比率（分子）の構造'!K$50</f>
        <v>6829</v>
      </c>
      <c r="K58" s="175"/>
      <c r="L58" s="175"/>
      <c r="M58" s="175">
        <f>'将来負担比率（分子）の構造'!L$50</f>
        <v>7690</v>
      </c>
      <c r="N58" s="175"/>
      <c r="O58" s="175"/>
      <c r="P58" s="175">
        <f>'将来負担比率（分子）の構造'!M$50</f>
        <v>8240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f>'将来負担比率（分子）の構造'!J$46</f>
        <v>3</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2915</v>
      </c>
      <c r="C62" s="175"/>
      <c r="D62" s="175"/>
      <c r="E62" s="175">
        <f>'将来負担比率（分子）の構造'!J$45</f>
        <v>2883</v>
      </c>
      <c r="F62" s="175"/>
      <c r="G62" s="175"/>
      <c r="H62" s="175">
        <f>'将来負担比率（分子）の構造'!K$45</f>
        <v>2821</v>
      </c>
      <c r="I62" s="175"/>
      <c r="J62" s="175"/>
      <c r="K62" s="175">
        <f>'将来負担比率（分子）の構造'!L$45</f>
        <v>2825</v>
      </c>
      <c r="L62" s="175"/>
      <c r="M62" s="175"/>
      <c r="N62" s="175">
        <f>'将来負担比率（分子）の構造'!M$45</f>
        <v>2775</v>
      </c>
      <c r="O62" s="175"/>
      <c r="P62" s="175"/>
    </row>
    <row r="63" spans="1:16" x14ac:dyDescent="0.15">
      <c r="A63" s="175" t="s">
        <v>36</v>
      </c>
      <c r="B63" s="175" t="str">
        <f>'将来負担比率（分子）の構造'!I$44</f>
        <v>-</v>
      </c>
      <c r="C63" s="175"/>
      <c r="D63" s="175"/>
      <c r="E63" s="175" t="str">
        <f>'将来負担比率（分子）の構造'!J$44</f>
        <v>-</v>
      </c>
      <c r="F63" s="175"/>
      <c r="G63" s="175"/>
      <c r="H63" s="175">
        <f>'将来負担比率（分子）の構造'!K$44</f>
        <v>72</v>
      </c>
      <c r="I63" s="175"/>
      <c r="J63" s="175"/>
      <c r="K63" s="175">
        <f>'将来負担比率（分子）の構造'!L$44</f>
        <v>63</v>
      </c>
      <c r="L63" s="175"/>
      <c r="M63" s="175"/>
      <c r="N63" s="175">
        <f>'将来負担比率（分子）の構造'!M$44</f>
        <v>53</v>
      </c>
      <c r="O63" s="175"/>
      <c r="P63" s="175"/>
    </row>
    <row r="64" spans="1:16" x14ac:dyDescent="0.15">
      <c r="A64" s="175" t="s">
        <v>35</v>
      </c>
      <c r="B64" s="175">
        <f>'将来負担比率（分子）の構造'!I$43</f>
        <v>12496</v>
      </c>
      <c r="C64" s="175"/>
      <c r="D64" s="175"/>
      <c r="E64" s="175">
        <f>'将来負担比率（分子）の構造'!J$43</f>
        <v>12697</v>
      </c>
      <c r="F64" s="175"/>
      <c r="G64" s="175"/>
      <c r="H64" s="175">
        <f>'将来負担比率（分子）の構造'!K$43</f>
        <v>11766</v>
      </c>
      <c r="I64" s="175"/>
      <c r="J64" s="175"/>
      <c r="K64" s="175">
        <f>'将来負担比率（分子）の構造'!L$43</f>
        <v>10965</v>
      </c>
      <c r="L64" s="175"/>
      <c r="M64" s="175"/>
      <c r="N64" s="175">
        <f>'将来負担比率（分子）の構造'!M$43</f>
        <v>9911</v>
      </c>
      <c r="O64" s="175"/>
      <c r="P64" s="175"/>
    </row>
    <row r="65" spans="1:16" x14ac:dyDescent="0.15">
      <c r="A65" s="175" t="s">
        <v>34</v>
      </c>
      <c r="B65" s="175">
        <f>'将来負担比率（分子）の構造'!I$42</f>
        <v>101</v>
      </c>
      <c r="C65" s="175"/>
      <c r="D65" s="175"/>
      <c r="E65" s="175">
        <f>'将来負担比率（分子）の構造'!J$42</f>
        <v>97</v>
      </c>
      <c r="F65" s="175"/>
      <c r="G65" s="175"/>
      <c r="H65" s="175">
        <f>'将来負担比率（分子）の構造'!K$42</f>
        <v>60</v>
      </c>
      <c r="I65" s="175"/>
      <c r="J65" s="175"/>
      <c r="K65" s="175">
        <f>'将来負担比率（分子）の構造'!L$42</f>
        <v>80</v>
      </c>
      <c r="L65" s="175"/>
      <c r="M65" s="175"/>
      <c r="N65" s="175">
        <f>'将来負担比率（分子）の構造'!M$42</f>
        <v>43</v>
      </c>
      <c r="O65" s="175"/>
      <c r="P65" s="175"/>
    </row>
    <row r="66" spans="1:16" x14ac:dyDescent="0.15">
      <c r="A66" s="175" t="s">
        <v>33</v>
      </c>
      <c r="B66" s="175">
        <f>'将来負担比率（分子）の構造'!I$41</f>
        <v>17808</v>
      </c>
      <c r="C66" s="175"/>
      <c r="D66" s="175"/>
      <c r="E66" s="175">
        <f>'将来負担比率（分子）の構造'!J$41</f>
        <v>18265</v>
      </c>
      <c r="F66" s="175"/>
      <c r="G66" s="175"/>
      <c r="H66" s="175">
        <f>'将来負担比率（分子）の構造'!K$41</f>
        <v>18440</v>
      </c>
      <c r="I66" s="175"/>
      <c r="J66" s="175"/>
      <c r="K66" s="175">
        <f>'将来負担比率（分子）の構造'!L$41</f>
        <v>18044</v>
      </c>
      <c r="L66" s="175"/>
      <c r="M66" s="175"/>
      <c r="N66" s="175">
        <f>'将来負担比率（分子）の構造'!M$41</f>
        <v>17334</v>
      </c>
      <c r="O66" s="175"/>
      <c r="P66" s="175"/>
    </row>
    <row r="67" spans="1:16" x14ac:dyDescent="0.15">
      <c r="A67" s="175" t="s">
        <v>77</v>
      </c>
      <c r="B67" s="175" t="e">
        <f>NA()</f>
        <v>#N/A</v>
      </c>
      <c r="C67" s="175">
        <f>IF(ISNUMBER('将来負担比率（分子）の構造'!I$53), IF('将来負担比率（分子）の構造'!I$53 &lt; 0, 0, '将来負担比率（分子）の構造'!I$53), NA())</f>
        <v>292</v>
      </c>
      <c r="D67" s="175" t="e">
        <f>NA()</f>
        <v>#N/A</v>
      </c>
      <c r="E67" s="175" t="e">
        <f>NA()</f>
        <v>#N/A</v>
      </c>
      <c r="F67" s="175">
        <f>IF(ISNUMBER('将来負担比率（分子）の構造'!J$53), IF('将来負担比率（分子）の構造'!J$53 &lt; 0, 0, '将来負担比率（分子）の構造'!J$53), NA())</f>
        <v>713</v>
      </c>
      <c r="G67" s="175" t="e">
        <f>NA()</f>
        <v>#N/A</v>
      </c>
      <c r="H67" s="175" t="e">
        <f>NA()</f>
        <v>#N/A</v>
      </c>
      <c r="I67" s="175">
        <f>IF(ISNUMBER('将来負担比率（分子）の構造'!K$53), IF('将来負担比率（分子）の構造'!K$53 &lt; 0, 0, '将来負担比率（分子）の構造'!K$53), NA())</f>
        <v>100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2027</v>
      </c>
      <c r="C72" s="179">
        <f>基金残高に係る経年分析!G55</f>
        <v>2028</v>
      </c>
      <c r="D72" s="179">
        <f>基金残高に係る経年分析!H55</f>
        <v>2028</v>
      </c>
    </row>
    <row r="73" spans="1:16" x14ac:dyDescent="0.15">
      <c r="A73" s="178" t="s">
        <v>80</v>
      </c>
      <c r="B73" s="179">
        <f>基金残高に係る経年分析!F56</f>
        <v>1226</v>
      </c>
      <c r="C73" s="179">
        <f>基金残高に係る経年分析!G56</f>
        <v>1626</v>
      </c>
      <c r="D73" s="179">
        <f>基金残高に係る経年分析!H56</f>
        <v>1726</v>
      </c>
    </row>
    <row r="74" spans="1:16" x14ac:dyDescent="0.15">
      <c r="A74" s="178" t="s">
        <v>81</v>
      </c>
      <c r="B74" s="179">
        <f>基金残高に係る経年分析!F57</f>
        <v>2418</v>
      </c>
      <c r="C74" s="179">
        <f>基金残高に係る経年分析!G57</f>
        <v>2533</v>
      </c>
      <c r="D74" s="179">
        <f>基金残高に係る経年分析!H57</f>
        <v>2624</v>
      </c>
    </row>
  </sheetData>
  <sheetProtection algorithmName="SHA-512" hashValue="pNkVdpOUFrcRsHFtofxGBac6SFJECvkITKNVusYQHIo+KNXatnv5PXYOAr5kG1pv2+PHbbauzG8jR2B0f4j5CQ==" saltValue="w164fG2ad7KDFel4wLmd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7437218</v>
      </c>
      <c r="S5" s="613"/>
      <c r="T5" s="613"/>
      <c r="U5" s="613"/>
      <c r="V5" s="613"/>
      <c r="W5" s="613"/>
      <c r="X5" s="613"/>
      <c r="Y5" s="614"/>
      <c r="Z5" s="615">
        <v>30.8</v>
      </c>
      <c r="AA5" s="615"/>
      <c r="AB5" s="615"/>
      <c r="AC5" s="615"/>
      <c r="AD5" s="616">
        <v>7123694</v>
      </c>
      <c r="AE5" s="616"/>
      <c r="AF5" s="616"/>
      <c r="AG5" s="616"/>
      <c r="AH5" s="616"/>
      <c r="AI5" s="616"/>
      <c r="AJ5" s="616"/>
      <c r="AK5" s="616"/>
      <c r="AL5" s="617">
        <v>53.8</v>
      </c>
      <c r="AM5" s="618"/>
      <c r="AN5" s="618"/>
      <c r="AO5" s="619"/>
      <c r="AP5" s="609" t="s">
        <v>227</v>
      </c>
      <c r="AQ5" s="610"/>
      <c r="AR5" s="610"/>
      <c r="AS5" s="610"/>
      <c r="AT5" s="610"/>
      <c r="AU5" s="610"/>
      <c r="AV5" s="610"/>
      <c r="AW5" s="610"/>
      <c r="AX5" s="610"/>
      <c r="AY5" s="610"/>
      <c r="AZ5" s="610"/>
      <c r="BA5" s="610"/>
      <c r="BB5" s="610"/>
      <c r="BC5" s="610"/>
      <c r="BD5" s="610"/>
      <c r="BE5" s="610"/>
      <c r="BF5" s="611"/>
      <c r="BG5" s="623">
        <v>7123694</v>
      </c>
      <c r="BH5" s="624"/>
      <c r="BI5" s="624"/>
      <c r="BJ5" s="624"/>
      <c r="BK5" s="624"/>
      <c r="BL5" s="624"/>
      <c r="BM5" s="624"/>
      <c r="BN5" s="625"/>
      <c r="BO5" s="626">
        <v>95.8</v>
      </c>
      <c r="BP5" s="626"/>
      <c r="BQ5" s="626"/>
      <c r="BR5" s="626"/>
      <c r="BS5" s="627">
        <v>75310</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279721</v>
      </c>
      <c r="S6" s="624"/>
      <c r="T6" s="624"/>
      <c r="U6" s="624"/>
      <c r="V6" s="624"/>
      <c r="W6" s="624"/>
      <c r="X6" s="624"/>
      <c r="Y6" s="625"/>
      <c r="Z6" s="626">
        <v>1.2</v>
      </c>
      <c r="AA6" s="626"/>
      <c r="AB6" s="626"/>
      <c r="AC6" s="626"/>
      <c r="AD6" s="627">
        <v>279721</v>
      </c>
      <c r="AE6" s="627"/>
      <c r="AF6" s="627"/>
      <c r="AG6" s="627"/>
      <c r="AH6" s="627"/>
      <c r="AI6" s="627"/>
      <c r="AJ6" s="627"/>
      <c r="AK6" s="627"/>
      <c r="AL6" s="628">
        <v>2.1</v>
      </c>
      <c r="AM6" s="629"/>
      <c r="AN6" s="629"/>
      <c r="AO6" s="630"/>
      <c r="AP6" s="620" t="s">
        <v>232</v>
      </c>
      <c r="AQ6" s="621"/>
      <c r="AR6" s="621"/>
      <c r="AS6" s="621"/>
      <c r="AT6" s="621"/>
      <c r="AU6" s="621"/>
      <c r="AV6" s="621"/>
      <c r="AW6" s="621"/>
      <c r="AX6" s="621"/>
      <c r="AY6" s="621"/>
      <c r="AZ6" s="621"/>
      <c r="BA6" s="621"/>
      <c r="BB6" s="621"/>
      <c r="BC6" s="621"/>
      <c r="BD6" s="621"/>
      <c r="BE6" s="621"/>
      <c r="BF6" s="622"/>
      <c r="BG6" s="623">
        <v>7123694</v>
      </c>
      <c r="BH6" s="624"/>
      <c r="BI6" s="624"/>
      <c r="BJ6" s="624"/>
      <c r="BK6" s="624"/>
      <c r="BL6" s="624"/>
      <c r="BM6" s="624"/>
      <c r="BN6" s="625"/>
      <c r="BO6" s="626">
        <v>95.8</v>
      </c>
      <c r="BP6" s="626"/>
      <c r="BQ6" s="626"/>
      <c r="BR6" s="626"/>
      <c r="BS6" s="627">
        <v>75310</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187564</v>
      </c>
      <c r="CS6" s="624"/>
      <c r="CT6" s="624"/>
      <c r="CU6" s="624"/>
      <c r="CV6" s="624"/>
      <c r="CW6" s="624"/>
      <c r="CX6" s="624"/>
      <c r="CY6" s="625"/>
      <c r="CZ6" s="617">
        <v>0.8</v>
      </c>
      <c r="DA6" s="618"/>
      <c r="DB6" s="618"/>
      <c r="DC6" s="634"/>
      <c r="DD6" s="632" t="s">
        <v>234</v>
      </c>
      <c r="DE6" s="624"/>
      <c r="DF6" s="624"/>
      <c r="DG6" s="624"/>
      <c r="DH6" s="624"/>
      <c r="DI6" s="624"/>
      <c r="DJ6" s="624"/>
      <c r="DK6" s="624"/>
      <c r="DL6" s="624"/>
      <c r="DM6" s="624"/>
      <c r="DN6" s="624"/>
      <c r="DO6" s="624"/>
      <c r="DP6" s="625"/>
      <c r="DQ6" s="632">
        <v>187564</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2287</v>
      </c>
      <c r="S7" s="624"/>
      <c r="T7" s="624"/>
      <c r="U7" s="624"/>
      <c r="V7" s="624"/>
      <c r="W7" s="624"/>
      <c r="X7" s="624"/>
      <c r="Y7" s="625"/>
      <c r="Z7" s="626">
        <v>0</v>
      </c>
      <c r="AA7" s="626"/>
      <c r="AB7" s="626"/>
      <c r="AC7" s="626"/>
      <c r="AD7" s="627">
        <v>2287</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3045136</v>
      </c>
      <c r="BH7" s="624"/>
      <c r="BI7" s="624"/>
      <c r="BJ7" s="624"/>
      <c r="BK7" s="624"/>
      <c r="BL7" s="624"/>
      <c r="BM7" s="624"/>
      <c r="BN7" s="625"/>
      <c r="BO7" s="626">
        <v>40.9</v>
      </c>
      <c r="BP7" s="626"/>
      <c r="BQ7" s="626"/>
      <c r="BR7" s="626"/>
      <c r="BS7" s="627">
        <v>75310</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3056161</v>
      </c>
      <c r="CS7" s="624"/>
      <c r="CT7" s="624"/>
      <c r="CU7" s="624"/>
      <c r="CV7" s="624"/>
      <c r="CW7" s="624"/>
      <c r="CX7" s="624"/>
      <c r="CY7" s="625"/>
      <c r="CZ7" s="626">
        <v>13.5</v>
      </c>
      <c r="DA7" s="626"/>
      <c r="DB7" s="626"/>
      <c r="DC7" s="626"/>
      <c r="DD7" s="632">
        <v>378562</v>
      </c>
      <c r="DE7" s="624"/>
      <c r="DF7" s="624"/>
      <c r="DG7" s="624"/>
      <c r="DH7" s="624"/>
      <c r="DI7" s="624"/>
      <c r="DJ7" s="624"/>
      <c r="DK7" s="624"/>
      <c r="DL7" s="624"/>
      <c r="DM7" s="624"/>
      <c r="DN7" s="624"/>
      <c r="DO7" s="624"/>
      <c r="DP7" s="625"/>
      <c r="DQ7" s="632">
        <v>2434149</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33326</v>
      </c>
      <c r="S8" s="624"/>
      <c r="T8" s="624"/>
      <c r="U8" s="624"/>
      <c r="V8" s="624"/>
      <c r="W8" s="624"/>
      <c r="X8" s="624"/>
      <c r="Y8" s="625"/>
      <c r="Z8" s="626">
        <v>0.1</v>
      </c>
      <c r="AA8" s="626"/>
      <c r="AB8" s="626"/>
      <c r="AC8" s="626"/>
      <c r="AD8" s="627">
        <v>33326</v>
      </c>
      <c r="AE8" s="627"/>
      <c r="AF8" s="627"/>
      <c r="AG8" s="627"/>
      <c r="AH8" s="627"/>
      <c r="AI8" s="627"/>
      <c r="AJ8" s="627"/>
      <c r="AK8" s="627"/>
      <c r="AL8" s="628">
        <v>0.3</v>
      </c>
      <c r="AM8" s="629"/>
      <c r="AN8" s="629"/>
      <c r="AO8" s="630"/>
      <c r="AP8" s="620" t="s">
        <v>239</v>
      </c>
      <c r="AQ8" s="621"/>
      <c r="AR8" s="621"/>
      <c r="AS8" s="621"/>
      <c r="AT8" s="621"/>
      <c r="AU8" s="621"/>
      <c r="AV8" s="621"/>
      <c r="AW8" s="621"/>
      <c r="AX8" s="621"/>
      <c r="AY8" s="621"/>
      <c r="AZ8" s="621"/>
      <c r="BA8" s="621"/>
      <c r="BB8" s="621"/>
      <c r="BC8" s="621"/>
      <c r="BD8" s="621"/>
      <c r="BE8" s="621"/>
      <c r="BF8" s="622"/>
      <c r="BG8" s="623">
        <v>98882</v>
      </c>
      <c r="BH8" s="624"/>
      <c r="BI8" s="624"/>
      <c r="BJ8" s="624"/>
      <c r="BK8" s="624"/>
      <c r="BL8" s="624"/>
      <c r="BM8" s="624"/>
      <c r="BN8" s="625"/>
      <c r="BO8" s="626">
        <v>1.3</v>
      </c>
      <c r="BP8" s="626"/>
      <c r="BQ8" s="626"/>
      <c r="BR8" s="626"/>
      <c r="BS8" s="627" t="s">
        <v>130</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8308921</v>
      </c>
      <c r="CS8" s="624"/>
      <c r="CT8" s="624"/>
      <c r="CU8" s="624"/>
      <c r="CV8" s="624"/>
      <c r="CW8" s="624"/>
      <c r="CX8" s="624"/>
      <c r="CY8" s="625"/>
      <c r="CZ8" s="626">
        <v>36.6</v>
      </c>
      <c r="DA8" s="626"/>
      <c r="DB8" s="626"/>
      <c r="DC8" s="626"/>
      <c r="DD8" s="632">
        <v>147865</v>
      </c>
      <c r="DE8" s="624"/>
      <c r="DF8" s="624"/>
      <c r="DG8" s="624"/>
      <c r="DH8" s="624"/>
      <c r="DI8" s="624"/>
      <c r="DJ8" s="624"/>
      <c r="DK8" s="624"/>
      <c r="DL8" s="624"/>
      <c r="DM8" s="624"/>
      <c r="DN8" s="624"/>
      <c r="DO8" s="624"/>
      <c r="DP8" s="625"/>
      <c r="DQ8" s="632">
        <v>3725848</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26432</v>
      </c>
      <c r="S9" s="624"/>
      <c r="T9" s="624"/>
      <c r="U9" s="624"/>
      <c r="V9" s="624"/>
      <c r="W9" s="624"/>
      <c r="X9" s="624"/>
      <c r="Y9" s="625"/>
      <c r="Z9" s="626">
        <v>0.1</v>
      </c>
      <c r="AA9" s="626"/>
      <c r="AB9" s="626"/>
      <c r="AC9" s="626"/>
      <c r="AD9" s="627">
        <v>26432</v>
      </c>
      <c r="AE9" s="627"/>
      <c r="AF9" s="627"/>
      <c r="AG9" s="627"/>
      <c r="AH9" s="627"/>
      <c r="AI9" s="627"/>
      <c r="AJ9" s="627"/>
      <c r="AK9" s="627"/>
      <c r="AL9" s="628">
        <v>0.2</v>
      </c>
      <c r="AM9" s="629"/>
      <c r="AN9" s="629"/>
      <c r="AO9" s="630"/>
      <c r="AP9" s="620" t="s">
        <v>242</v>
      </c>
      <c r="AQ9" s="621"/>
      <c r="AR9" s="621"/>
      <c r="AS9" s="621"/>
      <c r="AT9" s="621"/>
      <c r="AU9" s="621"/>
      <c r="AV9" s="621"/>
      <c r="AW9" s="621"/>
      <c r="AX9" s="621"/>
      <c r="AY9" s="621"/>
      <c r="AZ9" s="621"/>
      <c r="BA9" s="621"/>
      <c r="BB9" s="621"/>
      <c r="BC9" s="621"/>
      <c r="BD9" s="621"/>
      <c r="BE9" s="621"/>
      <c r="BF9" s="622"/>
      <c r="BG9" s="623">
        <v>2616425</v>
      </c>
      <c r="BH9" s="624"/>
      <c r="BI9" s="624"/>
      <c r="BJ9" s="624"/>
      <c r="BK9" s="624"/>
      <c r="BL9" s="624"/>
      <c r="BM9" s="624"/>
      <c r="BN9" s="625"/>
      <c r="BO9" s="626">
        <v>35.200000000000003</v>
      </c>
      <c r="BP9" s="626"/>
      <c r="BQ9" s="626"/>
      <c r="BR9" s="626"/>
      <c r="BS9" s="627" t="s">
        <v>234</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1895701</v>
      </c>
      <c r="CS9" s="624"/>
      <c r="CT9" s="624"/>
      <c r="CU9" s="624"/>
      <c r="CV9" s="624"/>
      <c r="CW9" s="624"/>
      <c r="CX9" s="624"/>
      <c r="CY9" s="625"/>
      <c r="CZ9" s="626">
        <v>8.4</v>
      </c>
      <c r="DA9" s="626"/>
      <c r="DB9" s="626"/>
      <c r="DC9" s="626"/>
      <c r="DD9" s="632">
        <v>71082</v>
      </c>
      <c r="DE9" s="624"/>
      <c r="DF9" s="624"/>
      <c r="DG9" s="624"/>
      <c r="DH9" s="624"/>
      <c r="DI9" s="624"/>
      <c r="DJ9" s="624"/>
      <c r="DK9" s="624"/>
      <c r="DL9" s="624"/>
      <c r="DM9" s="624"/>
      <c r="DN9" s="624"/>
      <c r="DO9" s="624"/>
      <c r="DP9" s="625"/>
      <c r="DQ9" s="632">
        <v>1435574</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234</v>
      </c>
      <c r="S10" s="624"/>
      <c r="T10" s="624"/>
      <c r="U10" s="624"/>
      <c r="V10" s="624"/>
      <c r="W10" s="624"/>
      <c r="X10" s="624"/>
      <c r="Y10" s="625"/>
      <c r="Z10" s="626" t="s">
        <v>130</v>
      </c>
      <c r="AA10" s="626"/>
      <c r="AB10" s="626"/>
      <c r="AC10" s="626"/>
      <c r="AD10" s="627" t="s">
        <v>234</v>
      </c>
      <c r="AE10" s="627"/>
      <c r="AF10" s="627"/>
      <c r="AG10" s="627"/>
      <c r="AH10" s="627"/>
      <c r="AI10" s="627"/>
      <c r="AJ10" s="627"/>
      <c r="AK10" s="627"/>
      <c r="AL10" s="628" t="s">
        <v>234</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156910</v>
      </c>
      <c r="BH10" s="624"/>
      <c r="BI10" s="624"/>
      <c r="BJ10" s="624"/>
      <c r="BK10" s="624"/>
      <c r="BL10" s="624"/>
      <c r="BM10" s="624"/>
      <c r="BN10" s="625"/>
      <c r="BO10" s="626">
        <v>2.1</v>
      </c>
      <c r="BP10" s="626"/>
      <c r="BQ10" s="626"/>
      <c r="BR10" s="626"/>
      <c r="BS10" s="627">
        <v>25844</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8080</v>
      </c>
      <c r="CS10" s="624"/>
      <c r="CT10" s="624"/>
      <c r="CU10" s="624"/>
      <c r="CV10" s="624"/>
      <c r="CW10" s="624"/>
      <c r="CX10" s="624"/>
      <c r="CY10" s="625"/>
      <c r="CZ10" s="626">
        <v>0</v>
      </c>
      <c r="DA10" s="626"/>
      <c r="DB10" s="626"/>
      <c r="DC10" s="626"/>
      <c r="DD10" s="632" t="s">
        <v>234</v>
      </c>
      <c r="DE10" s="624"/>
      <c r="DF10" s="624"/>
      <c r="DG10" s="624"/>
      <c r="DH10" s="624"/>
      <c r="DI10" s="624"/>
      <c r="DJ10" s="624"/>
      <c r="DK10" s="624"/>
      <c r="DL10" s="624"/>
      <c r="DM10" s="624"/>
      <c r="DN10" s="624"/>
      <c r="DO10" s="624"/>
      <c r="DP10" s="625"/>
      <c r="DQ10" s="632">
        <v>8080</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1238215</v>
      </c>
      <c r="S11" s="624"/>
      <c r="T11" s="624"/>
      <c r="U11" s="624"/>
      <c r="V11" s="624"/>
      <c r="W11" s="624"/>
      <c r="X11" s="624"/>
      <c r="Y11" s="625"/>
      <c r="Z11" s="628">
        <v>5.0999999999999996</v>
      </c>
      <c r="AA11" s="629"/>
      <c r="AB11" s="629"/>
      <c r="AC11" s="635"/>
      <c r="AD11" s="632">
        <v>1238215</v>
      </c>
      <c r="AE11" s="624"/>
      <c r="AF11" s="624"/>
      <c r="AG11" s="624"/>
      <c r="AH11" s="624"/>
      <c r="AI11" s="624"/>
      <c r="AJ11" s="624"/>
      <c r="AK11" s="625"/>
      <c r="AL11" s="628">
        <v>9.4</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172919</v>
      </c>
      <c r="BH11" s="624"/>
      <c r="BI11" s="624"/>
      <c r="BJ11" s="624"/>
      <c r="BK11" s="624"/>
      <c r="BL11" s="624"/>
      <c r="BM11" s="624"/>
      <c r="BN11" s="625"/>
      <c r="BO11" s="626">
        <v>2.2999999999999998</v>
      </c>
      <c r="BP11" s="626"/>
      <c r="BQ11" s="626"/>
      <c r="BR11" s="626"/>
      <c r="BS11" s="627">
        <v>49466</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761925</v>
      </c>
      <c r="CS11" s="624"/>
      <c r="CT11" s="624"/>
      <c r="CU11" s="624"/>
      <c r="CV11" s="624"/>
      <c r="CW11" s="624"/>
      <c r="CX11" s="624"/>
      <c r="CY11" s="625"/>
      <c r="CZ11" s="626">
        <v>3.4</v>
      </c>
      <c r="DA11" s="626"/>
      <c r="DB11" s="626"/>
      <c r="DC11" s="626"/>
      <c r="DD11" s="632">
        <v>82947</v>
      </c>
      <c r="DE11" s="624"/>
      <c r="DF11" s="624"/>
      <c r="DG11" s="624"/>
      <c r="DH11" s="624"/>
      <c r="DI11" s="624"/>
      <c r="DJ11" s="624"/>
      <c r="DK11" s="624"/>
      <c r="DL11" s="624"/>
      <c r="DM11" s="624"/>
      <c r="DN11" s="624"/>
      <c r="DO11" s="624"/>
      <c r="DP11" s="625"/>
      <c r="DQ11" s="632">
        <v>668651</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v>1652</v>
      </c>
      <c r="S12" s="624"/>
      <c r="T12" s="624"/>
      <c r="U12" s="624"/>
      <c r="V12" s="624"/>
      <c r="W12" s="624"/>
      <c r="X12" s="624"/>
      <c r="Y12" s="625"/>
      <c r="Z12" s="626">
        <v>0</v>
      </c>
      <c r="AA12" s="626"/>
      <c r="AB12" s="626"/>
      <c r="AC12" s="626"/>
      <c r="AD12" s="627">
        <v>1652</v>
      </c>
      <c r="AE12" s="627"/>
      <c r="AF12" s="627"/>
      <c r="AG12" s="627"/>
      <c r="AH12" s="627"/>
      <c r="AI12" s="627"/>
      <c r="AJ12" s="627"/>
      <c r="AK12" s="627"/>
      <c r="AL12" s="628">
        <v>0</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3454674</v>
      </c>
      <c r="BH12" s="624"/>
      <c r="BI12" s="624"/>
      <c r="BJ12" s="624"/>
      <c r="BK12" s="624"/>
      <c r="BL12" s="624"/>
      <c r="BM12" s="624"/>
      <c r="BN12" s="625"/>
      <c r="BO12" s="626">
        <v>46.5</v>
      </c>
      <c r="BP12" s="626"/>
      <c r="BQ12" s="626"/>
      <c r="BR12" s="626"/>
      <c r="BS12" s="627" t="s">
        <v>130</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324556</v>
      </c>
      <c r="CS12" s="624"/>
      <c r="CT12" s="624"/>
      <c r="CU12" s="624"/>
      <c r="CV12" s="624"/>
      <c r="CW12" s="624"/>
      <c r="CX12" s="624"/>
      <c r="CY12" s="625"/>
      <c r="CZ12" s="626">
        <v>1.4</v>
      </c>
      <c r="DA12" s="626"/>
      <c r="DB12" s="626"/>
      <c r="DC12" s="626"/>
      <c r="DD12" s="632">
        <v>20527</v>
      </c>
      <c r="DE12" s="624"/>
      <c r="DF12" s="624"/>
      <c r="DG12" s="624"/>
      <c r="DH12" s="624"/>
      <c r="DI12" s="624"/>
      <c r="DJ12" s="624"/>
      <c r="DK12" s="624"/>
      <c r="DL12" s="624"/>
      <c r="DM12" s="624"/>
      <c r="DN12" s="624"/>
      <c r="DO12" s="624"/>
      <c r="DP12" s="625"/>
      <c r="DQ12" s="632">
        <v>232662</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234</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3448326</v>
      </c>
      <c r="BH13" s="624"/>
      <c r="BI13" s="624"/>
      <c r="BJ13" s="624"/>
      <c r="BK13" s="624"/>
      <c r="BL13" s="624"/>
      <c r="BM13" s="624"/>
      <c r="BN13" s="625"/>
      <c r="BO13" s="626">
        <v>46.4</v>
      </c>
      <c r="BP13" s="626"/>
      <c r="BQ13" s="626"/>
      <c r="BR13" s="626"/>
      <c r="BS13" s="627" t="s">
        <v>130</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2586666</v>
      </c>
      <c r="CS13" s="624"/>
      <c r="CT13" s="624"/>
      <c r="CU13" s="624"/>
      <c r="CV13" s="624"/>
      <c r="CW13" s="624"/>
      <c r="CX13" s="624"/>
      <c r="CY13" s="625"/>
      <c r="CZ13" s="626">
        <v>11.4</v>
      </c>
      <c r="DA13" s="626"/>
      <c r="DB13" s="626"/>
      <c r="DC13" s="626"/>
      <c r="DD13" s="632">
        <v>1266720</v>
      </c>
      <c r="DE13" s="624"/>
      <c r="DF13" s="624"/>
      <c r="DG13" s="624"/>
      <c r="DH13" s="624"/>
      <c r="DI13" s="624"/>
      <c r="DJ13" s="624"/>
      <c r="DK13" s="624"/>
      <c r="DL13" s="624"/>
      <c r="DM13" s="624"/>
      <c r="DN13" s="624"/>
      <c r="DO13" s="624"/>
      <c r="DP13" s="625"/>
      <c r="DQ13" s="632">
        <v>1275347</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v>307</v>
      </c>
      <c r="S14" s="624"/>
      <c r="T14" s="624"/>
      <c r="U14" s="624"/>
      <c r="V14" s="624"/>
      <c r="W14" s="624"/>
      <c r="X14" s="624"/>
      <c r="Y14" s="625"/>
      <c r="Z14" s="626">
        <v>0</v>
      </c>
      <c r="AA14" s="626"/>
      <c r="AB14" s="626"/>
      <c r="AC14" s="626"/>
      <c r="AD14" s="627">
        <v>307</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201092</v>
      </c>
      <c r="BH14" s="624"/>
      <c r="BI14" s="624"/>
      <c r="BJ14" s="624"/>
      <c r="BK14" s="624"/>
      <c r="BL14" s="624"/>
      <c r="BM14" s="624"/>
      <c r="BN14" s="625"/>
      <c r="BO14" s="626">
        <v>2.7</v>
      </c>
      <c r="BP14" s="626"/>
      <c r="BQ14" s="626"/>
      <c r="BR14" s="626"/>
      <c r="BS14" s="627" t="s">
        <v>130</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1063269</v>
      </c>
      <c r="CS14" s="624"/>
      <c r="CT14" s="624"/>
      <c r="CU14" s="624"/>
      <c r="CV14" s="624"/>
      <c r="CW14" s="624"/>
      <c r="CX14" s="624"/>
      <c r="CY14" s="625"/>
      <c r="CZ14" s="626">
        <v>4.7</v>
      </c>
      <c r="DA14" s="626"/>
      <c r="DB14" s="626"/>
      <c r="DC14" s="626"/>
      <c r="DD14" s="632">
        <v>99506</v>
      </c>
      <c r="DE14" s="624"/>
      <c r="DF14" s="624"/>
      <c r="DG14" s="624"/>
      <c r="DH14" s="624"/>
      <c r="DI14" s="624"/>
      <c r="DJ14" s="624"/>
      <c r="DK14" s="624"/>
      <c r="DL14" s="624"/>
      <c r="DM14" s="624"/>
      <c r="DN14" s="624"/>
      <c r="DO14" s="624"/>
      <c r="DP14" s="625"/>
      <c r="DQ14" s="632">
        <v>975458</v>
      </c>
      <c r="DR14" s="624"/>
      <c r="DS14" s="624"/>
      <c r="DT14" s="624"/>
      <c r="DU14" s="624"/>
      <c r="DV14" s="624"/>
      <c r="DW14" s="624"/>
      <c r="DX14" s="624"/>
      <c r="DY14" s="624"/>
      <c r="DZ14" s="624"/>
      <c r="EA14" s="624"/>
      <c r="EB14" s="624"/>
      <c r="EC14" s="633"/>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234</v>
      </c>
      <c r="AE15" s="627"/>
      <c r="AF15" s="627"/>
      <c r="AG15" s="627"/>
      <c r="AH15" s="627"/>
      <c r="AI15" s="627"/>
      <c r="AJ15" s="627"/>
      <c r="AK15" s="627"/>
      <c r="AL15" s="628" t="s">
        <v>130</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422792</v>
      </c>
      <c r="BH15" s="624"/>
      <c r="BI15" s="624"/>
      <c r="BJ15" s="624"/>
      <c r="BK15" s="624"/>
      <c r="BL15" s="624"/>
      <c r="BM15" s="624"/>
      <c r="BN15" s="625"/>
      <c r="BO15" s="626">
        <v>5.7</v>
      </c>
      <c r="BP15" s="626"/>
      <c r="BQ15" s="626"/>
      <c r="BR15" s="626"/>
      <c r="BS15" s="627" t="s">
        <v>130</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2411261</v>
      </c>
      <c r="CS15" s="624"/>
      <c r="CT15" s="624"/>
      <c r="CU15" s="624"/>
      <c r="CV15" s="624"/>
      <c r="CW15" s="624"/>
      <c r="CX15" s="624"/>
      <c r="CY15" s="625"/>
      <c r="CZ15" s="626">
        <v>10.6</v>
      </c>
      <c r="DA15" s="626"/>
      <c r="DB15" s="626"/>
      <c r="DC15" s="626"/>
      <c r="DD15" s="632">
        <v>214119</v>
      </c>
      <c r="DE15" s="624"/>
      <c r="DF15" s="624"/>
      <c r="DG15" s="624"/>
      <c r="DH15" s="624"/>
      <c r="DI15" s="624"/>
      <c r="DJ15" s="624"/>
      <c r="DK15" s="624"/>
      <c r="DL15" s="624"/>
      <c r="DM15" s="624"/>
      <c r="DN15" s="624"/>
      <c r="DO15" s="624"/>
      <c r="DP15" s="625"/>
      <c r="DQ15" s="632">
        <v>1874052</v>
      </c>
      <c r="DR15" s="624"/>
      <c r="DS15" s="624"/>
      <c r="DT15" s="624"/>
      <c r="DU15" s="624"/>
      <c r="DV15" s="624"/>
      <c r="DW15" s="624"/>
      <c r="DX15" s="624"/>
      <c r="DY15" s="624"/>
      <c r="DZ15" s="624"/>
      <c r="EA15" s="624"/>
      <c r="EB15" s="624"/>
      <c r="EC15" s="633"/>
    </row>
    <row r="16" spans="2:143" ht="11.25" customHeight="1" x14ac:dyDescent="0.15">
      <c r="B16" s="620" t="s">
        <v>262</v>
      </c>
      <c r="C16" s="621"/>
      <c r="D16" s="621"/>
      <c r="E16" s="621"/>
      <c r="F16" s="621"/>
      <c r="G16" s="621"/>
      <c r="H16" s="621"/>
      <c r="I16" s="621"/>
      <c r="J16" s="621"/>
      <c r="K16" s="621"/>
      <c r="L16" s="621"/>
      <c r="M16" s="621"/>
      <c r="N16" s="621"/>
      <c r="O16" s="621"/>
      <c r="P16" s="621"/>
      <c r="Q16" s="622"/>
      <c r="R16" s="623">
        <v>26659</v>
      </c>
      <c r="S16" s="624"/>
      <c r="T16" s="624"/>
      <c r="U16" s="624"/>
      <c r="V16" s="624"/>
      <c r="W16" s="624"/>
      <c r="X16" s="624"/>
      <c r="Y16" s="625"/>
      <c r="Z16" s="626">
        <v>0.1</v>
      </c>
      <c r="AA16" s="626"/>
      <c r="AB16" s="626"/>
      <c r="AC16" s="626"/>
      <c r="AD16" s="627">
        <v>26659</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2607</v>
      </c>
      <c r="CS16" s="624"/>
      <c r="CT16" s="624"/>
      <c r="CU16" s="624"/>
      <c r="CV16" s="624"/>
      <c r="CW16" s="624"/>
      <c r="CX16" s="624"/>
      <c r="CY16" s="625"/>
      <c r="CZ16" s="626">
        <v>0</v>
      </c>
      <c r="DA16" s="626"/>
      <c r="DB16" s="626"/>
      <c r="DC16" s="626"/>
      <c r="DD16" s="632" t="s">
        <v>130</v>
      </c>
      <c r="DE16" s="624"/>
      <c r="DF16" s="624"/>
      <c r="DG16" s="624"/>
      <c r="DH16" s="624"/>
      <c r="DI16" s="624"/>
      <c r="DJ16" s="624"/>
      <c r="DK16" s="624"/>
      <c r="DL16" s="624"/>
      <c r="DM16" s="624"/>
      <c r="DN16" s="624"/>
      <c r="DO16" s="624"/>
      <c r="DP16" s="625"/>
      <c r="DQ16" s="632">
        <v>2085</v>
      </c>
      <c r="DR16" s="624"/>
      <c r="DS16" s="624"/>
      <c r="DT16" s="624"/>
      <c r="DU16" s="624"/>
      <c r="DV16" s="624"/>
      <c r="DW16" s="624"/>
      <c r="DX16" s="624"/>
      <c r="DY16" s="624"/>
      <c r="DZ16" s="624"/>
      <c r="EA16" s="624"/>
      <c r="EB16" s="624"/>
      <c r="EC16" s="633"/>
    </row>
    <row r="17" spans="2:133" ht="11.25" customHeight="1" x14ac:dyDescent="0.15">
      <c r="B17" s="620" t="s">
        <v>265</v>
      </c>
      <c r="C17" s="621"/>
      <c r="D17" s="621"/>
      <c r="E17" s="621"/>
      <c r="F17" s="621"/>
      <c r="G17" s="621"/>
      <c r="H17" s="621"/>
      <c r="I17" s="621"/>
      <c r="J17" s="621"/>
      <c r="K17" s="621"/>
      <c r="L17" s="621"/>
      <c r="M17" s="621"/>
      <c r="N17" s="621"/>
      <c r="O17" s="621"/>
      <c r="P17" s="621"/>
      <c r="Q17" s="622"/>
      <c r="R17" s="623">
        <v>91614</v>
      </c>
      <c r="S17" s="624"/>
      <c r="T17" s="624"/>
      <c r="U17" s="624"/>
      <c r="V17" s="624"/>
      <c r="W17" s="624"/>
      <c r="X17" s="624"/>
      <c r="Y17" s="625"/>
      <c r="Z17" s="626">
        <v>0.4</v>
      </c>
      <c r="AA17" s="626"/>
      <c r="AB17" s="626"/>
      <c r="AC17" s="626"/>
      <c r="AD17" s="627">
        <v>91614</v>
      </c>
      <c r="AE17" s="627"/>
      <c r="AF17" s="627"/>
      <c r="AG17" s="627"/>
      <c r="AH17" s="627"/>
      <c r="AI17" s="627"/>
      <c r="AJ17" s="627"/>
      <c r="AK17" s="627"/>
      <c r="AL17" s="628">
        <v>0.7</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2084455</v>
      </c>
      <c r="CS17" s="624"/>
      <c r="CT17" s="624"/>
      <c r="CU17" s="624"/>
      <c r="CV17" s="624"/>
      <c r="CW17" s="624"/>
      <c r="CX17" s="624"/>
      <c r="CY17" s="625"/>
      <c r="CZ17" s="626">
        <v>9.1999999999999993</v>
      </c>
      <c r="DA17" s="626"/>
      <c r="DB17" s="626"/>
      <c r="DC17" s="626"/>
      <c r="DD17" s="632" t="s">
        <v>130</v>
      </c>
      <c r="DE17" s="624"/>
      <c r="DF17" s="624"/>
      <c r="DG17" s="624"/>
      <c r="DH17" s="624"/>
      <c r="DI17" s="624"/>
      <c r="DJ17" s="624"/>
      <c r="DK17" s="624"/>
      <c r="DL17" s="624"/>
      <c r="DM17" s="624"/>
      <c r="DN17" s="624"/>
      <c r="DO17" s="624"/>
      <c r="DP17" s="625"/>
      <c r="DQ17" s="632">
        <v>2036359</v>
      </c>
      <c r="DR17" s="624"/>
      <c r="DS17" s="624"/>
      <c r="DT17" s="624"/>
      <c r="DU17" s="624"/>
      <c r="DV17" s="624"/>
      <c r="DW17" s="624"/>
      <c r="DX17" s="624"/>
      <c r="DY17" s="624"/>
      <c r="DZ17" s="624"/>
      <c r="EA17" s="624"/>
      <c r="EB17" s="624"/>
      <c r="EC17" s="633"/>
    </row>
    <row r="18" spans="2:133" ht="11.25" customHeight="1" x14ac:dyDescent="0.15">
      <c r="B18" s="620" t="s">
        <v>268</v>
      </c>
      <c r="C18" s="621"/>
      <c r="D18" s="621"/>
      <c r="E18" s="621"/>
      <c r="F18" s="621"/>
      <c r="G18" s="621"/>
      <c r="H18" s="621"/>
      <c r="I18" s="621"/>
      <c r="J18" s="621"/>
      <c r="K18" s="621"/>
      <c r="L18" s="621"/>
      <c r="M18" s="621"/>
      <c r="N18" s="621"/>
      <c r="O18" s="621"/>
      <c r="P18" s="621"/>
      <c r="Q18" s="622"/>
      <c r="R18" s="623">
        <v>124678</v>
      </c>
      <c r="S18" s="624"/>
      <c r="T18" s="624"/>
      <c r="U18" s="624"/>
      <c r="V18" s="624"/>
      <c r="W18" s="624"/>
      <c r="X18" s="624"/>
      <c r="Y18" s="625"/>
      <c r="Z18" s="626">
        <v>0.5</v>
      </c>
      <c r="AA18" s="626"/>
      <c r="AB18" s="626"/>
      <c r="AC18" s="626"/>
      <c r="AD18" s="627">
        <v>124678</v>
      </c>
      <c r="AE18" s="627"/>
      <c r="AF18" s="627"/>
      <c r="AG18" s="627"/>
      <c r="AH18" s="627"/>
      <c r="AI18" s="627"/>
      <c r="AJ18" s="627"/>
      <c r="AK18" s="627"/>
      <c r="AL18" s="628">
        <v>0.9</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234</v>
      </c>
      <c r="BP18" s="626"/>
      <c r="BQ18" s="626"/>
      <c r="BR18" s="626"/>
      <c r="BS18" s="627" t="s">
        <v>234</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234</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271</v>
      </c>
      <c r="C19" s="621"/>
      <c r="D19" s="621"/>
      <c r="E19" s="621"/>
      <c r="F19" s="621"/>
      <c r="G19" s="621"/>
      <c r="H19" s="621"/>
      <c r="I19" s="621"/>
      <c r="J19" s="621"/>
      <c r="K19" s="621"/>
      <c r="L19" s="621"/>
      <c r="M19" s="621"/>
      <c r="N19" s="621"/>
      <c r="O19" s="621"/>
      <c r="P19" s="621"/>
      <c r="Q19" s="622"/>
      <c r="R19" s="623">
        <v>68023</v>
      </c>
      <c r="S19" s="624"/>
      <c r="T19" s="624"/>
      <c r="U19" s="624"/>
      <c r="V19" s="624"/>
      <c r="W19" s="624"/>
      <c r="X19" s="624"/>
      <c r="Y19" s="625"/>
      <c r="Z19" s="626">
        <v>0.3</v>
      </c>
      <c r="AA19" s="626"/>
      <c r="AB19" s="626"/>
      <c r="AC19" s="626"/>
      <c r="AD19" s="627">
        <v>68023</v>
      </c>
      <c r="AE19" s="627"/>
      <c r="AF19" s="627"/>
      <c r="AG19" s="627"/>
      <c r="AH19" s="627"/>
      <c r="AI19" s="627"/>
      <c r="AJ19" s="627"/>
      <c r="AK19" s="627"/>
      <c r="AL19" s="628">
        <v>0.5</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313524</v>
      </c>
      <c r="BH19" s="624"/>
      <c r="BI19" s="624"/>
      <c r="BJ19" s="624"/>
      <c r="BK19" s="624"/>
      <c r="BL19" s="624"/>
      <c r="BM19" s="624"/>
      <c r="BN19" s="625"/>
      <c r="BO19" s="626">
        <v>4.2</v>
      </c>
      <c r="BP19" s="626"/>
      <c r="BQ19" s="626"/>
      <c r="BR19" s="626"/>
      <c r="BS19" s="627" t="s">
        <v>234</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274</v>
      </c>
      <c r="C20" s="637"/>
      <c r="D20" s="637"/>
      <c r="E20" s="637"/>
      <c r="F20" s="637"/>
      <c r="G20" s="637"/>
      <c r="H20" s="637"/>
      <c r="I20" s="637"/>
      <c r="J20" s="637"/>
      <c r="K20" s="637"/>
      <c r="L20" s="637"/>
      <c r="M20" s="637"/>
      <c r="N20" s="637"/>
      <c r="O20" s="637"/>
      <c r="P20" s="637"/>
      <c r="Q20" s="638"/>
      <c r="R20" s="623">
        <v>56655</v>
      </c>
      <c r="S20" s="624"/>
      <c r="T20" s="624"/>
      <c r="U20" s="624"/>
      <c r="V20" s="624"/>
      <c r="W20" s="624"/>
      <c r="X20" s="624"/>
      <c r="Y20" s="625"/>
      <c r="Z20" s="626">
        <v>0.2</v>
      </c>
      <c r="AA20" s="626"/>
      <c r="AB20" s="626"/>
      <c r="AC20" s="626"/>
      <c r="AD20" s="627">
        <v>56655</v>
      </c>
      <c r="AE20" s="627"/>
      <c r="AF20" s="627"/>
      <c r="AG20" s="627"/>
      <c r="AH20" s="627"/>
      <c r="AI20" s="627"/>
      <c r="AJ20" s="627"/>
      <c r="AK20" s="627"/>
      <c r="AL20" s="628">
        <v>0.4</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313524</v>
      </c>
      <c r="BH20" s="624"/>
      <c r="BI20" s="624"/>
      <c r="BJ20" s="624"/>
      <c r="BK20" s="624"/>
      <c r="BL20" s="624"/>
      <c r="BM20" s="624"/>
      <c r="BN20" s="625"/>
      <c r="BO20" s="626">
        <v>4.2</v>
      </c>
      <c r="BP20" s="626"/>
      <c r="BQ20" s="626"/>
      <c r="BR20" s="626"/>
      <c r="BS20" s="627" t="s">
        <v>234</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22691166</v>
      </c>
      <c r="CS20" s="624"/>
      <c r="CT20" s="624"/>
      <c r="CU20" s="624"/>
      <c r="CV20" s="624"/>
      <c r="CW20" s="624"/>
      <c r="CX20" s="624"/>
      <c r="CY20" s="625"/>
      <c r="CZ20" s="626">
        <v>100</v>
      </c>
      <c r="DA20" s="626"/>
      <c r="DB20" s="626"/>
      <c r="DC20" s="626"/>
      <c r="DD20" s="632">
        <v>2281328</v>
      </c>
      <c r="DE20" s="624"/>
      <c r="DF20" s="624"/>
      <c r="DG20" s="624"/>
      <c r="DH20" s="624"/>
      <c r="DI20" s="624"/>
      <c r="DJ20" s="624"/>
      <c r="DK20" s="624"/>
      <c r="DL20" s="624"/>
      <c r="DM20" s="624"/>
      <c r="DN20" s="624"/>
      <c r="DO20" s="624"/>
      <c r="DP20" s="625"/>
      <c r="DQ20" s="632">
        <v>14855829</v>
      </c>
      <c r="DR20" s="624"/>
      <c r="DS20" s="624"/>
      <c r="DT20" s="624"/>
      <c r="DU20" s="624"/>
      <c r="DV20" s="624"/>
      <c r="DW20" s="624"/>
      <c r="DX20" s="624"/>
      <c r="DY20" s="624"/>
      <c r="DZ20" s="624"/>
      <c r="EA20" s="624"/>
      <c r="EB20" s="624"/>
      <c r="EC20" s="633"/>
    </row>
    <row r="21" spans="2:133" ht="11.25" customHeight="1" x14ac:dyDescent="0.15">
      <c r="B21" s="620" t="s">
        <v>277</v>
      </c>
      <c r="C21" s="621"/>
      <c r="D21" s="621"/>
      <c r="E21" s="621"/>
      <c r="F21" s="621"/>
      <c r="G21" s="621"/>
      <c r="H21" s="621"/>
      <c r="I21" s="621"/>
      <c r="J21" s="621"/>
      <c r="K21" s="621"/>
      <c r="L21" s="621"/>
      <c r="M21" s="621"/>
      <c r="N21" s="621"/>
      <c r="O21" s="621"/>
      <c r="P21" s="621"/>
      <c r="Q21" s="622"/>
      <c r="R21" s="623">
        <v>4611017</v>
      </c>
      <c r="S21" s="624"/>
      <c r="T21" s="624"/>
      <c r="U21" s="624"/>
      <c r="V21" s="624"/>
      <c r="W21" s="624"/>
      <c r="X21" s="624"/>
      <c r="Y21" s="625"/>
      <c r="Z21" s="626">
        <v>19.100000000000001</v>
      </c>
      <c r="AA21" s="626"/>
      <c r="AB21" s="626"/>
      <c r="AC21" s="626"/>
      <c r="AD21" s="627">
        <v>4245089</v>
      </c>
      <c r="AE21" s="627"/>
      <c r="AF21" s="627"/>
      <c r="AG21" s="627"/>
      <c r="AH21" s="627"/>
      <c r="AI21" s="627"/>
      <c r="AJ21" s="627"/>
      <c r="AK21" s="627"/>
      <c r="AL21" s="628">
        <v>32.1</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234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279</v>
      </c>
      <c r="C22" s="621"/>
      <c r="D22" s="621"/>
      <c r="E22" s="621"/>
      <c r="F22" s="621"/>
      <c r="G22" s="621"/>
      <c r="H22" s="621"/>
      <c r="I22" s="621"/>
      <c r="J22" s="621"/>
      <c r="K22" s="621"/>
      <c r="L22" s="621"/>
      <c r="M22" s="621"/>
      <c r="N22" s="621"/>
      <c r="O22" s="621"/>
      <c r="P22" s="621"/>
      <c r="Q22" s="622"/>
      <c r="R22" s="623">
        <v>4245089</v>
      </c>
      <c r="S22" s="624"/>
      <c r="T22" s="624"/>
      <c r="U22" s="624"/>
      <c r="V22" s="624"/>
      <c r="W22" s="624"/>
      <c r="X22" s="624"/>
      <c r="Y22" s="625"/>
      <c r="Z22" s="626">
        <v>17.600000000000001</v>
      </c>
      <c r="AA22" s="626"/>
      <c r="AB22" s="626"/>
      <c r="AC22" s="626"/>
      <c r="AD22" s="627">
        <v>4245089</v>
      </c>
      <c r="AE22" s="627"/>
      <c r="AF22" s="627"/>
      <c r="AG22" s="627"/>
      <c r="AH22" s="627"/>
      <c r="AI22" s="627"/>
      <c r="AJ22" s="627"/>
      <c r="AK22" s="627"/>
      <c r="AL22" s="628">
        <v>32.1</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234</v>
      </c>
      <c r="BP22" s="626"/>
      <c r="BQ22" s="626"/>
      <c r="BR22" s="626"/>
      <c r="BS22" s="627" t="s">
        <v>130</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282</v>
      </c>
      <c r="C23" s="621"/>
      <c r="D23" s="621"/>
      <c r="E23" s="621"/>
      <c r="F23" s="621"/>
      <c r="G23" s="621"/>
      <c r="H23" s="621"/>
      <c r="I23" s="621"/>
      <c r="J23" s="621"/>
      <c r="K23" s="621"/>
      <c r="L23" s="621"/>
      <c r="M23" s="621"/>
      <c r="N23" s="621"/>
      <c r="O23" s="621"/>
      <c r="P23" s="621"/>
      <c r="Q23" s="622"/>
      <c r="R23" s="623">
        <v>361464</v>
      </c>
      <c r="S23" s="624"/>
      <c r="T23" s="624"/>
      <c r="U23" s="624"/>
      <c r="V23" s="624"/>
      <c r="W23" s="624"/>
      <c r="X23" s="624"/>
      <c r="Y23" s="625"/>
      <c r="Z23" s="626">
        <v>1.5</v>
      </c>
      <c r="AA23" s="626"/>
      <c r="AB23" s="626"/>
      <c r="AC23" s="626"/>
      <c r="AD23" s="627" t="s">
        <v>234</v>
      </c>
      <c r="AE23" s="627"/>
      <c r="AF23" s="627"/>
      <c r="AG23" s="627"/>
      <c r="AH23" s="627"/>
      <c r="AI23" s="627"/>
      <c r="AJ23" s="627"/>
      <c r="AK23" s="627"/>
      <c r="AL23" s="628" t="s">
        <v>234</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v>313524</v>
      </c>
      <c r="BH23" s="624"/>
      <c r="BI23" s="624"/>
      <c r="BJ23" s="624"/>
      <c r="BK23" s="624"/>
      <c r="BL23" s="624"/>
      <c r="BM23" s="624"/>
      <c r="BN23" s="625"/>
      <c r="BO23" s="626">
        <v>4.2</v>
      </c>
      <c r="BP23" s="626"/>
      <c r="BQ23" s="626"/>
      <c r="BR23" s="626"/>
      <c r="BS23" s="627" t="s">
        <v>130</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15">
      <c r="B24" s="620" t="s">
        <v>289</v>
      </c>
      <c r="C24" s="621"/>
      <c r="D24" s="621"/>
      <c r="E24" s="621"/>
      <c r="F24" s="621"/>
      <c r="G24" s="621"/>
      <c r="H24" s="621"/>
      <c r="I24" s="621"/>
      <c r="J24" s="621"/>
      <c r="K24" s="621"/>
      <c r="L24" s="621"/>
      <c r="M24" s="621"/>
      <c r="N24" s="621"/>
      <c r="O24" s="621"/>
      <c r="P24" s="621"/>
      <c r="Q24" s="622"/>
      <c r="R24" s="623">
        <v>4464</v>
      </c>
      <c r="S24" s="624"/>
      <c r="T24" s="624"/>
      <c r="U24" s="624"/>
      <c r="V24" s="624"/>
      <c r="W24" s="624"/>
      <c r="X24" s="624"/>
      <c r="Y24" s="625"/>
      <c r="Z24" s="626">
        <v>0</v>
      </c>
      <c r="AA24" s="626"/>
      <c r="AB24" s="626"/>
      <c r="AC24" s="626"/>
      <c r="AD24" s="627" t="s">
        <v>130</v>
      </c>
      <c r="AE24" s="627"/>
      <c r="AF24" s="627"/>
      <c r="AG24" s="627"/>
      <c r="AH24" s="627"/>
      <c r="AI24" s="627"/>
      <c r="AJ24" s="627"/>
      <c r="AK24" s="627"/>
      <c r="AL24" s="628" t="s">
        <v>130</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234</v>
      </c>
      <c r="BH24" s="624"/>
      <c r="BI24" s="624"/>
      <c r="BJ24" s="624"/>
      <c r="BK24" s="624"/>
      <c r="BL24" s="624"/>
      <c r="BM24" s="624"/>
      <c r="BN24" s="625"/>
      <c r="BO24" s="626" t="s">
        <v>234</v>
      </c>
      <c r="BP24" s="626"/>
      <c r="BQ24" s="626"/>
      <c r="BR24" s="626"/>
      <c r="BS24" s="627" t="s">
        <v>130</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11693998</v>
      </c>
      <c r="CS24" s="613"/>
      <c r="CT24" s="613"/>
      <c r="CU24" s="613"/>
      <c r="CV24" s="613"/>
      <c r="CW24" s="613"/>
      <c r="CX24" s="613"/>
      <c r="CY24" s="614"/>
      <c r="CZ24" s="617">
        <v>51.5</v>
      </c>
      <c r="DA24" s="618"/>
      <c r="DB24" s="618"/>
      <c r="DC24" s="634"/>
      <c r="DD24" s="658">
        <v>7665273</v>
      </c>
      <c r="DE24" s="613"/>
      <c r="DF24" s="613"/>
      <c r="DG24" s="613"/>
      <c r="DH24" s="613"/>
      <c r="DI24" s="613"/>
      <c r="DJ24" s="613"/>
      <c r="DK24" s="614"/>
      <c r="DL24" s="658">
        <v>7367842</v>
      </c>
      <c r="DM24" s="613"/>
      <c r="DN24" s="613"/>
      <c r="DO24" s="613"/>
      <c r="DP24" s="613"/>
      <c r="DQ24" s="613"/>
      <c r="DR24" s="613"/>
      <c r="DS24" s="613"/>
      <c r="DT24" s="613"/>
      <c r="DU24" s="613"/>
      <c r="DV24" s="614"/>
      <c r="DW24" s="617">
        <v>54.6</v>
      </c>
      <c r="DX24" s="618"/>
      <c r="DY24" s="618"/>
      <c r="DZ24" s="618"/>
      <c r="EA24" s="618"/>
      <c r="EB24" s="618"/>
      <c r="EC24" s="619"/>
    </row>
    <row r="25" spans="2:133" ht="11.25" customHeight="1" x14ac:dyDescent="0.15">
      <c r="B25" s="620" t="s">
        <v>292</v>
      </c>
      <c r="C25" s="621"/>
      <c r="D25" s="621"/>
      <c r="E25" s="621"/>
      <c r="F25" s="621"/>
      <c r="G25" s="621"/>
      <c r="H25" s="621"/>
      <c r="I25" s="621"/>
      <c r="J25" s="621"/>
      <c r="K25" s="621"/>
      <c r="L25" s="621"/>
      <c r="M25" s="621"/>
      <c r="N25" s="621"/>
      <c r="O25" s="621"/>
      <c r="P25" s="621"/>
      <c r="Q25" s="622"/>
      <c r="R25" s="623">
        <v>13873126</v>
      </c>
      <c r="S25" s="624"/>
      <c r="T25" s="624"/>
      <c r="U25" s="624"/>
      <c r="V25" s="624"/>
      <c r="W25" s="624"/>
      <c r="X25" s="624"/>
      <c r="Y25" s="625"/>
      <c r="Z25" s="626">
        <v>57.5</v>
      </c>
      <c r="AA25" s="626"/>
      <c r="AB25" s="626"/>
      <c r="AC25" s="626"/>
      <c r="AD25" s="627">
        <v>13193674</v>
      </c>
      <c r="AE25" s="627"/>
      <c r="AF25" s="627"/>
      <c r="AG25" s="627"/>
      <c r="AH25" s="627"/>
      <c r="AI25" s="627"/>
      <c r="AJ25" s="627"/>
      <c r="AK25" s="627"/>
      <c r="AL25" s="628">
        <v>99.7</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4468171</v>
      </c>
      <c r="CS25" s="655"/>
      <c r="CT25" s="655"/>
      <c r="CU25" s="655"/>
      <c r="CV25" s="655"/>
      <c r="CW25" s="655"/>
      <c r="CX25" s="655"/>
      <c r="CY25" s="656"/>
      <c r="CZ25" s="628">
        <v>19.7</v>
      </c>
      <c r="DA25" s="653"/>
      <c r="DB25" s="653"/>
      <c r="DC25" s="657"/>
      <c r="DD25" s="632">
        <v>4236901</v>
      </c>
      <c r="DE25" s="655"/>
      <c r="DF25" s="655"/>
      <c r="DG25" s="655"/>
      <c r="DH25" s="655"/>
      <c r="DI25" s="655"/>
      <c r="DJ25" s="655"/>
      <c r="DK25" s="656"/>
      <c r="DL25" s="632">
        <v>4031148</v>
      </c>
      <c r="DM25" s="655"/>
      <c r="DN25" s="655"/>
      <c r="DO25" s="655"/>
      <c r="DP25" s="655"/>
      <c r="DQ25" s="655"/>
      <c r="DR25" s="655"/>
      <c r="DS25" s="655"/>
      <c r="DT25" s="655"/>
      <c r="DU25" s="655"/>
      <c r="DV25" s="656"/>
      <c r="DW25" s="628">
        <v>29.9</v>
      </c>
      <c r="DX25" s="653"/>
      <c r="DY25" s="653"/>
      <c r="DZ25" s="653"/>
      <c r="EA25" s="653"/>
      <c r="EB25" s="653"/>
      <c r="EC25" s="654"/>
    </row>
    <row r="26" spans="2:133" ht="11.25" customHeight="1" x14ac:dyDescent="0.15">
      <c r="B26" s="620" t="s">
        <v>295</v>
      </c>
      <c r="C26" s="621"/>
      <c r="D26" s="621"/>
      <c r="E26" s="621"/>
      <c r="F26" s="621"/>
      <c r="G26" s="621"/>
      <c r="H26" s="621"/>
      <c r="I26" s="621"/>
      <c r="J26" s="621"/>
      <c r="K26" s="621"/>
      <c r="L26" s="621"/>
      <c r="M26" s="621"/>
      <c r="N26" s="621"/>
      <c r="O26" s="621"/>
      <c r="P26" s="621"/>
      <c r="Q26" s="622"/>
      <c r="R26" s="623">
        <v>5452</v>
      </c>
      <c r="S26" s="624"/>
      <c r="T26" s="624"/>
      <c r="U26" s="624"/>
      <c r="V26" s="624"/>
      <c r="W26" s="624"/>
      <c r="X26" s="624"/>
      <c r="Y26" s="625"/>
      <c r="Z26" s="626">
        <v>0</v>
      </c>
      <c r="AA26" s="626"/>
      <c r="AB26" s="626"/>
      <c r="AC26" s="626"/>
      <c r="AD26" s="627">
        <v>5452</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2672537</v>
      </c>
      <c r="CS26" s="624"/>
      <c r="CT26" s="624"/>
      <c r="CU26" s="624"/>
      <c r="CV26" s="624"/>
      <c r="CW26" s="624"/>
      <c r="CX26" s="624"/>
      <c r="CY26" s="625"/>
      <c r="CZ26" s="628">
        <v>11.8</v>
      </c>
      <c r="DA26" s="653"/>
      <c r="DB26" s="653"/>
      <c r="DC26" s="657"/>
      <c r="DD26" s="632">
        <v>2546714</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15">
      <c r="B27" s="620" t="s">
        <v>298</v>
      </c>
      <c r="C27" s="621"/>
      <c r="D27" s="621"/>
      <c r="E27" s="621"/>
      <c r="F27" s="621"/>
      <c r="G27" s="621"/>
      <c r="H27" s="621"/>
      <c r="I27" s="621"/>
      <c r="J27" s="621"/>
      <c r="K27" s="621"/>
      <c r="L27" s="621"/>
      <c r="M27" s="621"/>
      <c r="N27" s="621"/>
      <c r="O27" s="621"/>
      <c r="P27" s="621"/>
      <c r="Q27" s="622"/>
      <c r="R27" s="623">
        <v>150290</v>
      </c>
      <c r="S27" s="624"/>
      <c r="T27" s="624"/>
      <c r="U27" s="624"/>
      <c r="V27" s="624"/>
      <c r="W27" s="624"/>
      <c r="X27" s="624"/>
      <c r="Y27" s="625"/>
      <c r="Z27" s="626">
        <v>0.6</v>
      </c>
      <c r="AA27" s="626"/>
      <c r="AB27" s="626"/>
      <c r="AC27" s="626"/>
      <c r="AD27" s="627">
        <v>63</v>
      </c>
      <c r="AE27" s="627"/>
      <c r="AF27" s="627"/>
      <c r="AG27" s="627"/>
      <c r="AH27" s="627"/>
      <c r="AI27" s="627"/>
      <c r="AJ27" s="627"/>
      <c r="AK27" s="627"/>
      <c r="AL27" s="628">
        <v>0</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7437218</v>
      </c>
      <c r="BH27" s="624"/>
      <c r="BI27" s="624"/>
      <c r="BJ27" s="624"/>
      <c r="BK27" s="624"/>
      <c r="BL27" s="624"/>
      <c r="BM27" s="624"/>
      <c r="BN27" s="625"/>
      <c r="BO27" s="626">
        <v>100</v>
      </c>
      <c r="BP27" s="626"/>
      <c r="BQ27" s="626"/>
      <c r="BR27" s="626"/>
      <c r="BS27" s="627">
        <v>75310</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5141372</v>
      </c>
      <c r="CS27" s="655"/>
      <c r="CT27" s="655"/>
      <c r="CU27" s="655"/>
      <c r="CV27" s="655"/>
      <c r="CW27" s="655"/>
      <c r="CX27" s="655"/>
      <c r="CY27" s="656"/>
      <c r="CZ27" s="628">
        <v>22.7</v>
      </c>
      <c r="DA27" s="653"/>
      <c r="DB27" s="653"/>
      <c r="DC27" s="657"/>
      <c r="DD27" s="632">
        <v>1392013</v>
      </c>
      <c r="DE27" s="655"/>
      <c r="DF27" s="655"/>
      <c r="DG27" s="655"/>
      <c r="DH27" s="655"/>
      <c r="DI27" s="655"/>
      <c r="DJ27" s="655"/>
      <c r="DK27" s="656"/>
      <c r="DL27" s="632">
        <v>1300335</v>
      </c>
      <c r="DM27" s="655"/>
      <c r="DN27" s="655"/>
      <c r="DO27" s="655"/>
      <c r="DP27" s="655"/>
      <c r="DQ27" s="655"/>
      <c r="DR27" s="655"/>
      <c r="DS27" s="655"/>
      <c r="DT27" s="655"/>
      <c r="DU27" s="655"/>
      <c r="DV27" s="656"/>
      <c r="DW27" s="628">
        <v>9.6</v>
      </c>
      <c r="DX27" s="653"/>
      <c r="DY27" s="653"/>
      <c r="DZ27" s="653"/>
      <c r="EA27" s="653"/>
      <c r="EB27" s="653"/>
      <c r="EC27" s="654"/>
    </row>
    <row r="28" spans="2:133" ht="11.25" customHeight="1" x14ac:dyDescent="0.15">
      <c r="B28" s="620" t="s">
        <v>301</v>
      </c>
      <c r="C28" s="621"/>
      <c r="D28" s="621"/>
      <c r="E28" s="621"/>
      <c r="F28" s="621"/>
      <c r="G28" s="621"/>
      <c r="H28" s="621"/>
      <c r="I28" s="621"/>
      <c r="J28" s="621"/>
      <c r="K28" s="621"/>
      <c r="L28" s="621"/>
      <c r="M28" s="621"/>
      <c r="N28" s="621"/>
      <c r="O28" s="621"/>
      <c r="P28" s="621"/>
      <c r="Q28" s="622"/>
      <c r="R28" s="623">
        <v>147515</v>
      </c>
      <c r="S28" s="624"/>
      <c r="T28" s="624"/>
      <c r="U28" s="624"/>
      <c r="V28" s="624"/>
      <c r="W28" s="624"/>
      <c r="X28" s="624"/>
      <c r="Y28" s="625"/>
      <c r="Z28" s="626">
        <v>0.6</v>
      </c>
      <c r="AA28" s="626"/>
      <c r="AB28" s="626"/>
      <c r="AC28" s="626"/>
      <c r="AD28" s="627">
        <v>14867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2084455</v>
      </c>
      <c r="CS28" s="624"/>
      <c r="CT28" s="624"/>
      <c r="CU28" s="624"/>
      <c r="CV28" s="624"/>
      <c r="CW28" s="624"/>
      <c r="CX28" s="624"/>
      <c r="CY28" s="625"/>
      <c r="CZ28" s="628">
        <v>9.1999999999999993</v>
      </c>
      <c r="DA28" s="653"/>
      <c r="DB28" s="653"/>
      <c r="DC28" s="657"/>
      <c r="DD28" s="632">
        <v>2036359</v>
      </c>
      <c r="DE28" s="624"/>
      <c r="DF28" s="624"/>
      <c r="DG28" s="624"/>
      <c r="DH28" s="624"/>
      <c r="DI28" s="624"/>
      <c r="DJ28" s="624"/>
      <c r="DK28" s="625"/>
      <c r="DL28" s="632">
        <v>2036359</v>
      </c>
      <c r="DM28" s="624"/>
      <c r="DN28" s="624"/>
      <c r="DO28" s="624"/>
      <c r="DP28" s="624"/>
      <c r="DQ28" s="624"/>
      <c r="DR28" s="624"/>
      <c r="DS28" s="624"/>
      <c r="DT28" s="624"/>
      <c r="DU28" s="624"/>
      <c r="DV28" s="625"/>
      <c r="DW28" s="628">
        <v>15.1</v>
      </c>
      <c r="DX28" s="653"/>
      <c r="DY28" s="653"/>
      <c r="DZ28" s="653"/>
      <c r="EA28" s="653"/>
      <c r="EB28" s="653"/>
      <c r="EC28" s="654"/>
    </row>
    <row r="29" spans="2:133" ht="11.25" customHeight="1" x14ac:dyDescent="0.15">
      <c r="B29" s="620" t="s">
        <v>303</v>
      </c>
      <c r="C29" s="621"/>
      <c r="D29" s="621"/>
      <c r="E29" s="621"/>
      <c r="F29" s="621"/>
      <c r="G29" s="621"/>
      <c r="H29" s="621"/>
      <c r="I29" s="621"/>
      <c r="J29" s="621"/>
      <c r="K29" s="621"/>
      <c r="L29" s="621"/>
      <c r="M29" s="621"/>
      <c r="N29" s="621"/>
      <c r="O29" s="621"/>
      <c r="P29" s="621"/>
      <c r="Q29" s="622"/>
      <c r="R29" s="623">
        <v>32842</v>
      </c>
      <c r="S29" s="624"/>
      <c r="T29" s="624"/>
      <c r="U29" s="624"/>
      <c r="V29" s="624"/>
      <c r="W29" s="624"/>
      <c r="X29" s="624"/>
      <c r="Y29" s="625"/>
      <c r="Z29" s="626">
        <v>0.1</v>
      </c>
      <c r="AA29" s="626"/>
      <c r="AB29" s="626"/>
      <c r="AC29" s="626"/>
      <c r="AD29" s="627">
        <v>37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305</v>
      </c>
      <c r="CG29" s="621"/>
      <c r="CH29" s="621"/>
      <c r="CI29" s="621"/>
      <c r="CJ29" s="621"/>
      <c r="CK29" s="621"/>
      <c r="CL29" s="621"/>
      <c r="CM29" s="621"/>
      <c r="CN29" s="621"/>
      <c r="CO29" s="621"/>
      <c r="CP29" s="621"/>
      <c r="CQ29" s="622"/>
      <c r="CR29" s="623">
        <v>2084455</v>
      </c>
      <c r="CS29" s="655"/>
      <c r="CT29" s="655"/>
      <c r="CU29" s="655"/>
      <c r="CV29" s="655"/>
      <c r="CW29" s="655"/>
      <c r="CX29" s="655"/>
      <c r="CY29" s="656"/>
      <c r="CZ29" s="628">
        <v>9.1999999999999993</v>
      </c>
      <c r="DA29" s="653"/>
      <c r="DB29" s="653"/>
      <c r="DC29" s="657"/>
      <c r="DD29" s="632">
        <v>2036359</v>
      </c>
      <c r="DE29" s="655"/>
      <c r="DF29" s="655"/>
      <c r="DG29" s="655"/>
      <c r="DH29" s="655"/>
      <c r="DI29" s="655"/>
      <c r="DJ29" s="655"/>
      <c r="DK29" s="656"/>
      <c r="DL29" s="632">
        <v>2036359</v>
      </c>
      <c r="DM29" s="655"/>
      <c r="DN29" s="655"/>
      <c r="DO29" s="655"/>
      <c r="DP29" s="655"/>
      <c r="DQ29" s="655"/>
      <c r="DR29" s="655"/>
      <c r="DS29" s="655"/>
      <c r="DT29" s="655"/>
      <c r="DU29" s="655"/>
      <c r="DV29" s="656"/>
      <c r="DW29" s="628">
        <v>15.1</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4833213</v>
      </c>
      <c r="S30" s="624"/>
      <c r="T30" s="624"/>
      <c r="U30" s="624"/>
      <c r="V30" s="624"/>
      <c r="W30" s="624"/>
      <c r="X30" s="624"/>
      <c r="Y30" s="625"/>
      <c r="Z30" s="626">
        <v>20</v>
      </c>
      <c r="AA30" s="626"/>
      <c r="AB30" s="626"/>
      <c r="AC30" s="626"/>
      <c r="AD30" s="627" t="s">
        <v>130</v>
      </c>
      <c r="AE30" s="627"/>
      <c r="AF30" s="627"/>
      <c r="AG30" s="627"/>
      <c r="AH30" s="627"/>
      <c r="AI30" s="627"/>
      <c r="AJ30" s="627"/>
      <c r="AK30" s="627"/>
      <c r="AL30" s="628" t="s">
        <v>234</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2035801</v>
      </c>
      <c r="CS30" s="624"/>
      <c r="CT30" s="624"/>
      <c r="CU30" s="624"/>
      <c r="CV30" s="624"/>
      <c r="CW30" s="624"/>
      <c r="CX30" s="624"/>
      <c r="CY30" s="625"/>
      <c r="CZ30" s="628">
        <v>9</v>
      </c>
      <c r="DA30" s="653"/>
      <c r="DB30" s="653"/>
      <c r="DC30" s="657"/>
      <c r="DD30" s="632">
        <v>1991210</v>
      </c>
      <c r="DE30" s="624"/>
      <c r="DF30" s="624"/>
      <c r="DG30" s="624"/>
      <c r="DH30" s="624"/>
      <c r="DI30" s="624"/>
      <c r="DJ30" s="624"/>
      <c r="DK30" s="625"/>
      <c r="DL30" s="632">
        <v>1991210</v>
      </c>
      <c r="DM30" s="624"/>
      <c r="DN30" s="624"/>
      <c r="DO30" s="624"/>
      <c r="DP30" s="624"/>
      <c r="DQ30" s="624"/>
      <c r="DR30" s="624"/>
      <c r="DS30" s="624"/>
      <c r="DT30" s="624"/>
      <c r="DU30" s="624"/>
      <c r="DV30" s="625"/>
      <c r="DW30" s="628">
        <v>14.8</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234</v>
      </c>
      <c r="AE31" s="627"/>
      <c r="AF31" s="627"/>
      <c r="AG31" s="627"/>
      <c r="AH31" s="627"/>
      <c r="AI31" s="627"/>
      <c r="AJ31" s="627"/>
      <c r="AK31" s="627"/>
      <c r="AL31" s="628" t="s">
        <v>130</v>
      </c>
      <c r="AM31" s="629"/>
      <c r="AN31" s="629"/>
      <c r="AO31" s="630"/>
      <c r="AP31" s="669" t="s">
        <v>311</v>
      </c>
      <c r="AQ31" s="670"/>
      <c r="AR31" s="670"/>
      <c r="AS31" s="670"/>
      <c r="AT31" s="675" t="s">
        <v>312</v>
      </c>
      <c r="AU31" s="218"/>
      <c r="AV31" s="218"/>
      <c r="AW31" s="218"/>
      <c r="AX31" s="609" t="s">
        <v>187</v>
      </c>
      <c r="AY31" s="610"/>
      <c r="AZ31" s="610"/>
      <c r="BA31" s="610"/>
      <c r="BB31" s="610"/>
      <c r="BC31" s="610"/>
      <c r="BD31" s="610"/>
      <c r="BE31" s="610"/>
      <c r="BF31" s="611"/>
      <c r="BG31" s="679">
        <v>99.1</v>
      </c>
      <c r="BH31" s="667"/>
      <c r="BI31" s="667"/>
      <c r="BJ31" s="667"/>
      <c r="BK31" s="667"/>
      <c r="BL31" s="667"/>
      <c r="BM31" s="618">
        <v>97.6</v>
      </c>
      <c r="BN31" s="667"/>
      <c r="BO31" s="667"/>
      <c r="BP31" s="667"/>
      <c r="BQ31" s="668"/>
      <c r="BR31" s="679">
        <v>99.2</v>
      </c>
      <c r="BS31" s="667"/>
      <c r="BT31" s="667"/>
      <c r="BU31" s="667"/>
      <c r="BV31" s="667"/>
      <c r="BW31" s="667"/>
      <c r="BX31" s="618">
        <v>97.5</v>
      </c>
      <c r="BY31" s="667"/>
      <c r="BZ31" s="667"/>
      <c r="CA31" s="667"/>
      <c r="CB31" s="668"/>
      <c r="CD31" s="661"/>
      <c r="CE31" s="662"/>
      <c r="CF31" s="620" t="s">
        <v>313</v>
      </c>
      <c r="CG31" s="621"/>
      <c r="CH31" s="621"/>
      <c r="CI31" s="621"/>
      <c r="CJ31" s="621"/>
      <c r="CK31" s="621"/>
      <c r="CL31" s="621"/>
      <c r="CM31" s="621"/>
      <c r="CN31" s="621"/>
      <c r="CO31" s="621"/>
      <c r="CP31" s="621"/>
      <c r="CQ31" s="622"/>
      <c r="CR31" s="623">
        <v>48654</v>
      </c>
      <c r="CS31" s="655"/>
      <c r="CT31" s="655"/>
      <c r="CU31" s="655"/>
      <c r="CV31" s="655"/>
      <c r="CW31" s="655"/>
      <c r="CX31" s="655"/>
      <c r="CY31" s="656"/>
      <c r="CZ31" s="628">
        <v>0.2</v>
      </c>
      <c r="DA31" s="653"/>
      <c r="DB31" s="653"/>
      <c r="DC31" s="657"/>
      <c r="DD31" s="632">
        <v>45149</v>
      </c>
      <c r="DE31" s="655"/>
      <c r="DF31" s="655"/>
      <c r="DG31" s="655"/>
      <c r="DH31" s="655"/>
      <c r="DI31" s="655"/>
      <c r="DJ31" s="655"/>
      <c r="DK31" s="656"/>
      <c r="DL31" s="632">
        <v>45149</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1695898</v>
      </c>
      <c r="S32" s="624"/>
      <c r="T32" s="624"/>
      <c r="U32" s="624"/>
      <c r="V32" s="624"/>
      <c r="W32" s="624"/>
      <c r="X32" s="624"/>
      <c r="Y32" s="625"/>
      <c r="Z32" s="626">
        <v>7</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315</v>
      </c>
      <c r="AX32" s="620" t="s">
        <v>316</v>
      </c>
      <c r="AY32" s="621"/>
      <c r="AZ32" s="621"/>
      <c r="BA32" s="621"/>
      <c r="BB32" s="621"/>
      <c r="BC32" s="621"/>
      <c r="BD32" s="621"/>
      <c r="BE32" s="621"/>
      <c r="BF32" s="622"/>
      <c r="BG32" s="680">
        <v>99.2</v>
      </c>
      <c r="BH32" s="655"/>
      <c r="BI32" s="655"/>
      <c r="BJ32" s="655"/>
      <c r="BK32" s="655"/>
      <c r="BL32" s="655"/>
      <c r="BM32" s="629">
        <v>98.1</v>
      </c>
      <c r="BN32" s="655"/>
      <c r="BO32" s="655"/>
      <c r="BP32" s="655"/>
      <c r="BQ32" s="678"/>
      <c r="BR32" s="680">
        <v>99.3</v>
      </c>
      <c r="BS32" s="655"/>
      <c r="BT32" s="655"/>
      <c r="BU32" s="655"/>
      <c r="BV32" s="655"/>
      <c r="BW32" s="655"/>
      <c r="BX32" s="629">
        <v>98.1</v>
      </c>
      <c r="BY32" s="655"/>
      <c r="BZ32" s="655"/>
      <c r="CA32" s="655"/>
      <c r="CB32" s="678"/>
      <c r="CD32" s="663"/>
      <c r="CE32" s="664"/>
      <c r="CF32" s="620" t="s">
        <v>317</v>
      </c>
      <c r="CG32" s="621"/>
      <c r="CH32" s="621"/>
      <c r="CI32" s="621"/>
      <c r="CJ32" s="621"/>
      <c r="CK32" s="621"/>
      <c r="CL32" s="621"/>
      <c r="CM32" s="621"/>
      <c r="CN32" s="621"/>
      <c r="CO32" s="621"/>
      <c r="CP32" s="621"/>
      <c r="CQ32" s="622"/>
      <c r="CR32" s="623" t="s">
        <v>130</v>
      </c>
      <c r="CS32" s="624"/>
      <c r="CT32" s="624"/>
      <c r="CU32" s="624"/>
      <c r="CV32" s="624"/>
      <c r="CW32" s="624"/>
      <c r="CX32" s="624"/>
      <c r="CY32" s="625"/>
      <c r="CZ32" s="628" t="s">
        <v>234</v>
      </c>
      <c r="DA32" s="653"/>
      <c r="DB32" s="653"/>
      <c r="DC32" s="657"/>
      <c r="DD32" s="632" t="s">
        <v>234</v>
      </c>
      <c r="DE32" s="624"/>
      <c r="DF32" s="624"/>
      <c r="DG32" s="624"/>
      <c r="DH32" s="624"/>
      <c r="DI32" s="624"/>
      <c r="DJ32" s="624"/>
      <c r="DK32" s="625"/>
      <c r="DL32" s="632" t="s">
        <v>234</v>
      </c>
      <c r="DM32" s="624"/>
      <c r="DN32" s="624"/>
      <c r="DO32" s="624"/>
      <c r="DP32" s="624"/>
      <c r="DQ32" s="624"/>
      <c r="DR32" s="624"/>
      <c r="DS32" s="624"/>
      <c r="DT32" s="624"/>
      <c r="DU32" s="624"/>
      <c r="DV32" s="625"/>
      <c r="DW32" s="628" t="s">
        <v>130</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14809</v>
      </c>
      <c r="S33" s="624"/>
      <c r="T33" s="624"/>
      <c r="U33" s="624"/>
      <c r="V33" s="624"/>
      <c r="W33" s="624"/>
      <c r="X33" s="624"/>
      <c r="Y33" s="625"/>
      <c r="Z33" s="626">
        <v>0.1</v>
      </c>
      <c r="AA33" s="626"/>
      <c r="AB33" s="626"/>
      <c r="AC33" s="626"/>
      <c r="AD33" s="627">
        <v>8201</v>
      </c>
      <c r="AE33" s="627"/>
      <c r="AF33" s="627"/>
      <c r="AG33" s="627"/>
      <c r="AH33" s="627"/>
      <c r="AI33" s="627"/>
      <c r="AJ33" s="627"/>
      <c r="AK33" s="627"/>
      <c r="AL33" s="628">
        <v>0.1</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98.9</v>
      </c>
      <c r="BH33" s="682"/>
      <c r="BI33" s="682"/>
      <c r="BJ33" s="682"/>
      <c r="BK33" s="682"/>
      <c r="BL33" s="682"/>
      <c r="BM33" s="683">
        <v>97.3</v>
      </c>
      <c r="BN33" s="682"/>
      <c r="BO33" s="682"/>
      <c r="BP33" s="682"/>
      <c r="BQ33" s="684"/>
      <c r="BR33" s="681">
        <v>99</v>
      </c>
      <c r="BS33" s="682"/>
      <c r="BT33" s="682"/>
      <c r="BU33" s="682"/>
      <c r="BV33" s="682"/>
      <c r="BW33" s="682"/>
      <c r="BX33" s="683">
        <v>97.1</v>
      </c>
      <c r="BY33" s="682"/>
      <c r="BZ33" s="682"/>
      <c r="CA33" s="682"/>
      <c r="CB33" s="684"/>
      <c r="CD33" s="620" t="s">
        <v>320</v>
      </c>
      <c r="CE33" s="621"/>
      <c r="CF33" s="621"/>
      <c r="CG33" s="621"/>
      <c r="CH33" s="621"/>
      <c r="CI33" s="621"/>
      <c r="CJ33" s="621"/>
      <c r="CK33" s="621"/>
      <c r="CL33" s="621"/>
      <c r="CM33" s="621"/>
      <c r="CN33" s="621"/>
      <c r="CO33" s="621"/>
      <c r="CP33" s="621"/>
      <c r="CQ33" s="622"/>
      <c r="CR33" s="623">
        <v>8713233</v>
      </c>
      <c r="CS33" s="655"/>
      <c r="CT33" s="655"/>
      <c r="CU33" s="655"/>
      <c r="CV33" s="655"/>
      <c r="CW33" s="655"/>
      <c r="CX33" s="655"/>
      <c r="CY33" s="656"/>
      <c r="CZ33" s="628">
        <v>38.4</v>
      </c>
      <c r="DA33" s="653"/>
      <c r="DB33" s="653"/>
      <c r="DC33" s="657"/>
      <c r="DD33" s="632">
        <v>6832603</v>
      </c>
      <c r="DE33" s="655"/>
      <c r="DF33" s="655"/>
      <c r="DG33" s="655"/>
      <c r="DH33" s="655"/>
      <c r="DI33" s="655"/>
      <c r="DJ33" s="655"/>
      <c r="DK33" s="656"/>
      <c r="DL33" s="632">
        <v>4831489</v>
      </c>
      <c r="DM33" s="655"/>
      <c r="DN33" s="655"/>
      <c r="DO33" s="655"/>
      <c r="DP33" s="655"/>
      <c r="DQ33" s="655"/>
      <c r="DR33" s="655"/>
      <c r="DS33" s="655"/>
      <c r="DT33" s="655"/>
      <c r="DU33" s="655"/>
      <c r="DV33" s="656"/>
      <c r="DW33" s="628">
        <v>35.799999999999997</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71423</v>
      </c>
      <c r="S34" s="624"/>
      <c r="T34" s="624"/>
      <c r="U34" s="624"/>
      <c r="V34" s="624"/>
      <c r="W34" s="624"/>
      <c r="X34" s="624"/>
      <c r="Y34" s="625"/>
      <c r="Z34" s="626">
        <v>0.3</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3199111</v>
      </c>
      <c r="CS34" s="624"/>
      <c r="CT34" s="624"/>
      <c r="CU34" s="624"/>
      <c r="CV34" s="624"/>
      <c r="CW34" s="624"/>
      <c r="CX34" s="624"/>
      <c r="CY34" s="625"/>
      <c r="CZ34" s="628">
        <v>14.1</v>
      </c>
      <c r="DA34" s="653"/>
      <c r="DB34" s="653"/>
      <c r="DC34" s="657"/>
      <c r="DD34" s="632">
        <v>2239599</v>
      </c>
      <c r="DE34" s="624"/>
      <c r="DF34" s="624"/>
      <c r="DG34" s="624"/>
      <c r="DH34" s="624"/>
      <c r="DI34" s="624"/>
      <c r="DJ34" s="624"/>
      <c r="DK34" s="625"/>
      <c r="DL34" s="632">
        <v>1735364</v>
      </c>
      <c r="DM34" s="624"/>
      <c r="DN34" s="624"/>
      <c r="DO34" s="624"/>
      <c r="DP34" s="624"/>
      <c r="DQ34" s="624"/>
      <c r="DR34" s="624"/>
      <c r="DS34" s="624"/>
      <c r="DT34" s="624"/>
      <c r="DU34" s="624"/>
      <c r="DV34" s="625"/>
      <c r="DW34" s="628">
        <v>12.9</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22796</v>
      </c>
      <c r="S35" s="624"/>
      <c r="T35" s="624"/>
      <c r="U35" s="624"/>
      <c r="V35" s="624"/>
      <c r="W35" s="624"/>
      <c r="X35" s="624"/>
      <c r="Y35" s="625"/>
      <c r="Z35" s="626">
        <v>0.1</v>
      </c>
      <c r="AA35" s="626"/>
      <c r="AB35" s="626"/>
      <c r="AC35" s="626"/>
      <c r="AD35" s="627" t="s">
        <v>130</v>
      </c>
      <c r="AE35" s="627"/>
      <c r="AF35" s="627"/>
      <c r="AG35" s="627"/>
      <c r="AH35" s="627"/>
      <c r="AI35" s="627"/>
      <c r="AJ35" s="627"/>
      <c r="AK35" s="627"/>
      <c r="AL35" s="628" t="s">
        <v>130</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563655</v>
      </c>
      <c r="CS35" s="655"/>
      <c r="CT35" s="655"/>
      <c r="CU35" s="655"/>
      <c r="CV35" s="655"/>
      <c r="CW35" s="655"/>
      <c r="CX35" s="655"/>
      <c r="CY35" s="656"/>
      <c r="CZ35" s="628">
        <v>2.5</v>
      </c>
      <c r="DA35" s="653"/>
      <c r="DB35" s="653"/>
      <c r="DC35" s="657"/>
      <c r="DD35" s="632">
        <v>329405</v>
      </c>
      <c r="DE35" s="655"/>
      <c r="DF35" s="655"/>
      <c r="DG35" s="655"/>
      <c r="DH35" s="655"/>
      <c r="DI35" s="655"/>
      <c r="DJ35" s="655"/>
      <c r="DK35" s="656"/>
      <c r="DL35" s="632">
        <v>255435</v>
      </c>
      <c r="DM35" s="655"/>
      <c r="DN35" s="655"/>
      <c r="DO35" s="655"/>
      <c r="DP35" s="655"/>
      <c r="DQ35" s="655"/>
      <c r="DR35" s="655"/>
      <c r="DS35" s="655"/>
      <c r="DT35" s="655"/>
      <c r="DU35" s="655"/>
      <c r="DV35" s="656"/>
      <c r="DW35" s="628">
        <v>1.9</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1540703</v>
      </c>
      <c r="S36" s="624"/>
      <c r="T36" s="624"/>
      <c r="U36" s="624"/>
      <c r="V36" s="624"/>
      <c r="W36" s="624"/>
      <c r="X36" s="624"/>
      <c r="Y36" s="625"/>
      <c r="Z36" s="626">
        <v>6.4</v>
      </c>
      <c r="AA36" s="626"/>
      <c r="AB36" s="626"/>
      <c r="AC36" s="626"/>
      <c r="AD36" s="627" t="s">
        <v>234</v>
      </c>
      <c r="AE36" s="627"/>
      <c r="AF36" s="627"/>
      <c r="AG36" s="627"/>
      <c r="AH36" s="627"/>
      <c r="AI36" s="627"/>
      <c r="AJ36" s="627"/>
      <c r="AK36" s="627"/>
      <c r="AL36" s="628" t="s">
        <v>130</v>
      </c>
      <c r="AM36" s="629"/>
      <c r="AN36" s="629"/>
      <c r="AO36" s="630"/>
      <c r="AP36" s="222"/>
      <c r="AQ36" s="689" t="s">
        <v>328</v>
      </c>
      <c r="AR36" s="690"/>
      <c r="AS36" s="690"/>
      <c r="AT36" s="690"/>
      <c r="AU36" s="690"/>
      <c r="AV36" s="690"/>
      <c r="AW36" s="690"/>
      <c r="AX36" s="690"/>
      <c r="AY36" s="691"/>
      <c r="AZ36" s="612">
        <v>2772237</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46486</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2878064</v>
      </c>
      <c r="CS36" s="624"/>
      <c r="CT36" s="624"/>
      <c r="CU36" s="624"/>
      <c r="CV36" s="624"/>
      <c r="CW36" s="624"/>
      <c r="CX36" s="624"/>
      <c r="CY36" s="625"/>
      <c r="CZ36" s="628">
        <v>12.7</v>
      </c>
      <c r="DA36" s="653"/>
      <c r="DB36" s="653"/>
      <c r="DC36" s="657"/>
      <c r="DD36" s="632">
        <v>2571934</v>
      </c>
      <c r="DE36" s="624"/>
      <c r="DF36" s="624"/>
      <c r="DG36" s="624"/>
      <c r="DH36" s="624"/>
      <c r="DI36" s="624"/>
      <c r="DJ36" s="624"/>
      <c r="DK36" s="625"/>
      <c r="DL36" s="632">
        <v>1393564</v>
      </c>
      <c r="DM36" s="624"/>
      <c r="DN36" s="624"/>
      <c r="DO36" s="624"/>
      <c r="DP36" s="624"/>
      <c r="DQ36" s="624"/>
      <c r="DR36" s="624"/>
      <c r="DS36" s="624"/>
      <c r="DT36" s="624"/>
      <c r="DU36" s="624"/>
      <c r="DV36" s="625"/>
      <c r="DW36" s="628">
        <v>10.3</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413152</v>
      </c>
      <c r="S37" s="624"/>
      <c r="T37" s="624"/>
      <c r="U37" s="624"/>
      <c r="V37" s="624"/>
      <c r="W37" s="624"/>
      <c r="X37" s="624"/>
      <c r="Y37" s="625"/>
      <c r="Z37" s="626">
        <v>1.7</v>
      </c>
      <c r="AA37" s="626"/>
      <c r="AB37" s="626"/>
      <c r="AC37" s="626"/>
      <c r="AD37" s="627">
        <v>7251</v>
      </c>
      <c r="AE37" s="627"/>
      <c r="AF37" s="627"/>
      <c r="AG37" s="627"/>
      <c r="AH37" s="627"/>
      <c r="AI37" s="627"/>
      <c r="AJ37" s="627"/>
      <c r="AK37" s="627"/>
      <c r="AL37" s="628">
        <v>0.1</v>
      </c>
      <c r="AM37" s="629"/>
      <c r="AN37" s="629"/>
      <c r="AO37" s="630"/>
      <c r="AQ37" s="686" t="s">
        <v>332</v>
      </c>
      <c r="AR37" s="687"/>
      <c r="AS37" s="687"/>
      <c r="AT37" s="687"/>
      <c r="AU37" s="687"/>
      <c r="AV37" s="687"/>
      <c r="AW37" s="687"/>
      <c r="AX37" s="687"/>
      <c r="AY37" s="688"/>
      <c r="AZ37" s="623">
        <v>890000</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9435</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504577</v>
      </c>
      <c r="CS37" s="655"/>
      <c r="CT37" s="655"/>
      <c r="CU37" s="655"/>
      <c r="CV37" s="655"/>
      <c r="CW37" s="655"/>
      <c r="CX37" s="655"/>
      <c r="CY37" s="656"/>
      <c r="CZ37" s="628">
        <v>2.2000000000000002</v>
      </c>
      <c r="DA37" s="653"/>
      <c r="DB37" s="653"/>
      <c r="DC37" s="657"/>
      <c r="DD37" s="632">
        <v>504577</v>
      </c>
      <c r="DE37" s="655"/>
      <c r="DF37" s="655"/>
      <c r="DG37" s="655"/>
      <c r="DH37" s="655"/>
      <c r="DI37" s="655"/>
      <c r="DJ37" s="655"/>
      <c r="DK37" s="656"/>
      <c r="DL37" s="632">
        <v>416302</v>
      </c>
      <c r="DM37" s="655"/>
      <c r="DN37" s="655"/>
      <c r="DO37" s="655"/>
      <c r="DP37" s="655"/>
      <c r="DQ37" s="655"/>
      <c r="DR37" s="655"/>
      <c r="DS37" s="655"/>
      <c r="DT37" s="655"/>
      <c r="DU37" s="655"/>
      <c r="DV37" s="656"/>
      <c r="DW37" s="628">
        <v>3.1</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1325584</v>
      </c>
      <c r="S38" s="624"/>
      <c r="T38" s="624"/>
      <c r="U38" s="624"/>
      <c r="V38" s="624"/>
      <c r="W38" s="624"/>
      <c r="X38" s="624"/>
      <c r="Y38" s="625"/>
      <c r="Z38" s="626">
        <v>5.5</v>
      </c>
      <c r="AA38" s="626"/>
      <c r="AB38" s="626"/>
      <c r="AC38" s="626"/>
      <c r="AD38" s="627" t="s">
        <v>234</v>
      </c>
      <c r="AE38" s="627"/>
      <c r="AF38" s="627"/>
      <c r="AG38" s="627"/>
      <c r="AH38" s="627"/>
      <c r="AI38" s="627"/>
      <c r="AJ38" s="627"/>
      <c r="AK38" s="627"/>
      <c r="AL38" s="628" t="s">
        <v>234</v>
      </c>
      <c r="AM38" s="629"/>
      <c r="AN38" s="629"/>
      <c r="AO38" s="630"/>
      <c r="AQ38" s="686" t="s">
        <v>336</v>
      </c>
      <c r="AR38" s="687"/>
      <c r="AS38" s="687"/>
      <c r="AT38" s="687"/>
      <c r="AU38" s="687"/>
      <c r="AV38" s="687"/>
      <c r="AW38" s="687"/>
      <c r="AX38" s="687"/>
      <c r="AY38" s="688"/>
      <c r="AZ38" s="623">
        <v>13035</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7188</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1869202</v>
      </c>
      <c r="CS38" s="624"/>
      <c r="CT38" s="624"/>
      <c r="CU38" s="624"/>
      <c r="CV38" s="624"/>
      <c r="CW38" s="624"/>
      <c r="CX38" s="624"/>
      <c r="CY38" s="625"/>
      <c r="CZ38" s="628">
        <v>8.1999999999999993</v>
      </c>
      <c r="DA38" s="653"/>
      <c r="DB38" s="653"/>
      <c r="DC38" s="657"/>
      <c r="DD38" s="632">
        <v>1500559</v>
      </c>
      <c r="DE38" s="624"/>
      <c r="DF38" s="624"/>
      <c r="DG38" s="624"/>
      <c r="DH38" s="624"/>
      <c r="DI38" s="624"/>
      <c r="DJ38" s="624"/>
      <c r="DK38" s="625"/>
      <c r="DL38" s="632">
        <v>1447126</v>
      </c>
      <c r="DM38" s="624"/>
      <c r="DN38" s="624"/>
      <c r="DO38" s="624"/>
      <c r="DP38" s="624"/>
      <c r="DQ38" s="624"/>
      <c r="DR38" s="624"/>
      <c r="DS38" s="624"/>
      <c r="DT38" s="624"/>
      <c r="DU38" s="624"/>
      <c r="DV38" s="625"/>
      <c r="DW38" s="628">
        <v>10.7</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340</v>
      </c>
      <c r="AR39" s="687"/>
      <c r="AS39" s="687"/>
      <c r="AT39" s="687"/>
      <c r="AU39" s="687"/>
      <c r="AV39" s="687"/>
      <c r="AW39" s="687"/>
      <c r="AX39" s="687"/>
      <c r="AY39" s="688"/>
      <c r="AZ39" s="623" t="s">
        <v>130</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11183</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191441</v>
      </c>
      <c r="CS39" s="655"/>
      <c r="CT39" s="655"/>
      <c r="CU39" s="655"/>
      <c r="CV39" s="655"/>
      <c r="CW39" s="655"/>
      <c r="CX39" s="655"/>
      <c r="CY39" s="656"/>
      <c r="CZ39" s="628">
        <v>0.8</v>
      </c>
      <c r="DA39" s="653"/>
      <c r="DB39" s="653"/>
      <c r="DC39" s="657"/>
      <c r="DD39" s="632">
        <v>190776</v>
      </c>
      <c r="DE39" s="655"/>
      <c r="DF39" s="655"/>
      <c r="DG39" s="655"/>
      <c r="DH39" s="655"/>
      <c r="DI39" s="655"/>
      <c r="DJ39" s="655"/>
      <c r="DK39" s="656"/>
      <c r="DL39" s="632" t="s">
        <v>130</v>
      </c>
      <c r="DM39" s="655"/>
      <c r="DN39" s="655"/>
      <c r="DO39" s="655"/>
      <c r="DP39" s="655"/>
      <c r="DQ39" s="655"/>
      <c r="DR39" s="655"/>
      <c r="DS39" s="655"/>
      <c r="DT39" s="655"/>
      <c r="DU39" s="655"/>
      <c r="DV39" s="656"/>
      <c r="DW39" s="628" t="s">
        <v>234</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v>261484</v>
      </c>
      <c r="S40" s="624"/>
      <c r="T40" s="624"/>
      <c r="U40" s="624"/>
      <c r="V40" s="624"/>
      <c r="W40" s="624"/>
      <c r="X40" s="624"/>
      <c r="Y40" s="625"/>
      <c r="Z40" s="626">
        <v>1.1000000000000001</v>
      </c>
      <c r="AA40" s="626"/>
      <c r="AB40" s="626"/>
      <c r="AC40" s="626"/>
      <c r="AD40" s="627" t="s">
        <v>130</v>
      </c>
      <c r="AE40" s="627"/>
      <c r="AF40" s="627"/>
      <c r="AG40" s="627"/>
      <c r="AH40" s="627"/>
      <c r="AI40" s="627"/>
      <c r="AJ40" s="627"/>
      <c r="AK40" s="627"/>
      <c r="AL40" s="628" t="s">
        <v>234</v>
      </c>
      <c r="AM40" s="629"/>
      <c r="AN40" s="629"/>
      <c r="AO40" s="630"/>
      <c r="AQ40" s="686" t="s">
        <v>344</v>
      </c>
      <c r="AR40" s="687"/>
      <c r="AS40" s="687"/>
      <c r="AT40" s="687"/>
      <c r="AU40" s="687"/>
      <c r="AV40" s="687"/>
      <c r="AW40" s="687"/>
      <c r="AX40" s="687"/>
      <c r="AY40" s="688"/>
      <c r="AZ40" s="623" t="s">
        <v>130</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94</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11760</v>
      </c>
      <c r="CS40" s="624"/>
      <c r="CT40" s="624"/>
      <c r="CU40" s="624"/>
      <c r="CV40" s="624"/>
      <c r="CW40" s="624"/>
      <c r="CX40" s="624"/>
      <c r="CY40" s="625"/>
      <c r="CZ40" s="628">
        <v>0.1</v>
      </c>
      <c r="DA40" s="653"/>
      <c r="DB40" s="653"/>
      <c r="DC40" s="657"/>
      <c r="DD40" s="632">
        <v>330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24126803</v>
      </c>
      <c r="S41" s="696"/>
      <c r="T41" s="696"/>
      <c r="U41" s="696"/>
      <c r="V41" s="696"/>
      <c r="W41" s="696"/>
      <c r="X41" s="696"/>
      <c r="Y41" s="700"/>
      <c r="Z41" s="701">
        <v>100</v>
      </c>
      <c r="AA41" s="701"/>
      <c r="AB41" s="701"/>
      <c r="AC41" s="701"/>
      <c r="AD41" s="702">
        <v>13229545</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366765</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234</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234</v>
      </c>
      <c r="CS41" s="655"/>
      <c r="CT41" s="655"/>
      <c r="CU41" s="655"/>
      <c r="CV41" s="655"/>
      <c r="CW41" s="655"/>
      <c r="CX41" s="655"/>
      <c r="CY41" s="656"/>
      <c r="CZ41" s="628" t="s">
        <v>130</v>
      </c>
      <c r="DA41" s="653"/>
      <c r="DB41" s="653"/>
      <c r="DC41" s="657"/>
      <c r="DD41" s="632" t="s">
        <v>234</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1502437</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326</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2283935</v>
      </c>
      <c r="CS42" s="655"/>
      <c r="CT42" s="655"/>
      <c r="CU42" s="655"/>
      <c r="CV42" s="655"/>
      <c r="CW42" s="655"/>
      <c r="CX42" s="655"/>
      <c r="CY42" s="656"/>
      <c r="CZ42" s="628">
        <v>10.1</v>
      </c>
      <c r="DA42" s="653"/>
      <c r="DB42" s="653"/>
      <c r="DC42" s="657"/>
      <c r="DD42" s="632">
        <v>357953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88747</v>
      </c>
      <c r="CS43" s="655"/>
      <c r="CT43" s="655"/>
      <c r="CU43" s="655"/>
      <c r="CV43" s="655"/>
      <c r="CW43" s="655"/>
      <c r="CX43" s="655"/>
      <c r="CY43" s="656"/>
      <c r="CZ43" s="628">
        <v>0.4</v>
      </c>
      <c r="DA43" s="653"/>
      <c r="DB43" s="653"/>
      <c r="DC43" s="657"/>
      <c r="DD43" s="632">
        <v>88747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358</v>
      </c>
      <c r="CG44" s="621"/>
      <c r="CH44" s="621"/>
      <c r="CI44" s="621"/>
      <c r="CJ44" s="621"/>
      <c r="CK44" s="621"/>
      <c r="CL44" s="621"/>
      <c r="CM44" s="621"/>
      <c r="CN44" s="621"/>
      <c r="CO44" s="621"/>
      <c r="CP44" s="621"/>
      <c r="CQ44" s="622"/>
      <c r="CR44" s="623">
        <v>2281328</v>
      </c>
      <c r="CS44" s="624"/>
      <c r="CT44" s="624"/>
      <c r="CU44" s="624"/>
      <c r="CV44" s="624"/>
      <c r="CW44" s="624"/>
      <c r="CX44" s="624"/>
      <c r="CY44" s="625"/>
      <c r="CZ44" s="628">
        <v>10.1</v>
      </c>
      <c r="DA44" s="629"/>
      <c r="DB44" s="629"/>
      <c r="DC44" s="635"/>
      <c r="DD44" s="632">
        <v>355868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1499291</v>
      </c>
      <c r="CS45" s="655"/>
      <c r="CT45" s="655"/>
      <c r="CU45" s="655"/>
      <c r="CV45" s="655"/>
      <c r="CW45" s="655"/>
      <c r="CX45" s="655"/>
      <c r="CY45" s="656"/>
      <c r="CZ45" s="628">
        <v>6.6</v>
      </c>
      <c r="DA45" s="653"/>
      <c r="DB45" s="653"/>
      <c r="DC45" s="657"/>
      <c r="DD45" s="632">
        <v>42909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770812</v>
      </c>
      <c r="CS46" s="624"/>
      <c r="CT46" s="624"/>
      <c r="CU46" s="624"/>
      <c r="CV46" s="624"/>
      <c r="CW46" s="624"/>
      <c r="CX46" s="624"/>
      <c r="CY46" s="625"/>
      <c r="CZ46" s="628">
        <v>3.4</v>
      </c>
      <c r="DA46" s="629"/>
      <c r="DB46" s="629"/>
      <c r="DC46" s="635"/>
      <c r="DD46" s="632">
        <v>309234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v>2607</v>
      </c>
      <c r="CS47" s="655"/>
      <c r="CT47" s="655"/>
      <c r="CU47" s="655"/>
      <c r="CV47" s="655"/>
      <c r="CW47" s="655"/>
      <c r="CX47" s="655"/>
      <c r="CY47" s="656"/>
      <c r="CZ47" s="628">
        <v>0</v>
      </c>
      <c r="DA47" s="653"/>
      <c r="DB47" s="653"/>
      <c r="DC47" s="657"/>
      <c r="DD47" s="632">
        <v>2085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234</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22691166</v>
      </c>
      <c r="CS49" s="682"/>
      <c r="CT49" s="682"/>
      <c r="CU49" s="682"/>
      <c r="CV49" s="682"/>
      <c r="CW49" s="682"/>
      <c r="CX49" s="682"/>
      <c r="CY49" s="711"/>
      <c r="CZ49" s="703">
        <v>100</v>
      </c>
      <c r="DA49" s="712"/>
      <c r="DB49" s="712"/>
      <c r="DC49" s="713"/>
      <c r="DD49" s="714">
        <v>14855829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jT/Ol92NWYcNvGQO+XvM+1Wyp0RFnrYIvX2yPwRMBdnbiyi2p1qzPf8BJ0DwLtUasLxmNi+FZx4UjsZ/nTBtA==" saltValue="NRpMvRCqe1UADOCJkeQGH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24151</v>
      </c>
      <c r="R7" s="753"/>
      <c r="S7" s="753"/>
      <c r="T7" s="753"/>
      <c r="U7" s="753"/>
      <c r="V7" s="753">
        <v>22719</v>
      </c>
      <c r="W7" s="753"/>
      <c r="X7" s="753"/>
      <c r="Y7" s="753"/>
      <c r="Z7" s="753"/>
      <c r="AA7" s="753">
        <v>1432</v>
      </c>
      <c r="AB7" s="753"/>
      <c r="AC7" s="753"/>
      <c r="AD7" s="753"/>
      <c r="AE7" s="754"/>
      <c r="AF7" s="755">
        <v>1350</v>
      </c>
      <c r="AG7" s="756"/>
      <c r="AH7" s="756"/>
      <c r="AI7" s="756"/>
      <c r="AJ7" s="757"/>
      <c r="AK7" s="758">
        <v>29</v>
      </c>
      <c r="AL7" s="759"/>
      <c r="AM7" s="759"/>
      <c r="AN7" s="759"/>
      <c r="AO7" s="759"/>
      <c r="AP7" s="759">
        <v>17334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584</v>
      </c>
      <c r="BS7" s="746" t="s">
        <v>583</v>
      </c>
      <c r="BT7" s="747"/>
      <c r="BU7" s="747"/>
      <c r="BV7" s="747"/>
      <c r="BW7" s="747"/>
      <c r="BX7" s="747"/>
      <c r="BY7" s="747"/>
      <c r="BZ7" s="747"/>
      <c r="CA7" s="747"/>
      <c r="CB7" s="747"/>
      <c r="CC7" s="747"/>
      <c r="CD7" s="747"/>
      <c r="CE7" s="747"/>
      <c r="CF7" s="747"/>
      <c r="CG7" s="762"/>
      <c r="CH7" s="743">
        <v>1</v>
      </c>
      <c r="CI7" s="744"/>
      <c r="CJ7" s="744"/>
      <c r="CK7" s="744"/>
      <c r="CL7" s="745"/>
      <c r="CM7" s="743">
        <v>169</v>
      </c>
      <c r="CN7" s="744"/>
      <c r="CO7" s="744"/>
      <c r="CP7" s="744"/>
      <c r="CQ7" s="745"/>
      <c r="CR7" s="743">
        <v>5</v>
      </c>
      <c r="CS7" s="744"/>
      <c r="CT7" s="744"/>
      <c r="CU7" s="744"/>
      <c r="CV7" s="745"/>
      <c r="CW7" s="743" t="s">
        <v>585</v>
      </c>
      <c r="CX7" s="744"/>
      <c r="CY7" s="744"/>
      <c r="CZ7" s="744"/>
      <c r="DA7" s="745"/>
      <c r="DB7" s="743" t="s">
        <v>585</v>
      </c>
      <c r="DC7" s="744"/>
      <c r="DD7" s="744"/>
      <c r="DE7" s="744"/>
      <c r="DF7" s="745"/>
      <c r="DG7" s="743" t="s">
        <v>585</v>
      </c>
      <c r="DH7" s="744"/>
      <c r="DI7" s="744"/>
      <c r="DJ7" s="744"/>
      <c r="DK7" s="745"/>
      <c r="DL7" s="743" t="s">
        <v>585</v>
      </c>
      <c r="DM7" s="744"/>
      <c r="DN7" s="744"/>
      <c r="DO7" s="744"/>
      <c r="DP7" s="745"/>
      <c r="DQ7" s="743" t="s">
        <v>585</v>
      </c>
      <c r="DR7" s="744"/>
      <c r="DS7" s="744"/>
      <c r="DT7" s="744"/>
      <c r="DU7" s="745"/>
      <c r="DV7" s="746"/>
      <c r="DW7" s="747"/>
      <c r="DX7" s="747"/>
      <c r="DY7" s="747"/>
      <c r="DZ7" s="748"/>
      <c r="EA7" s="234"/>
    </row>
    <row r="8" spans="1:131" s="235" customFormat="1" ht="26.25" customHeight="1" x14ac:dyDescent="0.15">
      <c r="A8" s="238">
        <v>2</v>
      </c>
      <c r="B8" s="780" t="s">
        <v>388</v>
      </c>
      <c r="C8" s="781"/>
      <c r="D8" s="781"/>
      <c r="E8" s="781"/>
      <c r="F8" s="781"/>
      <c r="G8" s="781"/>
      <c r="H8" s="781"/>
      <c r="I8" s="781"/>
      <c r="J8" s="781"/>
      <c r="K8" s="781"/>
      <c r="L8" s="781"/>
      <c r="M8" s="781"/>
      <c r="N8" s="781"/>
      <c r="O8" s="781"/>
      <c r="P8" s="782"/>
      <c r="Q8" s="783">
        <v>14</v>
      </c>
      <c r="R8" s="784"/>
      <c r="S8" s="784"/>
      <c r="T8" s="784"/>
      <c r="U8" s="784"/>
      <c r="V8" s="784">
        <v>10</v>
      </c>
      <c r="W8" s="784"/>
      <c r="X8" s="784"/>
      <c r="Y8" s="784"/>
      <c r="Z8" s="784"/>
      <c r="AA8" s="784">
        <v>3</v>
      </c>
      <c r="AB8" s="784"/>
      <c r="AC8" s="784"/>
      <c r="AD8" s="784"/>
      <c r="AE8" s="785"/>
      <c r="AF8" s="786">
        <v>3</v>
      </c>
      <c r="AG8" s="787"/>
      <c r="AH8" s="787"/>
      <c r="AI8" s="787"/>
      <c r="AJ8" s="788"/>
      <c r="AK8" s="769" t="s">
        <v>585</v>
      </c>
      <c r="AL8" s="770"/>
      <c r="AM8" s="770"/>
      <c r="AN8" s="770"/>
      <c r="AO8" s="770"/>
      <c r="AP8" s="770" t="s">
        <v>585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389</v>
      </c>
      <c r="C9" s="781"/>
      <c r="D9" s="781"/>
      <c r="E9" s="781"/>
      <c r="F9" s="781"/>
      <c r="G9" s="781"/>
      <c r="H9" s="781"/>
      <c r="I9" s="781"/>
      <c r="J9" s="781"/>
      <c r="K9" s="781"/>
      <c r="L9" s="781"/>
      <c r="M9" s="781"/>
      <c r="N9" s="781"/>
      <c r="O9" s="781"/>
      <c r="P9" s="782"/>
      <c r="Q9" s="783">
        <v>1</v>
      </c>
      <c r="R9" s="784"/>
      <c r="S9" s="784"/>
      <c r="T9" s="784"/>
      <c r="U9" s="784"/>
      <c r="V9" s="784">
        <v>0</v>
      </c>
      <c r="W9" s="784"/>
      <c r="X9" s="784"/>
      <c r="Y9" s="784"/>
      <c r="Z9" s="784"/>
      <c r="AA9" s="784">
        <v>1</v>
      </c>
      <c r="AB9" s="784"/>
      <c r="AC9" s="784"/>
      <c r="AD9" s="784"/>
      <c r="AE9" s="785"/>
      <c r="AF9" s="786">
        <v>1</v>
      </c>
      <c r="AG9" s="787"/>
      <c r="AH9" s="787"/>
      <c r="AI9" s="787"/>
      <c r="AJ9" s="788"/>
      <c r="AK9" s="769" t="s">
        <v>585</v>
      </c>
      <c r="AL9" s="770"/>
      <c r="AM9" s="770"/>
      <c r="AN9" s="770"/>
      <c r="AO9" s="770"/>
      <c r="AP9" s="770" t="s">
        <v>585</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24127</v>
      </c>
      <c r="R23" s="793"/>
      <c r="S23" s="793"/>
      <c r="T23" s="793"/>
      <c r="U23" s="793"/>
      <c r="V23" s="793">
        <v>22691</v>
      </c>
      <c r="W23" s="793"/>
      <c r="X23" s="793"/>
      <c r="Y23" s="793"/>
      <c r="Z23" s="793"/>
      <c r="AA23" s="793">
        <v>1436</v>
      </c>
      <c r="AB23" s="793"/>
      <c r="AC23" s="793"/>
      <c r="AD23" s="793"/>
      <c r="AE23" s="794"/>
      <c r="AF23" s="795">
        <v>1354</v>
      </c>
      <c r="AG23" s="793"/>
      <c r="AH23" s="793"/>
      <c r="AI23" s="793"/>
      <c r="AJ23" s="796"/>
      <c r="AK23" s="797"/>
      <c r="AL23" s="798"/>
      <c r="AM23" s="798"/>
      <c r="AN23" s="798"/>
      <c r="AO23" s="798"/>
      <c r="AP23" s="793">
        <v>17334</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5238</v>
      </c>
      <c r="R28" s="823"/>
      <c r="S28" s="823"/>
      <c r="T28" s="823"/>
      <c r="U28" s="823"/>
      <c r="V28" s="823">
        <v>5192</v>
      </c>
      <c r="W28" s="823"/>
      <c r="X28" s="823"/>
      <c r="Y28" s="823"/>
      <c r="Z28" s="823"/>
      <c r="AA28" s="823">
        <v>46</v>
      </c>
      <c r="AB28" s="823"/>
      <c r="AC28" s="823"/>
      <c r="AD28" s="823"/>
      <c r="AE28" s="824"/>
      <c r="AF28" s="825">
        <v>46</v>
      </c>
      <c r="AG28" s="823"/>
      <c r="AH28" s="823"/>
      <c r="AI28" s="823"/>
      <c r="AJ28" s="826"/>
      <c r="AK28" s="827">
        <v>367</v>
      </c>
      <c r="AL28" s="828"/>
      <c r="AM28" s="828"/>
      <c r="AN28" s="828"/>
      <c r="AO28" s="828"/>
      <c r="AP28" s="828" t="s">
        <v>585</v>
      </c>
      <c r="AQ28" s="828"/>
      <c r="AR28" s="828"/>
      <c r="AS28" s="828"/>
      <c r="AT28" s="828"/>
      <c r="AU28" s="828" t="s">
        <v>585</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5125</v>
      </c>
      <c r="R29" s="784"/>
      <c r="S29" s="784"/>
      <c r="T29" s="784"/>
      <c r="U29" s="784"/>
      <c r="V29" s="784">
        <v>4906</v>
      </c>
      <c r="W29" s="784"/>
      <c r="X29" s="784"/>
      <c r="Y29" s="784"/>
      <c r="Z29" s="784"/>
      <c r="AA29" s="784">
        <v>219</v>
      </c>
      <c r="AB29" s="784"/>
      <c r="AC29" s="784"/>
      <c r="AD29" s="784"/>
      <c r="AE29" s="785"/>
      <c r="AF29" s="786">
        <v>219</v>
      </c>
      <c r="AG29" s="787"/>
      <c r="AH29" s="787"/>
      <c r="AI29" s="787"/>
      <c r="AJ29" s="788"/>
      <c r="AK29" s="834">
        <v>727</v>
      </c>
      <c r="AL29" s="830"/>
      <c r="AM29" s="830"/>
      <c r="AN29" s="830"/>
      <c r="AO29" s="830"/>
      <c r="AP29" s="830" t="s">
        <v>585</v>
      </c>
      <c r="AQ29" s="830"/>
      <c r="AR29" s="830"/>
      <c r="AS29" s="830"/>
      <c r="AT29" s="830"/>
      <c r="AU29" s="830" t="s">
        <v>585</v>
      </c>
      <c r="AV29" s="830"/>
      <c r="AW29" s="830"/>
      <c r="AX29" s="830"/>
      <c r="AY29" s="830"/>
      <c r="AZ29" s="831" t="s">
        <v>585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793</v>
      </c>
      <c r="R30" s="784"/>
      <c r="S30" s="784"/>
      <c r="T30" s="784"/>
      <c r="U30" s="784"/>
      <c r="V30" s="784">
        <v>791</v>
      </c>
      <c r="W30" s="784"/>
      <c r="X30" s="784"/>
      <c r="Y30" s="784"/>
      <c r="Z30" s="784"/>
      <c r="AA30" s="784">
        <v>2</v>
      </c>
      <c r="AB30" s="784"/>
      <c r="AC30" s="784"/>
      <c r="AD30" s="784"/>
      <c r="AE30" s="785"/>
      <c r="AF30" s="786">
        <v>2</v>
      </c>
      <c r="AG30" s="787"/>
      <c r="AH30" s="787"/>
      <c r="AI30" s="787"/>
      <c r="AJ30" s="788"/>
      <c r="AK30" s="834">
        <v>150</v>
      </c>
      <c r="AL30" s="830"/>
      <c r="AM30" s="830"/>
      <c r="AN30" s="830"/>
      <c r="AO30" s="830"/>
      <c r="AP30" s="830" t="s">
        <v>585</v>
      </c>
      <c r="AQ30" s="830"/>
      <c r="AR30" s="830"/>
      <c r="AS30" s="830"/>
      <c r="AT30" s="830"/>
      <c r="AU30" s="830" t="s">
        <v>585</v>
      </c>
      <c r="AV30" s="830"/>
      <c r="AW30" s="830"/>
      <c r="AX30" s="830"/>
      <c r="AY30" s="830"/>
      <c r="AZ30" s="831" t="s">
        <v>585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1180</v>
      </c>
      <c r="R31" s="784"/>
      <c r="S31" s="784"/>
      <c r="T31" s="784"/>
      <c r="U31" s="784"/>
      <c r="V31" s="784">
        <v>1058</v>
      </c>
      <c r="W31" s="784"/>
      <c r="X31" s="784"/>
      <c r="Y31" s="784"/>
      <c r="Z31" s="784"/>
      <c r="AA31" s="784">
        <v>122</v>
      </c>
      <c r="AB31" s="784"/>
      <c r="AC31" s="784"/>
      <c r="AD31" s="784"/>
      <c r="AE31" s="785"/>
      <c r="AF31" s="786">
        <v>2338</v>
      </c>
      <c r="AG31" s="787"/>
      <c r="AH31" s="787"/>
      <c r="AI31" s="787"/>
      <c r="AJ31" s="788"/>
      <c r="AK31" s="834" t="s">
        <v>585</v>
      </c>
      <c r="AL31" s="830"/>
      <c r="AM31" s="830"/>
      <c r="AN31" s="830"/>
      <c r="AO31" s="830"/>
      <c r="AP31" s="830">
        <v>5452</v>
      </c>
      <c r="AQ31" s="830"/>
      <c r="AR31" s="830"/>
      <c r="AS31" s="830"/>
      <c r="AT31" s="830"/>
      <c r="AU31" s="830" t="s">
        <v>585</v>
      </c>
      <c r="AV31" s="830"/>
      <c r="AW31" s="830"/>
      <c r="AX31" s="830"/>
      <c r="AY31" s="830"/>
      <c r="AZ31" s="831" t="s">
        <v>585</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1649</v>
      </c>
      <c r="R32" s="784"/>
      <c r="S32" s="784"/>
      <c r="T32" s="784"/>
      <c r="U32" s="784"/>
      <c r="V32" s="784">
        <v>1589</v>
      </c>
      <c r="W32" s="784"/>
      <c r="X32" s="784"/>
      <c r="Y32" s="784"/>
      <c r="Z32" s="784"/>
      <c r="AA32" s="784">
        <v>60</v>
      </c>
      <c r="AB32" s="784"/>
      <c r="AC32" s="784"/>
      <c r="AD32" s="784"/>
      <c r="AE32" s="785"/>
      <c r="AF32" s="786">
        <v>662</v>
      </c>
      <c r="AG32" s="787"/>
      <c r="AH32" s="787"/>
      <c r="AI32" s="787"/>
      <c r="AJ32" s="788"/>
      <c r="AK32" s="834">
        <v>608</v>
      </c>
      <c r="AL32" s="830"/>
      <c r="AM32" s="830"/>
      <c r="AN32" s="830"/>
      <c r="AO32" s="830"/>
      <c r="AP32" s="830">
        <v>14058</v>
      </c>
      <c r="AQ32" s="830"/>
      <c r="AR32" s="830"/>
      <c r="AS32" s="830"/>
      <c r="AT32" s="830"/>
      <c r="AU32" s="830">
        <v>9911</v>
      </c>
      <c r="AV32" s="830"/>
      <c r="AW32" s="830"/>
      <c r="AX32" s="830"/>
      <c r="AY32" s="830"/>
      <c r="AZ32" s="831" t="s">
        <v>585</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3268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397</v>
      </c>
      <c r="AB66" s="734"/>
      <c r="AC66" s="734"/>
      <c r="AD66" s="734"/>
      <c r="AE66" s="735"/>
      <c r="AF66" s="854" t="s">
        <v>398</v>
      </c>
      <c r="AG66" s="815"/>
      <c r="AH66" s="815"/>
      <c r="AI66" s="815"/>
      <c r="AJ66" s="855"/>
      <c r="AK66" s="733" t="s">
        <v>417</v>
      </c>
      <c r="AL66" s="728"/>
      <c r="AM66" s="728"/>
      <c r="AN66" s="728"/>
      <c r="AO66" s="729"/>
      <c r="AP66" s="733" t="s">
        <v>418</v>
      </c>
      <c r="AQ66" s="734"/>
      <c r="AR66" s="734"/>
      <c r="AS66" s="734"/>
      <c r="AT66" s="735"/>
      <c r="AU66" s="733" t="s">
        <v>419</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1041</v>
      </c>
      <c r="R68" s="866"/>
      <c r="S68" s="866"/>
      <c r="T68" s="866"/>
      <c r="U68" s="866"/>
      <c r="V68" s="866">
        <v>1037</v>
      </c>
      <c r="W68" s="866"/>
      <c r="X68" s="866"/>
      <c r="Y68" s="866"/>
      <c r="Z68" s="866"/>
      <c r="AA68" s="866">
        <v>4</v>
      </c>
      <c r="AB68" s="866"/>
      <c r="AC68" s="866"/>
      <c r="AD68" s="866"/>
      <c r="AE68" s="866"/>
      <c r="AF68" s="866">
        <v>4</v>
      </c>
      <c r="AG68" s="866"/>
      <c r="AH68" s="866"/>
      <c r="AI68" s="866"/>
      <c r="AJ68" s="866"/>
      <c r="AK68" s="866" t="s">
        <v>585</v>
      </c>
      <c r="AL68" s="866"/>
      <c r="AM68" s="866"/>
      <c r="AN68" s="866"/>
      <c r="AO68" s="866"/>
      <c r="AP68" s="866" t="s">
        <v>585</v>
      </c>
      <c r="AQ68" s="866"/>
      <c r="AR68" s="866"/>
      <c r="AS68" s="866"/>
      <c r="AT68" s="866"/>
      <c r="AU68" s="866" t="s">
        <v>585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368351</v>
      </c>
      <c r="R69" s="830"/>
      <c r="S69" s="830"/>
      <c r="T69" s="830"/>
      <c r="U69" s="830"/>
      <c r="V69" s="830">
        <v>355170</v>
      </c>
      <c r="W69" s="830"/>
      <c r="X69" s="830"/>
      <c r="Y69" s="830"/>
      <c r="Z69" s="830"/>
      <c r="AA69" s="830">
        <v>13181</v>
      </c>
      <c r="AB69" s="830"/>
      <c r="AC69" s="830"/>
      <c r="AD69" s="830"/>
      <c r="AE69" s="830"/>
      <c r="AF69" s="830">
        <v>13181</v>
      </c>
      <c r="AG69" s="830"/>
      <c r="AH69" s="830"/>
      <c r="AI69" s="830"/>
      <c r="AJ69" s="830"/>
      <c r="AK69" s="830">
        <v>2368</v>
      </c>
      <c r="AL69" s="830"/>
      <c r="AM69" s="830"/>
      <c r="AN69" s="830"/>
      <c r="AO69" s="830"/>
      <c r="AP69" s="830" t="s">
        <v>585</v>
      </c>
      <c r="AQ69" s="830"/>
      <c r="AR69" s="830"/>
      <c r="AS69" s="830"/>
      <c r="AT69" s="830"/>
      <c r="AU69" s="830" t="s">
        <v>585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1319</v>
      </c>
      <c r="R70" s="830"/>
      <c r="S70" s="830"/>
      <c r="T70" s="830"/>
      <c r="U70" s="830"/>
      <c r="V70" s="830">
        <v>1198</v>
      </c>
      <c r="W70" s="830"/>
      <c r="X70" s="830"/>
      <c r="Y70" s="830"/>
      <c r="Z70" s="830"/>
      <c r="AA70" s="830">
        <v>120</v>
      </c>
      <c r="AB70" s="830"/>
      <c r="AC70" s="830"/>
      <c r="AD70" s="830"/>
      <c r="AE70" s="830"/>
      <c r="AF70" s="830">
        <v>120</v>
      </c>
      <c r="AG70" s="830"/>
      <c r="AH70" s="830"/>
      <c r="AI70" s="830"/>
      <c r="AJ70" s="830"/>
      <c r="AK70" s="830" t="s">
        <v>585</v>
      </c>
      <c r="AL70" s="830"/>
      <c r="AM70" s="830"/>
      <c r="AN70" s="830"/>
      <c r="AO70" s="830"/>
      <c r="AP70" s="830">
        <v>53</v>
      </c>
      <c r="AQ70" s="830"/>
      <c r="AR70" s="830"/>
      <c r="AS70" s="830"/>
      <c r="AT70" s="830"/>
      <c r="AU70" s="830">
        <v>53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16052</v>
      </c>
      <c r="R71" s="830"/>
      <c r="S71" s="830"/>
      <c r="T71" s="830"/>
      <c r="U71" s="830"/>
      <c r="V71" s="830">
        <v>16031</v>
      </c>
      <c r="W71" s="830"/>
      <c r="X71" s="830"/>
      <c r="Y71" s="830"/>
      <c r="Z71" s="830"/>
      <c r="AA71" s="830">
        <v>21</v>
      </c>
      <c r="AB71" s="830"/>
      <c r="AC71" s="830"/>
      <c r="AD71" s="830"/>
      <c r="AE71" s="830"/>
      <c r="AF71" s="830">
        <v>14</v>
      </c>
      <c r="AG71" s="830"/>
      <c r="AH71" s="830"/>
      <c r="AI71" s="830"/>
      <c r="AJ71" s="830"/>
      <c r="AK71" s="830">
        <v>113</v>
      </c>
      <c r="AL71" s="830"/>
      <c r="AM71" s="830"/>
      <c r="AN71" s="830"/>
      <c r="AO71" s="830"/>
      <c r="AP71" s="830" t="s">
        <v>585</v>
      </c>
      <c r="AQ71" s="830"/>
      <c r="AR71" s="830"/>
      <c r="AS71" s="830"/>
      <c r="AT71" s="830"/>
      <c r="AU71" s="830" t="s">
        <v>585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581</v>
      </c>
      <c r="C72" s="874"/>
      <c r="D72" s="874"/>
      <c r="E72" s="874"/>
      <c r="F72" s="874"/>
      <c r="G72" s="874"/>
      <c r="H72" s="874"/>
      <c r="I72" s="874"/>
      <c r="J72" s="874"/>
      <c r="K72" s="874"/>
      <c r="L72" s="874"/>
      <c r="M72" s="874"/>
      <c r="N72" s="874"/>
      <c r="O72" s="874"/>
      <c r="P72" s="875"/>
      <c r="Q72" s="876">
        <v>88</v>
      </c>
      <c r="R72" s="830"/>
      <c r="S72" s="830"/>
      <c r="T72" s="830"/>
      <c r="U72" s="830"/>
      <c r="V72" s="830">
        <v>87</v>
      </c>
      <c r="W72" s="830"/>
      <c r="X72" s="830"/>
      <c r="Y72" s="830"/>
      <c r="Z72" s="830"/>
      <c r="AA72" s="830">
        <v>1</v>
      </c>
      <c r="AB72" s="830"/>
      <c r="AC72" s="830"/>
      <c r="AD72" s="830"/>
      <c r="AE72" s="830"/>
      <c r="AF72" s="830">
        <v>1</v>
      </c>
      <c r="AG72" s="830"/>
      <c r="AH72" s="830"/>
      <c r="AI72" s="830"/>
      <c r="AJ72" s="830"/>
      <c r="AK72" s="830">
        <v>8</v>
      </c>
      <c r="AL72" s="830"/>
      <c r="AM72" s="830"/>
      <c r="AN72" s="830"/>
      <c r="AO72" s="830"/>
      <c r="AP72" s="830" t="s">
        <v>585</v>
      </c>
      <c r="AQ72" s="830"/>
      <c r="AR72" s="830"/>
      <c r="AS72" s="830"/>
      <c r="AT72" s="830"/>
      <c r="AU72" s="830" t="s">
        <v>585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76">
        <v>468</v>
      </c>
      <c r="R73" s="830"/>
      <c r="S73" s="830"/>
      <c r="T73" s="830"/>
      <c r="U73" s="830"/>
      <c r="V73" s="830">
        <v>242</v>
      </c>
      <c r="W73" s="830"/>
      <c r="X73" s="830"/>
      <c r="Y73" s="830"/>
      <c r="Z73" s="830"/>
      <c r="AA73" s="830">
        <v>226</v>
      </c>
      <c r="AB73" s="830"/>
      <c r="AC73" s="830"/>
      <c r="AD73" s="830"/>
      <c r="AE73" s="830"/>
      <c r="AF73" s="830">
        <v>226</v>
      </c>
      <c r="AG73" s="830"/>
      <c r="AH73" s="830"/>
      <c r="AI73" s="830"/>
      <c r="AJ73" s="830"/>
      <c r="AK73" s="830" t="s">
        <v>585</v>
      </c>
      <c r="AL73" s="830"/>
      <c r="AM73" s="830"/>
      <c r="AN73" s="830"/>
      <c r="AO73" s="830"/>
      <c r="AP73" s="830" t="s">
        <v>585</v>
      </c>
      <c r="AQ73" s="830"/>
      <c r="AR73" s="830"/>
      <c r="AS73" s="830"/>
      <c r="AT73" s="830"/>
      <c r="AU73" s="830" t="s">
        <v>585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13546</v>
      </c>
      <c r="AG88" s="844"/>
      <c r="AH88" s="844"/>
      <c r="AI88" s="844"/>
      <c r="AJ88" s="844"/>
      <c r="AK88" s="841"/>
      <c r="AL88" s="841"/>
      <c r="AM88" s="841"/>
      <c r="AN88" s="841"/>
      <c r="AO88" s="841"/>
      <c r="AP88" s="844">
        <v>53</v>
      </c>
      <c r="AQ88" s="844"/>
      <c r="AR88" s="844"/>
      <c r="AS88" s="844"/>
      <c r="AT88" s="844"/>
      <c r="AU88" s="844">
        <v>53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585</v>
      </c>
      <c r="CX102" s="852"/>
      <c r="CY102" s="852"/>
      <c r="CZ102" s="852"/>
      <c r="DA102" s="891"/>
      <c r="DB102" s="890" t="s">
        <v>585</v>
      </c>
      <c r="DC102" s="852"/>
      <c r="DD102" s="852"/>
      <c r="DE102" s="852"/>
      <c r="DF102" s="891"/>
      <c r="DG102" s="890" t="s">
        <v>585</v>
      </c>
      <c r="DH102" s="852"/>
      <c r="DI102" s="852"/>
      <c r="DJ102" s="852"/>
      <c r="DK102" s="891"/>
      <c r="DL102" s="890" t="s">
        <v>585</v>
      </c>
      <c r="DM102" s="852"/>
      <c r="DN102" s="852"/>
      <c r="DO102" s="852"/>
      <c r="DP102" s="891"/>
      <c r="DQ102" s="890" t="s">
        <v>585</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307</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307</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307</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1916328</v>
      </c>
      <c r="AB110" s="900"/>
      <c r="AC110" s="900"/>
      <c r="AD110" s="900"/>
      <c r="AE110" s="901"/>
      <c r="AF110" s="902">
        <v>2032565</v>
      </c>
      <c r="AG110" s="900"/>
      <c r="AH110" s="900"/>
      <c r="AI110" s="900"/>
      <c r="AJ110" s="901"/>
      <c r="AK110" s="902">
        <v>2084455</v>
      </c>
      <c r="AL110" s="900"/>
      <c r="AM110" s="900"/>
      <c r="AN110" s="900"/>
      <c r="AO110" s="901"/>
      <c r="AP110" s="903">
        <v>18.5</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18439645</v>
      </c>
      <c r="BR110" s="931"/>
      <c r="BS110" s="931"/>
      <c r="BT110" s="931"/>
      <c r="BU110" s="931"/>
      <c r="BV110" s="931">
        <v>18044079</v>
      </c>
      <c r="BW110" s="931"/>
      <c r="BX110" s="931"/>
      <c r="BY110" s="931"/>
      <c r="BZ110" s="931"/>
      <c r="CA110" s="931">
        <v>17333862</v>
      </c>
      <c r="CB110" s="931"/>
      <c r="CC110" s="931"/>
      <c r="CD110" s="931"/>
      <c r="CE110" s="931"/>
      <c r="CF110" s="944">
        <v>154.1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130</v>
      </c>
      <c r="AL111" s="938"/>
      <c r="AM111" s="938"/>
      <c r="AN111" s="938"/>
      <c r="AO111" s="939"/>
      <c r="AP111" s="941" t="s">
        <v>438</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v>60280</v>
      </c>
      <c r="BR111" s="926"/>
      <c r="BS111" s="926"/>
      <c r="BT111" s="926"/>
      <c r="BU111" s="926"/>
      <c r="BV111" s="926">
        <v>79909</v>
      </c>
      <c r="BW111" s="926"/>
      <c r="BX111" s="926"/>
      <c r="BY111" s="926"/>
      <c r="BZ111" s="926"/>
      <c r="CA111" s="926">
        <v>43174</v>
      </c>
      <c r="CB111" s="926"/>
      <c r="CC111" s="926"/>
      <c r="CD111" s="926"/>
      <c r="CE111" s="926"/>
      <c r="CF111" s="920">
        <v>0.4</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130</v>
      </c>
      <c r="DM111" s="926"/>
      <c r="DN111" s="926"/>
      <c r="DO111" s="926"/>
      <c r="DP111" s="926"/>
      <c r="DQ111" s="926" t="s">
        <v>438</v>
      </c>
      <c r="DR111" s="926"/>
      <c r="DS111" s="926"/>
      <c r="DT111" s="926"/>
      <c r="DU111" s="926"/>
      <c r="DV111" s="927" t="s">
        <v>130</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11765742</v>
      </c>
      <c r="BR112" s="926"/>
      <c r="BS112" s="926"/>
      <c r="BT112" s="926"/>
      <c r="BU112" s="926"/>
      <c r="BV112" s="926">
        <v>10964576</v>
      </c>
      <c r="BW112" s="926"/>
      <c r="BX112" s="926"/>
      <c r="BY112" s="926"/>
      <c r="BZ112" s="926"/>
      <c r="CA112" s="926">
        <v>9911200</v>
      </c>
      <c r="CB112" s="926"/>
      <c r="CC112" s="926"/>
      <c r="CD112" s="926"/>
      <c r="CE112" s="926"/>
      <c r="CF112" s="920">
        <v>88.1</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738049</v>
      </c>
      <c r="AB113" s="938"/>
      <c r="AC113" s="938"/>
      <c r="AD113" s="938"/>
      <c r="AE113" s="939"/>
      <c r="AF113" s="940">
        <v>705439</v>
      </c>
      <c r="AG113" s="938"/>
      <c r="AH113" s="938"/>
      <c r="AI113" s="938"/>
      <c r="AJ113" s="939"/>
      <c r="AK113" s="940">
        <v>728771</v>
      </c>
      <c r="AL113" s="938"/>
      <c r="AM113" s="938"/>
      <c r="AN113" s="938"/>
      <c r="AO113" s="939"/>
      <c r="AP113" s="941">
        <v>6.5</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72076</v>
      </c>
      <c r="BR113" s="926"/>
      <c r="BS113" s="926"/>
      <c r="BT113" s="926"/>
      <c r="BU113" s="926"/>
      <c r="BV113" s="926">
        <v>62728</v>
      </c>
      <c r="BW113" s="926"/>
      <c r="BX113" s="926"/>
      <c r="BY113" s="926"/>
      <c r="BZ113" s="926"/>
      <c r="CA113" s="926">
        <v>53380</v>
      </c>
      <c r="CB113" s="926"/>
      <c r="CC113" s="926"/>
      <c r="CD113" s="926"/>
      <c r="CE113" s="926"/>
      <c r="CF113" s="920">
        <v>0.5</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438</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130</v>
      </c>
      <c r="AB114" s="959"/>
      <c r="AC114" s="959"/>
      <c r="AD114" s="959"/>
      <c r="AE114" s="960"/>
      <c r="AF114" s="961" t="s">
        <v>130</v>
      </c>
      <c r="AG114" s="959"/>
      <c r="AH114" s="959"/>
      <c r="AI114" s="959"/>
      <c r="AJ114" s="960"/>
      <c r="AK114" s="961" t="s">
        <v>130</v>
      </c>
      <c r="AL114" s="959"/>
      <c r="AM114" s="959"/>
      <c r="AN114" s="959"/>
      <c r="AO114" s="960"/>
      <c r="AP114" s="962" t="s">
        <v>130</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2820845</v>
      </c>
      <c r="BR114" s="926"/>
      <c r="BS114" s="926"/>
      <c r="BT114" s="926"/>
      <c r="BU114" s="926"/>
      <c r="BV114" s="926">
        <v>2824501</v>
      </c>
      <c r="BW114" s="926"/>
      <c r="BX114" s="926"/>
      <c r="BY114" s="926"/>
      <c r="BZ114" s="926"/>
      <c r="CA114" s="926">
        <v>2774575</v>
      </c>
      <c r="CB114" s="926"/>
      <c r="CC114" s="926"/>
      <c r="CD114" s="926"/>
      <c r="CE114" s="926"/>
      <c r="CF114" s="920">
        <v>24.7</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15">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130</v>
      </c>
      <c r="AB115" s="938"/>
      <c r="AC115" s="938"/>
      <c r="AD115" s="938"/>
      <c r="AE115" s="939"/>
      <c r="AF115" s="940" t="s">
        <v>130</v>
      </c>
      <c r="AG115" s="938"/>
      <c r="AH115" s="938"/>
      <c r="AI115" s="938"/>
      <c r="AJ115" s="939"/>
      <c r="AK115" s="940" t="s">
        <v>438</v>
      </c>
      <c r="AL115" s="938"/>
      <c r="AM115" s="938"/>
      <c r="AN115" s="938"/>
      <c r="AO115" s="939"/>
      <c r="AP115" s="941" t="s">
        <v>130</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t="s">
        <v>130</v>
      </c>
      <c r="CB115" s="926"/>
      <c r="CC115" s="926"/>
      <c r="CD115" s="926"/>
      <c r="CE115" s="926"/>
      <c r="CF115" s="920" t="s">
        <v>130</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60280</v>
      </c>
      <c r="DH115" s="959"/>
      <c r="DI115" s="959"/>
      <c r="DJ115" s="959"/>
      <c r="DK115" s="960"/>
      <c r="DL115" s="961">
        <v>79909</v>
      </c>
      <c r="DM115" s="959"/>
      <c r="DN115" s="959"/>
      <c r="DO115" s="959"/>
      <c r="DP115" s="960"/>
      <c r="DQ115" s="961">
        <v>43174</v>
      </c>
      <c r="DR115" s="959"/>
      <c r="DS115" s="959"/>
      <c r="DT115" s="959"/>
      <c r="DU115" s="960"/>
      <c r="DV115" s="962">
        <v>0.4</v>
      </c>
      <c r="DW115" s="963"/>
      <c r="DX115" s="963"/>
      <c r="DY115" s="963"/>
      <c r="DZ115" s="964"/>
    </row>
    <row r="116" spans="1:130" s="230" customFormat="1" ht="26.25" customHeight="1" x14ac:dyDescent="0.15">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438</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130</v>
      </c>
      <c r="DR116" s="959"/>
      <c r="DS116" s="959"/>
      <c r="DT116" s="959"/>
      <c r="DU116" s="960"/>
      <c r="DV116" s="962" t="s">
        <v>438</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2654377</v>
      </c>
      <c r="AB117" s="979"/>
      <c r="AC117" s="979"/>
      <c r="AD117" s="979"/>
      <c r="AE117" s="980"/>
      <c r="AF117" s="981">
        <v>2738004</v>
      </c>
      <c r="AG117" s="979"/>
      <c r="AH117" s="979"/>
      <c r="AI117" s="979"/>
      <c r="AJ117" s="980"/>
      <c r="AK117" s="981">
        <v>2813226</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307</v>
      </c>
      <c r="AL118" s="893"/>
      <c r="AM118" s="893"/>
      <c r="AN118" s="893"/>
      <c r="AO118" s="894"/>
      <c r="AP118" s="970" t="s">
        <v>431</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15">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438</v>
      </c>
      <c r="AL119" s="900"/>
      <c r="AM119" s="900"/>
      <c r="AN119" s="900"/>
      <c r="AO119" s="901"/>
      <c r="AP119" s="903" t="s">
        <v>130</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462</v>
      </c>
      <c r="BP119" s="1005"/>
      <c r="BQ119" s="999">
        <v>33158588</v>
      </c>
      <c r="BR119" s="1000"/>
      <c r="BS119" s="1000"/>
      <c r="BT119" s="1000"/>
      <c r="BU119" s="1000"/>
      <c r="BV119" s="1000">
        <v>31975793</v>
      </c>
      <c r="BW119" s="1000"/>
      <c r="BX119" s="1000"/>
      <c r="BY119" s="1000"/>
      <c r="BZ119" s="1000"/>
      <c r="CA119" s="1000">
        <v>30116191</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x14ac:dyDescent="0.15">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6828919</v>
      </c>
      <c r="BR120" s="931"/>
      <c r="BS120" s="931"/>
      <c r="BT120" s="931"/>
      <c r="BU120" s="931"/>
      <c r="BV120" s="931">
        <v>7689902</v>
      </c>
      <c r="BW120" s="931"/>
      <c r="BX120" s="931"/>
      <c r="BY120" s="931"/>
      <c r="BZ120" s="931"/>
      <c r="CA120" s="931">
        <v>8240381</v>
      </c>
      <c r="CB120" s="931"/>
      <c r="CC120" s="931"/>
      <c r="CD120" s="931"/>
      <c r="CE120" s="931"/>
      <c r="CF120" s="944">
        <v>73.2</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v>11747831</v>
      </c>
      <c r="DH120" s="931"/>
      <c r="DI120" s="931"/>
      <c r="DJ120" s="931"/>
      <c r="DK120" s="931"/>
      <c r="DL120" s="931">
        <v>10964576</v>
      </c>
      <c r="DM120" s="931"/>
      <c r="DN120" s="931"/>
      <c r="DO120" s="931"/>
      <c r="DP120" s="931"/>
      <c r="DQ120" s="931">
        <v>9911200</v>
      </c>
      <c r="DR120" s="931"/>
      <c r="DS120" s="931"/>
      <c r="DT120" s="931"/>
      <c r="DU120" s="931"/>
      <c r="DV120" s="932">
        <v>88.1</v>
      </c>
      <c r="DW120" s="932"/>
      <c r="DX120" s="932"/>
      <c r="DY120" s="932"/>
      <c r="DZ120" s="933"/>
    </row>
    <row r="121" spans="1:130" s="230" customFormat="1" ht="26.25" customHeight="1" x14ac:dyDescent="0.15">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3886879</v>
      </c>
      <c r="BR121" s="926"/>
      <c r="BS121" s="926"/>
      <c r="BT121" s="926"/>
      <c r="BU121" s="926"/>
      <c r="BV121" s="926">
        <v>3683153</v>
      </c>
      <c r="BW121" s="926"/>
      <c r="BX121" s="926"/>
      <c r="BY121" s="926"/>
      <c r="BZ121" s="926"/>
      <c r="CA121" s="926">
        <v>3703587</v>
      </c>
      <c r="CB121" s="926"/>
      <c r="CC121" s="926"/>
      <c r="CD121" s="926"/>
      <c r="CE121" s="926"/>
      <c r="CF121" s="920">
        <v>32.9</v>
      </c>
      <c r="CG121" s="921"/>
      <c r="CH121" s="921"/>
      <c r="CI121" s="921"/>
      <c r="CJ121" s="921"/>
      <c r="CK121" s="1009"/>
      <c r="CL121" s="1010"/>
      <c r="CM121" s="1010"/>
      <c r="CN121" s="1010"/>
      <c r="CO121" s="1011"/>
      <c r="CP121" s="1019" t="s">
        <v>404</v>
      </c>
      <c r="CQ121" s="1020"/>
      <c r="CR121" s="1020"/>
      <c r="CS121" s="1020"/>
      <c r="CT121" s="1020"/>
      <c r="CU121" s="1020"/>
      <c r="CV121" s="1020"/>
      <c r="CW121" s="1020"/>
      <c r="CX121" s="1020"/>
      <c r="CY121" s="1020"/>
      <c r="CZ121" s="1020"/>
      <c r="DA121" s="1020"/>
      <c r="DB121" s="1020"/>
      <c r="DC121" s="1020"/>
      <c r="DD121" s="1020"/>
      <c r="DE121" s="1020"/>
      <c r="DF121" s="1021"/>
      <c r="DG121" s="925" t="s">
        <v>130</v>
      </c>
      <c r="DH121" s="926"/>
      <c r="DI121" s="926"/>
      <c r="DJ121" s="926"/>
      <c r="DK121" s="926"/>
      <c r="DL121" s="926" t="s">
        <v>130</v>
      </c>
      <c r="DM121" s="926"/>
      <c r="DN121" s="926"/>
      <c r="DO121" s="926"/>
      <c r="DP121" s="926"/>
      <c r="DQ121" s="926" t="s">
        <v>130</v>
      </c>
      <c r="DR121" s="926"/>
      <c r="DS121" s="926"/>
      <c r="DT121" s="926"/>
      <c r="DU121" s="926"/>
      <c r="DV121" s="927" t="s">
        <v>130</v>
      </c>
      <c r="DW121" s="927"/>
      <c r="DX121" s="927"/>
      <c r="DY121" s="927"/>
      <c r="DZ121" s="928"/>
    </row>
    <row r="122" spans="1:130" s="230" customFormat="1" ht="26.25" customHeight="1" x14ac:dyDescent="0.15">
      <c r="A122" s="1057"/>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438</v>
      </c>
      <c r="AB122" s="959"/>
      <c r="AC122" s="959"/>
      <c r="AD122" s="959"/>
      <c r="AE122" s="960"/>
      <c r="AF122" s="961" t="s">
        <v>438</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22342293</v>
      </c>
      <c r="BR122" s="1000"/>
      <c r="BS122" s="1000"/>
      <c r="BT122" s="1000"/>
      <c r="BU122" s="1000"/>
      <c r="BV122" s="1000">
        <v>21620338</v>
      </c>
      <c r="BW122" s="1000"/>
      <c r="BX122" s="1000"/>
      <c r="BY122" s="1000"/>
      <c r="BZ122" s="1000"/>
      <c r="CA122" s="1000">
        <v>21132668</v>
      </c>
      <c r="CB122" s="1000"/>
      <c r="CC122" s="1000"/>
      <c r="CD122" s="1000"/>
      <c r="CE122" s="1000"/>
      <c r="CF122" s="1017">
        <v>187.8</v>
      </c>
      <c r="CG122" s="1018"/>
      <c r="CH122" s="1018"/>
      <c r="CI122" s="1018"/>
      <c r="CJ122" s="1018"/>
      <c r="CK122" s="1009"/>
      <c r="CL122" s="1010"/>
      <c r="CM122" s="1010"/>
      <c r="CN122" s="1010"/>
      <c r="CO122" s="1011"/>
      <c r="CP122" s="1019" t="s">
        <v>471</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x14ac:dyDescent="0.15">
      <c r="A123" s="1057"/>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472</v>
      </c>
      <c r="BP123" s="1005"/>
      <c r="BQ123" s="1063">
        <v>33058091</v>
      </c>
      <c r="BR123" s="1064"/>
      <c r="BS123" s="1064"/>
      <c r="BT123" s="1064"/>
      <c r="BU123" s="1064"/>
      <c r="BV123" s="1064">
        <v>32993393</v>
      </c>
      <c r="BW123" s="1064"/>
      <c r="BX123" s="1064"/>
      <c r="BY123" s="1064"/>
      <c r="BZ123" s="1064"/>
      <c r="CA123" s="1064">
        <v>33076636</v>
      </c>
      <c r="CB123" s="1064"/>
      <c r="CC123" s="1064"/>
      <c r="CD123" s="1064"/>
      <c r="CE123" s="1064"/>
      <c r="CF123" s="1001"/>
      <c r="CG123" s="1002"/>
      <c r="CH123" s="1002"/>
      <c r="CI123" s="1002"/>
      <c r="CJ123" s="1003"/>
      <c r="CK123" s="1009"/>
      <c r="CL123" s="1010"/>
      <c r="CM123" s="1010"/>
      <c r="CN123" s="1010"/>
      <c r="CO123" s="1011"/>
      <c r="CP123" s="1019" t="s">
        <v>473</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0.9</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v>17911</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x14ac:dyDescent="0.15">
      <c r="A125" s="1057"/>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438</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15">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438</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375485</v>
      </c>
      <c r="AB128" s="1046"/>
      <c r="AC128" s="1046"/>
      <c r="AD128" s="1046"/>
      <c r="AE128" s="1047"/>
      <c r="AF128" s="1048">
        <v>360096</v>
      </c>
      <c r="AG128" s="1046"/>
      <c r="AH128" s="1046"/>
      <c r="AI128" s="1046"/>
      <c r="AJ128" s="1047"/>
      <c r="AK128" s="1048">
        <v>360557</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130</v>
      </c>
      <c r="BG128" s="1053"/>
      <c r="BH128" s="1053"/>
      <c r="BI128" s="1053"/>
      <c r="BJ128" s="1053"/>
      <c r="BK128" s="1053"/>
      <c r="BL128" s="1054"/>
      <c r="BM128" s="1052">
        <v>12.93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12683842</v>
      </c>
      <c r="AB129" s="959"/>
      <c r="AC129" s="959"/>
      <c r="AD129" s="959"/>
      <c r="AE129" s="960"/>
      <c r="AF129" s="961">
        <v>13447848</v>
      </c>
      <c r="AG129" s="959"/>
      <c r="AH129" s="959"/>
      <c r="AI129" s="959"/>
      <c r="AJ129" s="960"/>
      <c r="AK129" s="961">
        <v>13206682</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130</v>
      </c>
      <c r="BG129" s="1067"/>
      <c r="BH129" s="1067"/>
      <c r="BI129" s="1067"/>
      <c r="BJ129" s="1067"/>
      <c r="BK129" s="1067"/>
      <c r="BL129" s="1068"/>
      <c r="BM129" s="1066">
        <v>17.93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1881106</v>
      </c>
      <c r="AB130" s="959"/>
      <c r="AC130" s="959"/>
      <c r="AD130" s="959"/>
      <c r="AE130" s="960"/>
      <c r="AF130" s="961">
        <v>1901135</v>
      </c>
      <c r="AG130" s="959"/>
      <c r="AH130" s="959"/>
      <c r="AI130" s="959"/>
      <c r="AJ130" s="960"/>
      <c r="AK130" s="961">
        <v>1956643</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10802736</v>
      </c>
      <c r="AB131" s="986"/>
      <c r="AC131" s="986"/>
      <c r="AD131" s="986"/>
      <c r="AE131" s="987"/>
      <c r="AF131" s="985">
        <v>11546713</v>
      </c>
      <c r="AG131" s="986"/>
      <c r="AH131" s="986"/>
      <c r="AI131" s="986"/>
      <c r="AJ131" s="987"/>
      <c r="AK131" s="985">
        <v>11250039</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t="s">
        <v>496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3.6822708999999998</v>
      </c>
      <c r="AB132" s="1097"/>
      <c r="AC132" s="1097"/>
      <c r="AD132" s="1097"/>
      <c r="AE132" s="1098"/>
      <c r="AF132" s="1099">
        <v>4.1290798999999998</v>
      </c>
      <c r="AG132" s="1097"/>
      <c r="AH132" s="1097"/>
      <c r="AI132" s="1097"/>
      <c r="AJ132" s="1098"/>
      <c r="AK132" s="1099">
        <v>4.4091047000000003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3.8</v>
      </c>
      <c r="AB133" s="1080"/>
      <c r="AC133" s="1080"/>
      <c r="AD133" s="1080"/>
      <c r="AE133" s="1081"/>
      <c r="AF133" s="1079">
        <v>3.9</v>
      </c>
      <c r="AG133" s="1080"/>
      <c r="AH133" s="1080"/>
      <c r="AI133" s="1080"/>
      <c r="AJ133" s="1081"/>
      <c r="AK133" s="1079">
        <v>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bAfygSbhN+45Dv0hFV3bJ6sUr9JSe/+Hv+SGn4+IBi3NRmaDNLyxSEmmzkKjTjXaR4xF5EkzcpsUH7Uu7rsDg==" saltValue="o+e3lvythP6MUYHZDkXd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6TifmfCrQl2L00lhTBREuySQg/Zuz2RMdPhUDxa5XWV/YQ5sAYx5xTxx1spvWVRcpDI0ahrh3/A7wSE0gP2xA==" saltValue="Ly2eQtSOOakmeVFEdHdQ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PwXc0fahwry4Qu3UojGhEJ1WvZEi2aLm1G+oPX9MQx+LOOQjoKvnfk1UtawvhhQNrVCwm8LYDIIlzLkbMjQdw==" saltValue="BEY0E8/Q7uymDoq/FSV0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4468171</v>
      </c>
      <c r="AP9" s="281">
        <v>82991</v>
      </c>
      <c r="AQ9" s="282">
        <v>65316</v>
      </c>
      <c r="AR9" s="283">
        <v>27.1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60837</v>
      </c>
      <c r="AP10" s="284">
        <v>1130</v>
      </c>
      <c r="AQ10" s="285">
        <v>6075</v>
      </c>
      <c r="AR10" s="286">
        <v>-81.400000000000006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t="s">
        <v>511</v>
      </c>
      <c r="AP11" s="284" t="s">
        <v>511</v>
      </c>
      <c r="AQ11" s="285">
        <v>1232</v>
      </c>
      <c r="AR11" s="286" t="s">
        <v>511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511</v>
      </c>
      <c r="AP12" s="284" t="s">
        <v>511</v>
      </c>
      <c r="AQ12" s="285">
        <v>18</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104615</v>
      </c>
      <c r="AP13" s="284">
        <v>1943</v>
      </c>
      <c r="AQ13" s="285">
        <v>2791</v>
      </c>
      <c r="AR13" s="286">
        <v>-30.4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88747</v>
      </c>
      <c r="AP14" s="284">
        <v>1648</v>
      </c>
      <c r="AQ14" s="285">
        <v>1364</v>
      </c>
      <c r="AR14" s="286">
        <v>20.8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-282233</v>
      </c>
      <c r="AP15" s="284">
        <v>-5242</v>
      </c>
      <c r="AQ15" s="285">
        <v>-4006</v>
      </c>
      <c r="AR15" s="286">
        <v>30.9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4440137</v>
      </c>
      <c r="AP16" s="284">
        <v>82471</v>
      </c>
      <c r="AQ16" s="285">
        <v>72790</v>
      </c>
      <c r="AR16" s="286">
        <v>13.3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8.2799999999999994</v>
      </c>
      <c r="AP21" s="298">
        <v>6.54</v>
      </c>
      <c r="AQ21" s="299">
        <v>1.74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98.1</v>
      </c>
      <c r="AP22" s="303">
        <v>98.3</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2084455</v>
      </c>
      <c r="AP32" s="312">
        <v>38716</v>
      </c>
      <c r="AQ32" s="313">
        <v>35011</v>
      </c>
      <c r="AR32" s="314">
        <v>10.6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511</v>
      </c>
      <c r="AP34" s="312" t="s">
        <v>511</v>
      </c>
      <c r="AQ34" s="313">
        <v>4</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728771</v>
      </c>
      <c r="AP35" s="312">
        <v>13536</v>
      </c>
      <c r="AQ35" s="313">
        <v>8351</v>
      </c>
      <c r="AR35" s="314">
        <v>62.1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511</v>
      </c>
      <c r="AP36" s="312" t="s">
        <v>511</v>
      </c>
      <c r="AQ36" s="313">
        <v>1645</v>
      </c>
      <c r="AR36" s="314" t="s">
        <v>511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t="s">
        <v>511</v>
      </c>
      <c r="AP37" s="312" t="s">
        <v>511</v>
      </c>
      <c r="AQ37" s="313">
        <v>1050</v>
      </c>
      <c r="AR37" s="314" t="s">
        <v>511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511</v>
      </c>
      <c r="AP38" s="315" t="s">
        <v>511</v>
      </c>
      <c r="AQ38" s="316">
        <v>1</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-360557</v>
      </c>
      <c r="AP39" s="312">
        <v>-6697</v>
      </c>
      <c r="AQ39" s="313">
        <v>-5851</v>
      </c>
      <c r="AR39" s="314">
        <v>14.5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-1956643</v>
      </c>
      <c r="AP40" s="312">
        <v>-36342</v>
      </c>
      <c r="AQ40" s="313">
        <v>-27858</v>
      </c>
      <c r="AR40" s="314">
        <v>30.5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496026</v>
      </c>
      <c r="AP41" s="312">
        <v>9213</v>
      </c>
      <c r="AQ41" s="313">
        <v>12351</v>
      </c>
      <c r="AR41" s="314">
        <v>-25.4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2439100</v>
      </c>
      <c r="AN51" s="334">
        <v>44408</v>
      </c>
      <c r="AO51" s="335">
        <v>30.9</v>
      </c>
      <c r="AP51" s="336">
        <v>69185</v>
      </c>
      <c r="AQ51" s="337">
        <v>-2</v>
      </c>
      <c r="AR51" s="338">
        <v>32.9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1676534</v>
      </c>
      <c r="AN52" s="342">
        <v>30524</v>
      </c>
      <c r="AO52" s="343">
        <v>37</v>
      </c>
      <c r="AP52" s="344">
        <v>38519</v>
      </c>
      <c r="AQ52" s="345">
        <v>3</v>
      </c>
      <c r="AR52" s="346">
        <v>34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2129985</v>
      </c>
      <c r="AN53" s="334">
        <v>38976</v>
      </c>
      <c r="AO53" s="335">
        <v>-12.2</v>
      </c>
      <c r="AP53" s="336">
        <v>70166</v>
      </c>
      <c r="AQ53" s="337">
        <v>1.4</v>
      </c>
      <c r="AR53" s="338">
        <v>-13.6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1623727</v>
      </c>
      <c r="AN54" s="342">
        <v>29712</v>
      </c>
      <c r="AO54" s="343">
        <v>-2.7</v>
      </c>
      <c r="AP54" s="344">
        <v>36115</v>
      </c>
      <c r="AQ54" s="345">
        <v>-6.2</v>
      </c>
      <c r="AR54" s="346">
        <v>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1934639</v>
      </c>
      <c r="AN55" s="334">
        <v>35537</v>
      </c>
      <c r="AO55" s="335">
        <v>-8.8000000000000007</v>
      </c>
      <c r="AP55" s="336">
        <v>70329</v>
      </c>
      <c r="AQ55" s="337">
        <v>0.2</v>
      </c>
      <c r="AR55" s="338">
        <v>-9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1243859</v>
      </c>
      <c r="AN56" s="342">
        <v>22848</v>
      </c>
      <c r="AO56" s="343">
        <v>-23.1</v>
      </c>
      <c r="AP56" s="344">
        <v>39403</v>
      </c>
      <c r="AQ56" s="345">
        <v>9.1</v>
      </c>
      <c r="AR56" s="346">
        <v>-32.200000000000003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2391734</v>
      </c>
      <c r="AN57" s="334">
        <v>44064</v>
      </c>
      <c r="AO57" s="335">
        <v>24</v>
      </c>
      <c r="AP57" s="336">
        <v>45945</v>
      </c>
      <c r="AQ57" s="337">
        <v>-34.700000000000003</v>
      </c>
      <c r="AR57" s="338">
        <v>58.7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939058</v>
      </c>
      <c r="AN58" s="342">
        <v>17301</v>
      </c>
      <c r="AO58" s="343">
        <v>-24.3</v>
      </c>
      <c r="AP58" s="344">
        <v>25180</v>
      </c>
      <c r="AQ58" s="345">
        <v>-36.1</v>
      </c>
      <c r="AR58" s="346">
        <v>11.8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2281328</v>
      </c>
      <c r="AN59" s="334">
        <v>42373</v>
      </c>
      <c r="AO59" s="335">
        <v>-3.8</v>
      </c>
      <c r="AP59" s="336">
        <v>44475</v>
      </c>
      <c r="AQ59" s="337">
        <v>-3.2</v>
      </c>
      <c r="AR59" s="338">
        <v>-0.6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770812</v>
      </c>
      <c r="AN60" s="342">
        <v>14317</v>
      </c>
      <c r="AO60" s="343">
        <v>-17.2</v>
      </c>
      <c r="AP60" s="344">
        <v>24780</v>
      </c>
      <c r="AQ60" s="345">
        <v>-1.6</v>
      </c>
      <c r="AR60" s="346">
        <v>-15.6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2235357</v>
      </c>
      <c r="AN61" s="349">
        <v>41072</v>
      </c>
      <c r="AO61" s="350">
        <v>6</v>
      </c>
      <c r="AP61" s="351">
        <v>60020</v>
      </c>
      <c r="AQ61" s="352">
        <v>-7.7</v>
      </c>
      <c r="AR61" s="338">
        <v>13.7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1250798</v>
      </c>
      <c r="AN62" s="342">
        <v>22940</v>
      </c>
      <c r="AO62" s="343">
        <v>-6.1</v>
      </c>
      <c r="AP62" s="344">
        <v>32799</v>
      </c>
      <c r="AQ62" s="345">
        <v>-6.4</v>
      </c>
      <c r="AR62" s="346">
        <v>0.3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s6YX3zssGJqjcTv1vSvYZeeWz7qufm87t9uby2ygMybqdyVuCtDGByJXCSfZPqyN9Sqpoyxat28xUFn/sRAOA==" saltValue="IhSRtpaETicVnjqltxjW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1" spans="125:125" ht="13.5" hidden="1" customHeight="1" x14ac:dyDescent="0.15">
      <c r="DU121" s="259"/>
    </row>
  </sheetData>
  <sheetProtection algorithmName="SHA-512" hashValue="AFh/iT1fu/h2DjIJ/USd6uANl+C9Z4cYjA4Pvt3BDMcdWInA+Xu+Vdk2g7KyAZjBJON9JaxxZIllzSgQENditg==" saltValue="OCtJeQbwpH7lLhB3m9su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XZCCHDr90vGXbj/Ni2d4CsBIJ4ogALuX3o/PIVFjsXaRKWYhE23iEvHDs+s5ZqMmkWpUS7ax7aaAZdb9rAMdYg==" saltValue="hu+E4KEpJOjnWQPpOgKL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15.73</v>
      </c>
      <c r="G47" s="12">
        <v>16.579999999999998</v>
      </c>
      <c r="H47" s="12">
        <v>15.98</v>
      </c>
      <c r="I47" s="12">
        <v>15.08</v>
      </c>
      <c r="J47" s="13">
        <v>15.36</v>
      </c>
    </row>
    <row r="48" spans="2:10" ht="57.75" customHeight="1" x14ac:dyDescent="0.15">
      <c r="B48" s="14"/>
      <c r="C48" s="1141" t="s">
        <v>4</v>
      </c>
      <c r="D48" s="1141"/>
      <c r="E48" s="1142"/>
      <c r="F48" s="15">
        <v>7.3</v>
      </c>
      <c r="G48" s="16">
        <v>6.09</v>
      </c>
      <c r="H48" s="16">
        <v>5.72</v>
      </c>
      <c r="I48" s="16">
        <v>10.46</v>
      </c>
      <c r="J48" s="17">
        <v>10.26</v>
      </c>
    </row>
    <row r="49" spans="2:10" ht="57.75" customHeight="1" thickBot="1" x14ac:dyDescent="0.2">
      <c r="B49" s="18"/>
      <c r="C49" s="1143" t="s">
        <v>5</v>
      </c>
      <c r="D49" s="1143"/>
      <c r="E49" s="1144"/>
      <c r="F49" s="19">
        <v>0.42</v>
      </c>
      <c r="G49" s="20" t="s">
        <v>558</v>
      </c>
      <c r="H49" s="20" t="s">
        <v>559</v>
      </c>
      <c r="I49" s="20">
        <v>5.07</v>
      </c>
      <c r="J49" s="21" t="s">
        <v>560</v>
      </c>
    </row>
    <row r="50" spans="2:10" x14ac:dyDescent="0.15"/>
  </sheetData>
  <sheetProtection algorithmName="SHA-512" hashValue="IsEI8d5Uexgr9geaTaEfyvejbDTIWGUIhTatSz3cAhFwe5gq5v8fAioNIh0+nnxTjsdV/ExBVf0U8RX7rqeQAw==" saltValue="3RNuYwO3LETDDUGNSEpH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2024-03-21T09:03:13Z</cp:lastPrinted>
  <dcterms:created xsi:type="dcterms:W3CDTF">2024-02-05T00:20:57Z</dcterms:created>
  <dcterms:modified xsi:type="dcterms:W3CDTF">2024-03-25T05:20:53Z</dcterms:modified>
  <cp:category/>
</cp:coreProperties>
</file>