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<sst xmlns="http://schemas.openxmlformats.org/spreadsheetml/2006/main" count="1118" uniqueCount="617">
  <si>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</si>
  <si>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</si>
  <si>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</si>
  <si>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</si>
  <si>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</si>
  <si>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</si>
  <si>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</si>
  <si>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</si>
  <si>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</si>
  <si>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</si>
  <si>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</si>
  <si>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</si>
  <si>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</si>
  <si>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</si>
  <si>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</si>
  <si>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</si>
  <si>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</si>
  <si>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</si>
  <si>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</si>
  <si>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</si>
  <si>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</si>
  <si>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</si>
  <si>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</si>
  <si>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</si>
  <si>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</si>
  <si>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</si>
  <si>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</si>
  <si>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</si>
  <si>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</si>
  <si>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</si>
  <si>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</si>
  <si>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</si>
  <si>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</si>
  <si>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</si>
  <si>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</si>
  <si>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</si>
  <si>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</si>
  <si>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</si>
  <si>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</si>
  <si>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</si>
  <si>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</si>
  <si>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</si>
  <si>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</si>
  <si>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</si>
  <si>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</si>
  <si>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</si>
  <si>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</si>
  <si>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</si>
  <si>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</si>
  <si>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</si>
  <si>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</si>
  <si>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</si>
  <si>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</si>
  <si>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</si>
  <si>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</si>
  <si>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</si>
  <si>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</si>
  <si>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</si>
  <si>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</si>
  <si>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</si>
  <si>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</si>
  <si>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</si>
  <si>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</si>
  <si>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</si>
  <si>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</si>
  <si>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</si>
  <si>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</si>
  <si>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</si>
  <si>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</si>
  <si>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</si>
  <si>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</si>
  <si>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</si>
  <si>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</si>
  <si>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</si>
  <si>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</si>
  <si>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</si>
  <si>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</si>
  <si>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</si>
  <si>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</si>
  <si>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</si>
  <si>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</si>
  <si>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</si>
  <si>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</si>
  <si>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</si>
  <si>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</si>
  <si>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</si>
  <si>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</si>
  <si>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</si>
  <si>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</si>
  <si>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</si>
  <si>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</si>
  <si>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</si>
  <si>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</si>
  <si>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</si>
  <si>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</si>
  <si>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</si>
  <si>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</si>
  <si>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</si>
  <si>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</si>
  <si>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</si>
  <si>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</si>
  <si>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</si>
  <si>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</si>
  <si>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</si>
  <si>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</si>
  <si>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</si>
  <si>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</si>
  <si>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</si>
  <si>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</si>
  <si>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</si>
  <si>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</si>
  <si>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</si>
  <si>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</si>
  <si>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</si>
  <si>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</si>
  <si>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</si>
  <si>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</si>
  <si>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</si>
  <si>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</si>
  <si>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</si>
  <si>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</si>
  <si>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</si>
  <si>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</si>
  <si>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</si>
  <si>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</si>
  <si>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</si>
  <si>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</si>
  <si>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</si>
  <si>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</si>
  <si>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</si>
  <si>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</si>
  <si>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</si>
  <si>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</si>
  <si>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</si>
  <si>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</si>
  <si>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</si>
  <si>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</si>
  <si>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</si>
  <si>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</si>
  <si>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</si>
  <si>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</si>
  <si>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</si>
  <si>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</si>
  <si>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</si>
  <si>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</si>
  <si>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</si>
  <si>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</si>
  <si>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</si>
  <si>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</si>
  <si>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</si>
  <si>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</si>
  <si>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</si>
  <si>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</si>
  <si>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</si>
  <si>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</si>
  <si>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</si>
  <si>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</si>
  <si>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</si>
  <si>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</si>
  <si>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</si>
  <si>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</si>
  <si>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</si>
  <si>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</si>
  <si>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</si>
  <si>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</si>
  <si>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</si>
  <si>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</si>
  <si>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</si>
  <si>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</si>
  <si>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</si>
  <si>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</si>
  <si>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</si>
  <si>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</si>
  <si>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</si>
  <si>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</si>
  <si>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</si>
  <si>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</si>
  <si>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</si>
  <si>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</si>
  <si>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</si>
  <si>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</si>
  <si>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</si>
  <si>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</si>
  <si>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</si>
  <si>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</si>
  <si>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</si>
  <si>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</si>
  <si>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</si>
  <si>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</si>
  <si>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</si>
  <si>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</si>
  <si>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</si>
  <si>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</si>
  <si>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</si>
  <si>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</si>
  <si>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</si>
  <si>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</si>
  <si>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</si>
  <si>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</si>
  <si>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</si>
  <si>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</si>
  <si>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</si>
  <si>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</si>
  <si>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</si>
  <si>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</si>
  <si>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</si>
  <si>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</si>
  <si>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</si>
  <si>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</si>
  <si>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</si>
  <si>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</si>
  <si>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</si>
  <si>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</si>
  <si>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</si>
  <si>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</si>
  <si>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</si>
  <si>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</si>
  <si>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</si>
  <si>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茨城県筑西市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</si>
  <si>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</si>
  <si>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</si>
  <si>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</si>
  <si>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</si>
  <si>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</si>
  <si>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</si>
  <si>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</si>
  <si>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</si>
  <si>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</si>
  <si>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</si>
  <si>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</si>
  <si>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</si>
  <si>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</si>
  <si>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</si>
  <si>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</si>
  <si>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</si>
  <si>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</si>
  <si>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</si>
  <si>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</si>
  <si>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</si>
  <si>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</si>
  <si>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</si>
  <si>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</si>
  <si>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</si>
  <si>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</si>
  <si>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</si>
  <si>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</si>
  <si>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</si>
  <si>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</si>
  <si>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</si>
  <si>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</si>
  <si>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</si>
  <si>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</si>
  <si>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</si>
  <si>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</si>
  <si>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</si>
  <si>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</si>
  <si>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</si>
  <si>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</si>
  <si>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</si>
  <si>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</si>
  <si>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</si>
  <si>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</si>
  <si>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</si>
  <si>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</si>
  <si>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</si>
  <si>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</si>
  <si>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</si>
  <si>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</si>
  <si>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</si>
  <si>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</si>
  <si>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</si>
  <si>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</si>
  <si>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</si>
  <si>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</si>
  <si>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</si>
  <si>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</si>
  <si>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</si>
  <si>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</si>
  <si>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</si>
  <si>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</si>
  <si>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</si>
  <si>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</si>
  <si>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</si>
  <si>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</si>
  <si>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</si>
  <si>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</si>
  <si>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</si>
  <si>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</si>
  <si>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</si>
  <si>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</si>
  <si>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</si>
  <si>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</si>
  <si>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</si>
  <si>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</si>
  <si>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</si>
  <si>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</si>
  <si>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</si>
  <si>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</si>
  <si>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</si>
  <si>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</si>
  <si>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</si>
  <si>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</si>
  <si>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</si>
  <si>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</si>
  <si>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</si>
  <si>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</si>
  <si>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</si>
  <si>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</si>
  <si>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</si>
  <si>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</si>
  <si>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</si>
  <si>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</si>
  <si>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</si>
  <si>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</si>
  <si>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</si>
  <si>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</si>
  <si>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</si>
  <si>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</si>
  <si>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</si>
  <si>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</si>
  <si>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</si>
  <si>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</si>
  <si>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</si>
  <si>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</si>
  <si>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</si>
  <si>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</si>
  <si>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</si>
  <si>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</si>
  <si>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</si>
  <si>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</si>
  <si>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</si>
  <si>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</si>
  <si>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</si>
  <si>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</si>
  <si>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</si>
  <si>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</si>
  <si>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</si>
  <si>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</si>
  <si>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</si>
  <si>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</si>
  <si>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</si>
  <si>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</si>
  <si>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</si>
  <si>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</si>
  <si>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</si>
  <si>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</si>
  <si>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</si>
  <si>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</si>
  <si>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</si>
  <si>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</si>
  <si>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</si>
  <si>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</si>
  <si>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</si>
  <si>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</si>
  <si>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</si>
  <si>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</si>
  <si>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</si>
  <si>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</si>
  <si>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</si>
  <si>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</si>
  <si>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</si>
  <si>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</si>
  <si>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</si>
  <si>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</si>
  <si>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</si>
  <si>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</si>
  <si>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</si>
  <si>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</si>
  <si>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</si>
  <si>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</si>
  <si>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</si>
  <si>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</si>
  <si>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茨城県筑西市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</si>
  <si>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</si>
  <si>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</si>
  <si>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</si>
  <si>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</si>
  <si>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</si>
  <si>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</si>
  <si>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</si>
  <si>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</si>
  <si>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</si>
  <si>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</si>
  <si>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</si>
  <si>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</si>
  <si>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</si>
  <si>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</si>
  <si>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</si>
  <si>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</si>
  <si>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</si>
  <si>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</si>
  <si>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</si>
  <si>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</si>
  <si>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筑西市病院事業債管理特別会計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</si>
  <si>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</si>
  <si>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</si>
  <si>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</si>
  <si>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</si>
  <si>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</si>
  <si>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</si>
  <si>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</si>
  <si>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</si>
  <si>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</si>
  <si>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</si>
  <si>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</si>
  <si>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</si>
  <si>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</si>
  <si>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</si>
  <si>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筑西市国民健康保険特別会計</t>
    <phoneticPr fontId="5"/>
  </si>
  <si>
    <t>筑西市後期高齢者医療特別会計</t>
    <phoneticPr fontId="5"/>
  </si>
  <si>
    <t>筑西市介護保険特別会計</t>
    <phoneticPr fontId="5"/>
  </si>
  <si>
    <t>筑西市介護サービス事業特別会計</t>
    <phoneticPr fontId="5"/>
  </si>
  <si>
    <t>筑西市水道事業会計</t>
    <phoneticPr fontId="5"/>
  </si>
  <si>
    <t>法適用企業</t>
    <phoneticPr fontId="5"/>
  </si>
  <si>
    <t>筑西市下水道事業会計</t>
    <phoneticPr fontId="5"/>
  </si>
  <si>
    <t>筑西市農業集落排水事業会計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</si>
  <si>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</si>
  <si>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</si>
  <si>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</si>
  <si>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</si>
  <si>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</si>
  <si>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</si>
  <si>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</si>
  <si>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</si>
  <si>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</si>
  <si>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</si>
  <si>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</si>
  <si>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</si>
  <si>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</si>
  <si>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</si>
  <si>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</si>
  <si>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</si>
  <si>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</si>
  <si>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</si>
  <si>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</si>
  <si>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</si>
  <si>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</si>
  <si>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</si>
  <si>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</si>
  <si>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</si>
  <si>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</si>
  <si>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</si>
  <si>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</si>
  <si>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</si>
  <si>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</si>
  <si>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</si>
  <si>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</si>
  <si>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</si>
  <si>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</si>
  <si>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</si>
  <si>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</si>
  <si>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</si>
  <si>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</si>
  <si>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</si>
  <si>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</si>
  <si>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</si>
  <si>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</si>
  <si>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</si>
  <si>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</si>
  <si>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</si>
  <si>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</si>
  <si>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</si>
  <si>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</si>
  <si>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</si>
  <si>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</si>
  <si>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</si>
  <si>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</si>
  <si>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</si>
  <si>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</si>
  <si>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</si>
  <si>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</si>
  <si>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</si>
  <si>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</si>
  <si>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</si>
  <si>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</si>
  <si>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</si>
  <si>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</si>
  <si>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</si>
  <si>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</si>
  <si>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</si>
  <si>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</si>
  <si>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</si>
  <si>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</si>
  <si>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</si>
  <si>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筑西市下水道事業会計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</si>
  <si>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</si>
  <si>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</si>
  <si>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筑西市農業集落排水事業会計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</si>
  <si>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</si>
  <si>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</si>
  <si>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筑西市水道事業会計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</si>
  <si>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</si>
  <si>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</si>
  <si>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</si>
  <si>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</si>
  <si>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</si>
  <si>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</si>
  <si>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</si>
  <si>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</si>
  <si>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</si>
  <si>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</si>
  <si>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</si>
  <si>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</si>
  <si>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</si>
  <si>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</si>
  <si>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</si>
  <si>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</si>
  <si>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</si>
  <si>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</si>
  <si>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</si>
  <si>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</si>
  <si>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</si>
  <si>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</si>
  <si>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</si>
  <si>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</si>
  <si>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</si>
  <si>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</si>
  <si>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</si>
  <si>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</si>
  <si>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</si>
  <si>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</si>
  <si>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</si>
  <si>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</si>
  <si>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</si>
  <si>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</si>
  <si>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</si>
  <si>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</si>
  <si>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</si>
  <si>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</si>
  <si>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</si>
  <si>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</si>
  <si>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</si>
  <si>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</si>
  <si>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</si>
  <si>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</si>
  <si>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</si>
  <si>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</si>
  <si>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</si>
  <si>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</si>
  <si>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</si>
  <si>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</si>
  <si>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</si>
  <si>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</si>
  <si>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</si>
  <si>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</si>
  <si>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</si>
  <si>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</si>
  <si>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</si>
  <si>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</si>
  <si>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</si>
  <si>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</si>
  <si>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</si>
  <si>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</si>
  <si>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</si>
  <si>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</si>
  <si>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</si>
  <si>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</si>
  <si>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</si>
  <si>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</si>
  <si>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</si>
  <si>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</si>
  <si>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</si>
  <si>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</si>
  <si>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</si>
  <si>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</si>
  <si>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</si>
  <si>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</si>
  <si>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</si>
  <si>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</si>
  <si>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</si>
  <si>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</si>
  <si>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</si>
  <si>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</si>
  <si>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</si>
  <si>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</si>
  <si>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</si>
  <si>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</si>
  <si>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</si>
  <si>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4.96</t>
  </si>
  <si>
    <t>▲ 1.49</t>
  </si>
  <si>
    <t>▲ 0.54</t>
  </si>
  <si>
    <t>一般会計</t>
  </si>
  <si>
    <t>筑西市水道事業会計</t>
  </si>
  <si>
    <t>筑西市下水道事業会計</t>
  </si>
  <si>
    <t>筑西市国民健康保険特別会計</t>
  </si>
  <si>
    <t>筑西市介護保険特別会計</t>
  </si>
  <si>
    <t>筑西市農業集落排水事業会計</t>
  </si>
  <si>
    <t>筑西市後期高齢者医療特別会計</t>
  </si>
  <si>
    <t>筑西市介護サービス事業特別会計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</si>
  <si>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</si>
  <si>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</si>
  <si>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</si>
  <si>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</si>
  <si>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</si>
  <si>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</si>
  <si>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</si>
  <si>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</si>
  <si>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スピカ・アセット・マネジメント</t>
    <phoneticPr fontId="2"/>
  </si>
  <si>
    <t>茨城県西部医療機構</t>
    <phoneticPr fontId="2"/>
  </si>
  <si>
    <t>ちくせい夢開発</t>
    <phoneticPr fontId="2"/>
  </si>
  <si>
    <t>〇</t>
    <phoneticPr fontId="2"/>
  </si>
  <si>
    <t>-</t>
    <phoneticPr fontId="2"/>
  </si>
  <si>
    <t>-</t>
    <phoneticPr fontId="2"/>
  </si>
  <si>
    <t>-</t>
    <phoneticPr fontId="2"/>
  </si>
  <si>
    <t>筑西広域市町村圏事務組合一般会計</t>
    <rPh sb="12" eb="14">
      <t>イッパン</t>
    </rPh>
    <rPh sb="14" eb="16">
      <t>カイケイ</t>
    </rPh>
    <phoneticPr fontId="2"/>
  </si>
  <si>
    <t>茨城県市町村総合事務組合一般会計</t>
    <rPh sb="12" eb="14">
      <t>イッパン</t>
    </rPh>
    <rPh sb="14" eb="16">
      <t>カイケイ</t>
    </rPh>
    <phoneticPr fontId="2"/>
  </si>
  <si>
    <t>茨城県市町村総合事務組合県民交通災害共済事業特別会計</t>
    <rPh sb="12" eb="14">
      <t>ケンミン</t>
    </rPh>
    <rPh sb="14" eb="16">
      <t>コウツウ</t>
    </rPh>
    <rPh sb="16" eb="18">
      <t>サイガイ</t>
    </rPh>
    <rPh sb="18" eb="20">
      <t>キョウサイ</t>
    </rPh>
    <rPh sb="20" eb="22">
      <t>ジギョウ</t>
    </rPh>
    <rPh sb="22" eb="24">
      <t>トクベツ</t>
    </rPh>
    <rPh sb="24" eb="26">
      <t>カイケイ</t>
    </rPh>
    <phoneticPr fontId="2"/>
  </si>
  <si>
    <t>下妻地方広域事務組合一般会計</t>
    <rPh sb="0" eb="2">
      <t>シモツマ</t>
    </rPh>
    <rPh sb="2" eb="4">
      <t>チホウ</t>
    </rPh>
    <rPh sb="4" eb="6">
      <t>コウイキ</t>
    </rPh>
    <rPh sb="6" eb="8">
      <t>ジム</t>
    </rPh>
    <rPh sb="8" eb="10">
      <t>クミアイ</t>
    </rPh>
    <rPh sb="10" eb="12">
      <t>イッパン</t>
    </rPh>
    <rPh sb="12" eb="14">
      <t>カイケイ</t>
    </rPh>
    <phoneticPr fontId="2"/>
  </si>
  <si>
    <t>下妻地方広域事務組合フィットネスパーク・きぬ特別会計</t>
    <rPh sb="22" eb="24">
      <t>トクベツ</t>
    </rPh>
    <rPh sb="24" eb="26">
      <t>カイケイ</t>
    </rPh>
    <phoneticPr fontId="2"/>
  </si>
  <si>
    <t>茨城租税債権管理機構一般会計</t>
    <rPh sb="0" eb="2">
      <t>イバラキ</t>
    </rPh>
    <rPh sb="2" eb="4">
      <t>ソゼイ</t>
    </rPh>
    <rPh sb="4" eb="6">
      <t>サイケン</t>
    </rPh>
    <rPh sb="6" eb="8">
      <t>カンリ</t>
    </rPh>
    <rPh sb="8" eb="10">
      <t>キコウ</t>
    </rPh>
    <rPh sb="10" eb="12">
      <t>イッパン</t>
    </rPh>
    <rPh sb="12" eb="14">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</si>
  <si>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4" eb="16">
      <t>イッパン</t>
    </rPh>
    <rPh sb="16" eb="18">
      <t>カイケイ</t>
    </rPh>
    <phoneticPr fontId="2"/>
  </si>
  <si>
    <t>茨城県後期高齢者医療広域連合後期高齢医療特別会計</t>
    <rPh sb="14" eb="16">
      <t>コウキ</t>
    </rPh>
    <rPh sb="16" eb="18">
      <t>コウレイ</t>
    </rPh>
    <rPh sb="18" eb="20">
      <t>イリョウ</t>
    </rPh>
    <rPh sb="20" eb="22">
      <t>トクベツ</t>
    </rPh>
    <rPh sb="22" eb="24">
      <t>カイケイ</t>
    </rPh>
    <phoneticPr fontId="2"/>
  </si>
  <si>
    <t>合併振興基金</t>
    <rPh sb="0" eb="2">
      <t>ガッペイ</t>
    </rPh>
    <rPh sb="2" eb="4">
      <t>シンコウ</t>
    </rPh>
    <rPh sb="4" eb="6">
      <t>キキン</t>
    </rPh>
    <phoneticPr fontId="5"/>
  </si>
  <si>
    <t>庁舎建設事業基金</t>
    <rPh sb="0" eb="2">
      <t>チョウシャ</t>
    </rPh>
    <rPh sb="2" eb="4">
      <t>ケンセツ</t>
    </rPh>
    <rPh sb="4" eb="6">
      <t>ジギョウ</t>
    </rPh>
    <rPh sb="6" eb="8">
      <t>キキン</t>
    </rPh>
    <phoneticPr fontId="2"/>
  </si>
  <si>
    <t>地域医療推進事業基金</t>
    <rPh sb="0" eb="2">
      <t>チイキ</t>
    </rPh>
    <rPh sb="2" eb="4">
      <t>イリョウ</t>
    </rPh>
    <rPh sb="4" eb="6">
      <t>スイシン</t>
    </rPh>
    <rPh sb="6" eb="8">
      <t>ジギョウ</t>
    </rPh>
    <rPh sb="8" eb="10">
      <t>キキン</t>
    </rPh>
    <phoneticPr fontId="2"/>
  </si>
  <si>
    <t>団地排水建設事業基金</t>
    <rPh sb="0" eb="2">
      <t>ダンチ</t>
    </rPh>
    <rPh sb="2" eb="4">
      <t>ハイスイ</t>
    </rPh>
    <rPh sb="4" eb="6">
      <t>ケンセツ</t>
    </rPh>
    <rPh sb="6" eb="8">
      <t>ジギョウ</t>
    </rPh>
    <rPh sb="8" eb="10">
      <t>キキン</t>
    </rPh>
    <phoneticPr fontId="2"/>
  </si>
  <si>
    <t>地域づくり振興基金</t>
    <rPh sb="0" eb="2">
      <t>チイキ</t>
    </rPh>
    <rPh sb="5" eb="7">
      <t>シンコウ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</si>
</sst>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3">
                  <c:v>62281</c:v>
                </c:pt>
                <c:pt idx="4">
                  <c:v>58940</c:v>
                </c:pt>
              </c:numCache>
            </c:numRef>
          </c:val>
          <c:smooth val="0"/>
          <c:extLst>
            <c:ext xmlns:c16="http://schemas.microsoft.com/office/drawing/2014/chart" uri="{C3380CC4-5D6E-409C-BE32-E72D297353CC}">
              <c16:uniqueId val="{00000000-6D2B-4902-A1CB-4FABCE89B5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59254</c:v>
                </c:pt>
                <c:pt idx="1">
                  <c:v>61670</c:v>
                </c:pt>
                <c:pt idx="2">
                  <c:v>45218</c:v>
                </c:pt>
                <c:pt idx="3">
                  <c:v>59682</c:v>
                </c:pt>
                <c:pt idx="4">
                  <c:v>51037</c:v>
                </c:pt>
              </c:numCache>
            </c:numRef>
          </c:val>
          <c:smooth val="0"/>
          <c:extLst>
            <c:ext xmlns:c16="http://schemas.microsoft.com/office/drawing/2014/chart" uri="{C3380CC4-5D6E-409C-BE32-E72D297353CC}">
              <c16:uniqueId val="{00000001-6D2B-4902-A1CB-4FABCE89B5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5.64</c:v>
                </c:pt>
                <c:pt idx="1">
                  <c:v>4.7300000000000004</c:v>
                </c:pt>
                <c:pt idx="2">
                  <c:v>8.27</c:v>
                </c:pt>
                <c:pt idx="3">
                  <c:v>10.08</c:v>
                </c:pt>
                <c:pt idx="4">
                  <c:v>11.53</c:v>
                </c:pt>
              </c:numCache>
            </c:numRef>
          </c:val>
          <c:extLst>
            <c:ext xmlns:c16="http://schemas.microsoft.com/office/drawing/2014/chart" uri="{C3380CC4-5D6E-409C-BE32-E72D297353CC}">
              <c16:uniqueId val="{00000000-A83A-4C2C-9E77-AD123CFF6C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18.600000000000001</c:v>
                </c:pt>
                <c:pt idx="1">
                  <c:v>17.96</c:v>
                </c:pt>
                <c:pt idx="2">
                  <c:v>17.399999999999999</c:v>
                </c:pt>
                <c:pt idx="3">
                  <c:v>21.07</c:v>
                </c:pt>
                <c:pt idx="4">
                  <c:v>21.85</c:v>
                </c:pt>
              </c:numCache>
            </c:numRef>
          </c:val>
          <c:extLst>
            <c:ext xmlns:c16="http://schemas.microsoft.com/office/drawing/2014/chart" uri="{C3380CC4-5D6E-409C-BE32-E72D297353CC}">
              <c16:uniqueId val="{00000001-A83A-4C2C-9E77-AD123CFF6C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-4.96</c:v>
                </c:pt>
                <c:pt idx="1">
                  <c:v>-1.49</c:v>
                </c:pt>
                <c:pt idx="2">
                  <c:v>3.69</c:v>
                </c:pt>
                <c:pt idx="3">
                  <c:v>6.34</c:v>
                </c:pt>
                <c:pt idx="4">
                  <c:v>-0.54</c:v>
                </c:pt>
              </c:numCache>
            </c:numRef>
          </c:val>
          <c:smooth val="0"/>
          <c:extLst>
            <c:ext xmlns:c16="http://schemas.microsoft.com/office/drawing/2014/chart" uri="{C3380CC4-5D6E-409C-BE32-E72D297353CC}">
              <c16:uniqueId val="{00000002-A83A-4C2C-9E77-AD123CFF6C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1.03</c:v>
                </c:pt>
                <c:pt idx="2">
                  <c:v>#N/A</c:v>
                </c:pt>
                <c:pt idx="3">
                  <c:v>5.08</c:v>
                </c:pt>
                <c:pt idx="4">
                  <c:v>#N/A</c:v>
                </c:pt>
                <c:pt idx="5">
                  <c:v>0.35</c:v>
                </c:pt>
                <c:pt idx="6">
                  <c:v>#N/A</c:v>
                </c:pt>
                <c:pt idx="7">
                  <c:v>0.28000000000000003</c:v>
                </c:pt>
                <c:pt idx="8">
                  <c:v>#N/A</c:v>
                </c:pt>
                <c:pt idx="9">
                  <c:v>0</c:v>
                </c:pt>
              </c:numCache>
            </c:numRef>
          </c:val>
          <c:extLst>
            <c:ext xmlns:c16="http://schemas.microsoft.com/office/drawing/2014/chart" uri="{C3380CC4-5D6E-409C-BE32-E72D297353CC}">
              <c16:uniqueId val="{00000000-9D57-49A0-A27B-24BD3BE155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57-49A0-A27B-24BD3BE15572}"/>
            </c:ext>
          </c:extLst>
        </c:ser>
        <c:ser>
          <c:idx val="2"/>
          <c:order val="2"/>
          <c:tx>
            <c:strRef>
              <c:f>データシート!$A$29</c:f>
              <c:strCache>
                <c:ptCount val="1"/>
                <c:pt idx="0">
                  <c:v>筑西市介護サービス事業特別会計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9D57-49A0-A27B-24BD3BE15572}"/>
            </c:ext>
          </c:extLst>
        </c:ser>
        <c:ser>
          <c:idx val="3"/>
          <c:order val="3"/>
          <c:tx>
            <c:strRef>
              <c:f>データシート!$A$30</c:f>
              <c:strCache>
                <c:ptCount val="1"/>
                <c:pt idx="0">
                  <c:v>筑西市後期高齢者医療特別会計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0.17</c:v>
                </c:pt>
                <c:pt idx="4">
                  <c:v>#N/A</c:v>
                </c:pt>
                <c:pt idx="5">
                  <c:v>0.1</c:v>
                </c:pt>
                <c:pt idx="6">
                  <c:v>#N/A</c:v>
                </c:pt>
                <c:pt idx="7">
                  <c:v>0.09</c:v>
                </c:pt>
                <c:pt idx="8">
                  <c:v>#N/A</c:v>
                </c:pt>
                <c:pt idx="9">
                  <c:v>0.12</c:v>
                </c:pt>
              </c:numCache>
            </c:numRef>
          </c:val>
          <c:extLst>
            <c:ext xmlns:c16="http://schemas.microsoft.com/office/drawing/2014/chart" uri="{C3380CC4-5D6E-409C-BE32-E72D297353CC}">
              <c16:uniqueId val="{00000003-9D57-49A0-A27B-24BD3BE15572}"/>
            </c:ext>
          </c:extLst>
        </c:ser>
        <c:ser>
          <c:idx val="4"/>
          <c:order val="4"/>
          <c:tx>
            <c:strRef>
              <c:f>データシート!$A$31</c:f>
              <c:strCache>
                <c:ptCount val="1"/>
                <c:pt idx="0">
                  <c:v>筑西市農業集落排水事業会計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1.04</c:v>
                </c:pt>
                <c:pt idx="6">
                  <c:v>#N/A</c:v>
                </c:pt>
                <c:pt idx="7">
                  <c:v>1.1499999999999999</c:v>
                </c:pt>
                <c:pt idx="8">
                  <c:v>#N/A</c:v>
                </c:pt>
                <c:pt idx="9">
                  <c:v>1.43</c:v>
                </c:pt>
              </c:numCache>
            </c:numRef>
          </c:val>
          <c:extLst>
            <c:ext xmlns:c16="http://schemas.microsoft.com/office/drawing/2014/chart" uri="{C3380CC4-5D6E-409C-BE32-E72D297353CC}">
              <c16:uniqueId val="{00000004-9D57-49A0-A27B-24BD3BE15572}"/>
            </c:ext>
          </c:extLst>
        </c:ser>
        <c:ser>
          <c:idx val="5"/>
          <c:order val="5"/>
          <c:tx>
            <c:strRef>
              <c:f>データシート!$A$32</c:f>
              <c:strCache>
                <c:ptCount val="1"/>
                <c:pt idx="0">
                  <c:v>筑西市介護保険特別会計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1.74</c:v>
                </c:pt>
                <c:pt idx="2">
                  <c:v>#N/A</c:v>
                </c:pt>
                <c:pt idx="3">
                  <c:v>1</c:v>
                </c:pt>
                <c:pt idx="4">
                  <c:v>#N/A</c:v>
                </c:pt>
                <c:pt idx="5">
                  <c:v>0.93</c:v>
                </c:pt>
                <c:pt idx="6">
                  <c:v>#N/A</c:v>
                </c:pt>
                <c:pt idx="7">
                  <c:v>1.3</c:v>
                </c:pt>
                <c:pt idx="8">
                  <c:v>#N/A</c:v>
                </c:pt>
                <c:pt idx="9">
                  <c:v>2.12</c:v>
                </c:pt>
              </c:numCache>
            </c:numRef>
          </c:val>
          <c:extLst>
            <c:ext xmlns:c16="http://schemas.microsoft.com/office/drawing/2014/chart" uri="{C3380CC4-5D6E-409C-BE32-E72D297353CC}">
              <c16:uniqueId val="{00000005-9D57-49A0-A27B-24BD3BE15572}"/>
            </c:ext>
          </c:extLst>
        </c:ser>
        <c:ser>
          <c:idx val="6"/>
          <c:order val="6"/>
          <c:tx>
            <c:strRef>
              <c:f>データシート!$A$33</c:f>
              <c:strCache>
                <c:ptCount val="1"/>
                <c:pt idx="0">
                  <c:v>筑西市国民健康保険特別会計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0.42</c:v>
                </c:pt>
                <c:pt idx="2">
                  <c:v>#N/A</c:v>
                </c:pt>
                <c:pt idx="3">
                  <c:v>0.53</c:v>
                </c:pt>
                <c:pt idx="4">
                  <c:v>#N/A</c:v>
                </c:pt>
                <c:pt idx="5">
                  <c:v>1.34</c:v>
                </c:pt>
                <c:pt idx="6">
                  <c:v>#N/A</c:v>
                </c:pt>
                <c:pt idx="7">
                  <c:v>2.0499999999999998</c:v>
                </c:pt>
                <c:pt idx="8">
                  <c:v>#N/A</c:v>
                </c:pt>
                <c:pt idx="9">
                  <c:v>2.16</c:v>
                </c:pt>
              </c:numCache>
            </c:numRef>
          </c:val>
          <c:extLst>
            <c:ext xmlns:c16="http://schemas.microsoft.com/office/drawing/2014/chart" uri="{C3380CC4-5D6E-409C-BE32-E72D297353CC}">
              <c16:uniqueId val="{00000006-9D57-49A0-A27B-24BD3BE15572}"/>
            </c:ext>
          </c:extLst>
        </c:ser>
        <c:ser>
          <c:idx val="7"/>
          <c:order val="7"/>
          <c:tx>
            <c:strRef>
              <c:f>データシート!$A$34</c:f>
              <c:strCache>
                <c:ptCount val="1"/>
                <c:pt idx="0">
                  <c:v>筑西市下水道事業会計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4.2</c:v>
                </c:pt>
                <c:pt idx="6">
                  <c:v>#N/A</c:v>
                </c:pt>
                <c:pt idx="7">
                  <c:v>4.58</c:v>
                </c:pt>
                <c:pt idx="8">
                  <c:v>#N/A</c:v>
                </c:pt>
                <c:pt idx="9">
                  <c:v>5.37</c:v>
                </c:pt>
              </c:numCache>
            </c:numRef>
          </c:val>
          <c:extLst>
            <c:ext xmlns:c16="http://schemas.microsoft.com/office/drawing/2014/chart" uri="{C3380CC4-5D6E-409C-BE32-E72D297353CC}">
              <c16:uniqueId val="{00000007-9D57-49A0-A27B-24BD3BE15572}"/>
            </c:ext>
          </c:extLst>
        </c:ser>
        <c:ser>
          <c:idx val="8"/>
          <c:order val="8"/>
          <c:tx>
            <c:strRef>
              <c:f>データシート!$A$35</c:f>
              <c:strCache>
                <c:ptCount val="1"/>
                <c:pt idx="0">
                  <c:v>筑西市水道事業会計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3.89</c:v>
                </c:pt>
                <c:pt idx="2">
                  <c:v>#N/A</c:v>
                </c:pt>
                <c:pt idx="3">
                  <c:v>4.25</c:v>
                </c:pt>
                <c:pt idx="4">
                  <c:v>#N/A</c:v>
                </c:pt>
                <c:pt idx="5">
                  <c:v>4.78</c:v>
                </c:pt>
                <c:pt idx="6">
                  <c:v>#N/A</c:v>
                </c:pt>
                <c:pt idx="7">
                  <c:v>5.24</c:v>
                </c:pt>
                <c:pt idx="8">
                  <c:v>#N/A</c:v>
                </c:pt>
                <c:pt idx="9">
                  <c:v>5.72</c:v>
                </c:pt>
              </c:numCache>
            </c:numRef>
          </c:val>
          <c:extLst>
            <c:ext xmlns:c16="http://schemas.microsoft.com/office/drawing/2014/chart" uri="{C3380CC4-5D6E-409C-BE32-E72D297353CC}">
              <c16:uniqueId val="{00000008-9D57-49A0-A27B-24BD3BE155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5.63</c:v>
                </c:pt>
                <c:pt idx="2">
                  <c:v>#N/A</c:v>
                </c:pt>
                <c:pt idx="3">
                  <c:v>4.72</c:v>
                </c:pt>
                <c:pt idx="4">
                  <c:v>#N/A</c:v>
                </c:pt>
                <c:pt idx="5">
                  <c:v>8.27</c:v>
                </c:pt>
                <c:pt idx="6">
                  <c:v>#N/A</c:v>
                </c:pt>
                <c:pt idx="7">
                  <c:v>10.08</c:v>
                </c:pt>
                <c:pt idx="8">
                  <c:v>#N/A</c:v>
                </c:pt>
                <c:pt idx="9">
                  <c:v>11.52</c:v>
                </c:pt>
              </c:numCache>
            </c:numRef>
          </c:val>
          <c:extLst>
            <c:ext xmlns:c16="http://schemas.microsoft.com/office/drawing/2014/chart" uri="{C3380CC4-5D6E-409C-BE32-E72D297353CC}">
              <c16:uniqueId val="{00000009-9D57-49A0-A27B-24BD3BE155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4506</c:v>
                </c:pt>
                <c:pt idx="5">
                  <c:v>4415</c:v>
                </c:pt>
                <c:pt idx="8">
                  <c:v>4550</c:v>
                </c:pt>
                <c:pt idx="11">
                  <c:v>4510</c:v>
                </c:pt>
                <c:pt idx="14">
                  <c:v>4249</c:v>
                </c:pt>
              </c:numCache>
            </c:numRef>
          </c:val>
          <c:extLst>
            <c:ext xmlns:c16="http://schemas.microsoft.com/office/drawing/2014/chart" uri="{C3380CC4-5D6E-409C-BE32-E72D297353CC}">
              <c16:uniqueId val="{00000000-E637-448E-B205-B7BFD89167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37-448E-B205-B7BFD89167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c:v>
                </c:pt>
                <c:pt idx="3">
                  <c:v>64</c:v>
                </c:pt>
                <c:pt idx="6">
                  <c:v>64</c:v>
                </c:pt>
                <c:pt idx="9">
                  <c:v>64</c:v>
                </c:pt>
                <c:pt idx="12">
                  <c:v>64</c:v>
                </c:pt>
              </c:numCache>
            </c:numRef>
          </c:val>
          <c:extLst>
            <c:ext xmlns:c16="http://schemas.microsoft.com/office/drawing/2014/chart" uri="{C3380CC4-5D6E-409C-BE32-E72D297353CC}">
              <c16:uniqueId val="{00000002-E637-448E-B205-B7BFD89167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269</c:v>
                </c:pt>
                <c:pt idx="3">
                  <c:v>175</c:v>
                </c:pt>
                <c:pt idx="6">
                  <c:v>135</c:v>
                </c:pt>
                <c:pt idx="9">
                  <c:v>133</c:v>
                </c:pt>
                <c:pt idx="12">
                  <c:v>117</c:v>
                </c:pt>
              </c:numCache>
            </c:numRef>
          </c:val>
          <c:extLst>
            <c:ext xmlns:c16="http://schemas.microsoft.com/office/drawing/2014/chart" uri="{C3380CC4-5D6E-409C-BE32-E72D297353CC}">
              <c16:uniqueId val="{00000003-E637-448E-B205-B7BFD89167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1473</c:v>
                </c:pt>
                <c:pt idx="3">
                  <c:v>1262</c:v>
                </c:pt>
                <c:pt idx="6">
                  <c:v>1184</c:v>
                </c:pt>
                <c:pt idx="9">
                  <c:v>1151</c:v>
                </c:pt>
                <c:pt idx="12">
                  <c:v>1150</c:v>
                </c:pt>
              </c:numCache>
            </c:numRef>
          </c:val>
          <c:extLst>
            <c:ext xmlns:c16="http://schemas.microsoft.com/office/drawing/2014/chart" uri="{C3380CC4-5D6E-409C-BE32-E72D297353CC}">
              <c16:uniqueId val="{00000004-E637-448E-B205-B7BFD89167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37-448E-B205-B7BFD89167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37-448E-B205-B7BFD89167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4546</c:v>
                </c:pt>
                <c:pt idx="3">
                  <c:v>4766</c:v>
                </c:pt>
                <c:pt idx="6">
                  <c:v>4742</c:v>
                </c:pt>
                <c:pt idx="9">
                  <c:v>4692</c:v>
                </c:pt>
                <c:pt idx="12">
                  <c:v>4926</c:v>
                </c:pt>
              </c:numCache>
            </c:numRef>
          </c:val>
          <c:extLst>
            <c:ext xmlns:c16="http://schemas.microsoft.com/office/drawing/2014/chart" uri="{C3380CC4-5D6E-409C-BE32-E72D297353CC}">
              <c16:uniqueId val="{00000007-E637-448E-B205-B7BFD89167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1848</c:v>
                </c:pt>
                <c:pt idx="2">
                  <c:v>#N/A</c:v>
                </c:pt>
                <c:pt idx="3">
                  <c:v>#N/A</c:v>
                </c:pt>
                <c:pt idx="4">
                  <c:v>1852</c:v>
                </c:pt>
                <c:pt idx="5">
                  <c:v>#N/A</c:v>
                </c:pt>
                <c:pt idx="6">
                  <c:v>#N/A</c:v>
                </c:pt>
                <c:pt idx="7">
                  <c:v>1575</c:v>
                </c:pt>
                <c:pt idx="8">
                  <c:v>#N/A</c:v>
                </c:pt>
                <c:pt idx="9">
                  <c:v>#N/A</c:v>
                </c:pt>
                <c:pt idx="10">
                  <c:v>1530</c:v>
                </c:pt>
                <c:pt idx="11">
                  <c:v>#N/A</c:v>
                </c:pt>
                <c:pt idx="12">
                  <c:v>#N/A</c:v>
                </c:pt>
                <c:pt idx="13">
                  <c:v>2008</c:v>
                </c:pt>
                <c:pt idx="14">
                  <c:v>#N/A</c:v>
                </c:pt>
              </c:numCache>
            </c:numRef>
          </c:val>
          <c:smooth val="0"/>
          <c:extLst>
            <c:ext xmlns:c16="http://schemas.microsoft.com/office/drawing/2014/chart" uri="{C3380CC4-5D6E-409C-BE32-E72D297353CC}">
              <c16:uniqueId val="{00000008-E637-448E-B205-B7BFD89167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45718</c:v>
                </c:pt>
                <c:pt idx="5">
                  <c:v>46174</c:v>
                </c:pt>
                <c:pt idx="8">
                  <c:v>45870</c:v>
                </c:pt>
                <c:pt idx="11">
                  <c:v>45129</c:v>
                </c:pt>
                <c:pt idx="14">
                  <c:v>44708</c:v>
                </c:pt>
              </c:numCache>
            </c:numRef>
          </c:val>
          <c:extLst>
            <c:ext xmlns:c16="http://schemas.microsoft.com/office/drawing/2014/chart" uri="{C3380CC4-5D6E-409C-BE32-E72D297353CC}">
              <c16:uniqueId val="{00000000-730A-4C30-BA55-EE5854D0D4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3994</c:v>
                </c:pt>
                <c:pt idx="5">
                  <c:v>2884</c:v>
                </c:pt>
                <c:pt idx="8">
                  <c:v>3074</c:v>
                </c:pt>
                <c:pt idx="11">
                  <c:v>2995</c:v>
                </c:pt>
                <c:pt idx="14">
                  <c:v>3191</c:v>
                </c:pt>
              </c:numCache>
            </c:numRef>
          </c:val>
          <c:extLst>
            <c:ext xmlns:c16="http://schemas.microsoft.com/office/drawing/2014/chart" uri="{C3380CC4-5D6E-409C-BE32-E72D297353CC}">
              <c16:uniqueId val="{00000001-730A-4C30-BA55-EE5854D0D4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9320</c:v>
                </c:pt>
                <c:pt idx="5">
                  <c:v>9141</c:v>
                </c:pt>
                <c:pt idx="8">
                  <c:v>9453</c:v>
                </c:pt>
                <c:pt idx="11">
                  <c:v>11991</c:v>
                </c:pt>
                <c:pt idx="14">
                  <c:v>12693</c:v>
                </c:pt>
              </c:numCache>
            </c:numRef>
          </c:val>
          <c:extLst>
            <c:ext xmlns:c16="http://schemas.microsoft.com/office/drawing/2014/chart" uri="{C3380CC4-5D6E-409C-BE32-E72D297353CC}">
              <c16:uniqueId val="{00000002-730A-4C30-BA55-EE5854D0D4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0A-4C30-BA55-EE5854D0D4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0A-4C30-BA55-EE5854D0D4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10</c:v>
                </c:pt>
                <c:pt idx="6">
                  <c:v>977</c:v>
                </c:pt>
                <c:pt idx="9">
                  <c:v>10</c:v>
                </c:pt>
                <c:pt idx="12">
                  <c:v>0</c:v>
                </c:pt>
              </c:numCache>
            </c:numRef>
          </c:val>
          <c:extLst>
            <c:ext xmlns:c16="http://schemas.microsoft.com/office/drawing/2014/chart" uri="{C3380CC4-5D6E-409C-BE32-E72D297353CC}">
              <c16:uniqueId val="{00000005-730A-4C30-BA55-EE5854D0D4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7335</c:v>
                </c:pt>
                <c:pt idx="3">
                  <c:v>7344</c:v>
                </c:pt>
                <c:pt idx="6">
                  <c:v>7235</c:v>
                </c:pt>
                <c:pt idx="9">
                  <c:v>7178</c:v>
                </c:pt>
                <c:pt idx="12">
                  <c:v>7192</c:v>
                </c:pt>
              </c:numCache>
            </c:numRef>
          </c:val>
          <c:extLst>
            <c:ext xmlns:c16="http://schemas.microsoft.com/office/drawing/2014/chart" uri="{C3380CC4-5D6E-409C-BE32-E72D297353CC}">
              <c16:uniqueId val="{00000006-730A-4C30-BA55-EE5854D0D4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1108</c:v>
                </c:pt>
                <c:pt idx="3">
                  <c:v>941</c:v>
                </c:pt>
                <c:pt idx="6">
                  <c:v>1196</c:v>
                </c:pt>
                <c:pt idx="9">
                  <c:v>1384</c:v>
                </c:pt>
                <c:pt idx="12">
                  <c:v>2308</c:v>
                </c:pt>
              </c:numCache>
            </c:numRef>
          </c:val>
          <c:extLst>
            <c:ext xmlns:c16="http://schemas.microsoft.com/office/drawing/2014/chart" uri="{C3380CC4-5D6E-409C-BE32-E72D297353CC}">
              <c16:uniqueId val="{00000007-730A-4C30-BA55-EE5854D0D4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13861</c:v>
                </c:pt>
                <c:pt idx="3">
                  <c:v>13209</c:v>
                </c:pt>
                <c:pt idx="6">
                  <c:v>11846</c:v>
                </c:pt>
                <c:pt idx="9">
                  <c:v>10603</c:v>
                </c:pt>
                <c:pt idx="12">
                  <c:v>9453</c:v>
                </c:pt>
              </c:numCache>
            </c:numRef>
          </c:val>
          <c:extLst>
            <c:ext xmlns:c16="http://schemas.microsoft.com/office/drawing/2014/chart" uri="{C3380CC4-5D6E-409C-BE32-E72D297353CC}">
              <c16:uniqueId val="{00000008-730A-4C30-BA55-EE5854D0D4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951</c:v>
                </c:pt>
                <c:pt idx="3">
                  <c:v>887</c:v>
                </c:pt>
                <c:pt idx="6">
                  <c:v>823</c:v>
                </c:pt>
                <c:pt idx="9">
                  <c:v>759</c:v>
                </c:pt>
                <c:pt idx="12">
                  <c:v>759</c:v>
                </c:pt>
              </c:numCache>
            </c:numRef>
          </c:val>
          <c:extLst>
            <c:ext xmlns:c16="http://schemas.microsoft.com/office/drawing/2014/chart" uri="{C3380CC4-5D6E-409C-BE32-E72D297353CC}">
              <c16:uniqueId val="{00000009-730A-4C30-BA55-EE5854D0D4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48433</c:v>
                </c:pt>
                <c:pt idx="3">
                  <c:v>49811</c:v>
                </c:pt>
                <c:pt idx="6">
                  <c:v>50173</c:v>
                </c:pt>
                <c:pt idx="9">
                  <c:v>51933</c:v>
                </c:pt>
                <c:pt idx="12">
                  <c:v>52068</c:v>
                </c:pt>
              </c:numCache>
            </c:numRef>
          </c:val>
          <c:extLst>
            <c:ext xmlns:c16="http://schemas.microsoft.com/office/drawing/2014/chart" uri="{C3380CC4-5D6E-409C-BE32-E72D297353CC}">
              <c16:uniqueId val="{0000000A-730A-4C30-BA55-EE5854D0D4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12656</c:v>
                </c:pt>
                <c:pt idx="2">
                  <c:v>#N/A</c:v>
                </c:pt>
                <c:pt idx="3">
                  <c:v>#N/A</c:v>
                </c:pt>
                <c:pt idx="4">
                  <c:v>14003</c:v>
                </c:pt>
                <c:pt idx="5">
                  <c:v>#N/A</c:v>
                </c:pt>
                <c:pt idx="6">
                  <c:v>#N/A</c:v>
                </c:pt>
                <c:pt idx="7">
                  <c:v>13853</c:v>
                </c:pt>
                <c:pt idx="8">
                  <c:v>#N/A</c:v>
                </c:pt>
                <c:pt idx="9">
                  <c:v>#N/A</c:v>
                </c:pt>
                <c:pt idx="10">
                  <c:v>11752</c:v>
                </c:pt>
                <c:pt idx="11">
                  <c:v>#N/A</c:v>
                </c:pt>
                <c:pt idx="12">
                  <c:v>#N/A</c:v>
                </c:pt>
                <c:pt idx="13">
                  <c:v>11188</c:v>
                </c:pt>
                <c:pt idx="14">
                  <c:v>#N/A</c:v>
                </c:pt>
              </c:numCache>
            </c:numRef>
          </c:val>
          <c:smooth val="0"/>
          <c:extLst>
            <c:ext xmlns:c16="http://schemas.microsoft.com/office/drawing/2014/chart" uri="{C3380CC4-5D6E-409C-BE32-E72D297353CC}">
              <c16:uniqueId val="{0000000B-730A-4C30-BA55-EE5854D0D4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4453</c:v>
                </c:pt>
                <c:pt idx="1">
                  <c:v>5577</c:v>
                </c:pt>
                <c:pt idx="2">
                  <c:v>5577</c:v>
                </c:pt>
              </c:numCache>
            </c:numRef>
          </c:val>
          <c:extLst>
            <c:ext xmlns:c16="http://schemas.microsoft.com/office/drawing/2014/chart" uri="{C3380CC4-5D6E-409C-BE32-E72D297353CC}">
              <c16:uniqueId val="{00000000-0319-4BC9-AF3A-E4CEC42CD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2337</c:v>
                </c:pt>
                <c:pt idx="1">
                  <c:v>3118</c:v>
                </c:pt>
                <c:pt idx="2">
                  <c:v>3118</c:v>
                </c:pt>
              </c:numCache>
            </c:numRef>
          </c:val>
          <c:extLst>
            <c:ext xmlns:c16="http://schemas.microsoft.com/office/drawing/2014/chart" uri="{C3380CC4-5D6E-409C-BE32-E72D297353CC}">
              <c16:uniqueId val="{00000001-0319-4BC9-AF3A-E4CEC42CD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2554</c:v>
                </c:pt>
                <c:pt idx="1">
                  <c:v>3414</c:v>
                </c:pt>
                <c:pt idx="2">
                  <c:v>4337</c:v>
                </c:pt>
              </c:numCache>
            </c:numRef>
          </c:val>
          <c:extLst>
            <c:ext xmlns:c16="http://schemas.microsoft.com/office/drawing/2014/chart" uri="{C3380CC4-5D6E-409C-BE32-E72D297353CC}">
              <c16:uniqueId val="{00000002-0319-4BC9-AF3A-E4CEC42CD8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年度合併特例債や</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年度臨時財政対策債、</a:t>
          </a:r>
          <a:r>
            <a:rPr kumimoji="1" lang="en-US" altLang="ja-JP" sz="1400">
              <a:latin typeface="ＭＳ ゴシック" pitchFamily="49" charset="-128"/>
              <a:ea typeface="ＭＳ ゴシック" pitchFamily="49" charset="-128"/>
            </a:rPr>
            <a:t>H31</a:t>
          </a:r>
          <a:r>
            <a:rPr kumimoji="1" lang="ja-JP" altLang="en-US" sz="1400">
              <a:latin typeface="ＭＳ ゴシック" pitchFamily="49" charset="-128"/>
              <a:ea typeface="ＭＳ ゴシック" pitchFamily="49" charset="-128"/>
            </a:rPr>
            <a:t>年度学校教育施設等整備事業債の元金償還開始により、前年度と比較して</a:t>
          </a:r>
          <a:r>
            <a:rPr kumimoji="1" lang="en-US" altLang="ja-JP" sz="1400">
              <a:latin typeface="ＭＳ ゴシック" pitchFamily="49" charset="-128"/>
              <a:ea typeface="ＭＳ ゴシック" pitchFamily="49" charset="-128"/>
            </a:rPr>
            <a:t>234</a:t>
          </a:r>
          <a:r>
            <a:rPr kumimoji="1" lang="ja-JP" altLang="en-US" sz="1400">
              <a:latin typeface="ＭＳ ゴシック" pitchFamily="49" charset="-128"/>
              <a:ea typeface="ＭＳ ゴシック" pitchFamily="49" charset="-128"/>
            </a:rPr>
            <a:t>百万円増加した。また、組合等が起こした地方債の元利償還金に対する負担金等は筑西市広域市町村圏事務組合公債費の減により、前年度から</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元利償還金の増額により実質公債費比率の分子は増加したが、引き続き、優先される建設事業の選定を行い、一層の起債抑制に努める。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令和４年度の将来負担比率は</a:t>
          </a:r>
          <a:r>
            <a:rPr kumimoji="1" lang="en-US" altLang="ja-JP" sz="1400">
              <a:latin typeface="ＭＳ ゴシック" pitchFamily="49" charset="-128"/>
              <a:ea typeface="ＭＳ ゴシック" pitchFamily="49" charset="-128"/>
            </a:rPr>
            <a:t>51.6</a:t>
          </a:r>
          <a:r>
            <a:rPr kumimoji="1" lang="ja-JP" altLang="en-US" sz="1400">
              <a:latin typeface="ＭＳ ゴシック" pitchFamily="49" charset="-128"/>
              <a:ea typeface="ＭＳ ゴシック" pitchFamily="49" charset="-128"/>
            </a:rPr>
            <a:t>％となっており、昨年度の</a:t>
          </a:r>
          <a:r>
            <a:rPr kumimoji="1" lang="en-US" altLang="ja-JP" sz="1400">
              <a:latin typeface="ＭＳ ゴシック" pitchFamily="49" charset="-128"/>
              <a:ea typeface="ＭＳ ゴシック" pitchFamily="49" charset="-128"/>
            </a:rPr>
            <a:t>52.5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将来負担額のうち、一般会計等に係る地方債現在高について、下館庁舎解体工事や認定こども園せきじょう整備の実施に伴う地方債新規発行等により、前年度と比較して</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百万円増加した。一方、公営企業債等繰入見込額については、下水道事業会計等の地方債現在高の減少に伴い、前年度から</a:t>
          </a:r>
          <a:r>
            <a:rPr kumimoji="1" lang="en-US" altLang="ja-JP" sz="1400">
              <a:latin typeface="ＭＳ ゴシック" pitchFamily="49" charset="-128"/>
              <a:ea typeface="ＭＳ ゴシック" pitchFamily="49" charset="-128"/>
            </a:rPr>
            <a:t>1,151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充当可能財源等のうち、充当可能基金について、庁舎建設事業基金等の現在高増額に伴い、前年度から</a:t>
          </a:r>
          <a:r>
            <a:rPr kumimoji="1" lang="en-US" altLang="ja-JP" sz="1400">
              <a:latin typeface="ＭＳ ゴシック" pitchFamily="49" charset="-128"/>
              <a:ea typeface="ＭＳ ゴシック" pitchFamily="49" charset="-128"/>
            </a:rPr>
            <a:t>701</a:t>
          </a:r>
          <a:r>
            <a:rPr kumimoji="1" lang="ja-JP" altLang="en-US" sz="1400">
              <a:latin typeface="ＭＳ ゴシック" pitchFamily="49" charset="-128"/>
              <a:ea typeface="ＭＳ ゴシック" pitchFamily="49" charset="-128"/>
            </a:rPr>
            <a:t>百万円増加した。一方基準財政需要額算入見込額については下水道費地方債算入見込額の減少に伴い前年度から</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今後も合併特例債を発行期限まで有効活用するこで起債の抑制に努め、公営企業会計等の健全化を図り、負担比率の引下げに努める。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茨城県筑西市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公共施設の休止及びイベントの中止等により不用額が発生し財政調整基金等の取崩しを行わなかったことや、地域の振興及び一体感を醸成するための事業の財源として積み立てる「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百万円積立てたこと、さらに将来的な庁舎建設を見据え「庁舎建設事業基金」に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財政状況を加味しながら、長期的な視点を持った積立・繰入を行う。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市税を中心とした歳入の大幅な増が見込めない一方、社会保障費の増大、公共施設の老朽化対策、社会インフラの長寿命化等の多額の財政需要に対応するため、財政調整基金については、今後も一定額を確保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：地域の振興及び一体感の醸成を図るため、市民団体等が主体となって新市の一体感の醸成及び旧市町単位の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地域振興を推進する事業の財源とする。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・庁舎建設事業基金　　：本市の庁舎建設事業の資金とする。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・地域医療推進事業基金：本市の地域医療を推進する事業へ充当する。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・団地排水建設事業基金：本市の団地排水建設事業の資金とする。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　：ふるさと納税寄附金等を積立て、魅力的で個性豊かな「筑西」づくりを推進する事業へ充当する。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：合併振興基金活用計画（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年度から令和６年度までの７年間で合併特例債を発行し、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地域振興に資する事業の財源とするため、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・庁舎建設事業基金　　：将来の庁舎建設に係る資金とするため、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・地域医療推進事業基金：本市の地域医療を推進する事業へ充当するため、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　：ふるさと納税使途指定寄付金を基金に積立て、次年度に各事業に充当するという基金運用を行っており、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令和４年度は取崩し額が積立額を上回ったため、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：合併特例債の発行期限である令和６年度までに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百万円を積立予定（令和２年度以降は合併特例債の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元金償還分を取崩す予定のため、積立金と基金残高は同額とはならない）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・庁舎建設事業基金　　：将来の庁舎建設に係る資金とするため、執行状況等を加味しながら計画的に積立を行う。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公共施設の休止及びイベントの中止等により不用額が発生したこともあり、財政調整基金の取崩しは行わず、基金利子の積立てのみとなったため、前年度と比較して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財政調整基金の残高は、災害への備え等のため、一般会計当初予算の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公共施設の休止及びイベントの中止等により不用額が発生したこともあり、財政調整基金の取崩しは行わず、基金利子の積立てのみとなったため、前年度と比較して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市債の償還及び適正管理のため、財政状況を加味しながら適宜、積立・繰入を行う。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101,606
98,257
205.30
49,916,645
46,601,167
2,941,848
25,523,918
47,078,383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市町村民税法人税割や固定資産税（償却資産）等の増に伴い基準財政収入額は増であったが、基準財政需要額も増となり、令和４年度単年度財政力指数は、令和３年度から横ばいの</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ポイント上回っているが、茨城県平均との差は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ポイント下回っており、自主財源の確保、財政運営の効率化が継続的な課題となっている。市税の徴収強化に加え、公共施設の統廃合など行政の効率化及び歳出の見直しを実施し、財政基盤の強化を目指す。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96157</xdr:rowOff>
    </xdr:to>
    <xdr:cxnSp macro="">
      <xdr:nvCxnSpPr>
        <xdr:cNvPr id="66" name="直線コネクタ 65"/>
        <xdr:cNvCxnSpPr/>
      </xdr:nvCxnSpPr>
      <xdr:spPr>
        <a:xfrm flipV="1">
          <a:off x="4953000" y="622662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56243</xdr:rowOff>
    </xdr:from>
    <xdr:to>
      <xdr:col>23</xdr:col>
      <xdr:colOff>133350</xdr:colOff>
      <xdr:row>38</xdr:row>
      <xdr:rowOff>56243</xdr:rowOff>
    </xdr:to>
    <xdr:cxnSp macro="">
      <xdr:nvCxnSpPr>
        <xdr:cNvPr id="71" name="直線コネクタ 70"/>
        <xdr:cNvCxnSpPr/>
      </xdr:nvCxnSpPr>
      <xdr:spPr>
        <a:xfrm>
          <a:off x="4114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56243</xdr:rowOff>
    </xdr:to>
    <xdr:cxnSp macro="">
      <xdr:nvCxnSpPr>
        <xdr:cNvPr id="74" name="直線コネクタ 73"/>
        <xdr:cNvCxnSpPr/>
      </xdr:nvCxnSpPr>
      <xdr:spPr>
        <a:xfrm>
          <a:off x="3225800" y="65024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145143</xdr:rowOff>
    </xdr:from>
    <xdr:to>
      <xdr:col>19</xdr:col>
      <xdr:colOff>184150</xdr:colOff>
      <xdr:row>41</xdr:row>
      <xdr:rowOff>75293</xdr:rowOff>
    </xdr:to>
    <xdr:sp macro="" textlink="">
      <xdr:nvSpPr>
        <xdr:cNvPr id="75" name="フローチャート: 判断 74"/>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60070</xdr:rowOff>
    </xdr:from>
    <xdr:ext cx="736600" cy="259045"/>
    <xdr:sp macro="" textlink="">
      <xdr:nvSpPr>
        <xdr:cNvPr id="76" name="テキスト ボックス 75"/>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7" name="直線コネクタ 76"/>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158750</xdr:rowOff>
    </xdr:to>
    <xdr:cxnSp macro="">
      <xdr:nvCxnSpPr>
        <xdr:cNvPr id="80" name="直線コネクタ 79"/>
        <xdr:cNvCxnSpPr/>
      </xdr:nvCxnSpPr>
      <xdr:spPr>
        <a:xfrm>
          <a:off x="1447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76200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5443</xdr:rowOff>
    </xdr:from>
    <xdr:to>
      <xdr:col>23</xdr:col>
      <xdr:colOff>184150</xdr:colOff>
      <xdr:row>38</xdr:row>
      <xdr:rowOff>107043</xdr:rowOff>
    </xdr:to>
    <xdr:sp macro="" textlink="">
      <xdr:nvSpPr>
        <xdr:cNvPr id="84" name="楕円 83"/>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21970</xdr:rowOff>
    </xdr:from>
    <xdr:ext cx="762000" cy="259045"/>
    <xdr:sp macro="" textlink="">
      <xdr:nvSpPr>
        <xdr:cNvPr id="85" name="財政力該当値テキスト"/>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5443</xdr:rowOff>
    </xdr:from>
    <xdr:to>
      <xdr:col>19</xdr:col>
      <xdr:colOff>184150</xdr:colOff>
      <xdr:row>38</xdr:row>
      <xdr:rowOff>107043</xdr:rowOff>
    </xdr:to>
    <xdr:sp macro="" textlink="">
      <xdr:nvSpPr>
        <xdr:cNvPr id="86" name="楕円 85"/>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117220</xdr:rowOff>
    </xdr:from>
    <xdr:ext cx="736600" cy="259045"/>
    <xdr:sp macro="" textlink="">
      <xdr:nvSpPr>
        <xdr:cNvPr id="87" name="テキスト ボックス 86"/>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88" name="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0" name="楕円 89"/>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1" name="テキスト ボックス 90"/>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73478</xdr:rowOff>
    </xdr:from>
    <xdr:to>
      <xdr:col>7</xdr:col>
      <xdr:colOff>31750</xdr:colOff>
      <xdr:row>38</xdr:row>
      <xdr:rowOff>3628</xdr:rowOff>
    </xdr:to>
    <xdr:sp macro="" textlink="">
      <xdr:nvSpPr>
        <xdr:cNvPr id="92" name="楕円 91"/>
        <xdr:cNvSpPr/>
      </xdr:nvSpPr>
      <xdr:spPr>
        <a:xfrm>
          <a:off x="139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13805</xdr:rowOff>
    </xdr:from>
    <xdr:ext cx="762000" cy="259045"/>
    <xdr:sp macro="" textlink="">
      <xdr:nvSpPr>
        <xdr:cNvPr id="93" name="テキスト ボックス 92"/>
        <xdr:cNvSpPr txBox="1"/>
      </xdr:nvSpPr>
      <xdr:spPr>
        <a:xfrm>
          <a:off x="1066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経常収支比率は地方交付税、臨時財政対策債、等の減に伴い、昨年度から</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ポイントの増となっている。一方で分子である経常経費充当一般財源については、新型コロナウイルス感染症対応地方創生事業の増、等に伴い増となっている。</a:t>
          </a:r>
        </a:p>
        <a:p>
          <a:r>
            <a:rPr kumimoji="1" lang="ja-JP" altLang="en-US" sz="1300">
              <a:latin typeface="ＭＳ Ｐゴシック" panose="020B0600070205080204" pitchFamily="50" charset="-128"/>
              <a:ea typeface="ＭＳ Ｐゴシック" panose="020B0600070205080204" pitchFamily="50" charset="-128"/>
            </a:rPr>
            <a:t>　茨城県平均、全国平均、類似団体平均を上回っており、今後の市税の徴収強化、公共施設マネジメントにおける維持管理経費の削減等に努め、財政構造の弾力化を図る。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67</xdr:row>
      <xdr:rowOff>88054</xdr:rowOff>
    </xdr:to>
    <xdr:cxnSp macro="">
      <xdr:nvCxnSpPr>
        <xdr:cNvPr id="123" name="直線コネクタ 122"/>
        <xdr:cNvCxnSpPr/>
      </xdr:nvCxnSpPr>
      <xdr:spPr>
        <a:xfrm flipV="1">
          <a:off x="4953000" y="10626090"/>
          <a:ext cx="0" cy="949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24"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25" name="直線コネクタ 124"/>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26" name="財政構造の弾力性最大値テキスト"/>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27" name="直線コネクタ 126"/>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64</xdr:row>
      <xdr:rowOff>119804</xdr:rowOff>
    </xdr:to>
    <xdr:cxnSp macro="">
      <xdr:nvCxnSpPr>
        <xdr:cNvPr id="128" name="直線コネクタ 127"/>
        <xdr:cNvCxnSpPr/>
      </xdr:nvCxnSpPr>
      <xdr:spPr>
        <a:xfrm>
          <a:off x="4114800" y="10264140"/>
          <a:ext cx="8382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29"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0" name="フローチャート: 判断 129"/>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63</xdr:row>
      <xdr:rowOff>138430</xdr:rowOff>
    </xdr:to>
    <xdr:cxnSp macro="">
      <xdr:nvCxnSpPr>
        <xdr:cNvPr id="131" name="直線コネクタ 130"/>
        <xdr:cNvCxnSpPr/>
      </xdr:nvCxnSpPr>
      <xdr:spPr>
        <a:xfrm flipV="1">
          <a:off x="3225800" y="1026414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2" name="フローチャート: 判断 131"/>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3" name="テキスト ボックス 132"/>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87630</xdr:rowOff>
    </xdr:to>
    <xdr:cxnSp macro="">
      <xdr:nvCxnSpPr>
        <xdr:cNvPr id="134" name="直線コネクタ 133"/>
        <xdr:cNvCxnSpPr/>
      </xdr:nvCxnSpPr>
      <xdr:spPr>
        <a:xfrm flipV="1">
          <a:off x="2336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127000</xdr:colOff>
      <xdr:row>69</xdr:row>
      <xdr:rowOff>168927</xdr:rowOff>
    </xdr:from>
    <xdr:ext cx="762000" cy="259045"/>
    <xdr:sp macro="" textlink="">
      <xdr:nvSpPr>
        <xdr:cNvPr id="135" name="テキスト ボックス 13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36" name="テキスト ボックス 13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52917</xdr:rowOff>
    </xdr:to>
    <xdr:cxnSp macro="">
      <xdr:nvCxnSpPr>
        <xdr:cNvPr id="137" name="直線コネクタ 136"/>
        <xdr:cNvCxnSpPr/>
      </xdr:nvCxnSpPr>
      <xdr:spPr>
        <a:xfrm flipV="1">
          <a:off x="1447800" y="1106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76200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41" name="楕円 140"/>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42"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43" name="楕円 14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44" name="テキスト ボックス 143"/>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45" name="楕円 14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6" name="テキスト ボックス 14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47" name="楕円 14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48" name="テキスト ボックス 147"/>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9" name="楕円 148"/>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50" name="テキスト ボックス 149"/>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1" name="正方形/長方形 15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2" name="テキスト ボックス 15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3" name="テキスト ボックス 15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4" name="正方形/長方形 15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5" name="正方形/長方形 15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6" name="正方形/長方形 15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57" name="正方形/長方形 15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58" name="正方形/長方形 15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59" name="正方形/長方形 15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様、新型コロナウイルス感染症対応地方創生事業として、プレミアム商品券の発行等を行っており、令和元年度以前からと比較すると人件費・物件費は依然として高い数値となっており、昨年度からは</a:t>
          </a:r>
          <a:r>
            <a:rPr kumimoji="1" lang="en-US" altLang="ja-JP" sz="1300">
              <a:latin typeface="ＭＳ Ｐゴシック" panose="020B0600070205080204" pitchFamily="50" charset="-128"/>
              <a:ea typeface="ＭＳ Ｐゴシック" panose="020B0600070205080204" pitchFamily="50" charset="-128"/>
            </a:rPr>
            <a:t>8,540</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他団体との比較としては、全国平均、茨城県平均、類似団体平均を下回る状況となっており、今後も行政改革大綱に基づく行政改革アクションプラン及び公共施設適正配置によりコストの低減を図っていく。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7" name="直線コネクタ 16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68" name="テキスト ボックス 16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69" name="直線コネクタ 16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0" name="テキスト ボックス 16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1" name="直線コネクタ 17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2" name="テキスト ボックス 17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3" name="直線コネクタ 17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4" name="テキスト ボックス 17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5" name="直線コネクタ 17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6" name="テキスト ボックス 17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143277</xdr:rowOff>
    </xdr:from>
    <xdr:to>
      <xdr:col>23</xdr:col>
      <xdr:colOff>133350</xdr:colOff>
      <xdr:row>89</xdr:row>
      <xdr:rowOff>81513</xdr:rowOff>
    </xdr:to>
    <xdr:cxnSp macro="">
      <xdr:nvCxnSpPr>
        <xdr:cNvPr id="180" name="直線コネクタ 179"/>
        <xdr:cNvCxnSpPr/>
      </xdr:nvCxnSpPr>
      <xdr:spPr>
        <a:xfrm flipV="1">
          <a:off x="4953000" y="14202177"/>
          <a:ext cx="0" cy="1138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53590</xdr:rowOff>
    </xdr:from>
    <xdr:ext cx="762000" cy="259045"/>
    <xdr:sp macro="" textlink="">
      <xdr:nvSpPr>
        <xdr:cNvPr id="181" name="人件費・物件費等の状況最小値テキスト"/>
        <xdr:cNvSpPr txBox="1"/>
      </xdr:nvSpPr>
      <xdr:spPr>
        <a:xfrm>
          <a:off x="5041900" y="1531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81513</xdr:rowOff>
    </xdr:from>
    <xdr:to>
      <xdr:col>24</xdr:col>
      <xdr:colOff>12700</xdr:colOff>
      <xdr:row>89</xdr:row>
      <xdr:rowOff>81513</xdr:rowOff>
    </xdr:to>
    <xdr:cxnSp macro="">
      <xdr:nvCxnSpPr>
        <xdr:cNvPr id="182" name="直線コネクタ 181"/>
        <xdr:cNvCxnSpPr/>
      </xdr:nvCxnSpPr>
      <xdr:spPr>
        <a:xfrm>
          <a:off x="4864100" y="15340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58204</xdr:rowOff>
    </xdr:from>
    <xdr:ext cx="762000" cy="259045"/>
    <xdr:sp macro="" textlink="">
      <xdr:nvSpPr>
        <xdr:cNvPr id="183" name="人件費・物件費等の状況最大値テキスト"/>
        <xdr:cNvSpPr txBox="1"/>
      </xdr:nvSpPr>
      <xdr:spPr>
        <a:xfrm>
          <a:off x="5041900" y="1394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143277</xdr:rowOff>
    </xdr:from>
    <xdr:to>
      <xdr:col>24</xdr:col>
      <xdr:colOff>12700</xdr:colOff>
      <xdr:row>82</xdr:row>
      <xdr:rowOff>143277</xdr:rowOff>
    </xdr:to>
    <xdr:cxnSp macro="">
      <xdr:nvCxnSpPr>
        <xdr:cNvPr id="184" name="直線コネクタ 183"/>
        <xdr:cNvCxnSpPr/>
      </xdr:nvCxnSpPr>
      <xdr:spPr>
        <a:xfrm>
          <a:off x="4864100" y="14202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28794</xdr:rowOff>
    </xdr:from>
    <xdr:to>
      <xdr:col>23</xdr:col>
      <xdr:colOff>133350</xdr:colOff>
      <xdr:row>82</xdr:row>
      <xdr:rowOff>143277</xdr:rowOff>
    </xdr:to>
    <xdr:cxnSp macro="">
      <xdr:nvCxnSpPr>
        <xdr:cNvPr id="185" name="直線コネクタ 184"/>
        <xdr:cNvCxnSpPr/>
      </xdr:nvCxnSpPr>
      <xdr:spPr>
        <a:xfrm>
          <a:off x="4114800" y="14087694"/>
          <a:ext cx="8382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131737</xdr:rowOff>
    </xdr:from>
    <xdr:ext cx="762000" cy="259045"/>
    <xdr:sp macro="" textlink="">
      <xdr:nvSpPr>
        <xdr:cNvPr id="186" name="人件費・物件費等の状況平均値テキスト"/>
        <xdr:cNvSpPr txBox="1"/>
      </xdr:nvSpPr>
      <xdr:spPr>
        <a:xfrm>
          <a:off x="5041900" y="1470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159660</xdr:rowOff>
    </xdr:from>
    <xdr:to>
      <xdr:col>23</xdr:col>
      <xdr:colOff>184150</xdr:colOff>
      <xdr:row>86</xdr:row>
      <xdr:rowOff>89810</xdr:rowOff>
    </xdr:to>
    <xdr:sp macro="" textlink="">
      <xdr:nvSpPr>
        <xdr:cNvPr id="187" name="フローチャート: 判断 186"/>
        <xdr:cNvSpPr/>
      </xdr:nvSpPr>
      <xdr:spPr>
        <a:xfrm>
          <a:off x="4902200" y="147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28794</xdr:rowOff>
    </xdr:from>
    <xdr:to>
      <xdr:col>19</xdr:col>
      <xdr:colOff>133350</xdr:colOff>
      <xdr:row>82</xdr:row>
      <xdr:rowOff>32051</xdr:rowOff>
    </xdr:to>
    <xdr:cxnSp macro="">
      <xdr:nvCxnSpPr>
        <xdr:cNvPr id="188" name="直線コネクタ 187"/>
        <xdr:cNvCxnSpPr/>
      </xdr:nvCxnSpPr>
      <xdr:spPr>
        <a:xfrm flipV="1">
          <a:off x="3225800" y="14087694"/>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87658</xdr:rowOff>
    </xdr:from>
    <xdr:to>
      <xdr:col>19</xdr:col>
      <xdr:colOff>184150</xdr:colOff>
      <xdr:row>86</xdr:row>
      <xdr:rowOff>17808</xdr:rowOff>
    </xdr:to>
    <xdr:sp macro="" textlink="">
      <xdr:nvSpPr>
        <xdr:cNvPr id="189" name="フローチャート: 判断 188"/>
        <xdr:cNvSpPr/>
      </xdr:nvSpPr>
      <xdr:spPr>
        <a:xfrm>
          <a:off x="4064000" y="1466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2585</xdr:rowOff>
    </xdr:from>
    <xdr:ext cx="736600" cy="259045"/>
    <xdr:sp macro="" textlink="">
      <xdr:nvSpPr>
        <xdr:cNvPr id="190" name="テキスト ボックス 189"/>
        <xdr:cNvSpPr txBox="1"/>
      </xdr:nvSpPr>
      <xdr:spPr>
        <a:xfrm>
          <a:off x="3733800" y="147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42379</xdr:rowOff>
    </xdr:from>
    <xdr:to>
      <xdr:col>15</xdr:col>
      <xdr:colOff>82550</xdr:colOff>
      <xdr:row>82</xdr:row>
      <xdr:rowOff>32051</xdr:rowOff>
    </xdr:to>
    <xdr:cxnSp macro="">
      <xdr:nvCxnSpPr>
        <xdr:cNvPr id="191" name="直線コネクタ 190"/>
        <xdr:cNvCxnSpPr/>
      </xdr:nvCxnSpPr>
      <xdr:spPr>
        <a:xfrm>
          <a:off x="2336800" y="13929829"/>
          <a:ext cx="889000" cy="16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127000</xdr:colOff>
      <xdr:row>92</xdr:row>
      <xdr:rowOff>35577</xdr:rowOff>
    </xdr:from>
    <xdr:ext cx="762000" cy="259045"/>
    <xdr:sp macro="" textlink="">
      <xdr:nvSpPr>
        <xdr:cNvPr id="192" name="テキスト ボックス 19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93" name="テキスト ボックス 19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161092</xdr:rowOff>
    </xdr:from>
    <xdr:to>
      <xdr:col>11</xdr:col>
      <xdr:colOff>31750</xdr:colOff>
      <xdr:row>81</xdr:row>
      <xdr:rowOff>42379</xdr:rowOff>
    </xdr:to>
    <xdr:cxnSp macro="">
      <xdr:nvCxnSpPr>
        <xdr:cNvPr id="194" name="直線コネクタ 193"/>
        <xdr:cNvCxnSpPr/>
      </xdr:nvCxnSpPr>
      <xdr:spPr>
        <a:xfrm>
          <a:off x="1447800" y="13877092"/>
          <a:ext cx="889000" cy="5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76200</xdr:colOff>
      <xdr:row>92</xdr:row>
      <xdr:rowOff>35577</xdr:rowOff>
    </xdr:from>
    <xdr:ext cx="762000" cy="259045"/>
    <xdr:sp macro="" textlink="">
      <xdr:nvSpPr>
        <xdr:cNvPr id="195" name="テキスト ボックス 19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96" name="テキスト ボックス 19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97" name="テキスト ボックス 19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92477</xdr:rowOff>
    </xdr:from>
    <xdr:to>
      <xdr:col>23</xdr:col>
      <xdr:colOff>184150</xdr:colOff>
      <xdr:row>83</xdr:row>
      <xdr:rowOff>22627</xdr:rowOff>
    </xdr:to>
    <xdr:sp macro="" textlink="">
      <xdr:nvSpPr>
        <xdr:cNvPr id="198" name="楕円 197"/>
        <xdr:cNvSpPr/>
      </xdr:nvSpPr>
      <xdr:spPr>
        <a:xfrm>
          <a:off x="4902200" y="141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13754</xdr:rowOff>
    </xdr:from>
    <xdr:ext cx="762000" cy="259045"/>
    <xdr:sp macro="" textlink="">
      <xdr:nvSpPr>
        <xdr:cNvPr id="199" name="人件費・物件費等の状況該当値テキスト"/>
        <xdr:cNvSpPr txBox="1"/>
      </xdr:nvSpPr>
      <xdr:spPr>
        <a:xfrm>
          <a:off x="5041900" y="14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149444</xdr:rowOff>
    </xdr:from>
    <xdr:to>
      <xdr:col>19</xdr:col>
      <xdr:colOff>184150</xdr:colOff>
      <xdr:row>82</xdr:row>
      <xdr:rowOff>79594</xdr:rowOff>
    </xdr:to>
    <xdr:sp macro="" textlink="">
      <xdr:nvSpPr>
        <xdr:cNvPr id="200" name="楕円 199"/>
        <xdr:cNvSpPr/>
      </xdr:nvSpPr>
      <xdr:spPr>
        <a:xfrm>
          <a:off x="4064000" y="140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89771</xdr:rowOff>
    </xdr:from>
    <xdr:ext cx="736600" cy="259045"/>
    <xdr:sp macro="" textlink="">
      <xdr:nvSpPr>
        <xdr:cNvPr id="201" name="テキスト ボックス 200"/>
        <xdr:cNvSpPr txBox="1"/>
      </xdr:nvSpPr>
      <xdr:spPr>
        <a:xfrm>
          <a:off x="3733800" y="1380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152701</xdr:rowOff>
    </xdr:from>
    <xdr:to>
      <xdr:col>15</xdr:col>
      <xdr:colOff>133350</xdr:colOff>
      <xdr:row>82</xdr:row>
      <xdr:rowOff>82851</xdr:rowOff>
    </xdr:to>
    <xdr:sp macro="" textlink="">
      <xdr:nvSpPr>
        <xdr:cNvPr id="202" name="楕円 201"/>
        <xdr:cNvSpPr/>
      </xdr:nvSpPr>
      <xdr:spPr>
        <a:xfrm>
          <a:off x="3175000" y="140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93028</xdr:rowOff>
    </xdr:from>
    <xdr:ext cx="762000" cy="259045"/>
    <xdr:sp macro="" textlink="">
      <xdr:nvSpPr>
        <xdr:cNvPr id="203" name="テキスト ボックス 202"/>
        <xdr:cNvSpPr txBox="1"/>
      </xdr:nvSpPr>
      <xdr:spPr>
        <a:xfrm>
          <a:off x="2844800" y="1380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163029</xdr:rowOff>
    </xdr:from>
    <xdr:to>
      <xdr:col>11</xdr:col>
      <xdr:colOff>82550</xdr:colOff>
      <xdr:row>81</xdr:row>
      <xdr:rowOff>93179</xdr:rowOff>
    </xdr:to>
    <xdr:sp macro="" textlink="">
      <xdr:nvSpPr>
        <xdr:cNvPr id="204" name="楕円 203"/>
        <xdr:cNvSpPr/>
      </xdr:nvSpPr>
      <xdr:spPr>
        <a:xfrm>
          <a:off x="2286000" y="1387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103356</xdr:rowOff>
    </xdr:from>
    <xdr:ext cx="762000" cy="259045"/>
    <xdr:sp macro="" textlink="">
      <xdr:nvSpPr>
        <xdr:cNvPr id="205" name="テキスト ボックス 204"/>
        <xdr:cNvSpPr txBox="1"/>
      </xdr:nvSpPr>
      <xdr:spPr>
        <a:xfrm>
          <a:off x="1955800" y="1364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110292</xdr:rowOff>
    </xdr:from>
    <xdr:to>
      <xdr:col>7</xdr:col>
      <xdr:colOff>31750</xdr:colOff>
      <xdr:row>81</xdr:row>
      <xdr:rowOff>40442</xdr:rowOff>
    </xdr:to>
    <xdr:sp macro="" textlink="">
      <xdr:nvSpPr>
        <xdr:cNvPr id="206" name="楕円 205"/>
        <xdr:cNvSpPr/>
      </xdr:nvSpPr>
      <xdr:spPr>
        <a:xfrm>
          <a:off x="1397000" y="138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50619</xdr:rowOff>
    </xdr:from>
    <xdr:ext cx="762000" cy="259045"/>
    <xdr:sp macro="" textlink="">
      <xdr:nvSpPr>
        <xdr:cNvPr id="207" name="テキスト ボックス 206"/>
        <xdr:cNvSpPr txBox="1"/>
      </xdr:nvSpPr>
      <xdr:spPr>
        <a:xfrm>
          <a:off x="1066800" y="1359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08" name="正方形/長方形 20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09" name="テキスト ボックス 20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0" name="テキスト ボックス 20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1" name="正方形/長方形 21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12" name="正方形/長方形 21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13" name="正方形/長方形 21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14" name="正方形/長方形 21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15" name="正方形/長方形 21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16" name="正方形/長方形 21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17" name="正方形/長方形 21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18" name="正方形/長方形 21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19" name="正方形/長方形 21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0" name="テキスト ボックス 21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ラスパイレス指数は、各年度ともほぼ同程度の値で推移しており、他団体との比較では全国市平均は若干下回っており、全国町村平均、類似団体平均は上回っている。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引き続き、人事院勧告を踏まえた給与制度の見直しを図り、給与水準の適正化に努める。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1" name="直線コネクタ 22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2" name="テキスト ボックス 22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3" name="直線コネクタ 22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24" name="テキスト ボックス 22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25" name="直線コネクタ 22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26" name="テキスト ボックス 22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27" name="直線コネクタ 22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28" name="テキスト ボックス 22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29" name="直線コネクタ 22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0" name="テキスト ボックス 22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1" name="直線コネクタ 23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2" name="テキスト ボックス 23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3" name="直線コネクタ 23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34" name="テキスト ボックス 23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138793</xdr:rowOff>
    </xdr:to>
    <xdr:cxnSp macro="">
      <xdr:nvCxnSpPr>
        <xdr:cNvPr id="238" name="直線コネクタ 237"/>
        <xdr:cNvCxnSpPr/>
      </xdr:nvCxnSpPr>
      <xdr:spPr>
        <a:xfrm flipV="1">
          <a:off x="17018000" y="1391557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39"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40" name="直線コネクタ 239"/>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4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42" name="直線コネクタ 24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169636</xdr:rowOff>
    </xdr:to>
    <xdr:cxnSp macro="">
      <xdr:nvCxnSpPr>
        <xdr:cNvPr id="243" name="直線コネクタ 242"/>
        <xdr:cNvCxnSpPr/>
      </xdr:nvCxnSpPr>
      <xdr:spPr>
        <a:xfrm flipV="1">
          <a:off x="16179800" y="1457052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44"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45" name="フローチャート: 判断 244"/>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169636</xdr:rowOff>
    </xdr:to>
    <xdr:cxnSp macro="">
      <xdr:nvCxnSpPr>
        <xdr:cNvPr id="246" name="直線コネクタ 245"/>
        <xdr:cNvCxnSpPr/>
      </xdr:nvCxnSpPr>
      <xdr:spPr>
        <a:xfrm>
          <a:off x="15290800" y="146050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47" name="フローチャート: 判断 24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48" name="テキスト ボックス 24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135164</xdr:rowOff>
    </xdr:to>
    <xdr:cxnSp macro="">
      <xdr:nvCxnSpPr>
        <xdr:cNvPr id="249" name="直線コネクタ 248"/>
        <xdr:cNvCxnSpPr/>
      </xdr:nvCxnSpPr>
      <xdr:spPr>
        <a:xfrm flipV="1">
          <a:off x="14401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38100</xdr:colOff>
      <xdr:row>92</xdr:row>
      <xdr:rowOff>35577</xdr:rowOff>
    </xdr:from>
    <xdr:ext cx="762000" cy="259045"/>
    <xdr:sp macro="" textlink="">
      <xdr:nvSpPr>
        <xdr:cNvPr id="250" name="テキスト ボックス 24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51" name="テキスト ボックス 25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135164</xdr:rowOff>
    </xdr:to>
    <xdr:cxnSp macro="">
      <xdr:nvCxnSpPr>
        <xdr:cNvPr id="252" name="直線コネクタ 251"/>
        <xdr:cNvCxnSpPr/>
      </xdr:nvCxnSpPr>
      <xdr:spPr>
        <a:xfrm>
          <a:off x="13512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196850</xdr:colOff>
      <xdr:row>92</xdr:row>
      <xdr:rowOff>35577</xdr:rowOff>
    </xdr:from>
    <xdr:ext cx="762000" cy="259045"/>
    <xdr:sp macro="" textlink="">
      <xdr:nvSpPr>
        <xdr:cNvPr id="253" name="テキスト ボックス 25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54" name="テキスト ボックス 25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55" name="テキスト ボックス 25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56" name="楕円 255"/>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57"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58" name="楕円 25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59" name="テキスト ボックス 258"/>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60" name="楕円 25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62" name="楕円 26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3" name="テキスト ボックス 262"/>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4" name="楕円 26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5" name="テキスト ボックス 26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66" name="正方形/長方形 26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67" name="テキスト ボックス 26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68" name="テキスト ボックス 26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69" name="正方形/長方形 26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0" name="正方形/長方形 26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1" name="正方形/長方形 27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72" name="正方形/長方形 27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73" name="正方形/長方形 27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74" name="正方形/長方形 27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75" name="正方形/長方形 27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76" name="正方形/長方形 27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77" name="正方形/長方形 27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78" name="テキスト ボックス 27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定員適正化計画に基づき、計画的な職員の採用及び組織体制の見直し等を実施し、各年度ともほぼ同程度の値で推移しており、職員数は令和４年度は令和３年度の</a:t>
          </a:r>
          <a:r>
            <a:rPr kumimoji="1" lang="en-US" altLang="ja-JP" sz="1300">
              <a:latin typeface="ＭＳ Ｐゴシック" panose="020B0600070205080204" pitchFamily="50" charset="-128"/>
              <a:ea typeface="ＭＳ Ｐゴシック" panose="020B0600070205080204" pitchFamily="50" charset="-128"/>
            </a:rPr>
            <a:t>704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人減して</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人となり、他団体との比較では全国平均、茨城県平均、類似団体平均を下回っている。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今後も複雑化・多様化する住民ニーズに対応するため、職員数を現状維持としている。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79" name="テキスト ボックス 27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0" name="直線コネクタ 27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1" name="テキスト ボックス 28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82" name="直線コネクタ 28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83" name="テキスト ボックス 28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84" name="直線コネクタ 28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85" name="テキスト ボックス 28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86" name="直線コネクタ 28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87" name="テキスト ボックス 28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88" name="直線コネクタ 28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89" name="テキスト ボックス 28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0" name="直線コネクタ 28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1" name="テキスト ボックス 29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2" name="直線コネクタ 29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3" name="テキスト ボックス 29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9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68156</xdr:rowOff>
    </xdr:from>
    <xdr:to>
      <xdr:col>81</xdr:col>
      <xdr:colOff>44450</xdr:colOff>
      <xdr:row>67</xdr:row>
      <xdr:rowOff>80010</xdr:rowOff>
    </xdr:to>
    <xdr:cxnSp macro="">
      <xdr:nvCxnSpPr>
        <xdr:cNvPr id="295" name="直線コネクタ 294"/>
        <xdr:cNvCxnSpPr/>
      </xdr:nvCxnSpPr>
      <xdr:spPr>
        <a:xfrm flipV="1">
          <a:off x="17018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296"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297" name="直線コネクタ 296"/>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154533</xdr:rowOff>
    </xdr:from>
    <xdr:ext cx="762000" cy="259045"/>
    <xdr:sp macro="" textlink="">
      <xdr:nvSpPr>
        <xdr:cNvPr id="298" name="定員管理の状況最大値テキスト"/>
        <xdr:cNvSpPr txBox="1"/>
      </xdr:nvSpPr>
      <xdr:spPr>
        <a:xfrm>
          <a:off x="17106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68156</xdr:rowOff>
    </xdr:from>
    <xdr:to>
      <xdr:col>81</xdr:col>
      <xdr:colOff>133350</xdr:colOff>
      <xdr:row>59</xdr:row>
      <xdr:rowOff>68156</xdr:rowOff>
    </xdr:to>
    <xdr:cxnSp macro="">
      <xdr:nvCxnSpPr>
        <xdr:cNvPr id="299" name="直線コネクタ 298"/>
        <xdr:cNvCxnSpPr/>
      </xdr:nvCxnSpPr>
      <xdr:spPr>
        <a:xfrm>
          <a:off x="16929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108373</xdr:rowOff>
    </xdr:from>
    <xdr:to>
      <xdr:col>81</xdr:col>
      <xdr:colOff>44450</xdr:colOff>
      <xdr:row>59</xdr:row>
      <xdr:rowOff>156633</xdr:rowOff>
    </xdr:to>
    <xdr:cxnSp macro="">
      <xdr:nvCxnSpPr>
        <xdr:cNvPr id="300" name="直線コネクタ 299"/>
        <xdr:cNvCxnSpPr/>
      </xdr:nvCxnSpPr>
      <xdr:spPr>
        <a:xfrm flipV="1">
          <a:off x="16179800" y="102239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54204</xdr:rowOff>
    </xdr:from>
    <xdr:ext cx="762000" cy="259045"/>
    <xdr:sp macro="" textlink="">
      <xdr:nvSpPr>
        <xdr:cNvPr id="301" name="定員管理の状況平均値テキスト"/>
        <xdr:cNvSpPr txBox="1"/>
      </xdr:nvSpPr>
      <xdr:spPr>
        <a:xfrm>
          <a:off x="17106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02" name="フローチャート: 判断 301"/>
        <xdr:cNvSpPr/>
      </xdr:nvSpPr>
      <xdr:spPr>
        <a:xfrm>
          <a:off x="16967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128481</xdr:rowOff>
    </xdr:from>
    <xdr:to>
      <xdr:col>77</xdr:col>
      <xdr:colOff>44450</xdr:colOff>
      <xdr:row>59</xdr:row>
      <xdr:rowOff>156633</xdr:rowOff>
    </xdr:to>
    <xdr:cxnSp macro="">
      <xdr:nvCxnSpPr>
        <xdr:cNvPr id="303" name="直線コネクタ 302"/>
        <xdr:cNvCxnSpPr/>
      </xdr:nvCxnSpPr>
      <xdr:spPr>
        <a:xfrm>
          <a:off x="15290800" y="102440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41910</xdr:rowOff>
    </xdr:from>
    <xdr:to>
      <xdr:col>77</xdr:col>
      <xdr:colOff>95250</xdr:colOff>
      <xdr:row>62</xdr:row>
      <xdr:rowOff>143510</xdr:rowOff>
    </xdr:to>
    <xdr:sp macro="" textlink="">
      <xdr:nvSpPr>
        <xdr:cNvPr id="304" name="フローチャート: 判断 303"/>
        <xdr:cNvSpPr/>
      </xdr:nvSpPr>
      <xdr:spPr>
        <a:xfrm>
          <a:off x="16129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05" name="テキスト ボックス 304"/>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128481</xdr:rowOff>
    </xdr:from>
    <xdr:to>
      <xdr:col>72</xdr:col>
      <xdr:colOff>203200</xdr:colOff>
      <xdr:row>59</xdr:row>
      <xdr:rowOff>164677</xdr:rowOff>
    </xdr:to>
    <xdr:cxnSp macro="">
      <xdr:nvCxnSpPr>
        <xdr:cNvPr id="306" name="直線コネクタ 305"/>
        <xdr:cNvCxnSpPr/>
      </xdr:nvCxnSpPr>
      <xdr:spPr>
        <a:xfrm flipV="1">
          <a:off x="14401800" y="102440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38100</xdr:colOff>
      <xdr:row>69</xdr:row>
      <xdr:rowOff>168927</xdr:rowOff>
    </xdr:from>
    <xdr:ext cx="762000" cy="259045"/>
    <xdr:sp macro="" textlink="">
      <xdr:nvSpPr>
        <xdr:cNvPr id="307" name="テキスト ボックス 30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08" name="テキスト ボックス 30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59</xdr:row>
      <xdr:rowOff>164677</xdr:rowOff>
    </xdr:to>
    <xdr:cxnSp macro="">
      <xdr:nvCxnSpPr>
        <xdr:cNvPr id="309" name="直線コネクタ 308"/>
        <xdr:cNvCxnSpPr/>
      </xdr:nvCxnSpPr>
      <xdr:spPr>
        <a:xfrm>
          <a:off x="13512800" y="102440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196850</xdr:colOff>
      <xdr:row>69</xdr:row>
      <xdr:rowOff>168927</xdr:rowOff>
    </xdr:from>
    <xdr:ext cx="762000" cy="259045"/>
    <xdr:sp macro="" textlink="">
      <xdr:nvSpPr>
        <xdr:cNvPr id="310" name="テキスト ボックス 30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11" name="テキスト ボックス 31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12" name="テキスト ボックス 31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57573</xdr:rowOff>
    </xdr:from>
    <xdr:to>
      <xdr:col>81</xdr:col>
      <xdr:colOff>95250</xdr:colOff>
      <xdr:row>59</xdr:row>
      <xdr:rowOff>159173</xdr:rowOff>
    </xdr:to>
    <xdr:sp macro="" textlink="">
      <xdr:nvSpPr>
        <xdr:cNvPr id="313" name="楕円 312"/>
        <xdr:cNvSpPr/>
      </xdr:nvSpPr>
      <xdr:spPr>
        <a:xfrm>
          <a:off x="16967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150300</xdr:rowOff>
    </xdr:from>
    <xdr:ext cx="762000" cy="259045"/>
    <xdr:sp macro="" textlink="">
      <xdr:nvSpPr>
        <xdr:cNvPr id="314" name="定員管理の状況該当値テキスト"/>
        <xdr:cNvSpPr txBox="1"/>
      </xdr:nvSpPr>
      <xdr:spPr>
        <a:xfrm>
          <a:off x="17106900" y="1009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15" name="楕円 31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16" name="テキスト ボックス 31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17" name="楕円 316"/>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18" name="テキスト ボックス 317"/>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19" name="楕円 318"/>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20" name="テキスト ボックス 319"/>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77681</xdr:rowOff>
    </xdr:from>
    <xdr:to>
      <xdr:col>64</xdr:col>
      <xdr:colOff>152400</xdr:colOff>
      <xdr:row>60</xdr:row>
      <xdr:rowOff>7831</xdr:rowOff>
    </xdr:to>
    <xdr:sp macro="" textlink="">
      <xdr:nvSpPr>
        <xdr:cNvPr id="321" name="楕円 320"/>
        <xdr:cNvSpPr/>
      </xdr:nvSpPr>
      <xdr:spPr>
        <a:xfrm>
          <a:off x="13462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18008</xdr:rowOff>
    </xdr:from>
    <xdr:ext cx="762000" cy="259045"/>
    <xdr:sp macro="" textlink="">
      <xdr:nvSpPr>
        <xdr:cNvPr id="322" name="テキスト ボックス 321"/>
        <xdr:cNvSpPr txBox="1"/>
      </xdr:nvSpPr>
      <xdr:spPr>
        <a:xfrm>
          <a:off x="13131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23" name="正方形/長方形 32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24" name="テキスト ボックス 32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25" name="テキスト ボックス 32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26" name="正方形/長方形 32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27" name="正方形/長方形 32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28" name="正方形/長方形 32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29" name="正方形/長方形 32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30" name="正方形/長方形 32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31" name="正方形/長方形 33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32" name="正方形/長方形 33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33" name="正方形/長方形 33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34" name="正方形/長方形 33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35" name="テキスト ボックス 33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元金償還開始による元利償還金の額の増、都市計画事業関連公債費の減による特定財源の減、東日本大震災全国緊急防災施策等債償還費の減による災害復旧費等に係る基準財政需要額の減、等の要因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は下回ったが、全国平均、茨城県平均、を上回った状況となっており、今後も地域交流センター改修事業等に係る地方債の発行を予定しており、緊急性及び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36" name="テキスト ボックス 33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37" name="直線コネクタ 33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38" name="テキスト ボックス 33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39" name="直線コネクタ 33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40" name="テキスト ボックス 33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41" name="直線コネクタ 34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42" name="テキスト ボックス 34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43" name="直線コネクタ 34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44" name="テキスト ボックス 34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45" name="直線コネクタ 34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46" name="テキスト ボックス 34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47" name="直線コネクタ 34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48" name="テキスト ボックス 34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49" name="直線コネクタ 34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50" name="直線コネクタ 34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75474</xdr:rowOff>
    </xdr:to>
    <xdr:cxnSp macro="">
      <xdr:nvCxnSpPr>
        <xdr:cNvPr id="352" name="直線コネクタ 351"/>
        <xdr:cNvCxnSpPr/>
      </xdr:nvCxnSpPr>
      <xdr:spPr>
        <a:xfrm flipV="1">
          <a:off x="17018000" y="633004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5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54" name="直線コネクタ 35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5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56" name="直線コネクタ 35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140788</xdr:rowOff>
    </xdr:from>
    <xdr:to>
      <xdr:col>81</xdr:col>
      <xdr:colOff>44450</xdr:colOff>
      <xdr:row>40</xdr:row>
      <xdr:rowOff>147683</xdr:rowOff>
    </xdr:to>
    <xdr:cxnSp macro="">
      <xdr:nvCxnSpPr>
        <xdr:cNvPr id="357" name="直線コネクタ 356"/>
        <xdr:cNvCxnSpPr/>
      </xdr:nvCxnSpPr>
      <xdr:spPr>
        <a:xfrm>
          <a:off x="16179800" y="69987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58"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59" name="フローチャート: 判断 358"/>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41</xdr:row>
      <xdr:rowOff>17599</xdr:rowOff>
    </xdr:to>
    <xdr:cxnSp macro="">
      <xdr:nvCxnSpPr>
        <xdr:cNvPr id="360" name="直線コネクタ 359"/>
        <xdr:cNvCxnSpPr/>
      </xdr:nvCxnSpPr>
      <xdr:spPr>
        <a:xfrm flipV="1">
          <a:off x="15290800" y="69987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61" name="フローチャート: 判断 360"/>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62" name="テキスト ボックス 361"/>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17599</xdr:rowOff>
    </xdr:from>
    <xdr:to>
      <xdr:col>72</xdr:col>
      <xdr:colOff>203200</xdr:colOff>
      <xdr:row>41</xdr:row>
      <xdr:rowOff>38281</xdr:rowOff>
    </xdr:to>
    <xdr:cxnSp macro="">
      <xdr:nvCxnSpPr>
        <xdr:cNvPr id="363" name="直線コネクタ 362"/>
        <xdr:cNvCxnSpPr/>
      </xdr:nvCxnSpPr>
      <xdr:spPr>
        <a:xfrm flipV="1">
          <a:off x="14401800" y="704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38100</xdr:colOff>
      <xdr:row>47</xdr:row>
      <xdr:rowOff>130827</xdr:rowOff>
    </xdr:from>
    <xdr:ext cx="762000" cy="259045"/>
    <xdr:sp macro="" textlink="">
      <xdr:nvSpPr>
        <xdr:cNvPr id="364" name="テキスト ボックス 36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65" name="テキスト ボックス 36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38281</xdr:rowOff>
    </xdr:to>
    <xdr:cxnSp macro="">
      <xdr:nvCxnSpPr>
        <xdr:cNvPr id="366" name="直線コネクタ 365"/>
        <xdr:cNvCxnSpPr/>
      </xdr:nvCxnSpPr>
      <xdr:spPr>
        <a:xfrm>
          <a:off x="13512800" y="70539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196850</xdr:colOff>
      <xdr:row>47</xdr:row>
      <xdr:rowOff>130827</xdr:rowOff>
    </xdr:from>
    <xdr:ext cx="762000" cy="259045"/>
    <xdr:sp macro="" textlink="">
      <xdr:nvSpPr>
        <xdr:cNvPr id="367" name="テキスト ボックス 36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68" name="テキスト ボックス 36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69" name="テキスト ボックス 36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70" name="楕円 369"/>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113410</xdr:rowOff>
    </xdr:from>
    <xdr:ext cx="762000" cy="259045"/>
    <xdr:sp macro="" textlink="">
      <xdr:nvSpPr>
        <xdr:cNvPr id="371" name="公債費負担の状況該当値テキスト"/>
        <xdr:cNvSpPr txBox="1"/>
      </xdr:nvSpPr>
      <xdr:spPr>
        <a:xfrm>
          <a:off x="17106900" y="67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372" name="楕円 371"/>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30315</xdr:rowOff>
    </xdr:from>
    <xdr:ext cx="736600" cy="259045"/>
    <xdr:sp macro="" textlink="">
      <xdr:nvSpPr>
        <xdr:cNvPr id="373" name="テキスト ボックス 372"/>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374" name="楕円 373"/>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78576</xdr:rowOff>
    </xdr:from>
    <xdr:ext cx="762000" cy="259045"/>
    <xdr:sp macro="" textlink="">
      <xdr:nvSpPr>
        <xdr:cNvPr id="375" name="テキスト ボックス 374"/>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376" name="楕円 375"/>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99258</xdr:rowOff>
    </xdr:from>
    <xdr:ext cx="762000" cy="259045"/>
    <xdr:sp macro="" textlink="">
      <xdr:nvSpPr>
        <xdr:cNvPr id="377" name="テキスト ボックス 376"/>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78" name="楕円 377"/>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79" name="テキスト ボックス 378"/>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80" name="正方形/長方形 37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81" name="テキスト ボックス 38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82" name="テキスト ボックス 38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83" name="正方形/長方形 38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384" name="正方形/長方形 38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385" name="正方形/長方形 38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386" name="正方形/長方形 38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387" name="正方形/長方形 38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388" name="正方形/長方形 38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389" name="正方形/長方形 38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390" name="正方形/長方形 38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91" name="正方形/長方形 39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92" name="テキスト ボックス 39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公営企業債償還終了などによる繰入見込額の減や、臨時財政対策債発行可能額の減、等の要因により、昨年度の</a:t>
          </a:r>
          <a:r>
            <a:rPr kumimoji="1" lang="en-US" altLang="ja-JP" sz="1300">
              <a:latin typeface="ＭＳ Ｐゴシック" panose="020B0600070205080204" pitchFamily="50" charset="-128"/>
              <a:ea typeface="ＭＳ Ｐゴシック" panose="020B0600070205080204" pitchFamily="50" charset="-128"/>
            </a:rPr>
            <a:t>52.5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全国平均、茨城県平均、類似団体平均を大きく上回る状況となっているが、今後も、老朽化した施設の更新や公共施設の統廃合等の多額の投資的経費が必要となることが予想され、地方債の借入については償還金の財政措置がある合併特例債等を優先し、財政措置のない起債の借入を抑制することで、財政健全化により一層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393" name="テキスト ボックス 39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94" name="直線コネクタ 39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95" name="テキスト ボックス 39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396" name="直線コネクタ 39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397" name="テキスト ボックス 39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398" name="直線コネクタ 39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399" name="テキスト ボックス 39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00" name="直線コネクタ 39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01" name="テキスト ボックス 40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02" name="直線コネクタ 40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03" name="テキスト ボックス 40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04" name="直線コネクタ 40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05" name="テキスト ボックス 40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06" name="直線コネクタ 40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07" name="テキスト ボックス 40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08" name="直線コネクタ 40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10" name="直線コネクタ 409"/>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11"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12" name="直線コネクタ 411"/>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1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14" name="直線コネクタ 41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162923</xdr:rowOff>
    </xdr:from>
    <xdr:to>
      <xdr:col>81</xdr:col>
      <xdr:colOff>44450</xdr:colOff>
      <xdr:row>17</xdr:row>
      <xdr:rowOff>1814</xdr:rowOff>
    </xdr:to>
    <xdr:cxnSp macro="">
      <xdr:nvCxnSpPr>
        <xdr:cNvPr id="415" name="直線コネクタ 414"/>
        <xdr:cNvCxnSpPr/>
      </xdr:nvCxnSpPr>
      <xdr:spPr>
        <a:xfrm flipV="1">
          <a:off x="16179800" y="290612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154171</xdr:rowOff>
    </xdr:from>
    <xdr:ext cx="762000" cy="259045"/>
    <xdr:sp macro="" textlink="">
      <xdr:nvSpPr>
        <xdr:cNvPr id="416" name="将来負担の状況平均値テキスト"/>
        <xdr:cNvSpPr txBox="1"/>
      </xdr:nvSpPr>
      <xdr:spPr>
        <a:xfrm>
          <a:off x="17106900" y="255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17" name="フローチャート: 判断 416"/>
        <xdr:cNvSpPr/>
      </xdr:nvSpPr>
      <xdr:spPr>
        <a:xfrm>
          <a:off x="16967200" y="270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1814</xdr:rowOff>
    </xdr:from>
    <xdr:to>
      <xdr:col>77</xdr:col>
      <xdr:colOff>44450</xdr:colOff>
      <xdr:row>17</xdr:row>
      <xdr:rowOff>139700</xdr:rowOff>
    </xdr:to>
    <xdr:cxnSp macro="">
      <xdr:nvCxnSpPr>
        <xdr:cNvPr id="418" name="直線コネクタ 417"/>
        <xdr:cNvCxnSpPr/>
      </xdr:nvCxnSpPr>
      <xdr:spPr>
        <a:xfrm flipV="1">
          <a:off x="15290800" y="29164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39733</xdr:rowOff>
    </xdr:from>
    <xdr:to>
      <xdr:col>77</xdr:col>
      <xdr:colOff>95250</xdr:colOff>
      <xdr:row>16</xdr:row>
      <xdr:rowOff>141333</xdr:rowOff>
    </xdr:to>
    <xdr:sp macro="" textlink="">
      <xdr:nvSpPr>
        <xdr:cNvPr id="419" name="フローチャート: 判断 418"/>
        <xdr:cNvSpPr/>
      </xdr:nvSpPr>
      <xdr:spPr>
        <a:xfrm>
          <a:off x="16129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151510</xdr:rowOff>
    </xdr:from>
    <xdr:ext cx="736600" cy="259045"/>
    <xdr:sp macro="" textlink="">
      <xdr:nvSpPr>
        <xdr:cNvPr id="420" name="テキスト ボックス 419"/>
        <xdr:cNvSpPr txBox="1"/>
      </xdr:nvSpPr>
      <xdr:spPr>
        <a:xfrm>
          <a:off x="15798800" y="255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139700</xdr:rowOff>
    </xdr:from>
    <xdr:to>
      <xdr:col>72</xdr:col>
      <xdr:colOff>203200</xdr:colOff>
      <xdr:row>18</xdr:row>
      <xdr:rowOff>2721</xdr:rowOff>
    </xdr:to>
    <xdr:cxnSp macro="">
      <xdr:nvCxnSpPr>
        <xdr:cNvPr id="421" name="直線コネクタ 420"/>
        <xdr:cNvCxnSpPr/>
      </xdr:nvCxnSpPr>
      <xdr:spPr>
        <a:xfrm flipV="1">
          <a:off x="14401800" y="305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38100</xdr:colOff>
      <xdr:row>25</xdr:row>
      <xdr:rowOff>92727</xdr:rowOff>
    </xdr:from>
    <xdr:ext cx="762000" cy="259045"/>
    <xdr:sp macro="" textlink="">
      <xdr:nvSpPr>
        <xdr:cNvPr id="422" name="テキスト ボックス 42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23" name="テキスト ボックス 42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99483</xdr:rowOff>
    </xdr:from>
    <xdr:to>
      <xdr:col>68</xdr:col>
      <xdr:colOff>152400</xdr:colOff>
      <xdr:row>18</xdr:row>
      <xdr:rowOff>2721</xdr:rowOff>
    </xdr:to>
    <xdr:cxnSp macro="">
      <xdr:nvCxnSpPr>
        <xdr:cNvPr id="424" name="直線コネクタ 423"/>
        <xdr:cNvCxnSpPr/>
      </xdr:nvCxnSpPr>
      <xdr:spPr>
        <a:xfrm>
          <a:off x="13512800" y="3014133"/>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196850</xdr:colOff>
      <xdr:row>25</xdr:row>
      <xdr:rowOff>92727</xdr:rowOff>
    </xdr:from>
    <xdr:ext cx="762000" cy="259045"/>
    <xdr:sp macro="" textlink="">
      <xdr:nvSpPr>
        <xdr:cNvPr id="425" name="テキスト ボックス 42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26" name="テキスト ボックス 42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27" name="テキスト ボックス 42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112123</xdr:rowOff>
    </xdr:from>
    <xdr:to>
      <xdr:col>81</xdr:col>
      <xdr:colOff>95250</xdr:colOff>
      <xdr:row>17</xdr:row>
      <xdr:rowOff>42273</xdr:rowOff>
    </xdr:to>
    <xdr:sp macro="" textlink="">
      <xdr:nvSpPr>
        <xdr:cNvPr id="428" name="楕円 427"/>
        <xdr:cNvSpPr/>
      </xdr:nvSpPr>
      <xdr:spPr>
        <a:xfrm>
          <a:off x="169672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84200</xdr:rowOff>
    </xdr:from>
    <xdr:ext cx="762000" cy="259045"/>
    <xdr:sp macro="" textlink="">
      <xdr:nvSpPr>
        <xdr:cNvPr id="429" name="将来負担の状況該当値テキスト"/>
        <xdr:cNvSpPr txBox="1"/>
      </xdr:nvSpPr>
      <xdr:spPr>
        <a:xfrm>
          <a:off x="17106900" y="282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122464</xdr:rowOff>
    </xdr:from>
    <xdr:to>
      <xdr:col>77</xdr:col>
      <xdr:colOff>95250</xdr:colOff>
      <xdr:row>17</xdr:row>
      <xdr:rowOff>52614</xdr:rowOff>
    </xdr:to>
    <xdr:sp macro="" textlink="">
      <xdr:nvSpPr>
        <xdr:cNvPr id="430" name="楕円 429"/>
        <xdr:cNvSpPr/>
      </xdr:nvSpPr>
      <xdr:spPr>
        <a:xfrm>
          <a:off x="16129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37391</xdr:rowOff>
    </xdr:from>
    <xdr:ext cx="736600" cy="259045"/>
    <xdr:sp macro="" textlink="">
      <xdr:nvSpPr>
        <xdr:cNvPr id="431" name="テキスト ボックス 430"/>
        <xdr:cNvSpPr txBox="1"/>
      </xdr:nvSpPr>
      <xdr:spPr>
        <a:xfrm>
          <a:off x="15798800" y="295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88900</xdr:rowOff>
    </xdr:from>
    <xdr:to>
      <xdr:col>73</xdr:col>
      <xdr:colOff>44450</xdr:colOff>
      <xdr:row>18</xdr:row>
      <xdr:rowOff>19050</xdr:rowOff>
    </xdr:to>
    <xdr:sp macro="" textlink="">
      <xdr:nvSpPr>
        <xdr:cNvPr id="432" name="楕円 431"/>
        <xdr:cNvSpPr/>
      </xdr:nvSpPr>
      <xdr:spPr>
        <a:xfrm>
          <a:off x="15240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29227</xdr:rowOff>
    </xdr:from>
    <xdr:ext cx="762000" cy="259045"/>
    <xdr:sp macro="" textlink="">
      <xdr:nvSpPr>
        <xdr:cNvPr id="433" name="テキスト ボックス 432"/>
        <xdr:cNvSpPr txBox="1"/>
      </xdr:nvSpPr>
      <xdr:spPr>
        <a:xfrm>
          <a:off x="14909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123371</xdr:rowOff>
    </xdr:from>
    <xdr:to>
      <xdr:col>68</xdr:col>
      <xdr:colOff>203200</xdr:colOff>
      <xdr:row>18</xdr:row>
      <xdr:rowOff>53521</xdr:rowOff>
    </xdr:to>
    <xdr:sp macro="" textlink="">
      <xdr:nvSpPr>
        <xdr:cNvPr id="434" name="楕円 433"/>
        <xdr:cNvSpPr/>
      </xdr:nvSpPr>
      <xdr:spPr>
        <a:xfrm>
          <a:off x="14351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63698</xdr:rowOff>
    </xdr:from>
    <xdr:ext cx="762000" cy="259045"/>
    <xdr:sp macro="" textlink="">
      <xdr:nvSpPr>
        <xdr:cNvPr id="435" name="テキスト ボックス 434"/>
        <xdr:cNvSpPr txBox="1"/>
      </xdr:nvSpPr>
      <xdr:spPr>
        <a:xfrm>
          <a:off x="14020800" y="280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36" name="楕円 435"/>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160460</xdr:rowOff>
    </xdr:from>
    <xdr:ext cx="762000" cy="259045"/>
    <xdr:sp macro="" textlink="">
      <xdr:nvSpPr>
        <xdr:cNvPr id="437" name="テキスト ボックス 436"/>
        <xdr:cNvSpPr txBox="1"/>
      </xdr:nvSpPr>
      <xdr:spPr>
        <a:xfrm>
          <a:off x="13131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101,606
98,257
205.30
49,916,645
46,601,167
2,941,848
25,523,918
47,078,383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職員の退職等により職員が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人減となり職員給与費が減となったが、臨時財政対策債の減少等により分母となる経常一般財源等が減少し、前年度より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全国平均、茨城県平均、類似団体平均を下回っているものの、今後も行政改革大綱に基づく行政改革アクションプラン及び定員適正化計画等の推進により、一層の職員定数・給与の適正化に努める。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94343</xdr:rowOff>
    </xdr:from>
    <xdr:to>
      <xdr:col>24</xdr:col>
      <xdr:colOff>25400</xdr:colOff>
      <xdr:row>41</xdr:row>
      <xdr:rowOff>20865</xdr:rowOff>
    </xdr:to>
    <xdr:cxnSp macro="">
      <xdr:nvCxnSpPr>
        <xdr:cNvPr id="63" name="直線コネクタ 62"/>
        <xdr:cNvCxnSpPr/>
      </xdr:nvCxnSpPr>
      <xdr:spPr>
        <a:xfrm flipV="1">
          <a:off x="4826000" y="55807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4" name="人件費最小値テキスト"/>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5" name="直線コネクタ 64"/>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9270</xdr:rowOff>
    </xdr:from>
    <xdr:ext cx="762000" cy="259045"/>
    <xdr:sp macro="" textlink="">
      <xdr:nvSpPr>
        <xdr:cNvPr id="66" name="人件費最大値テキスト"/>
        <xdr:cNvSpPr txBox="1"/>
      </xdr:nvSpPr>
      <xdr:spPr>
        <a:xfrm>
          <a:off x="4914900" y="532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94343</xdr:rowOff>
    </xdr:from>
    <xdr:to>
      <xdr:col>24</xdr:col>
      <xdr:colOff>114300</xdr:colOff>
      <xdr:row>32</xdr:row>
      <xdr:rowOff>94343</xdr:rowOff>
    </xdr:to>
    <xdr:cxnSp macro="">
      <xdr:nvCxnSpPr>
        <xdr:cNvPr id="67" name="直線コネクタ 66"/>
        <xdr:cNvCxnSpPr/>
      </xdr:nvCxnSpPr>
      <xdr:spPr>
        <a:xfrm>
          <a:off x="4737100" y="558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34</xdr:row>
      <xdr:rowOff>61686</xdr:rowOff>
    </xdr:to>
    <xdr:cxnSp macro="">
      <xdr:nvCxnSpPr>
        <xdr:cNvPr id="68" name="直線コネクタ 67"/>
        <xdr:cNvCxnSpPr/>
      </xdr:nvCxnSpPr>
      <xdr:spPr>
        <a:xfrm>
          <a:off x="3987800" y="56950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146249</xdr:rowOff>
    </xdr:from>
    <xdr:ext cx="762000" cy="259045"/>
    <xdr:sp macro="" textlink="">
      <xdr:nvSpPr>
        <xdr:cNvPr id="69" name="人件費平均値テキスト"/>
        <xdr:cNvSpPr txBox="1"/>
      </xdr:nvSpPr>
      <xdr:spPr>
        <a:xfrm>
          <a:off x="4914900" y="631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2722</xdr:rowOff>
    </xdr:from>
    <xdr:to>
      <xdr:col>24</xdr:col>
      <xdr:colOff>76200</xdr:colOff>
      <xdr:row>37</xdr:row>
      <xdr:rowOff>104322</xdr:rowOff>
    </xdr:to>
    <xdr:sp macro="" textlink="">
      <xdr:nvSpPr>
        <xdr:cNvPr id="70" name="フローチャート: 判断 69"/>
        <xdr:cNvSpPr/>
      </xdr:nvSpPr>
      <xdr:spPr>
        <a:xfrm>
          <a:off x="47752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37193</xdr:rowOff>
    </xdr:from>
    <xdr:to>
      <xdr:col>19</xdr:col>
      <xdr:colOff>187325</xdr:colOff>
      <xdr:row>35</xdr:row>
      <xdr:rowOff>53522</xdr:rowOff>
    </xdr:to>
    <xdr:cxnSp macro="">
      <xdr:nvCxnSpPr>
        <xdr:cNvPr id="71" name="直線コネクタ 70"/>
        <xdr:cNvCxnSpPr/>
      </xdr:nvCxnSpPr>
      <xdr:spPr>
        <a:xfrm flipV="1">
          <a:off x="3098800" y="56950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102507</xdr:rowOff>
    </xdr:to>
    <xdr:cxnSp macro="">
      <xdr:nvCxnSpPr>
        <xdr:cNvPr id="74" name="直線コネクタ 73"/>
        <xdr:cNvCxnSpPr/>
      </xdr:nvCxnSpPr>
      <xdr:spPr>
        <a:xfrm flipV="1">
          <a:off x="2209800" y="6054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9525</xdr:colOff>
      <xdr:row>44</xdr:row>
      <xdr:rowOff>10177</xdr:rowOff>
    </xdr:from>
    <xdr:ext cx="762000" cy="259045"/>
    <xdr:sp macro="" textlink="">
      <xdr:nvSpPr>
        <xdr:cNvPr id="75" name="テキスト ボックス 74"/>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6" name="テキスト ボックス 75"/>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36</xdr:row>
      <xdr:rowOff>29028</xdr:rowOff>
    </xdr:to>
    <xdr:cxnSp macro="">
      <xdr:nvCxnSpPr>
        <xdr:cNvPr id="77" name="直線コネクタ 76"/>
        <xdr:cNvCxnSpPr/>
      </xdr:nvCxnSpPr>
      <xdr:spPr>
        <a:xfrm flipV="1">
          <a:off x="1320800" y="6103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10886</xdr:rowOff>
    </xdr:from>
    <xdr:to>
      <xdr:col>24</xdr:col>
      <xdr:colOff>76200</xdr:colOff>
      <xdr:row>34</xdr:row>
      <xdr:rowOff>112486</xdr:rowOff>
    </xdr:to>
    <xdr:sp macro="" textlink="">
      <xdr:nvSpPr>
        <xdr:cNvPr id="81" name="楕円 80"/>
        <xdr:cNvSpPr/>
      </xdr:nvSpPr>
      <xdr:spPr>
        <a:xfrm>
          <a:off x="4775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27413</xdr:rowOff>
    </xdr:from>
    <xdr:ext cx="762000" cy="259045"/>
    <xdr:sp macro="" textlink="">
      <xdr:nvSpPr>
        <xdr:cNvPr id="82" name="人件費該当値テキスト"/>
        <xdr:cNvSpPr txBox="1"/>
      </xdr:nvSpPr>
      <xdr:spPr>
        <a:xfrm>
          <a:off x="4914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157843</xdr:rowOff>
    </xdr:from>
    <xdr:to>
      <xdr:col>20</xdr:col>
      <xdr:colOff>38100</xdr:colOff>
      <xdr:row>33</xdr:row>
      <xdr:rowOff>87993</xdr:rowOff>
    </xdr:to>
    <xdr:sp macro="" textlink="">
      <xdr:nvSpPr>
        <xdr:cNvPr id="83" name="楕円 82"/>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98170</xdr:rowOff>
    </xdr:from>
    <xdr:ext cx="736600" cy="259045"/>
    <xdr:sp macro="" textlink="">
      <xdr:nvSpPr>
        <xdr:cNvPr id="84" name="テキスト ボックス 83"/>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85" name="楕円 84"/>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108149</xdr:rowOff>
    </xdr:from>
    <xdr:ext cx="762000" cy="259045"/>
    <xdr:sp macro="" textlink="">
      <xdr:nvSpPr>
        <xdr:cNvPr id="86" name="テキスト ボックス 85"/>
        <xdr:cNvSpPr txBox="1"/>
      </xdr:nvSpPr>
      <xdr:spPr>
        <a:xfrm>
          <a:off x="27178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51707</xdr:rowOff>
    </xdr:from>
    <xdr:to>
      <xdr:col>11</xdr:col>
      <xdr:colOff>60325</xdr:colOff>
      <xdr:row>35</xdr:row>
      <xdr:rowOff>153307</xdr:rowOff>
    </xdr:to>
    <xdr:sp macro="" textlink="">
      <xdr:nvSpPr>
        <xdr:cNvPr id="87" name="楕円 86"/>
        <xdr:cNvSpPr/>
      </xdr:nvSpPr>
      <xdr:spPr>
        <a:xfrm>
          <a:off x="2159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157134</xdr:rowOff>
    </xdr:from>
    <xdr:ext cx="762000" cy="259045"/>
    <xdr:sp macro="" textlink="">
      <xdr:nvSpPr>
        <xdr:cNvPr id="88" name="テキスト ボックス 87"/>
        <xdr:cNvSpPr txBox="1"/>
      </xdr:nvSpPr>
      <xdr:spPr>
        <a:xfrm>
          <a:off x="1828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149678</xdr:rowOff>
    </xdr:from>
    <xdr:to>
      <xdr:col>6</xdr:col>
      <xdr:colOff>171450</xdr:colOff>
      <xdr:row>36</xdr:row>
      <xdr:rowOff>79828</xdr:rowOff>
    </xdr:to>
    <xdr:sp macro="" textlink="">
      <xdr:nvSpPr>
        <xdr:cNvPr id="89" name="楕円 88"/>
        <xdr:cNvSpPr/>
      </xdr:nvSpPr>
      <xdr:spPr>
        <a:xfrm>
          <a:off x="1270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90" name="テキスト ボックス 89"/>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下館庁舎解体事業等の増により、前年度より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全国平均、茨城県平均、類似団体平均を下回っており、引き続き、事務事業の整理、合理化等を進め経費の抑制に努める。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21</xdr:row>
      <xdr:rowOff>50800</xdr:rowOff>
    </xdr:to>
    <xdr:cxnSp macro="">
      <xdr:nvCxnSpPr>
        <xdr:cNvPr id="118" name="直線コネクタ 117"/>
        <xdr:cNvCxnSpPr/>
      </xdr:nvCxnSpPr>
      <xdr:spPr>
        <a:xfrm flipV="1">
          <a:off x="16510000" y="22225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19"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0" name="直線コネクタ 119"/>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1"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2" name="直線コネクタ 121"/>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50800</xdr:rowOff>
    </xdr:from>
    <xdr:to>
      <xdr:col>82</xdr:col>
      <xdr:colOff>107950</xdr:colOff>
      <xdr:row>14</xdr:row>
      <xdr:rowOff>88900</xdr:rowOff>
    </xdr:to>
    <xdr:cxnSp macro="">
      <xdr:nvCxnSpPr>
        <xdr:cNvPr id="123" name="直線コネクタ 122"/>
        <xdr:cNvCxnSpPr/>
      </xdr:nvCxnSpPr>
      <xdr:spPr>
        <a:xfrm>
          <a:off x="15671800" y="21082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4"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5" name="フローチャート: 判断 124"/>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50800</xdr:rowOff>
    </xdr:from>
    <xdr:to>
      <xdr:col>78</xdr:col>
      <xdr:colOff>69850</xdr:colOff>
      <xdr:row>13</xdr:row>
      <xdr:rowOff>12700</xdr:rowOff>
    </xdr:to>
    <xdr:cxnSp macro="">
      <xdr:nvCxnSpPr>
        <xdr:cNvPr id="126" name="直線コネクタ 125"/>
        <xdr:cNvCxnSpPr/>
      </xdr:nvCxnSpPr>
      <xdr:spPr>
        <a:xfrm flipV="1">
          <a:off x="14782800" y="210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57150</xdr:rowOff>
    </xdr:from>
    <xdr:to>
      <xdr:col>78</xdr:col>
      <xdr:colOff>120650</xdr:colOff>
      <xdr:row>14</xdr:row>
      <xdr:rowOff>158750</xdr:rowOff>
    </xdr:to>
    <xdr:sp macro="" textlink="">
      <xdr:nvSpPr>
        <xdr:cNvPr id="127" name="フローチャート: 判断 126"/>
        <xdr:cNvSpPr/>
      </xdr:nvSpPr>
      <xdr:spPr>
        <a:xfrm>
          <a:off x="15621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143527</xdr:rowOff>
    </xdr:from>
    <xdr:ext cx="736600" cy="259045"/>
    <xdr:sp macro="" textlink="">
      <xdr:nvSpPr>
        <xdr:cNvPr id="128" name="テキスト ボックス 127"/>
        <xdr:cNvSpPr txBox="1"/>
      </xdr:nvSpPr>
      <xdr:spPr>
        <a:xfrm>
          <a:off x="15290800" y="25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xdr:rowOff>
    </xdr:from>
    <xdr:to>
      <xdr:col>73</xdr:col>
      <xdr:colOff>180975</xdr:colOff>
      <xdr:row>13</xdr:row>
      <xdr:rowOff>31750</xdr:rowOff>
    </xdr:to>
    <xdr:cxnSp macro="">
      <xdr:nvCxnSpPr>
        <xdr:cNvPr id="129" name="直線コネクタ 128"/>
        <xdr:cNvCxnSpPr/>
      </xdr:nvCxnSpPr>
      <xdr:spPr>
        <a:xfrm flipV="1">
          <a:off x="13893800" y="224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92075</xdr:colOff>
      <xdr:row>24</xdr:row>
      <xdr:rowOff>10177</xdr:rowOff>
    </xdr:from>
    <xdr:ext cx="762000" cy="259045"/>
    <xdr:sp macro="" textlink="">
      <xdr:nvSpPr>
        <xdr:cNvPr id="130" name="テキスト ボックス 12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1" name="テキスト ボックス 13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14</xdr:row>
      <xdr:rowOff>12700</xdr:rowOff>
    </xdr:to>
    <xdr:cxnSp macro="">
      <xdr:nvCxnSpPr>
        <xdr:cNvPr id="132" name="直線コネクタ 131"/>
        <xdr:cNvCxnSpPr/>
      </xdr:nvCxnSpPr>
      <xdr:spPr>
        <a:xfrm flipV="1">
          <a:off x="13004800" y="226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165100</xdr:colOff>
      <xdr:row>24</xdr:row>
      <xdr:rowOff>10177</xdr:rowOff>
    </xdr:from>
    <xdr:ext cx="762000" cy="259045"/>
    <xdr:sp macro="" textlink="">
      <xdr:nvSpPr>
        <xdr:cNvPr id="133" name="テキスト ボックス 13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4" name="テキスト ボックス 13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5" name="テキスト ボックス 13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36" name="楕円 13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3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0</xdr:rowOff>
    </xdr:from>
    <xdr:to>
      <xdr:col>78</xdr:col>
      <xdr:colOff>120650</xdr:colOff>
      <xdr:row>12</xdr:row>
      <xdr:rowOff>101600</xdr:rowOff>
    </xdr:to>
    <xdr:sp macro="" textlink="">
      <xdr:nvSpPr>
        <xdr:cNvPr id="138" name="楕円 137"/>
        <xdr:cNvSpPr/>
      </xdr:nvSpPr>
      <xdr:spPr>
        <a:xfrm>
          <a:off x="15621000" y="20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111777</xdr:rowOff>
    </xdr:from>
    <xdr:ext cx="736600" cy="259045"/>
    <xdr:sp macro="" textlink="">
      <xdr:nvSpPr>
        <xdr:cNvPr id="139" name="テキスト ボックス 138"/>
        <xdr:cNvSpPr txBox="1"/>
      </xdr:nvSpPr>
      <xdr:spPr>
        <a:xfrm>
          <a:off x="15290800" y="182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133350</xdr:rowOff>
    </xdr:from>
    <xdr:to>
      <xdr:col>74</xdr:col>
      <xdr:colOff>31750</xdr:colOff>
      <xdr:row>13</xdr:row>
      <xdr:rowOff>63500</xdr:rowOff>
    </xdr:to>
    <xdr:sp macro="" textlink="">
      <xdr:nvSpPr>
        <xdr:cNvPr id="140" name="楕円 139"/>
        <xdr:cNvSpPr/>
      </xdr:nvSpPr>
      <xdr:spPr>
        <a:xfrm>
          <a:off x="14732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67327</xdr:rowOff>
    </xdr:from>
    <xdr:ext cx="762000" cy="259045"/>
    <xdr:sp macro="" textlink="">
      <xdr:nvSpPr>
        <xdr:cNvPr id="141" name="テキスト ボックス 140"/>
        <xdr:cNvSpPr txBox="1"/>
      </xdr:nvSpPr>
      <xdr:spPr>
        <a:xfrm>
          <a:off x="14401800" y="24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152400</xdr:rowOff>
    </xdr:from>
    <xdr:to>
      <xdr:col>69</xdr:col>
      <xdr:colOff>142875</xdr:colOff>
      <xdr:row>13</xdr:row>
      <xdr:rowOff>82550</xdr:rowOff>
    </xdr:to>
    <xdr:sp macro="" textlink="">
      <xdr:nvSpPr>
        <xdr:cNvPr id="142" name="楕円 14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43" name="テキスト ボックス 14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4" name="楕円 14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5" name="テキスト ボックス 144"/>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6" name="正方形/長方形 14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47" name="正方形/長方形 14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48" name="正方形/長方形 14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49" name="正方形/長方形 14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0" name="正方形/長方形 14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1" name="正方形/長方形 15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2" name="正方形/長方形 15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4" name="正方形/長方形 15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56" name="テキスト ボックス 15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サービス利用者数の増等の要因により障害福祉サービス費給付事業費が増となり、前年度より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茨城県平均、類似団体平均を下回っているが、令和元年度から比率は下がりつつあり、今後も資格等審査の適正化、特に生活保護については、就労促進支援事業の充実等により、歳出抑制に努める。</a:t>
          </a:r>
        </a:p>
      </xdr:txBody>
    </xdr:sp>
    <xdr:clientData/>
  </xdr:twoCellAnchor>
  <xdr:oneCellAnchor>
    <xdr:from>
      <xdr:col>3</xdr:col>
      <xdr:colOff>123825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59" name="テキスト ボックス 15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0" name="直線コネクタ 15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1" name="テキスト ボックス 16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2" name="直線コネクタ 16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3" name="テキスト ボックス 16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5" name="テキスト ボックス 16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6" name="直線コネクタ 16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67" name="テキスト ボックス 16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68" name="直線コネクタ 16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69" name="テキスト ボックス 16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1" name="テキスト ボックス 17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165100</xdr:rowOff>
    </xdr:to>
    <xdr:cxnSp macro="">
      <xdr:nvCxnSpPr>
        <xdr:cNvPr id="173" name="直線コネクタ 172"/>
        <xdr:cNvCxnSpPr/>
      </xdr:nvCxnSpPr>
      <xdr:spPr>
        <a:xfrm flipV="1">
          <a:off x="4826000" y="90805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7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75" name="直線コネクタ 17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7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77" name="直線コネクタ 17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78" name="直線コネクタ 177"/>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7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0" name="フローチャート: 判断 17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12700</xdr:rowOff>
    </xdr:to>
    <xdr:cxnSp macro="">
      <xdr:nvCxnSpPr>
        <xdr:cNvPr id="181" name="直線コネクタ 180"/>
        <xdr:cNvCxnSpPr/>
      </xdr:nvCxnSpPr>
      <xdr:spPr>
        <a:xfrm flipV="1">
          <a:off x="3098800" y="9442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2" name="フローチャート: 判断 181"/>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3" name="テキスト ボックス 182"/>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84" name="直線コネクタ 183"/>
        <xdr:cNvCxnSpPr/>
      </xdr:nvCxnSpPr>
      <xdr:spPr>
        <a:xfrm flipV="1">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9525</xdr:colOff>
      <xdr:row>64</xdr:row>
      <xdr:rowOff>10177</xdr:rowOff>
    </xdr:from>
    <xdr:ext cx="762000" cy="259045"/>
    <xdr:sp macro="" textlink="">
      <xdr:nvSpPr>
        <xdr:cNvPr id="185" name="テキスト ボックス 18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86" name="テキスト ボックス 18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107950</xdr:rowOff>
    </xdr:to>
    <xdr:cxnSp macro="">
      <xdr:nvCxnSpPr>
        <xdr:cNvPr id="187" name="直線コネクタ 186"/>
        <xdr:cNvCxnSpPr/>
      </xdr:nvCxnSpPr>
      <xdr:spPr>
        <a:xfrm>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82550</xdr:colOff>
      <xdr:row>64</xdr:row>
      <xdr:rowOff>10177</xdr:rowOff>
    </xdr:from>
    <xdr:ext cx="762000" cy="259045"/>
    <xdr:sp macro="" textlink="">
      <xdr:nvSpPr>
        <xdr:cNvPr id="188" name="テキスト ボックス 18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89" name="テキスト ボックス 18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0" name="テキスト ボックス 18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1" name="楕円 19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19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193" name="楕円 19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94" name="テキスト ボックス 19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195" name="楕円 19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197" name="楕円 19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8" name="テキスト ボックス 197"/>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9" name="楕円 19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00" name="テキスト ボックス 199"/>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1" name="正方形/長方形 20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2" name="正方形/長方形 20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3" name="正方形/長方形 20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04" name="正方形/長方形 20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05" name="正方形/長方形 20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06" name="正方形/長方形 20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07" name="正方形/長方形 20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08" name="正方形/長方形 20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09" name="正方形/長方形 20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0" name="正方形/長方形 20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11" name="テキスト ボックス 21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後期高齢者医療経や介護保険特別会計繰出金等の増により、前年度より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全国平均、茨城県平均、類似団体平均を下回っているので、今後も事業計画等の見直しにより、一層の抑制に努める。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2" name="テキスト ボックス 21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3" name="直線コネクタ 21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14" name="テキスト ボックス 21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5" name="直線コネクタ 21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16" name="テキスト ボックス 21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17" name="直線コネクタ 21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18" name="テキスト ボックス 21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19" name="直線コネクタ 21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20" name="テキスト ボックス 21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1" name="直線コネクタ 22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22" name="テキスト ボックス 22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3" name="直線コネクタ 22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24" name="テキスト ボックス 22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26" name="テキスト ボックス 22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0</xdr:rowOff>
    </xdr:to>
    <xdr:cxnSp macro="">
      <xdr:nvCxnSpPr>
        <xdr:cNvPr id="228" name="直線コネクタ 227"/>
        <xdr:cNvCxnSpPr/>
      </xdr:nvCxnSpPr>
      <xdr:spPr>
        <a:xfrm flipV="1">
          <a:off x="16510000" y="9042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143527</xdr:rowOff>
    </xdr:from>
    <xdr:ext cx="762000" cy="259045"/>
    <xdr:sp macro="" textlink="">
      <xdr:nvSpPr>
        <xdr:cNvPr id="229" name="その他最小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0</xdr:rowOff>
    </xdr:from>
    <xdr:to>
      <xdr:col>82</xdr:col>
      <xdr:colOff>196850</xdr:colOff>
      <xdr:row>60</xdr:row>
      <xdr:rowOff>0</xdr:rowOff>
    </xdr:to>
    <xdr:cxnSp macro="">
      <xdr:nvCxnSpPr>
        <xdr:cNvPr id="230" name="直線コネクタ 229"/>
        <xdr:cNvCxnSpPr/>
      </xdr:nvCxnSpPr>
      <xdr:spPr>
        <a:xfrm>
          <a:off x="164211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32" name="直線コネクタ 23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57</xdr:row>
      <xdr:rowOff>19050</xdr:rowOff>
    </xdr:to>
    <xdr:cxnSp macro="">
      <xdr:nvCxnSpPr>
        <xdr:cNvPr id="233" name="直線コネクタ 232"/>
        <xdr:cNvCxnSpPr/>
      </xdr:nvCxnSpPr>
      <xdr:spPr>
        <a:xfrm>
          <a:off x="15671800" y="9677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3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35" name="フローチャート: 判断 23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57</xdr:row>
      <xdr:rowOff>44450</xdr:rowOff>
    </xdr:to>
    <xdr:cxnSp macro="">
      <xdr:nvCxnSpPr>
        <xdr:cNvPr id="236" name="直線コネクタ 235"/>
        <xdr:cNvCxnSpPr/>
      </xdr:nvCxnSpPr>
      <xdr:spPr>
        <a:xfrm flipV="1">
          <a:off x="14782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139700</xdr:rowOff>
    </xdr:from>
    <xdr:to>
      <xdr:col>78</xdr:col>
      <xdr:colOff>120650</xdr:colOff>
      <xdr:row>57</xdr:row>
      <xdr:rowOff>69850</xdr:rowOff>
    </xdr:to>
    <xdr:sp macro="" textlink="">
      <xdr:nvSpPr>
        <xdr:cNvPr id="237" name="フローチャート: 判断 236"/>
        <xdr:cNvSpPr/>
      </xdr:nvSpPr>
      <xdr:spPr>
        <a:xfrm>
          <a:off x="15621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38" name="テキスト ボックス 237"/>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60</xdr:row>
      <xdr:rowOff>139700</xdr:rowOff>
    </xdr:to>
    <xdr:cxnSp macro="">
      <xdr:nvCxnSpPr>
        <xdr:cNvPr id="239" name="直線コネクタ 238"/>
        <xdr:cNvCxnSpPr/>
      </xdr:nvCxnSpPr>
      <xdr:spPr>
        <a:xfrm flipV="1">
          <a:off x="13893800" y="98171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92075</xdr:colOff>
      <xdr:row>64</xdr:row>
      <xdr:rowOff>10177</xdr:rowOff>
    </xdr:from>
    <xdr:ext cx="762000" cy="259045"/>
    <xdr:sp macro="" textlink="">
      <xdr:nvSpPr>
        <xdr:cNvPr id="240" name="テキスト ボックス 23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1" name="テキスト ボックス 24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139700</xdr:rowOff>
    </xdr:to>
    <xdr:cxnSp macro="">
      <xdr:nvCxnSpPr>
        <xdr:cNvPr id="242" name="直線コネクタ 241"/>
        <xdr:cNvCxnSpPr/>
      </xdr:nvCxnSpPr>
      <xdr:spPr>
        <a:xfrm>
          <a:off x="13004800" y="1036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165100</xdr:colOff>
      <xdr:row>64</xdr:row>
      <xdr:rowOff>10177</xdr:rowOff>
    </xdr:from>
    <xdr:ext cx="762000" cy="259045"/>
    <xdr:sp macro="" textlink="">
      <xdr:nvSpPr>
        <xdr:cNvPr id="243" name="テキスト ボックス 24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44" name="テキスト ボックス 24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45" name="テキスト ボックス 24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46" name="楕円 245"/>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47"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48" name="楕円 247"/>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49" name="テキスト ボックス 248"/>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50" name="楕円 249"/>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51" name="テキスト ボックス 250"/>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88900</xdr:rowOff>
    </xdr:from>
    <xdr:to>
      <xdr:col>69</xdr:col>
      <xdr:colOff>142875</xdr:colOff>
      <xdr:row>61</xdr:row>
      <xdr:rowOff>19050</xdr:rowOff>
    </xdr:to>
    <xdr:sp macro="" textlink="">
      <xdr:nvSpPr>
        <xdr:cNvPr id="252" name="楕円 251"/>
        <xdr:cNvSpPr/>
      </xdr:nvSpPr>
      <xdr:spPr>
        <a:xfrm>
          <a:off x="13843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22877</xdr:rowOff>
    </xdr:from>
    <xdr:ext cx="762000" cy="259045"/>
    <xdr:sp macro="" textlink="">
      <xdr:nvSpPr>
        <xdr:cNvPr id="253" name="テキスト ボックス 252"/>
        <xdr:cNvSpPr txBox="1"/>
      </xdr:nvSpPr>
      <xdr:spPr>
        <a:xfrm>
          <a:off x="13512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54" name="楕円 253"/>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130827</xdr:rowOff>
    </xdr:from>
    <xdr:ext cx="762000" cy="259045"/>
    <xdr:sp macro="" textlink="">
      <xdr:nvSpPr>
        <xdr:cNvPr id="255" name="テキスト ボックス 254"/>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56" name="正方形/長方形 25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57" name="正方形/長方形 25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58" name="正方形/長方形 25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59" name="正方形/長方形 25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60" name="正方形/長方形 25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61" name="正方形/長方形 26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62" name="正方形/長方形 26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3" name="正方形/長方形 26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64" name="正方形/長方形 26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5" name="正方形/長方形 26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66" name="テキスト ボックス 26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筑西広域市町村圏事務組合への分担金の増等により、前年度から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ポイント増となった。全国平均、茨城県平均、類似団体平均は上回っている。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大きな割合を占める公営企業会計への補助金について今後も行政改革アクションプラン等に基づき、健全化に努める。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67" name="テキスト ボックス 26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68" name="直線コネクタ 26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69" name="テキスト ボックス 26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0" name="直線コネクタ 26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71" name="テキスト ボックス 27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2" name="直線コネクタ 27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73" name="テキスト ボックス 27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4" name="直線コネクタ 27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75" name="テキスト ボックス 27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76" name="直線コネクタ 27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77" name="テキスト ボックス 27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78" name="直線コネクタ 27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79" name="テキスト ボックス 27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0" name="直線コネクタ 27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81" name="テキスト ボックス 28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104140</xdr:rowOff>
    </xdr:to>
    <xdr:cxnSp macro="">
      <xdr:nvCxnSpPr>
        <xdr:cNvPr id="283" name="直線コネクタ 282"/>
        <xdr:cNvCxnSpPr/>
      </xdr:nvCxnSpPr>
      <xdr:spPr>
        <a:xfrm flipV="1">
          <a:off x="16510000" y="5552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84"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85" name="直線コネクタ 284"/>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286"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287" name="直線コネクタ 286"/>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40</xdr:row>
      <xdr:rowOff>104140</xdr:rowOff>
    </xdr:to>
    <xdr:cxnSp macro="">
      <xdr:nvCxnSpPr>
        <xdr:cNvPr id="288" name="直線コネクタ 287"/>
        <xdr:cNvCxnSpPr/>
      </xdr:nvCxnSpPr>
      <xdr:spPr>
        <a:xfrm>
          <a:off x="15671800" y="66421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69867</xdr:rowOff>
    </xdr:from>
    <xdr:ext cx="762000" cy="259045"/>
    <xdr:sp macro="" textlink="">
      <xdr:nvSpPr>
        <xdr:cNvPr id="28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290" name="フローチャート: 判断 28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39</xdr:row>
      <xdr:rowOff>92710</xdr:rowOff>
    </xdr:to>
    <xdr:cxnSp macro="">
      <xdr:nvCxnSpPr>
        <xdr:cNvPr id="291" name="直線コネクタ 290"/>
        <xdr:cNvCxnSpPr/>
      </xdr:nvCxnSpPr>
      <xdr:spPr>
        <a:xfrm flipV="1">
          <a:off x="14782800" y="664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292" name="フローチャート: 判断 29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293" name="テキスト ボックス 29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92710</xdr:rowOff>
    </xdr:to>
    <xdr:cxnSp macro="">
      <xdr:nvCxnSpPr>
        <xdr:cNvPr id="294" name="直線コネクタ 293"/>
        <xdr:cNvCxnSpPr/>
      </xdr:nvCxnSpPr>
      <xdr:spPr>
        <a:xfrm>
          <a:off x="13893800" y="64363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92075</xdr:colOff>
      <xdr:row>44</xdr:row>
      <xdr:rowOff>10177</xdr:rowOff>
    </xdr:from>
    <xdr:ext cx="762000" cy="259045"/>
    <xdr:sp macro="" textlink="">
      <xdr:nvSpPr>
        <xdr:cNvPr id="295" name="テキスト ボックス 29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96" name="テキスト ボックス 29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161290</xdr:rowOff>
    </xdr:to>
    <xdr:cxnSp macro="">
      <xdr:nvCxnSpPr>
        <xdr:cNvPr id="297" name="直線コネクタ 296"/>
        <xdr:cNvCxnSpPr/>
      </xdr:nvCxnSpPr>
      <xdr:spPr>
        <a:xfrm flipV="1">
          <a:off x="13004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165100</xdr:colOff>
      <xdr:row>44</xdr:row>
      <xdr:rowOff>10177</xdr:rowOff>
    </xdr:from>
    <xdr:ext cx="762000" cy="259045"/>
    <xdr:sp macro="" textlink="">
      <xdr:nvSpPr>
        <xdr:cNvPr id="298" name="テキスト ボックス 29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99" name="テキスト ボックス 29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00" name="テキスト ボックス 29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01" name="楕円 300"/>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02"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03" name="楕円 30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04" name="テキスト ボックス 30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05" name="楕円 304"/>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147337</xdr:rowOff>
    </xdr:from>
    <xdr:ext cx="762000" cy="259045"/>
    <xdr:sp macro="" textlink="">
      <xdr:nvSpPr>
        <xdr:cNvPr id="306" name="テキスト ボックス 305"/>
        <xdr:cNvSpPr txBox="1"/>
      </xdr:nvSpPr>
      <xdr:spPr>
        <a:xfrm>
          <a:off x="14401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07" name="楕円 306"/>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147337</xdr:rowOff>
    </xdr:from>
    <xdr:ext cx="762000" cy="259045"/>
    <xdr:sp macro="" textlink="">
      <xdr:nvSpPr>
        <xdr:cNvPr id="308" name="テキスト ボックス 307"/>
        <xdr:cNvSpPr txBox="1"/>
      </xdr:nvSpPr>
      <xdr:spPr>
        <a:xfrm>
          <a:off x="13512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9" name="楕円 308"/>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44467</xdr:rowOff>
    </xdr:from>
    <xdr:ext cx="762000" cy="259045"/>
    <xdr:sp macro="" textlink="">
      <xdr:nvSpPr>
        <xdr:cNvPr id="310" name="テキスト ボックス 309"/>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11" name="正方形/長方形 31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12" name="正方形/長方形 31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13" name="正方形/長方形 31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14" name="正方形/長方形 31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15" name="正方形/長方形 31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16" name="正方形/長方形 31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17" name="正方形/長方形 31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18" name="正方形/長方形 31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19" name="正方形/長方形 31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0" name="正方形/長方形 31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21" name="テキスト ボックス 32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合併特例債の元金償還、臨時財政対策債の元金償還、学校教育施設等整備事業債の元金償還等が開始したことにより歳出額が増となり、前年度より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類似団体平均は下回ったが、全国平均や茨城県平均を上回っており、平成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年度から比率は下がりつつあるが令和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年度は上昇しているので、引き続き、優先する建設事業の選定を行い、地方債借入の抑制に努める。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22" name="テキスト ボックス 32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23" name="直線コネクタ 32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24" name="テキスト ボックス 32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25" name="直線コネクタ 32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26" name="テキスト ボックス 32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27" name="直線コネクタ 32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28" name="テキスト ボックス 32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29" name="直線コネクタ 32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30" name="テキスト ボックス 32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31" name="直線コネクタ 33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32" name="テキスト ボックス 33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33" name="直線コネクタ 33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34" name="テキスト ボックス 33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35" name="直線コネクタ 33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36" name="テキスト ボックス 33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3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80</xdr:row>
      <xdr:rowOff>35561</xdr:rowOff>
    </xdr:to>
    <xdr:cxnSp macro="">
      <xdr:nvCxnSpPr>
        <xdr:cNvPr id="338" name="直線コネクタ 337"/>
        <xdr:cNvCxnSpPr/>
      </xdr:nvCxnSpPr>
      <xdr:spPr>
        <a:xfrm flipV="1">
          <a:off x="4826000" y="125247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3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40" name="直線コネクタ 33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41"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42" name="直線コネクタ 341"/>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146050</xdr:rowOff>
    </xdr:to>
    <xdr:cxnSp macro="">
      <xdr:nvCxnSpPr>
        <xdr:cNvPr id="343" name="直線コネクタ 342"/>
        <xdr:cNvCxnSpPr/>
      </xdr:nvCxnSpPr>
      <xdr:spPr>
        <a:xfrm>
          <a:off x="3987800" y="12875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132097</xdr:rowOff>
    </xdr:from>
    <xdr:ext cx="762000" cy="259045"/>
    <xdr:sp macro="" textlink="">
      <xdr:nvSpPr>
        <xdr:cNvPr id="344" name="公債費平均値テキスト"/>
        <xdr:cNvSpPr txBox="1"/>
      </xdr:nvSpPr>
      <xdr:spPr>
        <a:xfrm>
          <a:off x="4914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45" name="フローチャート: 判断 344"/>
        <xdr:cNvSpPr/>
      </xdr:nvSpPr>
      <xdr:spPr>
        <a:xfrm>
          <a:off x="4775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146050</xdr:rowOff>
    </xdr:to>
    <xdr:cxnSp macro="">
      <xdr:nvCxnSpPr>
        <xdr:cNvPr id="346" name="直線コネクタ 345"/>
        <xdr:cNvCxnSpPr/>
      </xdr:nvCxnSpPr>
      <xdr:spPr>
        <a:xfrm flipV="1">
          <a:off x="3098800" y="1287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47" name="フローチャート: 判断 346"/>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48" name="テキスト ボックス 347"/>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75</xdr:row>
      <xdr:rowOff>168911</xdr:rowOff>
    </xdr:to>
    <xdr:cxnSp macro="">
      <xdr:nvCxnSpPr>
        <xdr:cNvPr id="349" name="直線コネクタ 348"/>
        <xdr:cNvCxnSpPr/>
      </xdr:nvCxnSpPr>
      <xdr:spPr>
        <a:xfrm flipV="1">
          <a:off x="2209800" y="13004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9525</xdr:colOff>
      <xdr:row>84</xdr:row>
      <xdr:rowOff>10177</xdr:rowOff>
    </xdr:from>
    <xdr:ext cx="762000" cy="259045"/>
    <xdr:sp macro="" textlink="">
      <xdr:nvSpPr>
        <xdr:cNvPr id="350" name="テキスト ボックス 34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51" name="テキスト ボックス 35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27939</xdr:rowOff>
    </xdr:to>
    <xdr:cxnSp macro="">
      <xdr:nvCxnSpPr>
        <xdr:cNvPr id="352" name="直線コネクタ 351"/>
        <xdr:cNvCxnSpPr/>
      </xdr:nvCxnSpPr>
      <xdr:spPr>
        <a:xfrm flipV="1">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82550</xdr:colOff>
      <xdr:row>84</xdr:row>
      <xdr:rowOff>10177</xdr:rowOff>
    </xdr:from>
    <xdr:ext cx="762000" cy="259045"/>
    <xdr:sp macro="" textlink="">
      <xdr:nvSpPr>
        <xdr:cNvPr id="353" name="テキスト ボックス 35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54" name="テキスト ボックス 35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55" name="テキスト ボックス 35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56" name="楕円 355"/>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57"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58" name="楕円 357"/>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59" name="テキスト ボックス 358"/>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60" name="楕円 359"/>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61" name="テキスト ボックス 36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62" name="楕円 361"/>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63" name="テキスト ボックス 362"/>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64" name="楕円 363"/>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65" name="テキスト ボックス 364"/>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66" name="正方形/長方形 36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67" name="正方形/長方形 36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68" name="正方形/長方形 36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69" name="正方形/長方形 36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70" name="正方形/長方形 36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71" name="正方形/長方形 37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72" name="正方形/長方形 37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73" name="正方形/長方形 37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74" name="正方形/長方形 37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75" name="正方形/長方形 37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76" name="テキスト ボックス 37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％となり、全国平均、茨城県平均、類似団体平均を上回る状況となった。これは、地方交付税の減に加えて、臨時財政対策債発行額の減が大きな要因となっている。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今後も地方税の徴収強化に加え、公営企業等の経営改革による補助金の抑制、事務事業のスクラップ・アンド・ビルドなど、行財政改革の取組により、一層の改善に努める。</a:t>
          </a:r>
        </a:p>
      </xdr:txBody>
    </xdr:sp>
    <xdr:clientData/>
  </xdr:twoCellAnchor>
  <xdr:oneCellAnchor>
    <xdr:from>
      <xdr:col>62</xdr:col>
      <xdr:colOff>6350</xdr:colOff>
      <xdr:row>69</xdr:row>
      <xdr:rowOff>107950</xdr:rowOff>
    </xdr:from>
    <xdr:ext cx="298543" cy="225703"/>
    <xdr:sp macro="" textlink="">
      <xdr:nvSpPr>
        <xdr:cNvPr id="377" name="テキスト ボックス 37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78" name="直線コネクタ 37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79" name="テキスト ボックス 37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80" name="直線コネクタ 37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381" name="テキスト ボックス 38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82" name="直線コネクタ 38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383" name="テキスト ボックス 38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84" name="直線コネクタ 38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385" name="テキスト ボックス 38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386" name="直線コネクタ 38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387" name="テキスト ボックス 38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388" name="直線コネクタ 38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389" name="テキスト ボックス 38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390" name="直線コネクタ 38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391" name="テキスト ボックス 39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392" name="直線コネクタ 39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393" name="テキスト ボックス 39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39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143329</xdr:rowOff>
    </xdr:to>
    <xdr:cxnSp macro="">
      <xdr:nvCxnSpPr>
        <xdr:cNvPr id="395" name="直線コネクタ 394"/>
        <xdr:cNvCxnSpPr/>
      </xdr:nvCxnSpPr>
      <xdr:spPr>
        <a:xfrm flipV="1">
          <a:off x="16510000" y="123571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115406</xdr:rowOff>
    </xdr:from>
    <xdr:ext cx="762000" cy="259045"/>
    <xdr:sp macro="" textlink="">
      <xdr:nvSpPr>
        <xdr:cNvPr id="396" name="公債費以外最小値テキスト"/>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143329</xdr:rowOff>
    </xdr:from>
    <xdr:to>
      <xdr:col>82</xdr:col>
      <xdr:colOff>196850</xdr:colOff>
      <xdr:row>80</xdr:row>
      <xdr:rowOff>143329</xdr:rowOff>
    </xdr:to>
    <xdr:cxnSp macro="">
      <xdr:nvCxnSpPr>
        <xdr:cNvPr id="397" name="直線コネクタ 396"/>
        <xdr:cNvCxnSpPr/>
      </xdr:nvCxnSpPr>
      <xdr:spPr>
        <a:xfrm>
          <a:off x="16421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398"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399" name="直線コネクタ 398"/>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79</xdr:row>
      <xdr:rowOff>129721</xdr:rowOff>
    </xdr:to>
    <xdr:cxnSp macro="">
      <xdr:nvCxnSpPr>
        <xdr:cNvPr id="400" name="直線コネクタ 399"/>
        <xdr:cNvCxnSpPr/>
      </xdr:nvCxnSpPr>
      <xdr:spPr>
        <a:xfrm>
          <a:off x="15671800" y="12738100"/>
          <a:ext cx="838200" cy="9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57348</xdr:rowOff>
    </xdr:from>
    <xdr:ext cx="762000" cy="259045"/>
    <xdr:sp macro="" textlink="">
      <xdr:nvSpPr>
        <xdr:cNvPr id="401" name="公債費以外平均値テキスト"/>
        <xdr:cNvSpPr txBox="1"/>
      </xdr:nvSpPr>
      <xdr:spPr>
        <a:xfrm>
          <a:off x="16598900" y="13087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40821</xdr:rowOff>
    </xdr:from>
    <xdr:to>
      <xdr:col>82</xdr:col>
      <xdr:colOff>158750</xdr:colOff>
      <xdr:row>77</xdr:row>
      <xdr:rowOff>142421</xdr:rowOff>
    </xdr:to>
    <xdr:sp macro="" textlink="">
      <xdr:nvSpPr>
        <xdr:cNvPr id="402" name="フローチャート: 判断 401"/>
        <xdr:cNvSpPr/>
      </xdr:nvSpPr>
      <xdr:spPr>
        <a:xfrm>
          <a:off x="16459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78</xdr:row>
      <xdr:rowOff>94343</xdr:rowOff>
    </xdr:to>
    <xdr:cxnSp macro="">
      <xdr:nvCxnSpPr>
        <xdr:cNvPr id="403" name="直線コネクタ 402"/>
        <xdr:cNvCxnSpPr/>
      </xdr:nvCxnSpPr>
      <xdr:spPr>
        <a:xfrm flipV="1">
          <a:off x="14782800" y="12738100"/>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100693</xdr:rowOff>
    </xdr:from>
    <xdr:to>
      <xdr:col>78</xdr:col>
      <xdr:colOff>120650</xdr:colOff>
      <xdr:row>76</xdr:row>
      <xdr:rowOff>30843</xdr:rowOff>
    </xdr:to>
    <xdr:sp macro="" textlink="">
      <xdr:nvSpPr>
        <xdr:cNvPr id="404" name="フローチャート: 判断 403"/>
        <xdr:cNvSpPr/>
      </xdr:nvSpPr>
      <xdr:spPr>
        <a:xfrm>
          <a:off x="15621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15620</xdr:rowOff>
    </xdr:from>
    <xdr:ext cx="736600" cy="259045"/>
    <xdr:sp macro="" textlink="">
      <xdr:nvSpPr>
        <xdr:cNvPr id="405" name="テキスト ボックス 404"/>
        <xdr:cNvSpPr txBox="1"/>
      </xdr:nvSpPr>
      <xdr:spPr>
        <a:xfrm>
          <a:off x="15290800" y="1304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79</xdr:row>
      <xdr:rowOff>53521</xdr:rowOff>
    </xdr:to>
    <xdr:cxnSp macro="">
      <xdr:nvCxnSpPr>
        <xdr:cNvPr id="406" name="直線コネクタ 405"/>
        <xdr:cNvCxnSpPr/>
      </xdr:nvCxnSpPr>
      <xdr:spPr>
        <a:xfrm flipV="1">
          <a:off x="13893800" y="13467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92075</xdr:colOff>
      <xdr:row>84</xdr:row>
      <xdr:rowOff>10177</xdr:rowOff>
    </xdr:from>
    <xdr:ext cx="762000" cy="259045"/>
    <xdr:sp macro="" textlink="">
      <xdr:nvSpPr>
        <xdr:cNvPr id="407" name="テキスト ボックス 40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08" name="テキスト ボックス 40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23586</xdr:rowOff>
    </xdr:to>
    <xdr:cxnSp macro="">
      <xdr:nvCxnSpPr>
        <xdr:cNvPr id="409" name="直線コネクタ 408"/>
        <xdr:cNvCxnSpPr/>
      </xdr:nvCxnSpPr>
      <xdr:spPr>
        <a:xfrm flipV="1">
          <a:off x="13004800" y="135980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165100</xdr:colOff>
      <xdr:row>84</xdr:row>
      <xdr:rowOff>10177</xdr:rowOff>
    </xdr:from>
    <xdr:ext cx="762000" cy="259045"/>
    <xdr:sp macro="" textlink="">
      <xdr:nvSpPr>
        <xdr:cNvPr id="410" name="テキスト ボックス 4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11" name="テキスト ボックス 4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12" name="テキスト ボックス 4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13" name="楕円 412"/>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14"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15" name="楕円 414"/>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16" name="テキスト ボックス 415"/>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17" name="楕円 416"/>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148970</xdr:rowOff>
    </xdr:from>
    <xdr:ext cx="762000" cy="259045"/>
    <xdr:sp macro="" textlink="">
      <xdr:nvSpPr>
        <xdr:cNvPr id="418" name="テキスト ボックス 417"/>
        <xdr:cNvSpPr txBox="1"/>
      </xdr:nvSpPr>
      <xdr:spPr>
        <a:xfrm>
          <a:off x="144018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19" name="楕円 418"/>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108148</xdr:rowOff>
    </xdr:from>
    <xdr:ext cx="762000" cy="259045"/>
    <xdr:sp macro="" textlink="">
      <xdr:nvSpPr>
        <xdr:cNvPr id="420" name="テキスト ボックス 419"/>
        <xdr:cNvSpPr txBox="1"/>
      </xdr:nvSpPr>
      <xdr:spPr>
        <a:xfrm>
          <a:off x="13512800" y="1382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144236</xdr:rowOff>
    </xdr:from>
    <xdr:to>
      <xdr:col>65</xdr:col>
      <xdr:colOff>53975</xdr:colOff>
      <xdr:row>80</xdr:row>
      <xdr:rowOff>74386</xdr:rowOff>
    </xdr:to>
    <xdr:sp macro="" textlink="">
      <xdr:nvSpPr>
        <xdr:cNvPr id="421" name="楕円 420"/>
        <xdr:cNvSpPr/>
      </xdr:nvSpPr>
      <xdr:spPr>
        <a:xfrm>
          <a:off x="12954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78213</xdr:rowOff>
    </xdr:from>
    <xdr:ext cx="762000" cy="259045"/>
    <xdr:sp macro="" textlink="">
      <xdr:nvSpPr>
        <xdr:cNvPr id="422" name="テキスト ボックス 421"/>
        <xdr:cNvSpPr txBox="1"/>
      </xdr:nvSpPr>
      <xdr:spPr>
        <a:xfrm>
          <a:off x="12623800" y="1396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126771</xdr:rowOff>
    </xdr:from>
    <xdr:to>
      <xdr:col>29</xdr:col>
      <xdr:colOff>127000</xdr:colOff>
      <xdr:row>19</xdr:row>
      <xdr:rowOff>89357</xdr:rowOff>
    </xdr:to>
    <xdr:cxnSp macro="">
      <xdr:nvCxnSpPr>
        <xdr:cNvPr id="45" name="直線コネクタ 44"/>
        <xdr:cNvCxnSpPr/>
      </xdr:nvCxnSpPr>
      <xdr:spPr bwMode="auto">
        <a:xfrm flipV="1">
          <a:off x="5651500" y="2060346"/>
          <a:ext cx="0" cy="13341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99534</xdr:rowOff>
    </xdr:from>
    <xdr:ext cx="762000" cy="259045"/>
    <xdr:sp macro="" textlink="">
      <xdr:nvSpPr>
        <xdr:cNvPr id="46" name="人口1人当たり決算額の推移最小値テキスト130"/>
        <xdr:cNvSpPr txBox="1"/>
      </xdr:nvSpPr>
      <xdr:spPr>
        <a:xfrm>
          <a:off x="5740400" y="34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89357</xdr:rowOff>
    </xdr:from>
    <xdr:to>
      <xdr:col>30</xdr:col>
      <xdr:colOff>25400</xdr:colOff>
      <xdr:row>19</xdr:row>
      <xdr:rowOff>89357</xdr:rowOff>
    </xdr:to>
    <xdr:cxnSp macro="">
      <xdr:nvCxnSpPr>
        <xdr:cNvPr id="47" name="直線コネクタ 46"/>
        <xdr:cNvCxnSpPr/>
      </xdr:nvCxnSpPr>
      <xdr:spPr bwMode="auto">
        <a:xfrm>
          <a:off x="5562600" y="33945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41698</xdr:rowOff>
    </xdr:from>
    <xdr:ext cx="762000" cy="259045"/>
    <xdr:sp macro="" textlink="">
      <xdr:nvSpPr>
        <xdr:cNvPr id="48" name="人口1人当たり決算額の推移最大値テキスト130"/>
        <xdr:cNvSpPr txBox="1"/>
      </xdr:nvSpPr>
      <xdr:spPr>
        <a:xfrm>
          <a:off x="5740400" y="18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126771</xdr:rowOff>
    </xdr:from>
    <xdr:to>
      <xdr:col>30</xdr:col>
      <xdr:colOff>25400</xdr:colOff>
      <xdr:row>11</xdr:row>
      <xdr:rowOff>126771</xdr:rowOff>
    </xdr:to>
    <xdr:cxnSp macro="">
      <xdr:nvCxnSpPr>
        <xdr:cNvPr id="49" name="直線コネクタ 48"/>
        <xdr:cNvCxnSpPr/>
      </xdr:nvCxnSpPr>
      <xdr:spPr bwMode="auto">
        <a:xfrm>
          <a:off x="5562600" y="206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18796</xdr:rowOff>
    </xdr:from>
    <xdr:to>
      <xdr:col>29</xdr:col>
      <xdr:colOff>127000</xdr:colOff>
      <xdr:row>19</xdr:row>
      <xdr:rowOff>89357</xdr:rowOff>
    </xdr:to>
    <xdr:cxnSp macro="">
      <xdr:nvCxnSpPr>
        <xdr:cNvPr id="50" name="直線コネクタ 49"/>
        <xdr:cNvCxnSpPr/>
      </xdr:nvCxnSpPr>
      <xdr:spPr bwMode="auto">
        <a:xfrm>
          <a:off x="5003800" y="3323971"/>
          <a:ext cx="647700" cy="7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38015</xdr:rowOff>
    </xdr:from>
    <xdr:ext cx="762000" cy="259045"/>
    <xdr:sp macro="" textlink="">
      <xdr:nvSpPr>
        <xdr:cNvPr id="51" name="人口1人当たり決算額の推移平均値テキスト130"/>
        <xdr:cNvSpPr txBox="1"/>
      </xdr:nvSpPr>
      <xdr:spPr>
        <a:xfrm>
          <a:off x="5740400" y="2485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21488</xdr:rowOff>
    </xdr:from>
    <xdr:to>
      <xdr:col>29</xdr:col>
      <xdr:colOff>177800</xdr:colOff>
      <xdr:row>15</xdr:row>
      <xdr:rowOff>123088</xdr:rowOff>
    </xdr:to>
    <xdr:sp macro="" textlink="">
      <xdr:nvSpPr>
        <xdr:cNvPr id="52" name="フローチャート: 判断 51"/>
        <xdr:cNvSpPr/>
      </xdr:nvSpPr>
      <xdr:spPr bwMode="auto">
        <a:xfrm>
          <a:off x="5600700" y="264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18796</xdr:rowOff>
    </xdr:from>
    <xdr:to>
      <xdr:col>26</xdr:col>
      <xdr:colOff>50800</xdr:colOff>
      <xdr:row>19</xdr:row>
      <xdr:rowOff>70879</xdr:rowOff>
    </xdr:to>
    <xdr:cxnSp macro="">
      <xdr:nvCxnSpPr>
        <xdr:cNvPr id="53" name="直線コネクタ 52"/>
        <xdr:cNvCxnSpPr/>
      </xdr:nvCxnSpPr>
      <xdr:spPr bwMode="auto">
        <a:xfrm flipV="1">
          <a:off x="4305300" y="3323971"/>
          <a:ext cx="698500" cy="5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62370</xdr:rowOff>
    </xdr:from>
    <xdr:to>
      <xdr:col>26</xdr:col>
      <xdr:colOff>101600</xdr:colOff>
      <xdr:row>15</xdr:row>
      <xdr:rowOff>163970</xdr:rowOff>
    </xdr:to>
    <xdr:sp macro="" textlink="">
      <xdr:nvSpPr>
        <xdr:cNvPr id="54" name="フローチャート: 判断 53"/>
        <xdr:cNvSpPr/>
      </xdr:nvSpPr>
      <xdr:spPr bwMode="auto">
        <a:xfrm>
          <a:off x="49530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2697</xdr:rowOff>
    </xdr:from>
    <xdr:ext cx="736600" cy="259045"/>
    <xdr:sp macro="" textlink="">
      <xdr:nvSpPr>
        <xdr:cNvPr id="55" name="テキスト ボックス 54"/>
        <xdr:cNvSpPr txBox="1"/>
      </xdr:nvSpPr>
      <xdr:spPr>
        <a:xfrm>
          <a:off x="4622800" y="245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67755</xdr:rowOff>
    </xdr:from>
    <xdr:to>
      <xdr:col>22</xdr:col>
      <xdr:colOff>114300</xdr:colOff>
      <xdr:row>19</xdr:row>
      <xdr:rowOff>70879</xdr:rowOff>
    </xdr:to>
    <xdr:cxnSp macro="">
      <xdr:nvCxnSpPr>
        <xdr:cNvPr id="56" name="直線コネクタ 55"/>
        <xdr:cNvCxnSpPr/>
      </xdr:nvCxnSpPr>
      <xdr:spPr bwMode="auto">
        <a:xfrm>
          <a:off x="3606800" y="3201480"/>
          <a:ext cx="698500" cy="17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28</xdr:col>
      <xdr:colOff>139700</xdr:colOff>
      <xdr:row>22</xdr:row>
      <xdr:rowOff>140352</xdr:rowOff>
    </xdr:from>
    <xdr:ext cx="762000" cy="259045"/>
    <xdr:sp macro="" textlink="">
      <xdr:nvSpPr>
        <xdr:cNvPr id="57" name="テキスト ボックス 56"/>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58" name="テキスト ボックス 57"/>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67755</xdr:rowOff>
    </xdr:from>
    <xdr:to>
      <xdr:col>18</xdr:col>
      <xdr:colOff>177800</xdr:colOff>
      <xdr:row>18</xdr:row>
      <xdr:rowOff>118389</xdr:rowOff>
    </xdr:to>
    <xdr:cxnSp macro="">
      <xdr:nvCxnSpPr>
        <xdr:cNvPr id="59" name="直線コネクタ 58"/>
        <xdr:cNvCxnSpPr/>
      </xdr:nvCxnSpPr>
      <xdr:spPr bwMode="auto">
        <a:xfrm flipV="1">
          <a:off x="2908300" y="3201480"/>
          <a:ext cx="698500" cy="50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21</xdr:col>
      <xdr:colOff>127000</xdr:colOff>
      <xdr:row>22</xdr:row>
      <xdr:rowOff>140352</xdr:rowOff>
    </xdr:from>
    <xdr:ext cx="762000" cy="259045"/>
    <xdr:sp macro="" textlink="">
      <xdr:nvSpPr>
        <xdr:cNvPr id="60" name="テキスト ボックス 5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1" name="テキスト ボックス 6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2" name="テキスト ボックス 6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38557</xdr:rowOff>
    </xdr:from>
    <xdr:to>
      <xdr:col>29</xdr:col>
      <xdr:colOff>177800</xdr:colOff>
      <xdr:row>19</xdr:row>
      <xdr:rowOff>140157</xdr:rowOff>
    </xdr:to>
    <xdr:sp macro="" textlink="">
      <xdr:nvSpPr>
        <xdr:cNvPr id="63" name="楕円 62"/>
        <xdr:cNvSpPr/>
      </xdr:nvSpPr>
      <xdr:spPr bwMode="auto">
        <a:xfrm>
          <a:off x="5600700" y="334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118584</xdr:rowOff>
    </xdr:from>
    <xdr:ext cx="762000" cy="259045"/>
    <xdr:sp macro="" textlink="">
      <xdr:nvSpPr>
        <xdr:cNvPr id="64" name="人口1人当たり決算額の推移該当値テキスト130"/>
        <xdr:cNvSpPr txBox="1"/>
      </xdr:nvSpPr>
      <xdr:spPr>
        <a:xfrm>
          <a:off x="5740400" y="32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139446</xdr:rowOff>
    </xdr:from>
    <xdr:to>
      <xdr:col>26</xdr:col>
      <xdr:colOff>101600</xdr:colOff>
      <xdr:row>19</xdr:row>
      <xdr:rowOff>69596</xdr:rowOff>
    </xdr:to>
    <xdr:sp macro="" textlink="">
      <xdr:nvSpPr>
        <xdr:cNvPr id="65" name="楕円 64"/>
        <xdr:cNvSpPr/>
      </xdr:nvSpPr>
      <xdr:spPr bwMode="auto">
        <a:xfrm>
          <a:off x="4953000" y="327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54373</xdr:rowOff>
    </xdr:from>
    <xdr:ext cx="736600" cy="259045"/>
    <xdr:sp macro="" textlink="">
      <xdr:nvSpPr>
        <xdr:cNvPr id="66" name="テキスト ボックス 65"/>
        <xdr:cNvSpPr txBox="1"/>
      </xdr:nvSpPr>
      <xdr:spPr>
        <a:xfrm>
          <a:off x="4622800" y="335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20079</xdr:rowOff>
    </xdr:from>
    <xdr:to>
      <xdr:col>22</xdr:col>
      <xdr:colOff>165100</xdr:colOff>
      <xdr:row>19</xdr:row>
      <xdr:rowOff>121679</xdr:rowOff>
    </xdr:to>
    <xdr:sp macro="" textlink="">
      <xdr:nvSpPr>
        <xdr:cNvPr id="67" name="楕円 66"/>
        <xdr:cNvSpPr/>
      </xdr:nvSpPr>
      <xdr:spPr bwMode="auto">
        <a:xfrm>
          <a:off x="4254500" y="332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131856</xdr:rowOff>
    </xdr:from>
    <xdr:ext cx="762000" cy="259045"/>
    <xdr:sp macro="" textlink="">
      <xdr:nvSpPr>
        <xdr:cNvPr id="68" name="テキスト ボックス 67"/>
        <xdr:cNvSpPr txBox="1"/>
      </xdr:nvSpPr>
      <xdr:spPr>
        <a:xfrm>
          <a:off x="3924300" y="309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16955</xdr:rowOff>
    </xdr:from>
    <xdr:to>
      <xdr:col>19</xdr:col>
      <xdr:colOff>38100</xdr:colOff>
      <xdr:row>18</xdr:row>
      <xdr:rowOff>118555</xdr:rowOff>
    </xdr:to>
    <xdr:sp macro="" textlink="">
      <xdr:nvSpPr>
        <xdr:cNvPr id="69" name="楕円 68"/>
        <xdr:cNvSpPr/>
      </xdr:nvSpPr>
      <xdr:spPr bwMode="auto">
        <a:xfrm>
          <a:off x="3556000" y="315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128732</xdr:rowOff>
    </xdr:from>
    <xdr:ext cx="762000" cy="259045"/>
    <xdr:sp macro="" textlink="">
      <xdr:nvSpPr>
        <xdr:cNvPr id="70" name="テキスト ボックス 69"/>
        <xdr:cNvSpPr txBox="1"/>
      </xdr:nvSpPr>
      <xdr:spPr>
        <a:xfrm>
          <a:off x="3225800" y="29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67589</xdr:rowOff>
    </xdr:from>
    <xdr:to>
      <xdr:col>15</xdr:col>
      <xdr:colOff>101600</xdr:colOff>
      <xdr:row>18</xdr:row>
      <xdr:rowOff>169190</xdr:rowOff>
    </xdr:to>
    <xdr:sp macro="" textlink="">
      <xdr:nvSpPr>
        <xdr:cNvPr id="71" name="楕円 70"/>
        <xdr:cNvSpPr/>
      </xdr:nvSpPr>
      <xdr:spPr bwMode="auto">
        <a:xfrm>
          <a:off x="28575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7916</xdr:rowOff>
    </xdr:from>
    <xdr:ext cx="762000" cy="259045"/>
    <xdr:sp macro="" textlink="">
      <xdr:nvSpPr>
        <xdr:cNvPr id="72" name="テキスト ボックス 71"/>
        <xdr:cNvSpPr txBox="1"/>
      </xdr:nvSpPr>
      <xdr:spPr>
        <a:xfrm>
          <a:off x="2527300" y="29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3" name="正方形/長方形 7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4" name="角丸四角形 7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5" name="正方形/長方形 7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6" name="正方形/長方形 7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7" name="正方形/長方形 7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78" name="直線コネクタ 7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79" name="直線コネクタ 7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0" name="直線コネクタ 7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1" name="直線コネクタ 8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2" name="直線コネクタ 8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3" name="楕円 8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4" name="フローチャート: 判断 8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5" name="正方形/長方形 8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6" name="テキスト ボックス 8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7" name="直線コネクタ 8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88" name="直線コネクタ 8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89" name="テキスト ボックス 88"/>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0" name="直線コネクタ 8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1" name="テキスト ボックス 90"/>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2" name="直線コネクタ 9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3" name="テキスト ボックス 92"/>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4" name="直線コネクタ 9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5" name="テキスト ボックス 94"/>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6" name="直線コネクタ 9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7" name="テキスト ボックス 9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424</xdr:rowOff>
    </xdr:from>
    <xdr:to>
      <xdr:col>29</xdr:col>
      <xdr:colOff>127000</xdr:colOff>
      <xdr:row>38</xdr:row>
      <xdr:rowOff>98585</xdr:rowOff>
    </xdr:to>
    <xdr:cxnSp macro="">
      <xdr:nvCxnSpPr>
        <xdr:cNvPr id="99" name="直線コネクタ 98"/>
        <xdr:cNvCxnSpPr/>
      </xdr:nvCxnSpPr>
      <xdr:spPr bwMode="auto">
        <a:xfrm flipV="1">
          <a:off x="5651500" y="6267874"/>
          <a:ext cx="0" cy="12983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70662</xdr:rowOff>
    </xdr:from>
    <xdr:ext cx="762000" cy="259045"/>
    <xdr:sp macro="" textlink="">
      <xdr:nvSpPr>
        <xdr:cNvPr id="100" name="人口1人当たり決算額の推移最小値テキスト445"/>
        <xdr:cNvSpPr txBox="1"/>
      </xdr:nvSpPr>
      <xdr:spPr>
        <a:xfrm>
          <a:off x="5740400" y="75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98585</xdr:rowOff>
    </xdr:from>
    <xdr:to>
      <xdr:col>30</xdr:col>
      <xdr:colOff>25400</xdr:colOff>
      <xdr:row>38</xdr:row>
      <xdr:rowOff>98585</xdr:rowOff>
    </xdr:to>
    <xdr:cxnSp macro="">
      <xdr:nvCxnSpPr>
        <xdr:cNvPr id="101" name="直線コネクタ 100"/>
        <xdr:cNvCxnSpPr/>
      </xdr:nvCxnSpPr>
      <xdr:spPr bwMode="auto">
        <a:xfrm>
          <a:off x="5562600" y="7566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86801</xdr:rowOff>
    </xdr:from>
    <xdr:ext cx="762000" cy="259045"/>
    <xdr:sp macro="" textlink="">
      <xdr:nvSpPr>
        <xdr:cNvPr id="102" name="人口1人当たり決算額の推移最大値テキスト445"/>
        <xdr:cNvSpPr txBox="1"/>
      </xdr:nvSpPr>
      <xdr:spPr>
        <a:xfrm>
          <a:off x="5740400" y="60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424</xdr:rowOff>
    </xdr:from>
    <xdr:to>
      <xdr:col>30</xdr:col>
      <xdr:colOff>25400</xdr:colOff>
      <xdr:row>34</xdr:row>
      <xdr:rowOff>424</xdr:rowOff>
    </xdr:to>
    <xdr:cxnSp macro="">
      <xdr:nvCxnSpPr>
        <xdr:cNvPr id="103" name="直線コネクタ 102"/>
        <xdr:cNvCxnSpPr/>
      </xdr:nvCxnSpPr>
      <xdr:spPr bwMode="auto">
        <a:xfrm>
          <a:off x="5562600" y="6267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74994</xdr:rowOff>
    </xdr:from>
    <xdr:to>
      <xdr:col>29</xdr:col>
      <xdr:colOff>127000</xdr:colOff>
      <xdr:row>37</xdr:row>
      <xdr:rowOff>13774</xdr:rowOff>
    </xdr:to>
    <xdr:cxnSp macro="">
      <xdr:nvCxnSpPr>
        <xdr:cNvPr id="104" name="直線コネクタ 103"/>
        <xdr:cNvCxnSpPr/>
      </xdr:nvCxnSpPr>
      <xdr:spPr bwMode="auto">
        <a:xfrm flipV="1">
          <a:off x="5003800" y="7028244"/>
          <a:ext cx="647700" cy="1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158129</xdr:rowOff>
    </xdr:from>
    <xdr:ext cx="762000" cy="259045"/>
    <xdr:sp macro="" textlink="">
      <xdr:nvSpPr>
        <xdr:cNvPr id="105" name="人口1人当たり決算額の推移平均値テキスト445"/>
        <xdr:cNvSpPr txBox="1"/>
      </xdr:nvSpPr>
      <xdr:spPr>
        <a:xfrm>
          <a:off x="5740400" y="6768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313052</xdr:rowOff>
    </xdr:from>
    <xdr:to>
      <xdr:col>29</xdr:col>
      <xdr:colOff>177800</xdr:colOff>
      <xdr:row>36</xdr:row>
      <xdr:rowOff>71752</xdr:rowOff>
    </xdr:to>
    <xdr:sp macro="" textlink="">
      <xdr:nvSpPr>
        <xdr:cNvPr id="106" name="フローチャート: 判断 105"/>
        <xdr:cNvSpPr/>
      </xdr:nvSpPr>
      <xdr:spPr bwMode="auto">
        <a:xfrm>
          <a:off x="5600700" y="69234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6756</xdr:rowOff>
    </xdr:from>
    <xdr:to>
      <xdr:col>26</xdr:col>
      <xdr:colOff>50800</xdr:colOff>
      <xdr:row>37</xdr:row>
      <xdr:rowOff>13774</xdr:rowOff>
    </xdr:to>
    <xdr:cxnSp macro="">
      <xdr:nvCxnSpPr>
        <xdr:cNvPr id="107" name="直線コネクタ 106"/>
        <xdr:cNvCxnSpPr/>
      </xdr:nvCxnSpPr>
      <xdr:spPr bwMode="auto">
        <a:xfrm>
          <a:off x="4305300" y="7131456"/>
          <a:ext cx="698500" cy="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54826</xdr:rowOff>
    </xdr:from>
    <xdr:to>
      <xdr:col>26</xdr:col>
      <xdr:colOff>101600</xdr:colOff>
      <xdr:row>36</xdr:row>
      <xdr:rowOff>156426</xdr:rowOff>
    </xdr:to>
    <xdr:sp macro="" textlink="">
      <xdr:nvSpPr>
        <xdr:cNvPr id="108" name="フローチャート: 判断 107"/>
        <xdr:cNvSpPr/>
      </xdr:nvSpPr>
      <xdr:spPr bwMode="auto">
        <a:xfrm>
          <a:off x="4953000" y="7008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166603</xdr:rowOff>
    </xdr:from>
    <xdr:ext cx="736600" cy="259045"/>
    <xdr:sp macro="" textlink="">
      <xdr:nvSpPr>
        <xdr:cNvPr id="109" name="テキスト ボックス 108"/>
        <xdr:cNvSpPr txBox="1"/>
      </xdr:nvSpPr>
      <xdr:spPr>
        <a:xfrm>
          <a:off x="4622800" y="677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120165</xdr:rowOff>
    </xdr:from>
    <xdr:to>
      <xdr:col>22</xdr:col>
      <xdr:colOff>114300</xdr:colOff>
      <xdr:row>37</xdr:row>
      <xdr:rowOff>6756</xdr:rowOff>
    </xdr:to>
    <xdr:cxnSp macro="">
      <xdr:nvCxnSpPr>
        <xdr:cNvPr id="110" name="直線コネクタ 109"/>
        <xdr:cNvCxnSpPr/>
      </xdr:nvCxnSpPr>
      <xdr:spPr bwMode="auto">
        <a:xfrm>
          <a:off x="3606800" y="7073415"/>
          <a:ext cx="698500" cy="58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28</xdr:col>
      <xdr:colOff>139700</xdr:colOff>
      <xdr:row>39</xdr:row>
      <xdr:rowOff>321327</xdr:rowOff>
    </xdr:from>
    <xdr:ext cx="762000" cy="259045"/>
    <xdr:sp macro="" textlink="">
      <xdr:nvSpPr>
        <xdr:cNvPr id="111" name="テキスト ボックス 11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12" name="テキスト ボックス 11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120165</xdr:rowOff>
    </xdr:from>
    <xdr:to>
      <xdr:col>18</xdr:col>
      <xdr:colOff>177800</xdr:colOff>
      <xdr:row>36</xdr:row>
      <xdr:rowOff>124874</xdr:rowOff>
    </xdr:to>
    <xdr:cxnSp macro="">
      <xdr:nvCxnSpPr>
        <xdr:cNvPr id="113" name="直線コネクタ 112"/>
        <xdr:cNvCxnSpPr/>
      </xdr:nvCxnSpPr>
      <xdr:spPr bwMode="auto">
        <a:xfrm flipV="1">
          <a:off x="2908300" y="7073415"/>
          <a:ext cx="698500" cy="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21</xdr:col>
      <xdr:colOff>127000</xdr:colOff>
      <xdr:row>39</xdr:row>
      <xdr:rowOff>321327</xdr:rowOff>
    </xdr:from>
    <xdr:ext cx="762000" cy="259045"/>
    <xdr:sp macro="" textlink="">
      <xdr:nvSpPr>
        <xdr:cNvPr id="114" name="テキスト ボックス 11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15" name="テキスト ボックス 11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16" name="テキスト ボックス 11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24194</xdr:rowOff>
    </xdr:from>
    <xdr:to>
      <xdr:col>29</xdr:col>
      <xdr:colOff>177800</xdr:colOff>
      <xdr:row>36</xdr:row>
      <xdr:rowOff>125794</xdr:rowOff>
    </xdr:to>
    <xdr:sp macro="" textlink="">
      <xdr:nvSpPr>
        <xdr:cNvPr id="117" name="楕円 116"/>
        <xdr:cNvSpPr/>
      </xdr:nvSpPr>
      <xdr:spPr bwMode="auto">
        <a:xfrm>
          <a:off x="5600700" y="697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339171</xdr:rowOff>
    </xdr:from>
    <xdr:ext cx="762000" cy="259045"/>
    <xdr:sp macro="" textlink="">
      <xdr:nvSpPr>
        <xdr:cNvPr id="118" name="人口1人当たり決算額の推移該当値テキスト445"/>
        <xdr:cNvSpPr txBox="1"/>
      </xdr:nvSpPr>
      <xdr:spPr>
        <a:xfrm>
          <a:off x="5740400" y="694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134424</xdr:rowOff>
    </xdr:from>
    <xdr:to>
      <xdr:col>26</xdr:col>
      <xdr:colOff>101600</xdr:colOff>
      <xdr:row>37</xdr:row>
      <xdr:rowOff>64574</xdr:rowOff>
    </xdr:to>
    <xdr:sp macro="" textlink="">
      <xdr:nvSpPr>
        <xdr:cNvPr id="119" name="楕円 118"/>
        <xdr:cNvSpPr/>
      </xdr:nvSpPr>
      <xdr:spPr bwMode="auto">
        <a:xfrm>
          <a:off x="4953000" y="708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49351</xdr:rowOff>
    </xdr:from>
    <xdr:ext cx="736600" cy="259045"/>
    <xdr:sp macro="" textlink="">
      <xdr:nvSpPr>
        <xdr:cNvPr id="120" name="テキスト ボックス 119"/>
        <xdr:cNvSpPr txBox="1"/>
      </xdr:nvSpPr>
      <xdr:spPr>
        <a:xfrm>
          <a:off x="4622800" y="7174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127406</xdr:rowOff>
    </xdr:from>
    <xdr:to>
      <xdr:col>22</xdr:col>
      <xdr:colOff>165100</xdr:colOff>
      <xdr:row>37</xdr:row>
      <xdr:rowOff>57556</xdr:rowOff>
    </xdr:to>
    <xdr:sp macro="" textlink="">
      <xdr:nvSpPr>
        <xdr:cNvPr id="121" name="楕円 120"/>
        <xdr:cNvSpPr/>
      </xdr:nvSpPr>
      <xdr:spPr bwMode="auto">
        <a:xfrm>
          <a:off x="4254500" y="70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239183</xdr:rowOff>
    </xdr:from>
    <xdr:ext cx="762000" cy="259045"/>
    <xdr:sp macro="" textlink="">
      <xdr:nvSpPr>
        <xdr:cNvPr id="122" name="テキスト ボックス 121"/>
        <xdr:cNvSpPr txBox="1"/>
      </xdr:nvSpPr>
      <xdr:spPr>
        <a:xfrm>
          <a:off x="3924300" y="68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69365</xdr:rowOff>
    </xdr:from>
    <xdr:to>
      <xdr:col>19</xdr:col>
      <xdr:colOff>38100</xdr:colOff>
      <xdr:row>36</xdr:row>
      <xdr:rowOff>170965</xdr:rowOff>
    </xdr:to>
    <xdr:sp macro="" textlink="">
      <xdr:nvSpPr>
        <xdr:cNvPr id="123" name="楕円 122"/>
        <xdr:cNvSpPr/>
      </xdr:nvSpPr>
      <xdr:spPr bwMode="auto">
        <a:xfrm>
          <a:off x="3556000" y="702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181142</xdr:rowOff>
    </xdr:from>
    <xdr:ext cx="762000" cy="259045"/>
    <xdr:sp macro="" textlink="">
      <xdr:nvSpPr>
        <xdr:cNvPr id="124" name="テキスト ボックス 123"/>
        <xdr:cNvSpPr txBox="1"/>
      </xdr:nvSpPr>
      <xdr:spPr>
        <a:xfrm>
          <a:off x="3225800" y="679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74074</xdr:rowOff>
    </xdr:from>
    <xdr:to>
      <xdr:col>15</xdr:col>
      <xdr:colOff>101600</xdr:colOff>
      <xdr:row>37</xdr:row>
      <xdr:rowOff>4224</xdr:rowOff>
    </xdr:to>
    <xdr:sp macro="" textlink="">
      <xdr:nvSpPr>
        <xdr:cNvPr id="125" name="楕円 124"/>
        <xdr:cNvSpPr/>
      </xdr:nvSpPr>
      <xdr:spPr bwMode="auto">
        <a:xfrm>
          <a:off x="2857500" y="702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185851</xdr:rowOff>
    </xdr:from>
    <xdr:ext cx="762000" cy="259045"/>
    <xdr:sp macro="" textlink="">
      <xdr:nvSpPr>
        <xdr:cNvPr id="126" name="テキスト ボックス 125"/>
        <xdr:cNvSpPr txBox="1"/>
      </xdr:nvSpPr>
      <xdr:spPr>
        <a:xfrm>
          <a:off x="2527300" y="679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101,606
98,257
205.30
49,916,645
46,601,167
2,941,848
25,523,918
47,078,383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166250</xdr:rowOff>
    </xdr:from>
    <xdr:to>
      <xdr:col>24</xdr:col>
      <xdr:colOff>62865</xdr:colOff>
      <xdr:row>38</xdr:row>
      <xdr:rowOff>104398</xdr:rowOff>
    </xdr:to>
    <xdr:cxnSp macro="">
      <xdr:nvCxnSpPr>
        <xdr:cNvPr id="58" name="直線コネクタ 57"/>
        <xdr:cNvCxnSpPr/>
      </xdr:nvCxnSpPr>
      <xdr:spPr>
        <a:xfrm flipV="1">
          <a:off x="4633595" y="5138300"/>
          <a:ext cx="1270" cy="148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108225</xdr:rowOff>
    </xdr:from>
    <xdr:ext cx="534377" cy="259045"/>
    <xdr:sp macro="" textlink="">
      <xdr:nvSpPr>
        <xdr:cNvPr id="59" name="人件費最小値テキスト"/>
        <xdr:cNvSpPr txBox="1"/>
      </xdr:nvSpPr>
      <xdr:spPr>
        <a:xfrm>
          <a:off x="4686300"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104398</xdr:rowOff>
    </xdr:from>
    <xdr:to>
      <xdr:col>24</xdr:col>
      <xdr:colOff>152400</xdr:colOff>
      <xdr:row>38</xdr:row>
      <xdr:rowOff>104398</xdr:rowOff>
    </xdr:to>
    <xdr:cxnSp macro="">
      <xdr:nvCxnSpPr>
        <xdr:cNvPr id="60" name="直線コネクタ 59"/>
        <xdr:cNvCxnSpPr/>
      </xdr:nvCxnSpPr>
      <xdr:spPr>
        <a:xfrm>
          <a:off x="4546600" y="66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112927</xdr:rowOff>
    </xdr:from>
    <xdr:ext cx="599010" cy="259045"/>
    <xdr:sp macro="" textlink="">
      <xdr:nvSpPr>
        <xdr:cNvPr id="61" name="人件費最大値テキスト"/>
        <xdr:cNvSpPr txBox="1"/>
      </xdr:nvSpPr>
      <xdr:spPr>
        <a:xfrm>
          <a:off x="4686300" y="491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166250</xdr:rowOff>
    </xdr:from>
    <xdr:to>
      <xdr:col>24</xdr:col>
      <xdr:colOff>152400</xdr:colOff>
      <xdr:row>29</xdr:row>
      <xdr:rowOff>166250</xdr:rowOff>
    </xdr:to>
    <xdr:cxnSp macro="">
      <xdr:nvCxnSpPr>
        <xdr:cNvPr id="62" name="直線コネクタ 61"/>
        <xdr:cNvCxnSpPr/>
      </xdr:nvCxnSpPr>
      <xdr:spPr>
        <a:xfrm>
          <a:off x="4546600" y="513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94862</xdr:rowOff>
    </xdr:from>
    <xdr:to>
      <xdr:col>24</xdr:col>
      <xdr:colOff>63500</xdr:colOff>
      <xdr:row>38</xdr:row>
      <xdr:rowOff>104398</xdr:rowOff>
    </xdr:to>
    <xdr:cxnSp macro="">
      <xdr:nvCxnSpPr>
        <xdr:cNvPr id="63" name="直線コネクタ 62"/>
        <xdr:cNvCxnSpPr/>
      </xdr:nvCxnSpPr>
      <xdr:spPr>
        <a:xfrm>
          <a:off x="3797300" y="6609962"/>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126636</xdr:rowOff>
    </xdr:from>
    <xdr:ext cx="534377" cy="259045"/>
    <xdr:sp macro="" textlink="">
      <xdr:nvSpPr>
        <xdr:cNvPr id="64" name="人件費平均値テキスト"/>
        <xdr:cNvSpPr txBox="1"/>
      </xdr:nvSpPr>
      <xdr:spPr>
        <a:xfrm>
          <a:off x="4686300" y="5784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103759</xdr:rowOff>
    </xdr:from>
    <xdr:to>
      <xdr:col>24</xdr:col>
      <xdr:colOff>114300</xdr:colOff>
      <xdr:row>35</xdr:row>
      <xdr:rowOff>33909</xdr:rowOff>
    </xdr:to>
    <xdr:sp macro="" textlink="">
      <xdr:nvSpPr>
        <xdr:cNvPr id="65" name="フローチャート: 判断 64"/>
        <xdr:cNvSpPr/>
      </xdr:nvSpPr>
      <xdr:spPr>
        <a:xfrm>
          <a:off x="45847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91466</xdr:rowOff>
    </xdr:from>
    <xdr:to>
      <xdr:col>19</xdr:col>
      <xdr:colOff>177800</xdr:colOff>
      <xdr:row>38</xdr:row>
      <xdr:rowOff>94862</xdr:rowOff>
    </xdr:to>
    <xdr:cxnSp macro="">
      <xdr:nvCxnSpPr>
        <xdr:cNvPr id="66" name="直線コネクタ 65"/>
        <xdr:cNvCxnSpPr/>
      </xdr:nvCxnSpPr>
      <xdr:spPr>
        <a:xfrm>
          <a:off x="2908300" y="6606566"/>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151471</xdr:rowOff>
    </xdr:from>
    <xdr:to>
      <xdr:col>20</xdr:col>
      <xdr:colOff>38100</xdr:colOff>
      <xdr:row>35</xdr:row>
      <xdr:rowOff>81621</xdr:rowOff>
    </xdr:to>
    <xdr:sp macro="" textlink="">
      <xdr:nvSpPr>
        <xdr:cNvPr id="67" name="フローチャート: 判断 66"/>
        <xdr:cNvSpPr/>
      </xdr:nvSpPr>
      <xdr:spPr>
        <a:xfrm>
          <a:off x="37465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98148</xdr:rowOff>
    </xdr:from>
    <xdr:ext cx="534377" cy="259045"/>
    <xdr:sp macro="" textlink="">
      <xdr:nvSpPr>
        <xdr:cNvPr id="68" name="テキスト ボックス 67"/>
        <xdr:cNvSpPr txBox="1"/>
      </xdr:nvSpPr>
      <xdr:spPr>
        <a:xfrm>
          <a:off x="3530111" y="57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89800</xdr:rowOff>
    </xdr:from>
    <xdr:to>
      <xdr:col>15</xdr:col>
      <xdr:colOff>50800</xdr:colOff>
      <xdr:row>38</xdr:row>
      <xdr:rowOff>91466</xdr:rowOff>
    </xdr:to>
    <xdr:cxnSp macro="">
      <xdr:nvCxnSpPr>
        <xdr:cNvPr id="69" name="直線コネクタ 68"/>
        <xdr:cNvCxnSpPr/>
      </xdr:nvCxnSpPr>
      <xdr:spPr>
        <a:xfrm>
          <a:off x="2019300" y="6604900"/>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41</xdr:row>
      <xdr:rowOff>80027</xdr:rowOff>
    </xdr:from>
    <xdr:ext cx="762000" cy="259045"/>
    <xdr:sp macro="" textlink="">
      <xdr:nvSpPr>
        <xdr:cNvPr id="70" name="テキスト ボックス 69"/>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1" name="テキスト ボックス 70"/>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78925</xdr:rowOff>
    </xdr:from>
    <xdr:to>
      <xdr:col>10</xdr:col>
      <xdr:colOff>114300</xdr:colOff>
      <xdr:row>38</xdr:row>
      <xdr:rowOff>89800</xdr:rowOff>
    </xdr:to>
    <xdr:cxnSp macro="">
      <xdr:nvCxnSpPr>
        <xdr:cNvPr id="72" name="直線コネクタ 71"/>
        <xdr:cNvCxnSpPr/>
      </xdr:nvCxnSpPr>
      <xdr:spPr>
        <a:xfrm>
          <a:off x="1130300" y="6594025"/>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53598</xdr:rowOff>
    </xdr:from>
    <xdr:to>
      <xdr:col>24</xdr:col>
      <xdr:colOff>114300</xdr:colOff>
      <xdr:row>38</xdr:row>
      <xdr:rowOff>155198</xdr:rowOff>
    </xdr:to>
    <xdr:sp macro="" textlink="">
      <xdr:nvSpPr>
        <xdr:cNvPr id="76" name="楕円 75"/>
        <xdr:cNvSpPr/>
      </xdr:nvSpPr>
      <xdr:spPr>
        <a:xfrm>
          <a:off x="4584700" y="65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139975</xdr:rowOff>
    </xdr:from>
    <xdr:ext cx="534377" cy="259045"/>
    <xdr:sp macro="" textlink="">
      <xdr:nvSpPr>
        <xdr:cNvPr id="77" name="人件費該当値テキスト"/>
        <xdr:cNvSpPr txBox="1"/>
      </xdr:nvSpPr>
      <xdr:spPr>
        <a:xfrm>
          <a:off x="4686300" y="64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44062</xdr:rowOff>
    </xdr:from>
    <xdr:to>
      <xdr:col>20</xdr:col>
      <xdr:colOff>38100</xdr:colOff>
      <xdr:row>38</xdr:row>
      <xdr:rowOff>145662</xdr:rowOff>
    </xdr:to>
    <xdr:sp macro="" textlink="">
      <xdr:nvSpPr>
        <xdr:cNvPr id="78" name="楕円 77"/>
        <xdr:cNvSpPr/>
      </xdr:nvSpPr>
      <xdr:spPr>
        <a:xfrm>
          <a:off x="3746500" y="65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136789</xdr:rowOff>
    </xdr:from>
    <xdr:ext cx="534377" cy="259045"/>
    <xdr:sp macro="" textlink="">
      <xdr:nvSpPr>
        <xdr:cNvPr id="79" name="テキスト ボックス 78"/>
        <xdr:cNvSpPr txBox="1"/>
      </xdr:nvSpPr>
      <xdr:spPr>
        <a:xfrm>
          <a:off x="3530111" y="66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40666</xdr:rowOff>
    </xdr:from>
    <xdr:to>
      <xdr:col>15</xdr:col>
      <xdr:colOff>101600</xdr:colOff>
      <xdr:row>38</xdr:row>
      <xdr:rowOff>142266</xdr:rowOff>
    </xdr:to>
    <xdr:sp macro="" textlink="">
      <xdr:nvSpPr>
        <xdr:cNvPr id="80" name="楕円 79"/>
        <xdr:cNvSpPr/>
      </xdr:nvSpPr>
      <xdr:spPr>
        <a:xfrm>
          <a:off x="2857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158792</xdr:rowOff>
    </xdr:from>
    <xdr:ext cx="534377" cy="259045"/>
    <xdr:sp macro="" textlink="">
      <xdr:nvSpPr>
        <xdr:cNvPr id="81" name="テキスト ボックス 80"/>
        <xdr:cNvSpPr txBox="1"/>
      </xdr:nvSpPr>
      <xdr:spPr>
        <a:xfrm>
          <a:off x="2641111" y="63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39000</xdr:rowOff>
    </xdr:from>
    <xdr:to>
      <xdr:col>10</xdr:col>
      <xdr:colOff>165100</xdr:colOff>
      <xdr:row>38</xdr:row>
      <xdr:rowOff>140600</xdr:rowOff>
    </xdr:to>
    <xdr:sp macro="" textlink="">
      <xdr:nvSpPr>
        <xdr:cNvPr id="82" name="楕円 81"/>
        <xdr:cNvSpPr/>
      </xdr:nvSpPr>
      <xdr:spPr>
        <a:xfrm>
          <a:off x="1968500" y="65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157127</xdr:rowOff>
    </xdr:from>
    <xdr:ext cx="534377" cy="259045"/>
    <xdr:sp macro="" textlink="">
      <xdr:nvSpPr>
        <xdr:cNvPr id="83" name="テキスト ボックス 82"/>
        <xdr:cNvSpPr txBox="1"/>
      </xdr:nvSpPr>
      <xdr:spPr>
        <a:xfrm>
          <a:off x="1752111" y="63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28125</xdr:rowOff>
    </xdr:from>
    <xdr:to>
      <xdr:col>6</xdr:col>
      <xdr:colOff>38100</xdr:colOff>
      <xdr:row>38</xdr:row>
      <xdr:rowOff>129725</xdr:rowOff>
    </xdr:to>
    <xdr:sp macro="" textlink="">
      <xdr:nvSpPr>
        <xdr:cNvPr id="84" name="楕円 83"/>
        <xdr:cNvSpPr/>
      </xdr:nvSpPr>
      <xdr:spPr>
        <a:xfrm>
          <a:off x="1079500" y="65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146252</xdr:rowOff>
    </xdr:from>
    <xdr:ext cx="534377" cy="259045"/>
    <xdr:sp macro="" textlink="">
      <xdr:nvSpPr>
        <xdr:cNvPr id="85" name="テキスト ボックス 84"/>
        <xdr:cNvSpPr txBox="1"/>
      </xdr:nvSpPr>
      <xdr:spPr>
        <a:xfrm>
          <a:off x="863111" y="63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154883</xdr:rowOff>
    </xdr:from>
    <xdr:to>
      <xdr:col>24</xdr:col>
      <xdr:colOff>62865</xdr:colOff>
      <xdr:row>56</xdr:row>
      <xdr:rowOff>112001</xdr:rowOff>
    </xdr:to>
    <xdr:cxnSp macro="">
      <xdr:nvCxnSpPr>
        <xdr:cNvPr id="110" name="直線コネクタ 109"/>
        <xdr:cNvCxnSpPr/>
      </xdr:nvCxnSpPr>
      <xdr:spPr>
        <a:xfrm flipV="1">
          <a:off x="4633595" y="8727383"/>
          <a:ext cx="1270" cy="98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115828</xdr:rowOff>
    </xdr:from>
    <xdr:ext cx="534377" cy="259045"/>
    <xdr:sp macro="" textlink="">
      <xdr:nvSpPr>
        <xdr:cNvPr id="111" name="物件費最小値テキスト"/>
        <xdr:cNvSpPr txBox="1"/>
      </xdr:nvSpPr>
      <xdr:spPr>
        <a:xfrm>
          <a:off x="4686300" y="97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112001</xdr:rowOff>
    </xdr:from>
    <xdr:to>
      <xdr:col>24</xdr:col>
      <xdr:colOff>152400</xdr:colOff>
      <xdr:row>56</xdr:row>
      <xdr:rowOff>112001</xdr:rowOff>
    </xdr:to>
    <xdr:cxnSp macro="">
      <xdr:nvCxnSpPr>
        <xdr:cNvPr id="112" name="直線コネクタ 111"/>
        <xdr:cNvCxnSpPr/>
      </xdr:nvCxnSpPr>
      <xdr:spPr>
        <a:xfrm>
          <a:off x="4546600" y="971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101560</xdr:rowOff>
    </xdr:from>
    <xdr:ext cx="599010" cy="259045"/>
    <xdr:sp macro="" textlink="">
      <xdr:nvSpPr>
        <xdr:cNvPr id="113" name="物件費最大値テキスト"/>
        <xdr:cNvSpPr txBox="1"/>
      </xdr:nvSpPr>
      <xdr:spPr>
        <a:xfrm>
          <a:off x="4686300" y="8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154883</xdr:rowOff>
    </xdr:from>
    <xdr:to>
      <xdr:col>24</xdr:col>
      <xdr:colOff>152400</xdr:colOff>
      <xdr:row>50</xdr:row>
      <xdr:rowOff>154883</xdr:rowOff>
    </xdr:to>
    <xdr:cxnSp macro="">
      <xdr:nvCxnSpPr>
        <xdr:cNvPr id="114" name="直線コネクタ 113"/>
        <xdr:cNvCxnSpPr/>
      </xdr:nvCxnSpPr>
      <xdr:spPr>
        <a:xfrm>
          <a:off x="4546600" y="87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65272</xdr:rowOff>
    </xdr:from>
    <xdr:to>
      <xdr:col>24</xdr:col>
      <xdr:colOff>63500</xdr:colOff>
      <xdr:row>57</xdr:row>
      <xdr:rowOff>73425</xdr:rowOff>
    </xdr:to>
    <xdr:cxnSp macro="">
      <xdr:nvCxnSpPr>
        <xdr:cNvPr id="115" name="直線コネクタ 114"/>
        <xdr:cNvCxnSpPr/>
      </xdr:nvCxnSpPr>
      <xdr:spPr>
        <a:xfrm flipV="1">
          <a:off x="3797300" y="9666472"/>
          <a:ext cx="838200" cy="1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48169</xdr:rowOff>
    </xdr:from>
    <xdr:ext cx="534377" cy="259045"/>
    <xdr:sp macro="" textlink="">
      <xdr:nvSpPr>
        <xdr:cNvPr id="116" name="物件費平均値テキスト"/>
        <xdr:cNvSpPr txBox="1"/>
      </xdr:nvSpPr>
      <xdr:spPr>
        <a:xfrm>
          <a:off x="4686300" y="9135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25292</xdr:rowOff>
    </xdr:from>
    <xdr:to>
      <xdr:col>24</xdr:col>
      <xdr:colOff>114300</xdr:colOff>
      <xdr:row>54</xdr:row>
      <xdr:rowOff>126892</xdr:rowOff>
    </xdr:to>
    <xdr:sp macro="" textlink="">
      <xdr:nvSpPr>
        <xdr:cNvPr id="117" name="フローチャート: 判断 116"/>
        <xdr:cNvSpPr/>
      </xdr:nvSpPr>
      <xdr:spPr>
        <a:xfrm>
          <a:off x="4584700" y="92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73425</xdr:rowOff>
    </xdr:from>
    <xdr:to>
      <xdr:col>19</xdr:col>
      <xdr:colOff>177800</xdr:colOff>
      <xdr:row>57</xdr:row>
      <xdr:rowOff>76816</xdr:rowOff>
    </xdr:to>
    <xdr:cxnSp macro="">
      <xdr:nvCxnSpPr>
        <xdr:cNvPr id="118" name="直線コネクタ 117"/>
        <xdr:cNvCxnSpPr/>
      </xdr:nvCxnSpPr>
      <xdr:spPr>
        <a:xfrm flipV="1">
          <a:off x="2908300" y="984607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121666</xdr:rowOff>
    </xdr:from>
    <xdr:to>
      <xdr:col>20</xdr:col>
      <xdr:colOff>38100</xdr:colOff>
      <xdr:row>55</xdr:row>
      <xdr:rowOff>51816</xdr:rowOff>
    </xdr:to>
    <xdr:sp macro="" textlink="">
      <xdr:nvSpPr>
        <xdr:cNvPr id="119" name="フローチャート: 判断 118"/>
        <xdr:cNvSpPr/>
      </xdr:nvSpPr>
      <xdr:spPr>
        <a:xfrm>
          <a:off x="3746500" y="93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68343</xdr:rowOff>
    </xdr:from>
    <xdr:ext cx="534377" cy="259045"/>
    <xdr:sp macro="" textlink="">
      <xdr:nvSpPr>
        <xdr:cNvPr id="120" name="テキスト ボックス 119"/>
        <xdr:cNvSpPr txBox="1"/>
      </xdr:nvSpPr>
      <xdr:spPr>
        <a:xfrm>
          <a:off x="3530111" y="91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76816</xdr:rowOff>
    </xdr:from>
    <xdr:to>
      <xdr:col>15</xdr:col>
      <xdr:colOff>50800</xdr:colOff>
      <xdr:row>58</xdr:row>
      <xdr:rowOff>128860</xdr:rowOff>
    </xdr:to>
    <xdr:cxnSp macro="">
      <xdr:nvCxnSpPr>
        <xdr:cNvPr id="121" name="直線コネクタ 120"/>
        <xdr:cNvCxnSpPr/>
      </xdr:nvCxnSpPr>
      <xdr:spPr>
        <a:xfrm flipV="1">
          <a:off x="2019300" y="9849466"/>
          <a:ext cx="889000" cy="2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61</xdr:row>
      <xdr:rowOff>80027</xdr:rowOff>
    </xdr:from>
    <xdr:ext cx="762000" cy="259045"/>
    <xdr:sp macro="" textlink="">
      <xdr:nvSpPr>
        <xdr:cNvPr id="122" name="テキスト ボックス 12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3" name="テキスト ボックス 12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128860</xdr:rowOff>
    </xdr:from>
    <xdr:to>
      <xdr:col>10</xdr:col>
      <xdr:colOff>114300</xdr:colOff>
      <xdr:row>59</xdr:row>
      <xdr:rowOff>18561</xdr:rowOff>
    </xdr:to>
    <xdr:cxnSp macro="">
      <xdr:nvCxnSpPr>
        <xdr:cNvPr id="124" name="直線コネクタ 123"/>
        <xdr:cNvCxnSpPr/>
      </xdr:nvCxnSpPr>
      <xdr:spPr>
        <a:xfrm flipV="1">
          <a:off x="1130300" y="10072960"/>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61</xdr:row>
      <xdr:rowOff>80027</xdr:rowOff>
    </xdr:from>
    <xdr:ext cx="762000" cy="259045"/>
    <xdr:sp macro="" textlink="">
      <xdr:nvSpPr>
        <xdr:cNvPr id="125" name="テキスト ボックス 12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6" name="テキスト ボックス 12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7" name="テキスト ボックス 12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14472</xdr:rowOff>
    </xdr:from>
    <xdr:to>
      <xdr:col>24</xdr:col>
      <xdr:colOff>114300</xdr:colOff>
      <xdr:row>56</xdr:row>
      <xdr:rowOff>116072</xdr:rowOff>
    </xdr:to>
    <xdr:sp macro="" textlink="">
      <xdr:nvSpPr>
        <xdr:cNvPr id="128" name="楕円 127"/>
        <xdr:cNvSpPr/>
      </xdr:nvSpPr>
      <xdr:spPr>
        <a:xfrm>
          <a:off x="4584700" y="96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100849</xdr:rowOff>
    </xdr:from>
    <xdr:ext cx="534377" cy="259045"/>
    <xdr:sp macro="" textlink="">
      <xdr:nvSpPr>
        <xdr:cNvPr id="129" name="物件費該当値テキスト"/>
        <xdr:cNvSpPr txBox="1"/>
      </xdr:nvSpPr>
      <xdr:spPr>
        <a:xfrm>
          <a:off x="4686300" y="95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22625</xdr:rowOff>
    </xdr:from>
    <xdr:to>
      <xdr:col>20</xdr:col>
      <xdr:colOff>38100</xdr:colOff>
      <xdr:row>57</xdr:row>
      <xdr:rowOff>124225</xdr:rowOff>
    </xdr:to>
    <xdr:sp macro="" textlink="">
      <xdr:nvSpPr>
        <xdr:cNvPr id="130" name="楕円 129"/>
        <xdr:cNvSpPr/>
      </xdr:nvSpPr>
      <xdr:spPr>
        <a:xfrm>
          <a:off x="3746500" y="97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115352</xdr:rowOff>
    </xdr:from>
    <xdr:ext cx="534377" cy="259045"/>
    <xdr:sp macro="" textlink="">
      <xdr:nvSpPr>
        <xdr:cNvPr id="131" name="テキスト ボックス 130"/>
        <xdr:cNvSpPr txBox="1"/>
      </xdr:nvSpPr>
      <xdr:spPr>
        <a:xfrm>
          <a:off x="3530111" y="98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26016</xdr:rowOff>
    </xdr:from>
    <xdr:to>
      <xdr:col>15</xdr:col>
      <xdr:colOff>101600</xdr:colOff>
      <xdr:row>57</xdr:row>
      <xdr:rowOff>127616</xdr:rowOff>
    </xdr:to>
    <xdr:sp macro="" textlink="">
      <xdr:nvSpPr>
        <xdr:cNvPr id="132" name="楕円 131"/>
        <xdr:cNvSpPr/>
      </xdr:nvSpPr>
      <xdr:spPr>
        <a:xfrm>
          <a:off x="2857500" y="9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144143</xdr:rowOff>
    </xdr:from>
    <xdr:ext cx="534377" cy="259045"/>
    <xdr:sp macro="" textlink="">
      <xdr:nvSpPr>
        <xdr:cNvPr id="133" name="テキスト ボックス 132"/>
        <xdr:cNvSpPr txBox="1"/>
      </xdr:nvSpPr>
      <xdr:spPr>
        <a:xfrm>
          <a:off x="2641111" y="95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78060</xdr:rowOff>
    </xdr:from>
    <xdr:to>
      <xdr:col>10</xdr:col>
      <xdr:colOff>165100</xdr:colOff>
      <xdr:row>59</xdr:row>
      <xdr:rowOff>8210</xdr:rowOff>
    </xdr:to>
    <xdr:sp macro="" textlink="">
      <xdr:nvSpPr>
        <xdr:cNvPr id="134" name="楕円 133"/>
        <xdr:cNvSpPr/>
      </xdr:nvSpPr>
      <xdr:spPr>
        <a:xfrm>
          <a:off x="1968500" y="100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24737</xdr:rowOff>
    </xdr:from>
    <xdr:ext cx="534377" cy="259045"/>
    <xdr:sp macro="" textlink="">
      <xdr:nvSpPr>
        <xdr:cNvPr id="135" name="テキスト ボックス 134"/>
        <xdr:cNvSpPr txBox="1"/>
      </xdr:nvSpPr>
      <xdr:spPr>
        <a:xfrm>
          <a:off x="1752111" y="97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139211</xdr:rowOff>
    </xdr:from>
    <xdr:to>
      <xdr:col>6</xdr:col>
      <xdr:colOff>38100</xdr:colOff>
      <xdr:row>59</xdr:row>
      <xdr:rowOff>69361</xdr:rowOff>
    </xdr:to>
    <xdr:sp macro="" textlink="">
      <xdr:nvSpPr>
        <xdr:cNvPr id="136" name="楕円 135"/>
        <xdr:cNvSpPr/>
      </xdr:nvSpPr>
      <xdr:spPr>
        <a:xfrm>
          <a:off x="1079500" y="100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85888</xdr:rowOff>
    </xdr:from>
    <xdr:ext cx="534377" cy="259045"/>
    <xdr:sp macro="" textlink="">
      <xdr:nvSpPr>
        <xdr:cNvPr id="137" name="テキスト ボックス 136"/>
        <xdr:cNvSpPr txBox="1"/>
      </xdr:nvSpPr>
      <xdr:spPr>
        <a:xfrm>
          <a:off x="863111" y="98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8" name="正方形/長方形 13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9" name="正方形/長方形 13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0" name="正方形/長方形 13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1" name="正方形/長方形 14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2" name="正方形/長方形 14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3" name="正方形/長方形 14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4" name="正方形/長方形 14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48" name="直線コネクタ 14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49" name="テキスト ボックス 14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0" name="直線コネクタ 14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1" name="テキスト ボックス 15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2" name="直線コネクタ 15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3" name="テキスト ボックス 15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4" name="直線コネクタ 15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5" name="テキスト ボックス 15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6" name="直線コネクタ 15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57" name="テキスト ボックス 15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5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66548</xdr:rowOff>
    </xdr:from>
    <xdr:to>
      <xdr:col>24</xdr:col>
      <xdr:colOff>62865</xdr:colOff>
      <xdr:row>78</xdr:row>
      <xdr:rowOff>87351</xdr:rowOff>
    </xdr:to>
    <xdr:cxnSp macro="">
      <xdr:nvCxnSpPr>
        <xdr:cNvPr id="159" name="直線コネクタ 158"/>
        <xdr:cNvCxnSpPr/>
      </xdr:nvCxnSpPr>
      <xdr:spPr>
        <a:xfrm flipV="1">
          <a:off x="4633595" y="12239498"/>
          <a:ext cx="127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469744" cy="259045"/>
    <xdr:sp macro="" textlink="">
      <xdr:nvSpPr>
        <xdr:cNvPr id="160" name="維持補修費最小値テキスト"/>
        <xdr:cNvSpPr txBox="1"/>
      </xdr:nvSpPr>
      <xdr:spPr>
        <a:xfrm>
          <a:off x="4686300" y="134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61" name="直線コネクタ 160"/>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13225</xdr:rowOff>
    </xdr:from>
    <xdr:ext cx="534377" cy="259045"/>
    <xdr:sp macro="" textlink="">
      <xdr:nvSpPr>
        <xdr:cNvPr id="162" name="維持補修費最大値テキスト"/>
        <xdr:cNvSpPr txBox="1"/>
      </xdr:nvSpPr>
      <xdr:spPr>
        <a:xfrm>
          <a:off x="4686300" y="120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66548</xdr:rowOff>
    </xdr:from>
    <xdr:to>
      <xdr:col>24</xdr:col>
      <xdr:colOff>152400</xdr:colOff>
      <xdr:row>71</xdr:row>
      <xdr:rowOff>66548</xdr:rowOff>
    </xdr:to>
    <xdr:cxnSp macro="">
      <xdr:nvCxnSpPr>
        <xdr:cNvPr id="163" name="直線コネクタ 162"/>
        <xdr:cNvCxnSpPr/>
      </xdr:nvCxnSpPr>
      <xdr:spPr>
        <a:xfrm>
          <a:off x="4546600" y="1223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53975</xdr:rowOff>
    </xdr:from>
    <xdr:to>
      <xdr:col>24</xdr:col>
      <xdr:colOff>63500</xdr:colOff>
      <xdr:row>78</xdr:row>
      <xdr:rowOff>85613</xdr:rowOff>
    </xdr:to>
    <xdr:cxnSp macro="">
      <xdr:nvCxnSpPr>
        <xdr:cNvPr id="164" name="直線コネクタ 163"/>
        <xdr:cNvCxnSpPr/>
      </xdr:nvCxnSpPr>
      <xdr:spPr>
        <a:xfrm>
          <a:off x="3797300" y="13427075"/>
          <a:ext cx="8382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79910</xdr:rowOff>
    </xdr:from>
    <xdr:ext cx="469744" cy="259045"/>
    <xdr:sp macro="" textlink="">
      <xdr:nvSpPr>
        <xdr:cNvPr id="165" name="維持補修費平均値テキスト"/>
        <xdr:cNvSpPr txBox="1"/>
      </xdr:nvSpPr>
      <xdr:spPr>
        <a:xfrm>
          <a:off x="4686300" y="1293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57034</xdr:rowOff>
    </xdr:from>
    <xdr:to>
      <xdr:col>24</xdr:col>
      <xdr:colOff>114300</xdr:colOff>
      <xdr:row>76</xdr:row>
      <xdr:rowOff>158634</xdr:rowOff>
    </xdr:to>
    <xdr:sp macro="" textlink="">
      <xdr:nvSpPr>
        <xdr:cNvPr id="166" name="フローチャート: 判断 165"/>
        <xdr:cNvSpPr/>
      </xdr:nvSpPr>
      <xdr:spPr>
        <a:xfrm>
          <a:off x="4584700" y="1308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25355</xdr:rowOff>
    </xdr:from>
    <xdr:to>
      <xdr:col>19</xdr:col>
      <xdr:colOff>177800</xdr:colOff>
      <xdr:row>78</xdr:row>
      <xdr:rowOff>53975</xdr:rowOff>
    </xdr:to>
    <xdr:cxnSp macro="">
      <xdr:nvCxnSpPr>
        <xdr:cNvPr id="167" name="直線コネクタ 166"/>
        <xdr:cNvCxnSpPr/>
      </xdr:nvCxnSpPr>
      <xdr:spPr>
        <a:xfrm>
          <a:off x="2908300" y="1339845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17211</xdr:rowOff>
    </xdr:from>
    <xdr:to>
      <xdr:col>20</xdr:col>
      <xdr:colOff>38100</xdr:colOff>
      <xdr:row>76</xdr:row>
      <xdr:rowOff>118811</xdr:rowOff>
    </xdr:to>
    <xdr:sp macro="" textlink="">
      <xdr:nvSpPr>
        <xdr:cNvPr id="168" name="フローチャート: 判断 167"/>
        <xdr:cNvSpPr/>
      </xdr:nvSpPr>
      <xdr:spPr>
        <a:xfrm>
          <a:off x="37465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135338</xdr:rowOff>
    </xdr:from>
    <xdr:ext cx="469744" cy="259045"/>
    <xdr:sp macro="" textlink="">
      <xdr:nvSpPr>
        <xdr:cNvPr id="169" name="テキスト ボックス 168"/>
        <xdr:cNvSpPr txBox="1"/>
      </xdr:nvSpPr>
      <xdr:spPr>
        <a:xfrm>
          <a:off x="3562428" y="128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25355</xdr:rowOff>
    </xdr:from>
    <xdr:to>
      <xdr:col>15</xdr:col>
      <xdr:colOff>50800</xdr:colOff>
      <xdr:row>78</xdr:row>
      <xdr:rowOff>47940</xdr:rowOff>
    </xdr:to>
    <xdr:cxnSp macro="">
      <xdr:nvCxnSpPr>
        <xdr:cNvPr id="170" name="直線コネクタ 169"/>
        <xdr:cNvCxnSpPr/>
      </xdr:nvCxnSpPr>
      <xdr:spPr>
        <a:xfrm flipV="1">
          <a:off x="2019300" y="13398455"/>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81</xdr:row>
      <xdr:rowOff>80027</xdr:rowOff>
    </xdr:from>
    <xdr:ext cx="762000" cy="259045"/>
    <xdr:sp macro="" textlink="">
      <xdr:nvSpPr>
        <xdr:cNvPr id="171" name="テキスト ボックス 17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72" name="テキスト ボックス 17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47940</xdr:rowOff>
    </xdr:from>
    <xdr:to>
      <xdr:col>10</xdr:col>
      <xdr:colOff>114300</xdr:colOff>
      <xdr:row>78</xdr:row>
      <xdr:rowOff>63576</xdr:rowOff>
    </xdr:to>
    <xdr:cxnSp macro="">
      <xdr:nvCxnSpPr>
        <xdr:cNvPr id="173" name="直線コネクタ 172"/>
        <xdr:cNvCxnSpPr/>
      </xdr:nvCxnSpPr>
      <xdr:spPr>
        <a:xfrm flipV="1">
          <a:off x="1130300" y="13421040"/>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81</xdr:row>
      <xdr:rowOff>80027</xdr:rowOff>
    </xdr:from>
    <xdr:ext cx="762000" cy="259045"/>
    <xdr:sp macro="" textlink="">
      <xdr:nvSpPr>
        <xdr:cNvPr id="174" name="テキスト ボックス 17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75" name="テキスト ボックス 17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76" name="テキスト ボックス 17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34813</xdr:rowOff>
    </xdr:from>
    <xdr:to>
      <xdr:col>24</xdr:col>
      <xdr:colOff>114300</xdr:colOff>
      <xdr:row>78</xdr:row>
      <xdr:rowOff>136413</xdr:rowOff>
    </xdr:to>
    <xdr:sp macro="" textlink="">
      <xdr:nvSpPr>
        <xdr:cNvPr id="177" name="楕円 176"/>
        <xdr:cNvSpPr/>
      </xdr:nvSpPr>
      <xdr:spPr>
        <a:xfrm>
          <a:off x="4584700" y="13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121190</xdr:rowOff>
    </xdr:from>
    <xdr:ext cx="469744" cy="259045"/>
    <xdr:sp macro="" textlink="">
      <xdr:nvSpPr>
        <xdr:cNvPr id="178" name="維持補修費該当値テキスト"/>
        <xdr:cNvSpPr txBox="1"/>
      </xdr:nvSpPr>
      <xdr:spPr>
        <a:xfrm>
          <a:off x="4686300" y="1332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3175</xdr:rowOff>
    </xdr:from>
    <xdr:to>
      <xdr:col>20</xdr:col>
      <xdr:colOff>38100</xdr:colOff>
      <xdr:row>78</xdr:row>
      <xdr:rowOff>104775</xdr:rowOff>
    </xdr:to>
    <xdr:sp macro="" textlink="">
      <xdr:nvSpPr>
        <xdr:cNvPr id="179" name="楕円 178"/>
        <xdr:cNvSpPr/>
      </xdr:nvSpPr>
      <xdr:spPr>
        <a:xfrm>
          <a:off x="3746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95902</xdr:rowOff>
    </xdr:from>
    <xdr:ext cx="469744" cy="259045"/>
    <xdr:sp macro="" textlink="">
      <xdr:nvSpPr>
        <xdr:cNvPr id="180" name="テキスト ボックス 179"/>
        <xdr:cNvSpPr txBox="1"/>
      </xdr:nvSpPr>
      <xdr:spPr>
        <a:xfrm>
          <a:off x="3562428" y="134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146005</xdr:rowOff>
    </xdr:from>
    <xdr:to>
      <xdr:col>15</xdr:col>
      <xdr:colOff>101600</xdr:colOff>
      <xdr:row>78</xdr:row>
      <xdr:rowOff>76155</xdr:rowOff>
    </xdr:to>
    <xdr:sp macro="" textlink="">
      <xdr:nvSpPr>
        <xdr:cNvPr id="181" name="楕円 180"/>
        <xdr:cNvSpPr/>
      </xdr:nvSpPr>
      <xdr:spPr>
        <a:xfrm>
          <a:off x="2857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92682</xdr:rowOff>
    </xdr:from>
    <xdr:ext cx="469744" cy="259045"/>
    <xdr:sp macro="" textlink="">
      <xdr:nvSpPr>
        <xdr:cNvPr id="182" name="テキスト ボックス 181"/>
        <xdr:cNvSpPr txBox="1"/>
      </xdr:nvSpPr>
      <xdr:spPr>
        <a:xfrm>
          <a:off x="2673428" y="131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168590</xdr:rowOff>
    </xdr:from>
    <xdr:to>
      <xdr:col>10</xdr:col>
      <xdr:colOff>165100</xdr:colOff>
      <xdr:row>78</xdr:row>
      <xdr:rowOff>98740</xdr:rowOff>
    </xdr:to>
    <xdr:sp macro="" textlink="">
      <xdr:nvSpPr>
        <xdr:cNvPr id="183" name="楕円 182"/>
        <xdr:cNvSpPr/>
      </xdr:nvSpPr>
      <xdr:spPr>
        <a:xfrm>
          <a:off x="1968500" y="133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115267</xdr:rowOff>
    </xdr:from>
    <xdr:ext cx="469744" cy="259045"/>
    <xdr:sp macro="" textlink="">
      <xdr:nvSpPr>
        <xdr:cNvPr id="184" name="テキスト ボックス 183"/>
        <xdr:cNvSpPr txBox="1"/>
      </xdr:nvSpPr>
      <xdr:spPr>
        <a:xfrm>
          <a:off x="1784428" y="131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12776</xdr:rowOff>
    </xdr:from>
    <xdr:to>
      <xdr:col>6</xdr:col>
      <xdr:colOff>38100</xdr:colOff>
      <xdr:row>78</xdr:row>
      <xdr:rowOff>114376</xdr:rowOff>
    </xdr:to>
    <xdr:sp macro="" textlink="">
      <xdr:nvSpPr>
        <xdr:cNvPr id="185" name="楕円 184"/>
        <xdr:cNvSpPr/>
      </xdr:nvSpPr>
      <xdr:spPr>
        <a:xfrm>
          <a:off x="1079500" y="133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130903</xdr:rowOff>
    </xdr:from>
    <xdr:ext cx="469744" cy="259045"/>
    <xdr:sp macro="" textlink="">
      <xdr:nvSpPr>
        <xdr:cNvPr id="186" name="テキスト ボックス 185"/>
        <xdr:cNvSpPr txBox="1"/>
      </xdr:nvSpPr>
      <xdr:spPr>
        <a:xfrm>
          <a:off x="895428" y="131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87" name="正方形/長方形 18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88" name="正方形/長方形 18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89" name="正方形/長方形 18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0" name="正方形/長方形 18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1" name="正方形/長方形 19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2" name="正方形/長方形 19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3" name="正方形/長方形 19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94" name="正方形/長方形 19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95" name="テキスト ボックス 19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96" name="直線コネクタ 19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97" name="テキスト ボックス 19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198" name="直線コネクタ 19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199" name="テキスト ボックス 19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0" name="直線コネクタ 19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01" name="テキスト ボックス 20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2" name="直線コネクタ 20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03" name="テキスト ボックス 20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04" name="直線コネクタ 20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05" name="テキスト ボックス 20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06" name="直線コネクタ 20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07" name="テキスト ボックス 20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08" name="直線コネクタ 20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09" name="テキスト ボックス 20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97</xdr:row>
      <xdr:rowOff>36488</xdr:rowOff>
    </xdr:to>
    <xdr:cxnSp macro="">
      <xdr:nvCxnSpPr>
        <xdr:cNvPr id="211" name="直線コネクタ 210"/>
        <xdr:cNvCxnSpPr/>
      </xdr:nvCxnSpPr>
      <xdr:spPr>
        <a:xfrm flipV="1">
          <a:off x="4633595" y="15380405"/>
          <a:ext cx="1270" cy="1286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40315</xdr:rowOff>
    </xdr:from>
    <xdr:ext cx="534377" cy="259045"/>
    <xdr:sp macro="" textlink="">
      <xdr:nvSpPr>
        <xdr:cNvPr id="212" name="扶助費最小値テキスト"/>
        <xdr:cNvSpPr txBox="1"/>
      </xdr:nvSpPr>
      <xdr:spPr>
        <a:xfrm>
          <a:off x="4686300" y="166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36488</xdr:rowOff>
    </xdr:from>
    <xdr:to>
      <xdr:col>24</xdr:col>
      <xdr:colOff>152400</xdr:colOff>
      <xdr:row>97</xdr:row>
      <xdr:rowOff>36488</xdr:rowOff>
    </xdr:to>
    <xdr:cxnSp macro="">
      <xdr:nvCxnSpPr>
        <xdr:cNvPr id="213" name="直線コネクタ 212"/>
        <xdr:cNvCxnSpPr/>
      </xdr:nvCxnSpPr>
      <xdr:spPr>
        <a:xfrm>
          <a:off x="4546600" y="166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14"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15" name="直線コネクタ 214"/>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73025</xdr:rowOff>
    </xdr:from>
    <xdr:to>
      <xdr:col>24</xdr:col>
      <xdr:colOff>63500</xdr:colOff>
      <xdr:row>97</xdr:row>
      <xdr:rowOff>36488</xdr:rowOff>
    </xdr:to>
    <xdr:cxnSp macro="">
      <xdr:nvCxnSpPr>
        <xdr:cNvPr id="216" name="直線コネクタ 215"/>
        <xdr:cNvCxnSpPr/>
      </xdr:nvCxnSpPr>
      <xdr:spPr>
        <a:xfrm>
          <a:off x="3797300" y="16360775"/>
          <a:ext cx="838200" cy="3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96956</xdr:rowOff>
    </xdr:from>
    <xdr:ext cx="599010" cy="259045"/>
    <xdr:sp macro="" textlink="">
      <xdr:nvSpPr>
        <xdr:cNvPr id="217" name="扶助費平均値テキスト"/>
        <xdr:cNvSpPr txBox="1"/>
      </xdr:nvSpPr>
      <xdr:spPr>
        <a:xfrm>
          <a:off x="4686300" y="16041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74079</xdr:rowOff>
    </xdr:from>
    <xdr:to>
      <xdr:col>24</xdr:col>
      <xdr:colOff>114300</xdr:colOff>
      <xdr:row>95</xdr:row>
      <xdr:rowOff>4229</xdr:rowOff>
    </xdr:to>
    <xdr:sp macro="" textlink="">
      <xdr:nvSpPr>
        <xdr:cNvPr id="218" name="フローチャート: 判断 217"/>
        <xdr:cNvSpPr/>
      </xdr:nvSpPr>
      <xdr:spPr>
        <a:xfrm>
          <a:off x="4584700" y="161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73025</xdr:rowOff>
    </xdr:from>
    <xdr:to>
      <xdr:col>19</xdr:col>
      <xdr:colOff>177800</xdr:colOff>
      <xdr:row>97</xdr:row>
      <xdr:rowOff>135052</xdr:rowOff>
    </xdr:to>
    <xdr:cxnSp macro="">
      <xdr:nvCxnSpPr>
        <xdr:cNvPr id="219" name="直線コネクタ 218"/>
        <xdr:cNvCxnSpPr/>
      </xdr:nvCxnSpPr>
      <xdr:spPr>
        <a:xfrm flipV="1">
          <a:off x="2908300" y="16360775"/>
          <a:ext cx="889000" cy="4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158719</xdr:rowOff>
    </xdr:from>
    <xdr:to>
      <xdr:col>20</xdr:col>
      <xdr:colOff>38100</xdr:colOff>
      <xdr:row>93</xdr:row>
      <xdr:rowOff>88869</xdr:rowOff>
    </xdr:to>
    <xdr:sp macro="" textlink="">
      <xdr:nvSpPr>
        <xdr:cNvPr id="220" name="フローチャート: 判断 219"/>
        <xdr:cNvSpPr/>
      </xdr:nvSpPr>
      <xdr:spPr>
        <a:xfrm>
          <a:off x="3746500" y="1593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105396</xdr:rowOff>
    </xdr:from>
    <xdr:ext cx="599010" cy="259045"/>
    <xdr:sp macro="" textlink="">
      <xdr:nvSpPr>
        <xdr:cNvPr id="221" name="テキスト ボックス 220"/>
        <xdr:cNvSpPr txBox="1"/>
      </xdr:nvSpPr>
      <xdr:spPr>
        <a:xfrm>
          <a:off x="3497795" y="1570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135052</xdr:rowOff>
    </xdr:from>
    <xdr:to>
      <xdr:col>15</xdr:col>
      <xdr:colOff>50800</xdr:colOff>
      <xdr:row>98</xdr:row>
      <xdr:rowOff>61767</xdr:rowOff>
    </xdr:to>
    <xdr:cxnSp macro="">
      <xdr:nvCxnSpPr>
        <xdr:cNvPr id="222" name="直線コネクタ 221"/>
        <xdr:cNvCxnSpPr/>
      </xdr:nvCxnSpPr>
      <xdr:spPr>
        <a:xfrm flipV="1">
          <a:off x="2019300" y="16765702"/>
          <a:ext cx="8890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101</xdr:row>
      <xdr:rowOff>80027</xdr:rowOff>
    </xdr:from>
    <xdr:ext cx="762000" cy="259045"/>
    <xdr:sp macro="" textlink="">
      <xdr:nvSpPr>
        <xdr:cNvPr id="223" name="テキスト ボックス 22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24" name="テキスト ボックス 22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61767</xdr:rowOff>
    </xdr:from>
    <xdr:to>
      <xdr:col>10</xdr:col>
      <xdr:colOff>114300</xdr:colOff>
      <xdr:row>98</xdr:row>
      <xdr:rowOff>167418</xdr:rowOff>
    </xdr:to>
    <xdr:cxnSp macro="">
      <xdr:nvCxnSpPr>
        <xdr:cNvPr id="225" name="直線コネクタ 224"/>
        <xdr:cNvCxnSpPr/>
      </xdr:nvCxnSpPr>
      <xdr:spPr>
        <a:xfrm flipV="1">
          <a:off x="1130300" y="16863867"/>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101</xdr:row>
      <xdr:rowOff>80027</xdr:rowOff>
    </xdr:from>
    <xdr:ext cx="762000" cy="259045"/>
    <xdr:sp macro="" textlink="">
      <xdr:nvSpPr>
        <xdr:cNvPr id="226" name="テキスト ボックス 22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27" name="テキスト ボックス 22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28" name="テキスト ボックス 22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157138</xdr:rowOff>
    </xdr:from>
    <xdr:to>
      <xdr:col>24</xdr:col>
      <xdr:colOff>114300</xdr:colOff>
      <xdr:row>97</xdr:row>
      <xdr:rowOff>87288</xdr:rowOff>
    </xdr:to>
    <xdr:sp macro="" textlink="">
      <xdr:nvSpPr>
        <xdr:cNvPr id="229" name="楕円 228"/>
        <xdr:cNvSpPr/>
      </xdr:nvSpPr>
      <xdr:spPr>
        <a:xfrm>
          <a:off x="4584700" y="166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72065</xdr:rowOff>
    </xdr:from>
    <xdr:ext cx="534377" cy="259045"/>
    <xdr:sp macro="" textlink="">
      <xdr:nvSpPr>
        <xdr:cNvPr id="230" name="扶助費該当値テキスト"/>
        <xdr:cNvSpPr txBox="1"/>
      </xdr:nvSpPr>
      <xdr:spPr>
        <a:xfrm>
          <a:off x="4686300" y="165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22225</xdr:rowOff>
    </xdr:from>
    <xdr:to>
      <xdr:col>20</xdr:col>
      <xdr:colOff>38100</xdr:colOff>
      <xdr:row>95</xdr:row>
      <xdr:rowOff>123825</xdr:rowOff>
    </xdr:to>
    <xdr:sp macro="" textlink="">
      <xdr:nvSpPr>
        <xdr:cNvPr id="231" name="楕円 230"/>
        <xdr:cNvSpPr/>
      </xdr:nvSpPr>
      <xdr:spPr>
        <a:xfrm>
          <a:off x="3746500" y="16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114952</xdr:rowOff>
    </xdr:from>
    <xdr:ext cx="599010" cy="259045"/>
    <xdr:sp macro="" textlink="">
      <xdr:nvSpPr>
        <xdr:cNvPr id="232" name="テキスト ボックス 231"/>
        <xdr:cNvSpPr txBox="1"/>
      </xdr:nvSpPr>
      <xdr:spPr>
        <a:xfrm>
          <a:off x="3497795" y="1640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84252</xdr:rowOff>
    </xdr:from>
    <xdr:to>
      <xdr:col>15</xdr:col>
      <xdr:colOff>101600</xdr:colOff>
      <xdr:row>98</xdr:row>
      <xdr:rowOff>14402</xdr:rowOff>
    </xdr:to>
    <xdr:sp macro="" textlink="">
      <xdr:nvSpPr>
        <xdr:cNvPr id="233" name="楕円 232"/>
        <xdr:cNvSpPr/>
      </xdr:nvSpPr>
      <xdr:spPr>
        <a:xfrm>
          <a:off x="2857500" y="16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34" name="テキスト ボックス 23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10967</xdr:rowOff>
    </xdr:from>
    <xdr:to>
      <xdr:col>10</xdr:col>
      <xdr:colOff>165100</xdr:colOff>
      <xdr:row>98</xdr:row>
      <xdr:rowOff>112567</xdr:rowOff>
    </xdr:to>
    <xdr:sp macro="" textlink="">
      <xdr:nvSpPr>
        <xdr:cNvPr id="235" name="楕円 234"/>
        <xdr:cNvSpPr/>
      </xdr:nvSpPr>
      <xdr:spPr>
        <a:xfrm>
          <a:off x="1968500" y="168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129094</xdr:rowOff>
    </xdr:from>
    <xdr:ext cx="534377" cy="259045"/>
    <xdr:sp macro="" textlink="">
      <xdr:nvSpPr>
        <xdr:cNvPr id="236" name="テキスト ボックス 235"/>
        <xdr:cNvSpPr txBox="1"/>
      </xdr:nvSpPr>
      <xdr:spPr>
        <a:xfrm>
          <a:off x="1752111" y="165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116618</xdr:rowOff>
    </xdr:from>
    <xdr:to>
      <xdr:col>6</xdr:col>
      <xdr:colOff>38100</xdr:colOff>
      <xdr:row>99</xdr:row>
      <xdr:rowOff>46768</xdr:rowOff>
    </xdr:to>
    <xdr:sp macro="" textlink="">
      <xdr:nvSpPr>
        <xdr:cNvPr id="237" name="楕円 236"/>
        <xdr:cNvSpPr/>
      </xdr:nvSpPr>
      <xdr:spPr>
        <a:xfrm>
          <a:off x="1079500" y="169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63295</xdr:rowOff>
    </xdr:from>
    <xdr:ext cx="534377" cy="259045"/>
    <xdr:sp macro="" textlink="">
      <xdr:nvSpPr>
        <xdr:cNvPr id="238" name="テキスト ボックス 237"/>
        <xdr:cNvSpPr txBox="1"/>
      </xdr:nvSpPr>
      <xdr:spPr>
        <a:xfrm>
          <a:off x="863111" y="166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39" name="正方形/長方形 23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0" name="正方形/長方形 23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1" name="正方形/長方形 24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2" name="正方形/長方形 24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3" name="正方形/長方形 24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44" name="正方形/長方形 24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45" name="正方形/長方形 24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46" name="正方形/長方形 24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47" name="テキスト ボックス 24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48" name="直線コネクタ 24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49" name="テキスト ボックス 24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50" name="直線コネクタ 24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51" name="テキスト ボックス 25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52" name="直線コネクタ 25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53" name="テキスト ボックス 25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54" name="直線コネクタ 25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55" name="テキスト ボックス 25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56" name="直線コネクタ 25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57" name="テキスト ボックス 25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58" name="直線コネクタ 25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59" name="テキスト ボックス 25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60" name="直線コネクタ 25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61" name="テキスト ボックス 26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2" name="直線コネクタ 26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63" name="テキスト ボックス 26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46910</xdr:rowOff>
    </xdr:from>
    <xdr:to>
      <xdr:col>54</xdr:col>
      <xdr:colOff>189865</xdr:colOff>
      <xdr:row>39</xdr:row>
      <xdr:rowOff>55052</xdr:rowOff>
    </xdr:to>
    <xdr:cxnSp macro="">
      <xdr:nvCxnSpPr>
        <xdr:cNvPr id="265" name="直線コネクタ 264"/>
        <xdr:cNvCxnSpPr/>
      </xdr:nvCxnSpPr>
      <xdr:spPr>
        <a:xfrm flipV="1">
          <a:off x="10475595" y="5704760"/>
          <a:ext cx="1270" cy="103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58879</xdr:rowOff>
    </xdr:from>
    <xdr:ext cx="534377" cy="259045"/>
    <xdr:sp macro="" textlink="">
      <xdr:nvSpPr>
        <xdr:cNvPr id="266" name="補助費等最小値テキスト"/>
        <xdr:cNvSpPr txBox="1"/>
      </xdr:nvSpPr>
      <xdr:spPr>
        <a:xfrm>
          <a:off x="10528300" y="674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55052</xdr:rowOff>
    </xdr:from>
    <xdr:to>
      <xdr:col>55</xdr:col>
      <xdr:colOff>88900</xdr:colOff>
      <xdr:row>39</xdr:row>
      <xdr:rowOff>55052</xdr:rowOff>
    </xdr:to>
    <xdr:cxnSp macro="">
      <xdr:nvCxnSpPr>
        <xdr:cNvPr id="267" name="直線コネクタ 266"/>
        <xdr:cNvCxnSpPr/>
      </xdr:nvCxnSpPr>
      <xdr:spPr>
        <a:xfrm>
          <a:off x="10388600" y="674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165037</xdr:rowOff>
    </xdr:from>
    <xdr:ext cx="599010" cy="259045"/>
    <xdr:sp macro="" textlink="">
      <xdr:nvSpPr>
        <xdr:cNvPr id="268" name="補助費等最大値テキスト"/>
        <xdr:cNvSpPr txBox="1"/>
      </xdr:nvSpPr>
      <xdr:spPr>
        <a:xfrm>
          <a:off x="10528300" y="54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46910</xdr:rowOff>
    </xdr:from>
    <xdr:to>
      <xdr:col>55</xdr:col>
      <xdr:colOff>88900</xdr:colOff>
      <xdr:row>33</xdr:row>
      <xdr:rowOff>46910</xdr:rowOff>
    </xdr:to>
    <xdr:cxnSp macro="">
      <xdr:nvCxnSpPr>
        <xdr:cNvPr id="269" name="直線コネクタ 268"/>
        <xdr:cNvCxnSpPr/>
      </xdr:nvCxnSpPr>
      <xdr:spPr>
        <a:xfrm>
          <a:off x="10388600" y="570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82996</xdr:rowOff>
    </xdr:from>
    <xdr:to>
      <xdr:col>55</xdr:col>
      <xdr:colOff>0</xdr:colOff>
      <xdr:row>37</xdr:row>
      <xdr:rowOff>7155</xdr:rowOff>
    </xdr:to>
    <xdr:cxnSp macro="">
      <xdr:nvCxnSpPr>
        <xdr:cNvPr id="270" name="直線コネクタ 269"/>
        <xdr:cNvCxnSpPr/>
      </xdr:nvCxnSpPr>
      <xdr:spPr>
        <a:xfrm flipV="1">
          <a:off x="9639300" y="6083746"/>
          <a:ext cx="838200" cy="26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153683</xdr:rowOff>
    </xdr:from>
    <xdr:ext cx="534377" cy="259045"/>
    <xdr:sp macro="" textlink="">
      <xdr:nvSpPr>
        <xdr:cNvPr id="271" name="補助費等平均値テキスト"/>
        <xdr:cNvSpPr txBox="1"/>
      </xdr:nvSpPr>
      <xdr:spPr>
        <a:xfrm>
          <a:off x="10528300" y="615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3806</xdr:rowOff>
    </xdr:from>
    <xdr:to>
      <xdr:col>55</xdr:col>
      <xdr:colOff>50800</xdr:colOff>
      <xdr:row>36</xdr:row>
      <xdr:rowOff>105406</xdr:rowOff>
    </xdr:to>
    <xdr:sp macro="" textlink="">
      <xdr:nvSpPr>
        <xdr:cNvPr id="272" name="フローチャート: 判断 271"/>
        <xdr:cNvSpPr/>
      </xdr:nvSpPr>
      <xdr:spPr>
        <a:xfrm>
          <a:off x="10426700" y="617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12827</xdr:rowOff>
    </xdr:from>
    <xdr:to>
      <xdr:col>50</xdr:col>
      <xdr:colOff>114300</xdr:colOff>
      <xdr:row>37</xdr:row>
      <xdr:rowOff>7155</xdr:rowOff>
    </xdr:to>
    <xdr:cxnSp macro="">
      <xdr:nvCxnSpPr>
        <xdr:cNvPr id="273" name="直線コネクタ 272"/>
        <xdr:cNvCxnSpPr/>
      </xdr:nvCxnSpPr>
      <xdr:spPr>
        <a:xfrm>
          <a:off x="8750300" y="5156327"/>
          <a:ext cx="889000" cy="119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98577</xdr:rowOff>
    </xdr:from>
    <xdr:to>
      <xdr:col>50</xdr:col>
      <xdr:colOff>165100</xdr:colOff>
      <xdr:row>37</xdr:row>
      <xdr:rowOff>28727</xdr:rowOff>
    </xdr:to>
    <xdr:sp macro="" textlink="">
      <xdr:nvSpPr>
        <xdr:cNvPr id="274" name="フローチャート: 判断 273"/>
        <xdr:cNvSpPr/>
      </xdr:nvSpPr>
      <xdr:spPr>
        <a:xfrm>
          <a:off x="95885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45254</xdr:rowOff>
    </xdr:from>
    <xdr:ext cx="534377" cy="259045"/>
    <xdr:sp macro="" textlink="">
      <xdr:nvSpPr>
        <xdr:cNvPr id="275" name="テキスト ボックス 274"/>
        <xdr:cNvSpPr txBox="1"/>
      </xdr:nvSpPr>
      <xdr:spPr>
        <a:xfrm>
          <a:off x="9372111" y="60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12827</xdr:rowOff>
    </xdr:from>
    <xdr:to>
      <xdr:col>45</xdr:col>
      <xdr:colOff>177800</xdr:colOff>
      <xdr:row>38</xdr:row>
      <xdr:rowOff>21590</xdr:rowOff>
    </xdr:to>
    <xdr:cxnSp macro="">
      <xdr:nvCxnSpPr>
        <xdr:cNvPr id="276" name="直線コネクタ 275"/>
        <xdr:cNvCxnSpPr/>
      </xdr:nvCxnSpPr>
      <xdr:spPr>
        <a:xfrm flipV="1">
          <a:off x="7861300" y="5156327"/>
          <a:ext cx="889000" cy="138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41</xdr:row>
      <xdr:rowOff>80027</xdr:rowOff>
    </xdr:from>
    <xdr:ext cx="762000" cy="259045"/>
    <xdr:sp macro="" textlink="">
      <xdr:nvSpPr>
        <xdr:cNvPr id="277" name="テキスト ボックス 27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78" name="テキスト ボックス 27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117156</xdr:rowOff>
    </xdr:from>
    <xdr:to>
      <xdr:col>41</xdr:col>
      <xdr:colOff>50800</xdr:colOff>
      <xdr:row>38</xdr:row>
      <xdr:rowOff>21590</xdr:rowOff>
    </xdr:to>
    <xdr:cxnSp macro="">
      <xdr:nvCxnSpPr>
        <xdr:cNvPr id="279" name="直線コネクタ 278"/>
        <xdr:cNvCxnSpPr/>
      </xdr:nvCxnSpPr>
      <xdr:spPr>
        <a:xfrm>
          <a:off x="6972300" y="6289356"/>
          <a:ext cx="889000" cy="24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41</xdr:row>
      <xdr:rowOff>80027</xdr:rowOff>
    </xdr:from>
    <xdr:ext cx="762000" cy="259045"/>
    <xdr:sp macro="" textlink="">
      <xdr:nvSpPr>
        <xdr:cNvPr id="280" name="テキスト ボックス 27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81" name="テキスト ボックス 28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82" name="テキスト ボックス 28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32196</xdr:rowOff>
    </xdr:from>
    <xdr:to>
      <xdr:col>55</xdr:col>
      <xdr:colOff>50800</xdr:colOff>
      <xdr:row>35</xdr:row>
      <xdr:rowOff>133796</xdr:rowOff>
    </xdr:to>
    <xdr:sp macro="" textlink="">
      <xdr:nvSpPr>
        <xdr:cNvPr id="283" name="楕円 282"/>
        <xdr:cNvSpPr/>
      </xdr:nvSpPr>
      <xdr:spPr>
        <a:xfrm>
          <a:off x="10426700" y="60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55073</xdr:rowOff>
    </xdr:from>
    <xdr:ext cx="534377" cy="259045"/>
    <xdr:sp macro="" textlink="">
      <xdr:nvSpPr>
        <xdr:cNvPr id="284" name="補助費等該当値テキスト"/>
        <xdr:cNvSpPr txBox="1"/>
      </xdr:nvSpPr>
      <xdr:spPr>
        <a:xfrm>
          <a:off x="10528300" y="58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127805</xdr:rowOff>
    </xdr:from>
    <xdr:to>
      <xdr:col>50</xdr:col>
      <xdr:colOff>165100</xdr:colOff>
      <xdr:row>37</xdr:row>
      <xdr:rowOff>57955</xdr:rowOff>
    </xdr:to>
    <xdr:sp macro="" textlink="">
      <xdr:nvSpPr>
        <xdr:cNvPr id="285" name="楕円 284"/>
        <xdr:cNvSpPr/>
      </xdr:nvSpPr>
      <xdr:spPr>
        <a:xfrm>
          <a:off x="9588500" y="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49082</xdr:rowOff>
    </xdr:from>
    <xdr:ext cx="534377" cy="259045"/>
    <xdr:sp macro="" textlink="">
      <xdr:nvSpPr>
        <xdr:cNvPr id="286" name="テキスト ボックス 285"/>
        <xdr:cNvSpPr txBox="1"/>
      </xdr:nvSpPr>
      <xdr:spPr>
        <a:xfrm>
          <a:off x="9372111" y="63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133477</xdr:rowOff>
    </xdr:from>
    <xdr:to>
      <xdr:col>46</xdr:col>
      <xdr:colOff>38100</xdr:colOff>
      <xdr:row>30</xdr:row>
      <xdr:rowOff>63627</xdr:rowOff>
    </xdr:to>
    <xdr:sp macro="" textlink="">
      <xdr:nvSpPr>
        <xdr:cNvPr id="287" name="楕円 286"/>
        <xdr:cNvSpPr/>
      </xdr:nvSpPr>
      <xdr:spPr>
        <a:xfrm>
          <a:off x="8699500" y="51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80154</xdr:rowOff>
    </xdr:from>
    <xdr:ext cx="599010" cy="259045"/>
    <xdr:sp macro="" textlink="">
      <xdr:nvSpPr>
        <xdr:cNvPr id="288" name="テキスト ボックス 287"/>
        <xdr:cNvSpPr txBox="1"/>
      </xdr:nvSpPr>
      <xdr:spPr>
        <a:xfrm>
          <a:off x="8450795" y="488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142240</xdr:rowOff>
    </xdr:from>
    <xdr:to>
      <xdr:col>41</xdr:col>
      <xdr:colOff>101600</xdr:colOff>
      <xdr:row>38</xdr:row>
      <xdr:rowOff>72390</xdr:rowOff>
    </xdr:to>
    <xdr:sp macro="" textlink="">
      <xdr:nvSpPr>
        <xdr:cNvPr id="289" name="楕円 288"/>
        <xdr:cNvSpPr/>
      </xdr:nvSpPr>
      <xdr:spPr>
        <a:xfrm>
          <a:off x="7810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88917</xdr:rowOff>
    </xdr:from>
    <xdr:ext cx="534377" cy="259045"/>
    <xdr:sp macro="" textlink="">
      <xdr:nvSpPr>
        <xdr:cNvPr id="290" name="テキスト ボックス 289"/>
        <xdr:cNvSpPr txBox="1"/>
      </xdr:nvSpPr>
      <xdr:spPr>
        <a:xfrm>
          <a:off x="7594111" y="62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66356</xdr:rowOff>
    </xdr:from>
    <xdr:to>
      <xdr:col>36</xdr:col>
      <xdr:colOff>165100</xdr:colOff>
      <xdr:row>36</xdr:row>
      <xdr:rowOff>167956</xdr:rowOff>
    </xdr:to>
    <xdr:sp macro="" textlink="">
      <xdr:nvSpPr>
        <xdr:cNvPr id="291" name="楕円 290"/>
        <xdr:cNvSpPr/>
      </xdr:nvSpPr>
      <xdr:spPr>
        <a:xfrm>
          <a:off x="6921500" y="62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13033</xdr:rowOff>
    </xdr:from>
    <xdr:ext cx="534377" cy="259045"/>
    <xdr:sp macro="" textlink="">
      <xdr:nvSpPr>
        <xdr:cNvPr id="292" name="テキスト ボックス 291"/>
        <xdr:cNvSpPr txBox="1"/>
      </xdr:nvSpPr>
      <xdr:spPr>
        <a:xfrm>
          <a:off x="6705111" y="60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93" name="正方形/長方形 29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294" name="正方形/長方形 29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295" name="正方形/長方形 29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296" name="正方形/長方形 29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297" name="正方形/長方形 29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298" name="正方形/長方形 29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299" name="正方形/長方形 29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0" name="正方形/長方形 29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01" name="テキスト ボックス 30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2" name="直線コネクタ 30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03" name="テキスト ボックス 30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04" name="直線コネクタ 30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05" name="テキスト ボックス 30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06" name="直線コネクタ 30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07" name="テキスト ボックス 30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08" name="直線コネクタ 30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09" name="テキスト ボックス 30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10" name="直線コネクタ 30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11" name="テキスト ボックス 31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12" name="直線コネクタ 31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13" name="テキスト ボックス 31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14" name="直線コネクタ 31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15" name="テキスト ボックス 31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1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166275</xdr:rowOff>
    </xdr:from>
    <xdr:to>
      <xdr:col>54</xdr:col>
      <xdr:colOff>189865</xdr:colOff>
      <xdr:row>58</xdr:row>
      <xdr:rowOff>75254</xdr:rowOff>
    </xdr:to>
    <xdr:cxnSp macro="">
      <xdr:nvCxnSpPr>
        <xdr:cNvPr id="317" name="直線コネクタ 316"/>
        <xdr:cNvCxnSpPr/>
      </xdr:nvCxnSpPr>
      <xdr:spPr>
        <a:xfrm flipV="1">
          <a:off x="10475595" y="8738775"/>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79081</xdr:rowOff>
    </xdr:from>
    <xdr:ext cx="534377" cy="259045"/>
    <xdr:sp macro="" textlink="">
      <xdr:nvSpPr>
        <xdr:cNvPr id="318" name="普通建設事業費最小値テキスト"/>
        <xdr:cNvSpPr txBox="1"/>
      </xdr:nvSpPr>
      <xdr:spPr>
        <a:xfrm>
          <a:off x="10528300" y="1002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75254</xdr:rowOff>
    </xdr:from>
    <xdr:to>
      <xdr:col>55</xdr:col>
      <xdr:colOff>88900</xdr:colOff>
      <xdr:row>58</xdr:row>
      <xdr:rowOff>75254</xdr:rowOff>
    </xdr:to>
    <xdr:cxnSp macro="">
      <xdr:nvCxnSpPr>
        <xdr:cNvPr id="319" name="直線コネクタ 318"/>
        <xdr:cNvCxnSpPr/>
      </xdr:nvCxnSpPr>
      <xdr:spPr>
        <a:xfrm>
          <a:off x="10388600" y="100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112952</xdr:rowOff>
    </xdr:from>
    <xdr:ext cx="534377" cy="259045"/>
    <xdr:sp macro="" textlink="">
      <xdr:nvSpPr>
        <xdr:cNvPr id="320" name="普通建設事業費最大値テキスト"/>
        <xdr:cNvSpPr txBox="1"/>
      </xdr:nvSpPr>
      <xdr:spPr>
        <a:xfrm>
          <a:off x="10528300" y="85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166275</xdr:rowOff>
    </xdr:from>
    <xdr:to>
      <xdr:col>55</xdr:col>
      <xdr:colOff>88900</xdr:colOff>
      <xdr:row>50</xdr:row>
      <xdr:rowOff>166275</xdr:rowOff>
    </xdr:to>
    <xdr:cxnSp macro="">
      <xdr:nvCxnSpPr>
        <xdr:cNvPr id="321" name="直線コネクタ 320"/>
        <xdr:cNvCxnSpPr/>
      </xdr:nvCxnSpPr>
      <xdr:spPr>
        <a:xfrm>
          <a:off x="10388600" y="873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145758</xdr:rowOff>
    </xdr:from>
    <xdr:to>
      <xdr:col>55</xdr:col>
      <xdr:colOff>0</xdr:colOff>
      <xdr:row>55</xdr:row>
      <xdr:rowOff>138995</xdr:rowOff>
    </xdr:to>
    <xdr:cxnSp macro="">
      <xdr:nvCxnSpPr>
        <xdr:cNvPr id="322" name="直線コネクタ 321"/>
        <xdr:cNvCxnSpPr/>
      </xdr:nvCxnSpPr>
      <xdr:spPr>
        <a:xfrm>
          <a:off x="9639300" y="9404058"/>
          <a:ext cx="838200" cy="1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131970</xdr:rowOff>
    </xdr:from>
    <xdr:ext cx="534377" cy="259045"/>
    <xdr:sp macro="" textlink="">
      <xdr:nvSpPr>
        <xdr:cNvPr id="323" name="普通建設事業費平均値テキスト"/>
        <xdr:cNvSpPr txBox="1"/>
      </xdr:nvSpPr>
      <xdr:spPr>
        <a:xfrm>
          <a:off x="10528300" y="921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109093</xdr:rowOff>
    </xdr:from>
    <xdr:to>
      <xdr:col>55</xdr:col>
      <xdr:colOff>50800</xdr:colOff>
      <xdr:row>55</xdr:row>
      <xdr:rowOff>39243</xdr:rowOff>
    </xdr:to>
    <xdr:sp macro="" textlink="">
      <xdr:nvSpPr>
        <xdr:cNvPr id="324" name="フローチャート: 判断 323"/>
        <xdr:cNvSpPr/>
      </xdr:nvSpPr>
      <xdr:spPr>
        <a:xfrm>
          <a:off x="10426700" y="936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145758</xdr:rowOff>
    </xdr:from>
    <xdr:to>
      <xdr:col>50</xdr:col>
      <xdr:colOff>114300</xdr:colOff>
      <xdr:row>56</xdr:row>
      <xdr:rowOff>78397</xdr:rowOff>
    </xdr:to>
    <xdr:cxnSp macro="">
      <xdr:nvCxnSpPr>
        <xdr:cNvPr id="325" name="直線コネクタ 324"/>
        <xdr:cNvCxnSpPr/>
      </xdr:nvCxnSpPr>
      <xdr:spPr>
        <a:xfrm flipV="1">
          <a:off x="8750300" y="9404058"/>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45447</xdr:rowOff>
    </xdr:from>
    <xdr:to>
      <xdr:col>50</xdr:col>
      <xdr:colOff>165100</xdr:colOff>
      <xdr:row>54</xdr:row>
      <xdr:rowOff>147047</xdr:rowOff>
    </xdr:to>
    <xdr:sp macro="" textlink="">
      <xdr:nvSpPr>
        <xdr:cNvPr id="326" name="フローチャート: 判断 325"/>
        <xdr:cNvSpPr/>
      </xdr:nvSpPr>
      <xdr:spPr>
        <a:xfrm>
          <a:off x="9588500" y="93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163574</xdr:rowOff>
    </xdr:from>
    <xdr:ext cx="534377" cy="259045"/>
    <xdr:sp macro="" textlink="">
      <xdr:nvSpPr>
        <xdr:cNvPr id="327" name="テキスト ボックス 326"/>
        <xdr:cNvSpPr txBox="1"/>
      </xdr:nvSpPr>
      <xdr:spPr>
        <a:xfrm>
          <a:off x="9372111" y="90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107886</xdr:rowOff>
    </xdr:from>
    <xdr:to>
      <xdr:col>45</xdr:col>
      <xdr:colOff>177800</xdr:colOff>
      <xdr:row>56</xdr:row>
      <xdr:rowOff>78397</xdr:rowOff>
    </xdr:to>
    <xdr:cxnSp macro="">
      <xdr:nvCxnSpPr>
        <xdr:cNvPr id="328" name="直線コネクタ 327"/>
        <xdr:cNvCxnSpPr/>
      </xdr:nvCxnSpPr>
      <xdr:spPr>
        <a:xfrm>
          <a:off x="7861300" y="9366186"/>
          <a:ext cx="8890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61</xdr:row>
      <xdr:rowOff>80027</xdr:rowOff>
    </xdr:from>
    <xdr:ext cx="762000" cy="259045"/>
    <xdr:sp macro="" textlink="">
      <xdr:nvSpPr>
        <xdr:cNvPr id="329" name="テキスト ボックス 32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30" name="テキスト ボックス 32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107886</xdr:rowOff>
    </xdr:from>
    <xdr:to>
      <xdr:col>41</xdr:col>
      <xdr:colOff>50800</xdr:colOff>
      <xdr:row>54</xdr:row>
      <xdr:rowOff>153912</xdr:rowOff>
    </xdr:to>
    <xdr:cxnSp macro="">
      <xdr:nvCxnSpPr>
        <xdr:cNvPr id="331" name="直線コネクタ 330"/>
        <xdr:cNvCxnSpPr/>
      </xdr:nvCxnSpPr>
      <xdr:spPr>
        <a:xfrm flipV="1">
          <a:off x="6972300" y="9366186"/>
          <a:ext cx="889000" cy="4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61</xdr:row>
      <xdr:rowOff>80027</xdr:rowOff>
    </xdr:from>
    <xdr:ext cx="762000" cy="259045"/>
    <xdr:sp macro="" textlink="">
      <xdr:nvSpPr>
        <xdr:cNvPr id="332" name="テキスト ボックス 33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33" name="テキスト ボックス 33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34" name="テキスト ボックス 33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88195</xdr:rowOff>
    </xdr:from>
    <xdr:to>
      <xdr:col>55</xdr:col>
      <xdr:colOff>50800</xdr:colOff>
      <xdr:row>56</xdr:row>
      <xdr:rowOff>18345</xdr:rowOff>
    </xdr:to>
    <xdr:sp macro="" textlink="">
      <xdr:nvSpPr>
        <xdr:cNvPr id="335" name="楕円 334"/>
        <xdr:cNvSpPr/>
      </xdr:nvSpPr>
      <xdr:spPr>
        <a:xfrm>
          <a:off x="10426700" y="95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66622</xdr:rowOff>
    </xdr:from>
    <xdr:ext cx="534377" cy="259045"/>
    <xdr:sp macro="" textlink="">
      <xdr:nvSpPr>
        <xdr:cNvPr id="336" name="普通建設事業費該当値テキスト"/>
        <xdr:cNvSpPr txBox="1"/>
      </xdr:nvSpPr>
      <xdr:spPr>
        <a:xfrm>
          <a:off x="10528300" y="94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94958</xdr:rowOff>
    </xdr:from>
    <xdr:to>
      <xdr:col>50</xdr:col>
      <xdr:colOff>165100</xdr:colOff>
      <xdr:row>55</xdr:row>
      <xdr:rowOff>25108</xdr:rowOff>
    </xdr:to>
    <xdr:sp macro="" textlink="">
      <xdr:nvSpPr>
        <xdr:cNvPr id="337" name="楕円 336"/>
        <xdr:cNvSpPr/>
      </xdr:nvSpPr>
      <xdr:spPr>
        <a:xfrm>
          <a:off x="9588500" y="9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16235</xdr:rowOff>
    </xdr:from>
    <xdr:ext cx="534377" cy="259045"/>
    <xdr:sp macro="" textlink="">
      <xdr:nvSpPr>
        <xdr:cNvPr id="338" name="テキスト ボックス 337"/>
        <xdr:cNvSpPr txBox="1"/>
      </xdr:nvSpPr>
      <xdr:spPr>
        <a:xfrm>
          <a:off x="9372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27597</xdr:rowOff>
    </xdr:from>
    <xdr:to>
      <xdr:col>46</xdr:col>
      <xdr:colOff>38100</xdr:colOff>
      <xdr:row>56</xdr:row>
      <xdr:rowOff>129197</xdr:rowOff>
    </xdr:to>
    <xdr:sp macro="" textlink="">
      <xdr:nvSpPr>
        <xdr:cNvPr id="339" name="楕円 338"/>
        <xdr:cNvSpPr/>
      </xdr:nvSpPr>
      <xdr:spPr>
        <a:xfrm>
          <a:off x="8699500" y="96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145724</xdr:rowOff>
    </xdr:from>
    <xdr:ext cx="534377" cy="259045"/>
    <xdr:sp macro="" textlink="">
      <xdr:nvSpPr>
        <xdr:cNvPr id="340" name="テキスト ボックス 339"/>
        <xdr:cNvSpPr txBox="1"/>
      </xdr:nvSpPr>
      <xdr:spPr>
        <a:xfrm>
          <a:off x="8483111" y="94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57086</xdr:rowOff>
    </xdr:from>
    <xdr:to>
      <xdr:col>41</xdr:col>
      <xdr:colOff>101600</xdr:colOff>
      <xdr:row>54</xdr:row>
      <xdr:rowOff>158686</xdr:rowOff>
    </xdr:to>
    <xdr:sp macro="" textlink="">
      <xdr:nvSpPr>
        <xdr:cNvPr id="341" name="楕円 340"/>
        <xdr:cNvSpPr/>
      </xdr:nvSpPr>
      <xdr:spPr>
        <a:xfrm>
          <a:off x="7810500" y="9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3763</xdr:rowOff>
    </xdr:from>
    <xdr:ext cx="534377" cy="259045"/>
    <xdr:sp macro="" textlink="">
      <xdr:nvSpPr>
        <xdr:cNvPr id="342" name="テキスト ボックス 341"/>
        <xdr:cNvSpPr txBox="1"/>
      </xdr:nvSpPr>
      <xdr:spPr>
        <a:xfrm>
          <a:off x="7594111" y="90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103112</xdr:rowOff>
    </xdr:from>
    <xdr:to>
      <xdr:col>36</xdr:col>
      <xdr:colOff>165100</xdr:colOff>
      <xdr:row>55</xdr:row>
      <xdr:rowOff>33262</xdr:rowOff>
    </xdr:to>
    <xdr:sp macro="" textlink="">
      <xdr:nvSpPr>
        <xdr:cNvPr id="343" name="楕円 342"/>
        <xdr:cNvSpPr/>
      </xdr:nvSpPr>
      <xdr:spPr>
        <a:xfrm>
          <a:off x="6921500" y="93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49789</xdr:rowOff>
    </xdr:from>
    <xdr:ext cx="534377" cy="259045"/>
    <xdr:sp macro="" textlink="">
      <xdr:nvSpPr>
        <xdr:cNvPr id="344" name="テキスト ボックス 343"/>
        <xdr:cNvSpPr txBox="1"/>
      </xdr:nvSpPr>
      <xdr:spPr>
        <a:xfrm>
          <a:off x="6705111" y="91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45" name="正方形/長方形 34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46" name="正方形/長方形 34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47" name="正方形/長方形 34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48" name="正方形/長方形 34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49" name="正方形/長方形 34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50" name="正方形/長方形 34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51" name="正方形/長方形 35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52" name="正方形/長方形 35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53" name="テキスト ボックス 35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54" name="直線コネクタ 35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55" name="直線コネクタ 35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56" name="テキスト ボックス 35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57" name="直線コネクタ 35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58" name="テキスト ボックス 35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59" name="直線コネクタ 35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60" name="テキスト ボックス 35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61" name="直線コネクタ 36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62" name="テキスト ボックス 36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63" name="直線コネクタ 36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64" name="テキスト ボックス 36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6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137323</xdr:rowOff>
    </xdr:from>
    <xdr:to>
      <xdr:col>54</xdr:col>
      <xdr:colOff>189865</xdr:colOff>
      <xdr:row>78</xdr:row>
      <xdr:rowOff>133322</xdr:rowOff>
    </xdr:to>
    <xdr:cxnSp macro="">
      <xdr:nvCxnSpPr>
        <xdr:cNvPr id="366" name="直線コネクタ 365"/>
        <xdr:cNvCxnSpPr/>
      </xdr:nvCxnSpPr>
      <xdr:spPr>
        <a:xfrm flipV="1">
          <a:off x="10475595" y="12310273"/>
          <a:ext cx="1270" cy="11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137149</xdr:rowOff>
    </xdr:from>
    <xdr:ext cx="378565" cy="259045"/>
    <xdr:sp macro="" textlink="">
      <xdr:nvSpPr>
        <xdr:cNvPr id="367" name="普通建設事業費 （ うち新規整備　）最小値テキスト"/>
        <xdr:cNvSpPr txBox="1"/>
      </xdr:nvSpPr>
      <xdr:spPr>
        <a:xfrm>
          <a:off x="10528300" y="1351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133322</xdr:rowOff>
    </xdr:from>
    <xdr:to>
      <xdr:col>55</xdr:col>
      <xdr:colOff>88900</xdr:colOff>
      <xdr:row>78</xdr:row>
      <xdr:rowOff>133322</xdr:rowOff>
    </xdr:to>
    <xdr:cxnSp macro="">
      <xdr:nvCxnSpPr>
        <xdr:cNvPr id="368" name="直線コネクタ 367"/>
        <xdr:cNvCxnSpPr/>
      </xdr:nvCxnSpPr>
      <xdr:spPr>
        <a:xfrm>
          <a:off x="10388600" y="135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84000</xdr:rowOff>
    </xdr:from>
    <xdr:ext cx="534377" cy="259045"/>
    <xdr:sp macro="" textlink="">
      <xdr:nvSpPr>
        <xdr:cNvPr id="369" name="普通建設事業費 （ うち新規整備　）最大値テキスト"/>
        <xdr:cNvSpPr txBox="1"/>
      </xdr:nvSpPr>
      <xdr:spPr>
        <a:xfrm>
          <a:off x="10528300" y="120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137323</xdr:rowOff>
    </xdr:from>
    <xdr:to>
      <xdr:col>55</xdr:col>
      <xdr:colOff>88900</xdr:colOff>
      <xdr:row>71</xdr:row>
      <xdr:rowOff>137323</xdr:rowOff>
    </xdr:to>
    <xdr:cxnSp macro="">
      <xdr:nvCxnSpPr>
        <xdr:cNvPr id="370" name="直線コネクタ 369"/>
        <xdr:cNvCxnSpPr/>
      </xdr:nvCxnSpPr>
      <xdr:spPr>
        <a:xfrm>
          <a:off x="10388600" y="1231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137254</xdr:rowOff>
    </xdr:from>
    <xdr:to>
      <xdr:col>55</xdr:col>
      <xdr:colOff>0</xdr:colOff>
      <xdr:row>77</xdr:row>
      <xdr:rowOff>25857</xdr:rowOff>
    </xdr:to>
    <xdr:cxnSp macro="">
      <xdr:nvCxnSpPr>
        <xdr:cNvPr id="371" name="直線コネクタ 370"/>
        <xdr:cNvCxnSpPr/>
      </xdr:nvCxnSpPr>
      <xdr:spPr>
        <a:xfrm>
          <a:off x="9639300" y="13167454"/>
          <a:ext cx="8382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138889</xdr:rowOff>
    </xdr:from>
    <xdr:ext cx="534377" cy="259045"/>
    <xdr:sp macro="" textlink="">
      <xdr:nvSpPr>
        <xdr:cNvPr id="372" name="普通建設事業費 （ うち新規整備　）平均値テキスト"/>
        <xdr:cNvSpPr txBox="1"/>
      </xdr:nvSpPr>
      <xdr:spPr>
        <a:xfrm>
          <a:off x="10528300" y="12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116012</xdr:rowOff>
    </xdr:from>
    <xdr:to>
      <xdr:col>55</xdr:col>
      <xdr:colOff>50800</xdr:colOff>
      <xdr:row>77</xdr:row>
      <xdr:rowOff>46162</xdr:rowOff>
    </xdr:to>
    <xdr:sp macro="" textlink="">
      <xdr:nvSpPr>
        <xdr:cNvPr id="373" name="フローチャート: 判断 372"/>
        <xdr:cNvSpPr/>
      </xdr:nvSpPr>
      <xdr:spPr>
        <a:xfrm>
          <a:off x="10426700" y="13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137254</xdr:rowOff>
    </xdr:from>
    <xdr:to>
      <xdr:col>50</xdr:col>
      <xdr:colOff>114300</xdr:colOff>
      <xdr:row>77</xdr:row>
      <xdr:rowOff>118028</xdr:rowOff>
    </xdr:to>
    <xdr:cxnSp macro="">
      <xdr:nvCxnSpPr>
        <xdr:cNvPr id="374" name="直線コネクタ 373"/>
        <xdr:cNvCxnSpPr/>
      </xdr:nvCxnSpPr>
      <xdr:spPr>
        <a:xfrm flipV="1">
          <a:off x="8750300" y="13167454"/>
          <a:ext cx="889000" cy="1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140472</xdr:rowOff>
    </xdr:from>
    <xdr:to>
      <xdr:col>50</xdr:col>
      <xdr:colOff>165100</xdr:colOff>
      <xdr:row>77</xdr:row>
      <xdr:rowOff>70622</xdr:rowOff>
    </xdr:to>
    <xdr:sp macro="" textlink="">
      <xdr:nvSpPr>
        <xdr:cNvPr id="375" name="フローチャート: 判断 374"/>
        <xdr:cNvSpPr/>
      </xdr:nvSpPr>
      <xdr:spPr>
        <a:xfrm>
          <a:off x="95885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61749</xdr:rowOff>
    </xdr:from>
    <xdr:ext cx="534377" cy="259045"/>
    <xdr:sp macro="" textlink="">
      <xdr:nvSpPr>
        <xdr:cNvPr id="376" name="テキスト ボックス 375"/>
        <xdr:cNvSpPr txBox="1"/>
      </xdr:nvSpPr>
      <xdr:spPr>
        <a:xfrm>
          <a:off x="9372111" y="13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160091</xdr:rowOff>
    </xdr:from>
    <xdr:to>
      <xdr:col>45</xdr:col>
      <xdr:colOff>177800</xdr:colOff>
      <xdr:row>77</xdr:row>
      <xdr:rowOff>118028</xdr:rowOff>
    </xdr:to>
    <xdr:cxnSp macro="">
      <xdr:nvCxnSpPr>
        <xdr:cNvPr id="377" name="直線コネクタ 376"/>
        <xdr:cNvCxnSpPr/>
      </xdr:nvCxnSpPr>
      <xdr:spPr>
        <a:xfrm>
          <a:off x="7861300" y="13190291"/>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81</xdr:row>
      <xdr:rowOff>80027</xdr:rowOff>
    </xdr:from>
    <xdr:ext cx="762000" cy="259045"/>
    <xdr:sp macro="" textlink="">
      <xdr:nvSpPr>
        <xdr:cNvPr id="378" name="テキスト ボックス 37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79" name="テキスト ボックス 37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16714</xdr:rowOff>
    </xdr:from>
    <xdr:to>
      <xdr:col>41</xdr:col>
      <xdr:colOff>50800</xdr:colOff>
      <xdr:row>76</xdr:row>
      <xdr:rowOff>160091</xdr:rowOff>
    </xdr:to>
    <xdr:cxnSp macro="">
      <xdr:nvCxnSpPr>
        <xdr:cNvPr id="380" name="直線コネクタ 379"/>
        <xdr:cNvCxnSpPr/>
      </xdr:nvCxnSpPr>
      <xdr:spPr>
        <a:xfrm>
          <a:off x="6972300" y="13046914"/>
          <a:ext cx="889000" cy="1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81</xdr:row>
      <xdr:rowOff>80027</xdr:rowOff>
    </xdr:from>
    <xdr:ext cx="762000" cy="259045"/>
    <xdr:sp macro="" textlink="">
      <xdr:nvSpPr>
        <xdr:cNvPr id="381" name="テキスト ボックス 38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82" name="テキスト ボックス 38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83" name="テキスト ボックス 38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146507</xdr:rowOff>
    </xdr:from>
    <xdr:to>
      <xdr:col>55</xdr:col>
      <xdr:colOff>50800</xdr:colOff>
      <xdr:row>77</xdr:row>
      <xdr:rowOff>76657</xdr:rowOff>
    </xdr:to>
    <xdr:sp macro="" textlink="">
      <xdr:nvSpPr>
        <xdr:cNvPr id="384" name="楕円 383"/>
        <xdr:cNvSpPr/>
      </xdr:nvSpPr>
      <xdr:spPr>
        <a:xfrm>
          <a:off x="104267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124934</xdr:rowOff>
    </xdr:from>
    <xdr:ext cx="534377" cy="259045"/>
    <xdr:sp macro="" textlink="">
      <xdr:nvSpPr>
        <xdr:cNvPr id="385" name="普通建設事業費 （ うち新規整備　）該当値テキスト"/>
        <xdr:cNvSpPr txBox="1"/>
      </xdr:nvSpPr>
      <xdr:spPr>
        <a:xfrm>
          <a:off x="10528300"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86454</xdr:rowOff>
    </xdr:from>
    <xdr:to>
      <xdr:col>50</xdr:col>
      <xdr:colOff>165100</xdr:colOff>
      <xdr:row>77</xdr:row>
      <xdr:rowOff>16604</xdr:rowOff>
    </xdr:to>
    <xdr:sp macro="" textlink="">
      <xdr:nvSpPr>
        <xdr:cNvPr id="386" name="楕円 385"/>
        <xdr:cNvSpPr/>
      </xdr:nvSpPr>
      <xdr:spPr>
        <a:xfrm>
          <a:off x="9588500" y="131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33131</xdr:rowOff>
    </xdr:from>
    <xdr:ext cx="534377" cy="259045"/>
    <xdr:sp macro="" textlink="">
      <xdr:nvSpPr>
        <xdr:cNvPr id="387" name="テキスト ボックス 386"/>
        <xdr:cNvSpPr txBox="1"/>
      </xdr:nvSpPr>
      <xdr:spPr>
        <a:xfrm>
          <a:off x="9372111" y="128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67228</xdr:rowOff>
    </xdr:from>
    <xdr:to>
      <xdr:col>46</xdr:col>
      <xdr:colOff>38100</xdr:colOff>
      <xdr:row>77</xdr:row>
      <xdr:rowOff>168828</xdr:rowOff>
    </xdr:to>
    <xdr:sp macro="" textlink="">
      <xdr:nvSpPr>
        <xdr:cNvPr id="388" name="楕円 387"/>
        <xdr:cNvSpPr/>
      </xdr:nvSpPr>
      <xdr:spPr>
        <a:xfrm>
          <a:off x="8699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13905</xdr:rowOff>
    </xdr:from>
    <xdr:ext cx="469744" cy="259045"/>
    <xdr:sp macro="" textlink="">
      <xdr:nvSpPr>
        <xdr:cNvPr id="389" name="テキスト ボックス 388"/>
        <xdr:cNvSpPr txBox="1"/>
      </xdr:nvSpPr>
      <xdr:spPr>
        <a:xfrm>
          <a:off x="8515428" y="130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109291</xdr:rowOff>
    </xdr:from>
    <xdr:to>
      <xdr:col>41</xdr:col>
      <xdr:colOff>101600</xdr:colOff>
      <xdr:row>77</xdr:row>
      <xdr:rowOff>39441</xdr:rowOff>
    </xdr:to>
    <xdr:sp macro="" textlink="">
      <xdr:nvSpPr>
        <xdr:cNvPr id="390" name="楕円 389"/>
        <xdr:cNvSpPr/>
      </xdr:nvSpPr>
      <xdr:spPr>
        <a:xfrm>
          <a:off x="7810500" y="131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55968</xdr:rowOff>
    </xdr:from>
    <xdr:ext cx="534377" cy="259045"/>
    <xdr:sp macro="" textlink="">
      <xdr:nvSpPr>
        <xdr:cNvPr id="391" name="テキスト ボックス 390"/>
        <xdr:cNvSpPr txBox="1"/>
      </xdr:nvSpPr>
      <xdr:spPr>
        <a:xfrm>
          <a:off x="7594111" y="12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137363</xdr:rowOff>
    </xdr:from>
    <xdr:to>
      <xdr:col>36</xdr:col>
      <xdr:colOff>165100</xdr:colOff>
      <xdr:row>76</xdr:row>
      <xdr:rowOff>67512</xdr:rowOff>
    </xdr:to>
    <xdr:sp macro="" textlink="">
      <xdr:nvSpPr>
        <xdr:cNvPr id="392" name="楕円 391"/>
        <xdr:cNvSpPr/>
      </xdr:nvSpPr>
      <xdr:spPr>
        <a:xfrm>
          <a:off x="6921500" y="12996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84040</xdr:rowOff>
    </xdr:from>
    <xdr:ext cx="534377" cy="259045"/>
    <xdr:sp macro="" textlink="">
      <xdr:nvSpPr>
        <xdr:cNvPr id="393" name="テキスト ボックス 392"/>
        <xdr:cNvSpPr txBox="1"/>
      </xdr:nvSpPr>
      <xdr:spPr>
        <a:xfrm>
          <a:off x="6705111" y="127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94" name="正方形/長方形 39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395" name="正方形/長方形 39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396" name="正方形/長方形 39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397" name="正方形/長方形 39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398" name="正方形/長方形 39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399" name="正方形/長方形 39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00" name="正方形/長方形 39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01" name="正方形/長方形 40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02" name="テキスト ボックス 40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03" name="直線コネクタ 40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04" name="直線コネクタ 40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05" name="テキスト ボックス 40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06" name="直線コネクタ 40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07" name="テキスト ボックス 40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08" name="直線コネクタ 40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09" name="テキスト ボックス 40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10" name="直線コネクタ 40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11" name="テキスト ボックス 41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12" name="直線コネクタ 41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13" name="テキスト ボックス 41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14" name="直線コネクタ 41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15" name="テキスト ボックス 41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1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69235</xdr:rowOff>
    </xdr:from>
    <xdr:to>
      <xdr:col>54</xdr:col>
      <xdr:colOff>189865</xdr:colOff>
      <xdr:row>98</xdr:row>
      <xdr:rowOff>13322</xdr:rowOff>
    </xdr:to>
    <xdr:cxnSp macro="">
      <xdr:nvCxnSpPr>
        <xdr:cNvPr id="417" name="直線コネクタ 416"/>
        <xdr:cNvCxnSpPr/>
      </xdr:nvCxnSpPr>
      <xdr:spPr>
        <a:xfrm flipV="1">
          <a:off x="10475595" y="15671185"/>
          <a:ext cx="1270" cy="11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17149</xdr:rowOff>
    </xdr:from>
    <xdr:ext cx="534377" cy="259045"/>
    <xdr:sp macro="" textlink="">
      <xdr:nvSpPr>
        <xdr:cNvPr id="418" name="普通建設事業費 （ うち更新整備　）最小値テキスト"/>
        <xdr:cNvSpPr txBox="1"/>
      </xdr:nvSpPr>
      <xdr:spPr>
        <a:xfrm>
          <a:off x="10528300" y="168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13322</xdr:rowOff>
    </xdr:from>
    <xdr:to>
      <xdr:col>55</xdr:col>
      <xdr:colOff>88900</xdr:colOff>
      <xdr:row>98</xdr:row>
      <xdr:rowOff>13322</xdr:rowOff>
    </xdr:to>
    <xdr:cxnSp macro="">
      <xdr:nvCxnSpPr>
        <xdr:cNvPr id="419" name="直線コネクタ 418"/>
        <xdr:cNvCxnSpPr/>
      </xdr:nvCxnSpPr>
      <xdr:spPr>
        <a:xfrm>
          <a:off x="10388600" y="1681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15912</xdr:rowOff>
    </xdr:from>
    <xdr:ext cx="534377" cy="259045"/>
    <xdr:sp macro="" textlink="">
      <xdr:nvSpPr>
        <xdr:cNvPr id="420" name="普通建設事業費 （ うち更新整備　）最大値テキスト"/>
        <xdr:cNvSpPr txBox="1"/>
      </xdr:nvSpPr>
      <xdr:spPr>
        <a:xfrm>
          <a:off x="10528300" y="154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69235</xdr:rowOff>
    </xdr:from>
    <xdr:to>
      <xdr:col>55</xdr:col>
      <xdr:colOff>88900</xdr:colOff>
      <xdr:row>91</xdr:row>
      <xdr:rowOff>69235</xdr:rowOff>
    </xdr:to>
    <xdr:cxnSp macro="">
      <xdr:nvCxnSpPr>
        <xdr:cNvPr id="421" name="直線コネクタ 420"/>
        <xdr:cNvCxnSpPr/>
      </xdr:nvCxnSpPr>
      <xdr:spPr>
        <a:xfrm>
          <a:off x="10388600" y="1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96304</xdr:rowOff>
    </xdr:from>
    <xdr:to>
      <xdr:col>55</xdr:col>
      <xdr:colOff>0</xdr:colOff>
      <xdr:row>95</xdr:row>
      <xdr:rowOff>151701</xdr:rowOff>
    </xdr:to>
    <xdr:cxnSp macro="">
      <xdr:nvCxnSpPr>
        <xdr:cNvPr id="422" name="直線コネクタ 421"/>
        <xdr:cNvCxnSpPr/>
      </xdr:nvCxnSpPr>
      <xdr:spPr>
        <a:xfrm flipV="1">
          <a:off x="9639300" y="16384054"/>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66343</xdr:rowOff>
    </xdr:from>
    <xdr:ext cx="534377" cy="259045"/>
    <xdr:sp macro="" textlink="">
      <xdr:nvSpPr>
        <xdr:cNvPr id="423" name="普通建設事業費 （ うち更新整備　）平均値テキスト"/>
        <xdr:cNvSpPr txBox="1"/>
      </xdr:nvSpPr>
      <xdr:spPr>
        <a:xfrm>
          <a:off x="10528300" y="16182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43466</xdr:rowOff>
    </xdr:from>
    <xdr:to>
      <xdr:col>55</xdr:col>
      <xdr:colOff>50800</xdr:colOff>
      <xdr:row>95</xdr:row>
      <xdr:rowOff>145066</xdr:rowOff>
    </xdr:to>
    <xdr:sp macro="" textlink="">
      <xdr:nvSpPr>
        <xdr:cNvPr id="424" name="フローチャート: 判断 423"/>
        <xdr:cNvSpPr/>
      </xdr:nvSpPr>
      <xdr:spPr>
        <a:xfrm>
          <a:off x="10426700" y="1633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150558</xdr:rowOff>
    </xdr:from>
    <xdr:to>
      <xdr:col>50</xdr:col>
      <xdr:colOff>114300</xdr:colOff>
      <xdr:row>95</xdr:row>
      <xdr:rowOff>151701</xdr:rowOff>
    </xdr:to>
    <xdr:cxnSp macro="">
      <xdr:nvCxnSpPr>
        <xdr:cNvPr id="425" name="直線コネクタ 424"/>
        <xdr:cNvCxnSpPr/>
      </xdr:nvCxnSpPr>
      <xdr:spPr>
        <a:xfrm>
          <a:off x="8750300" y="164383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116199</xdr:rowOff>
    </xdr:from>
    <xdr:to>
      <xdr:col>50</xdr:col>
      <xdr:colOff>165100</xdr:colOff>
      <xdr:row>95</xdr:row>
      <xdr:rowOff>46349</xdr:rowOff>
    </xdr:to>
    <xdr:sp macro="" textlink="">
      <xdr:nvSpPr>
        <xdr:cNvPr id="426" name="フローチャート: 判断 425"/>
        <xdr:cNvSpPr/>
      </xdr:nvSpPr>
      <xdr:spPr>
        <a:xfrm>
          <a:off x="9588500" y="162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62876</xdr:rowOff>
    </xdr:from>
    <xdr:ext cx="534377" cy="259045"/>
    <xdr:sp macro="" textlink="">
      <xdr:nvSpPr>
        <xdr:cNvPr id="427" name="テキスト ボックス 426"/>
        <xdr:cNvSpPr txBox="1"/>
      </xdr:nvSpPr>
      <xdr:spPr>
        <a:xfrm>
          <a:off x="9372111" y="160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54890</xdr:rowOff>
    </xdr:from>
    <xdr:to>
      <xdr:col>45</xdr:col>
      <xdr:colOff>177800</xdr:colOff>
      <xdr:row>95</xdr:row>
      <xdr:rowOff>150558</xdr:rowOff>
    </xdr:to>
    <xdr:cxnSp macro="">
      <xdr:nvCxnSpPr>
        <xdr:cNvPr id="428" name="直線コネクタ 427"/>
        <xdr:cNvCxnSpPr/>
      </xdr:nvCxnSpPr>
      <xdr:spPr>
        <a:xfrm>
          <a:off x="7861300" y="16342640"/>
          <a:ext cx="889000" cy="9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101</xdr:row>
      <xdr:rowOff>80027</xdr:rowOff>
    </xdr:from>
    <xdr:ext cx="762000" cy="259045"/>
    <xdr:sp macro="" textlink="">
      <xdr:nvSpPr>
        <xdr:cNvPr id="429" name="テキスト ボックス 42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30" name="テキスト ボックス 42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54890</xdr:rowOff>
    </xdr:from>
    <xdr:to>
      <xdr:col>41</xdr:col>
      <xdr:colOff>50800</xdr:colOff>
      <xdr:row>96</xdr:row>
      <xdr:rowOff>91427</xdr:rowOff>
    </xdr:to>
    <xdr:cxnSp macro="">
      <xdr:nvCxnSpPr>
        <xdr:cNvPr id="431" name="直線コネクタ 430"/>
        <xdr:cNvCxnSpPr/>
      </xdr:nvCxnSpPr>
      <xdr:spPr>
        <a:xfrm flipV="1">
          <a:off x="6972300" y="16342640"/>
          <a:ext cx="889000" cy="2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101</xdr:row>
      <xdr:rowOff>80027</xdr:rowOff>
    </xdr:from>
    <xdr:ext cx="762000" cy="259045"/>
    <xdr:sp macro="" textlink="">
      <xdr:nvSpPr>
        <xdr:cNvPr id="432" name="テキスト ボックス 43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33" name="テキスト ボックス 43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34" name="テキスト ボックス 43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45504</xdr:rowOff>
    </xdr:from>
    <xdr:to>
      <xdr:col>55</xdr:col>
      <xdr:colOff>50800</xdr:colOff>
      <xdr:row>95</xdr:row>
      <xdr:rowOff>147104</xdr:rowOff>
    </xdr:to>
    <xdr:sp macro="" textlink="">
      <xdr:nvSpPr>
        <xdr:cNvPr id="435" name="楕円 434"/>
        <xdr:cNvSpPr/>
      </xdr:nvSpPr>
      <xdr:spPr>
        <a:xfrm>
          <a:off x="104267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23931</xdr:rowOff>
    </xdr:from>
    <xdr:ext cx="534377" cy="259045"/>
    <xdr:sp macro="" textlink="">
      <xdr:nvSpPr>
        <xdr:cNvPr id="436" name="普通建設事業費 （ うち更新整備　）該当値テキスト"/>
        <xdr:cNvSpPr txBox="1"/>
      </xdr:nvSpPr>
      <xdr:spPr>
        <a:xfrm>
          <a:off x="10528300" y="163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100901</xdr:rowOff>
    </xdr:from>
    <xdr:to>
      <xdr:col>50</xdr:col>
      <xdr:colOff>165100</xdr:colOff>
      <xdr:row>96</xdr:row>
      <xdr:rowOff>31051</xdr:rowOff>
    </xdr:to>
    <xdr:sp macro="" textlink="">
      <xdr:nvSpPr>
        <xdr:cNvPr id="437" name="楕円 436"/>
        <xdr:cNvSpPr/>
      </xdr:nvSpPr>
      <xdr:spPr>
        <a:xfrm>
          <a:off x="9588500" y="163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22178</xdr:rowOff>
    </xdr:from>
    <xdr:ext cx="534377" cy="259045"/>
    <xdr:sp macro="" textlink="">
      <xdr:nvSpPr>
        <xdr:cNvPr id="438" name="テキスト ボックス 437"/>
        <xdr:cNvSpPr txBox="1"/>
      </xdr:nvSpPr>
      <xdr:spPr>
        <a:xfrm>
          <a:off x="9372111" y="164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99758</xdr:rowOff>
    </xdr:from>
    <xdr:to>
      <xdr:col>46</xdr:col>
      <xdr:colOff>38100</xdr:colOff>
      <xdr:row>96</xdr:row>
      <xdr:rowOff>29908</xdr:rowOff>
    </xdr:to>
    <xdr:sp macro="" textlink="">
      <xdr:nvSpPr>
        <xdr:cNvPr id="439" name="楕円 438"/>
        <xdr:cNvSpPr/>
      </xdr:nvSpPr>
      <xdr:spPr>
        <a:xfrm>
          <a:off x="8699500" y="1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46435</xdr:rowOff>
    </xdr:from>
    <xdr:ext cx="534377" cy="259045"/>
    <xdr:sp macro="" textlink="">
      <xdr:nvSpPr>
        <xdr:cNvPr id="440" name="テキスト ボックス 439"/>
        <xdr:cNvSpPr txBox="1"/>
      </xdr:nvSpPr>
      <xdr:spPr>
        <a:xfrm>
          <a:off x="8483111" y="1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4090</xdr:rowOff>
    </xdr:from>
    <xdr:to>
      <xdr:col>41</xdr:col>
      <xdr:colOff>101600</xdr:colOff>
      <xdr:row>95</xdr:row>
      <xdr:rowOff>105690</xdr:rowOff>
    </xdr:to>
    <xdr:sp macro="" textlink="">
      <xdr:nvSpPr>
        <xdr:cNvPr id="441" name="楕円 440"/>
        <xdr:cNvSpPr/>
      </xdr:nvSpPr>
      <xdr:spPr>
        <a:xfrm>
          <a:off x="7810500" y="16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122217</xdr:rowOff>
    </xdr:from>
    <xdr:ext cx="534377" cy="259045"/>
    <xdr:sp macro="" textlink="">
      <xdr:nvSpPr>
        <xdr:cNvPr id="442" name="テキスト ボックス 441"/>
        <xdr:cNvSpPr txBox="1"/>
      </xdr:nvSpPr>
      <xdr:spPr>
        <a:xfrm>
          <a:off x="7594111" y="160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40627</xdr:rowOff>
    </xdr:from>
    <xdr:to>
      <xdr:col>36</xdr:col>
      <xdr:colOff>165100</xdr:colOff>
      <xdr:row>96</xdr:row>
      <xdr:rowOff>142227</xdr:rowOff>
    </xdr:to>
    <xdr:sp macro="" textlink="">
      <xdr:nvSpPr>
        <xdr:cNvPr id="443" name="楕円 442"/>
        <xdr:cNvSpPr/>
      </xdr:nvSpPr>
      <xdr:spPr>
        <a:xfrm>
          <a:off x="6921500" y="164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158754</xdr:rowOff>
    </xdr:from>
    <xdr:ext cx="534377" cy="259045"/>
    <xdr:sp macro="" textlink="">
      <xdr:nvSpPr>
        <xdr:cNvPr id="444" name="テキスト ボックス 443"/>
        <xdr:cNvSpPr txBox="1"/>
      </xdr:nvSpPr>
      <xdr:spPr>
        <a:xfrm>
          <a:off x="6705111" y="162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45" name="正方形/長方形 44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46" name="正方形/長方形 44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47" name="正方形/長方形 44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48" name="正方形/長方形 44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49" name="正方形/長方形 44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50" name="正方形/長方形 44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51" name="正方形/長方形 45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52" name="正方形/長方形 45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53" name="テキスト ボックス 45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54" name="直線コネクタ 45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55" name="直線コネクタ 45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56" name="テキスト ボックス 45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57" name="直線コネクタ 45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58" name="テキスト ボックス 457"/>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59" name="直線コネクタ 45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60" name="テキスト ボックス 45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61" name="直線コネクタ 46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62" name="テキスト ボックス 46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63" name="直線コネクタ 46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64" name="テキスト ボックス 46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6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75966</xdr:rowOff>
    </xdr:from>
    <xdr:to>
      <xdr:col>85</xdr:col>
      <xdr:colOff>126364</xdr:colOff>
      <xdr:row>38</xdr:row>
      <xdr:rowOff>139700</xdr:rowOff>
    </xdr:to>
    <xdr:cxnSp macro="">
      <xdr:nvCxnSpPr>
        <xdr:cNvPr id="466" name="直線コネクタ 465"/>
        <xdr:cNvCxnSpPr/>
      </xdr:nvCxnSpPr>
      <xdr:spPr>
        <a:xfrm flipV="1">
          <a:off x="16317595" y="5219466"/>
          <a:ext cx="1269" cy="143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6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68" name="直線コネクタ 46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22643</xdr:rowOff>
    </xdr:from>
    <xdr:ext cx="534377" cy="259045"/>
    <xdr:sp macro="" textlink="">
      <xdr:nvSpPr>
        <xdr:cNvPr id="469" name="災害復旧事業費最大値テキスト"/>
        <xdr:cNvSpPr txBox="1"/>
      </xdr:nvSpPr>
      <xdr:spPr>
        <a:xfrm>
          <a:off x="16370300" y="499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75966</xdr:rowOff>
    </xdr:from>
    <xdr:to>
      <xdr:col>86</xdr:col>
      <xdr:colOff>25400</xdr:colOff>
      <xdr:row>30</xdr:row>
      <xdr:rowOff>75966</xdr:rowOff>
    </xdr:to>
    <xdr:cxnSp macro="">
      <xdr:nvCxnSpPr>
        <xdr:cNvPr id="470" name="直線コネクタ 469"/>
        <xdr:cNvCxnSpPr/>
      </xdr:nvCxnSpPr>
      <xdr:spPr>
        <a:xfrm>
          <a:off x="16230600" y="521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71" name="直線コネクタ 47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46397</xdr:rowOff>
    </xdr:from>
    <xdr:ext cx="469744" cy="259045"/>
    <xdr:sp macro="" textlink="">
      <xdr:nvSpPr>
        <xdr:cNvPr id="472" name="災害復旧事業費平均値テキスト"/>
        <xdr:cNvSpPr txBox="1"/>
      </xdr:nvSpPr>
      <xdr:spPr>
        <a:xfrm>
          <a:off x="16370300" y="60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23520</xdr:rowOff>
    </xdr:from>
    <xdr:to>
      <xdr:col>85</xdr:col>
      <xdr:colOff>177800</xdr:colOff>
      <xdr:row>36</xdr:row>
      <xdr:rowOff>125120</xdr:rowOff>
    </xdr:to>
    <xdr:sp macro="" textlink="">
      <xdr:nvSpPr>
        <xdr:cNvPr id="473" name="フローチャート: 判断 472"/>
        <xdr:cNvSpPr/>
      </xdr:nvSpPr>
      <xdr:spPr>
        <a:xfrm>
          <a:off x="16268700" y="61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474" name="直線コネクタ 47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32</xdr:row>
      <xdr:rowOff>25898</xdr:rowOff>
    </xdr:from>
    <xdr:to>
      <xdr:col>81</xdr:col>
      <xdr:colOff>101600</xdr:colOff>
      <xdr:row>32</xdr:row>
      <xdr:rowOff>127498</xdr:rowOff>
    </xdr:to>
    <xdr:sp macro="" textlink="">
      <xdr:nvSpPr>
        <xdr:cNvPr id="475" name="フローチャート: 判断 474"/>
        <xdr:cNvSpPr/>
      </xdr:nvSpPr>
      <xdr:spPr>
        <a:xfrm>
          <a:off x="15430500" y="55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144025</xdr:rowOff>
    </xdr:from>
    <xdr:ext cx="534377" cy="259045"/>
    <xdr:sp macro="" textlink="">
      <xdr:nvSpPr>
        <xdr:cNvPr id="476" name="テキスト ボックス 475"/>
        <xdr:cNvSpPr txBox="1"/>
      </xdr:nvSpPr>
      <xdr:spPr>
        <a:xfrm>
          <a:off x="15214111" y="52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125801</xdr:rowOff>
    </xdr:from>
    <xdr:to>
      <xdr:col>76</xdr:col>
      <xdr:colOff>114300</xdr:colOff>
      <xdr:row>38</xdr:row>
      <xdr:rowOff>139700</xdr:rowOff>
    </xdr:to>
    <xdr:cxnSp macro="">
      <xdr:nvCxnSpPr>
        <xdr:cNvPr id="477" name="直線コネクタ 476"/>
        <xdr:cNvCxnSpPr/>
      </xdr:nvCxnSpPr>
      <xdr:spPr>
        <a:xfrm>
          <a:off x="13703300" y="664090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41</xdr:row>
      <xdr:rowOff>80027</xdr:rowOff>
    </xdr:from>
    <xdr:ext cx="762000" cy="259045"/>
    <xdr:sp macro="" textlink="">
      <xdr:nvSpPr>
        <xdr:cNvPr id="478" name="テキスト ボックス 47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79" name="テキスト ボックス 47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125801</xdr:rowOff>
    </xdr:from>
    <xdr:to>
      <xdr:col>71</xdr:col>
      <xdr:colOff>177800</xdr:colOff>
      <xdr:row>38</xdr:row>
      <xdr:rowOff>139700</xdr:rowOff>
    </xdr:to>
    <xdr:cxnSp macro="">
      <xdr:nvCxnSpPr>
        <xdr:cNvPr id="480" name="直線コネクタ 479"/>
        <xdr:cNvCxnSpPr/>
      </xdr:nvCxnSpPr>
      <xdr:spPr>
        <a:xfrm flipV="1">
          <a:off x="12814300" y="664090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41</xdr:row>
      <xdr:rowOff>80027</xdr:rowOff>
    </xdr:from>
    <xdr:ext cx="762000" cy="259045"/>
    <xdr:sp macro="" textlink="">
      <xdr:nvSpPr>
        <xdr:cNvPr id="481" name="テキスト ボックス 48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482" name="テキスト ボックス 48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483" name="テキスト ボックス 48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484" name="楕円 48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48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486" name="楕円 48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487" name="テキスト ボックス 48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488" name="楕円 48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35577</xdr:rowOff>
    </xdr:from>
    <xdr:ext cx="249299" cy="259045"/>
    <xdr:sp macro="" textlink="">
      <xdr:nvSpPr>
        <xdr:cNvPr id="489" name="テキスト ボックス 488"/>
        <xdr:cNvSpPr txBox="1"/>
      </xdr:nvSpPr>
      <xdr:spPr>
        <a:xfrm>
          <a:off x="14467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75001</xdr:rowOff>
    </xdr:from>
    <xdr:to>
      <xdr:col>72</xdr:col>
      <xdr:colOff>38100</xdr:colOff>
      <xdr:row>39</xdr:row>
      <xdr:rowOff>5151</xdr:rowOff>
    </xdr:to>
    <xdr:sp macro="" textlink="">
      <xdr:nvSpPr>
        <xdr:cNvPr id="490" name="楕円 489"/>
        <xdr:cNvSpPr/>
      </xdr:nvSpPr>
      <xdr:spPr>
        <a:xfrm>
          <a:off x="13652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21678</xdr:rowOff>
    </xdr:from>
    <xdr:ext cx="378565" cy="259045"/>
    <xdr:sp macro="" textlink="">
      <xdr:nvSpPr>
        <xdr:cNvPr id="491" name="テキスト ボックス 490"/>
        <xdr:cNvSpPr txBox="1"/>
      </xdr:nvSpPr>
      <xdr:spPr>
        <a:xfrm>
          <a:off x="13514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492" name="楕円 49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35577</xdr:rowOff>
    </xdr:from>
    <xdr:ext cx="249299" cy="259045"/>
    <xdr:sp macro="" textlink="">
      <xdr:nvSpPr>
        <xdr:cNvPr id="493" name="テキスト ボックス 492"/>
        <xdr:cNvSpPr txBox="1"/>
      </xdr:nvSpPr>
      <xdr:spPr>
        <a:xfrm>
          <a:off x="1268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494" name="正方形/長方形 49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495" name="正方形/長方形 49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496" name="正方形/長方形 49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497" name="正方形/長方形 49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498" name="正方形/長方形 49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499" name="正方形/長方形 49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00" name="正方形/長方形 49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01" name="正方形/長方形 50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02" name="テキスト ボックス 50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03" name="直線コネクタ 50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04" name="直線コネクタ 50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05" name="テキスト ボックス 50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06" name="直線コネクタ 50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07" name="テキスト ボックス 50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0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09" name="直線コネクタ 50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1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11" name="直線コネクタ 51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1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13" name="直線コネクタ 51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14" name="直線コネクタ 51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1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16" name="フローチャート: 判断 51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17" name="直線コネクタ 51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18" name="フローチャート: 判断 51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19" name="テキスト ボックス 51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20" name="直線コネクタ 51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61</xdr:row>
      <xdr:rowOff>80027</xdr:rowOff>
    </xdr:from>
    <xdr:ext cx="762000" cy="259045"/>
    <xdr:sp macro="" textlink="">
      <xdr:nvSpPr>
        <xdr:cNvPr id="521" name="テキスト ボックス 52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22" name="テキスト ボックス 52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23" name="直線コネクタ 52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61</xdr:row>
      <xdr:rowOff>80027</xdr:rowOff>
    </xdr:from>
    <xdr:ext cx="762000" cy="259045"/>
    <xdr:sp macro="" textlink="">
      <xdr:nvSpPr>
        <xdr:cNvPr id="524" name="テキスト ボックス 52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25" name="テキスト ボックス 52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26" name="テキスト ボックス 52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27" name="楕円 52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2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29" name="楕円 52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30" name="テキスト ボックス 52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31" name="楕円 53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32" name="テキスト ボックス 53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33" name="楕円 53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34" name="テキスト ボックス 53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35" name="楕円 53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36" name="テキスト ボックス 53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37" name="正方形/長方形 53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38" name="正方形/長方形 53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39" name="正方形/長方形 53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40" name="正方形/長方形 53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41" name="正方形/長方形 54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42" name="正方形/長方形 54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43" name="正方形/長方形 54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44" name="正方形/長方形 54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45" name="テキスト ボックス 54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46" name="直線コネクタ 54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47" name="テキスト ボックス 54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48" name="直線コネクタ 54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49" name="テキスト ボックス 54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50" name="直線コネクタ 54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51" name="テキスト ボックス 55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52" name="直線コネクタ 55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53" name="テキスト ボックス 55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54" name="直線コネクタ 55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55" name="テキスト ボックス 55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56" name="直線コネクタ 55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57" name="テキスト ボックス 55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58" name="直線コネクタ 55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59" name="テキスト ボックス 55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6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157664</xdr:rowOff>
    </xdr:from>
    <xdr:to>
      <xdr:col>85</xdr:col>
      <xdr:colOff>126364</xdr:colOff>
      <xdr:row>78</xdr:row>
      <xdr:rowOff>150177</xdr:rowOff>
    </xdr:to>
    <xdr:cxnSp macro="">
      <xdr:nvCxnSpPr>
        <xdr:cNvPr id="561" name="直線コネクタ 560"/>
        <xdr:cNvCxnSpPr/>
      </xdr:nvCxnSpPr>
      <xdr:spPr>
        <a:xfrm flipV="1">
          <a:off x="16317595" y="12330614"/>
          <a:ext cx="1269" cy="1192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154004</xdr:rowOff>
    </xdr:from>
    <xdr:ext cx="534377" cy="259045"/>
    <xdr:sp macro="" textlink="">
      <xdr:nvSpPr>
        <xdr:cNvPr id="562" name="公債費最小値テキスト"/>
        <xdr:cNvSpPr txBox="1"/>
      </xdr:nvSpPr>
      <xdr:spPr>
        <a:xfrm>
          <a:off x="16370300" y="13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150177</xdr:rowOff>
    </xdr:from>
    <xdr:to>
      <xdr:col>86</xdr:col>
      <xdr:colOff>25400</xdr:colOff>
      <xdr:row>78</xdr:row>
      <xdr:rowOff>150177</xdr:rowOff>
    </xdr:to>
    <xdr:cxnSp macro="">
      <xdr:nvCxnSpPr>
        <xdr:cNvPr id="563" name="直線コネクタ 562"/>
        <xdr:cNvCxnSpPr/>
      </xdr:nvCxnSpPr>
      <xdr:spPr>
        <a:xfrm>
          <a:off x="16230600" y="1352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104341</xdr:rowOff>
    </xdr:from>
    <xdr:ext cx="534377" cy="259045"/>
    <xdr:sp macro="" textlink="">
      <xdr:nvSpPr>
        <xdr:cNvPr id="564" name="公債費最大値テキスト"/>
        <xdr:cNvSpPr txBox="1"/>
      </xdr:nvSpPr>
      <xdr:spPr>
        <a:xfrm>
          <a:off x="16370300" y="121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157664</xdr:rowOff>
    </xdr:from>
    <xdr:to>
      <xdr:col>86</xdr:col>
      <xdr:colOff>25400</xdr:colOff>
      <xdr:row>71</xdr:row>
      <xdr:rowOff>157664</xdr:rowOff>
    </xdr:to>
    <xdr:cxnSp macro="">
      <xdr:nvCxnSpPr>
        <xdr:cNvPr id="565" name="直線コネクタ 564"/>
        <xdr:cNvCxnSpPr/>
      </xdr:nvCxnSpPr>
      <xdr:spPr>
        <a:xfrm>
          <a:off x="16230600" y="1233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117393</xdr:rowOff>
    </xdr:from>
    <xdr:to>
      <xdr:col>85</xdr:col>
      <xdr:colOff>127000</xdr:colOff>
      <xdr:row>76</xdr:row>
      <xdr:rowOff>148006</xdr:rowOff>
    </xdr:to>
    <xdr:cxnSp macro="">
      <xdr:nvCxnSpPr>
        <xdr:cNvPr id="566" name="直線コネクタ 565"/>
        <xdr:cNvCxnSpPr/>
      </xdr:nvCxnSpPr>
      <xdr:spPr>
        <a:xfrm flipV="1">
          <a:off x="15481300" y="13147593"/>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121797</xdr:rowOff>
    </xdr:from>
    <xdr:ext cx="534377" cy="259045"/>
    <xdr:sp macro="" textlink="">
      <xdr:nvSpPr>
        <xdr:cNvPr id="567" name="公債費平均値テキスト"/>
        <xdr:cNvSpPr txBox="1"/>
      </xdr:nvSpPr>
      <xdr:spPr>
        <a:xfrm>
          <a:off x="16370300" y="1263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98920</xdr:rowOff>
    </xdr:from>
    <xdr:to>
      <xdr:col>85</xdr:col>
      <xdr:colOff>177800</xdr:colOff>
      <xdr:row>75</xdr:row>
      <xdr:rowOff>29070</xdr:rowOff>
    </xdr:to>
    <xdr:sp macro="" textlink="">
      <xdr:nvSpPr>
        <xdr:cNvPr id="568" name="フローチャート: 判断 567"/>
        <xdr:cNvSpPr/>
      </xdr:nvSpPr>
      <xdr:spPr>
        <a:xfrm>
          <a:off x="16268700" y="127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143320</xdr:rowOff>
    </xdr:from>
    <xdr:to>
      <xdr:col>81</xdr:col>
      <xdr:colOff>50800</xdr:colOff>
      <xdr:row>76</xdr:row>
      <xdr:rowOff>148006</xdr:rowOff>
    </xdr:to>
    <xdr:cxnSp macro="">
      <xdr:nvCxnSpPr>
        <xdr:cNvPr id="569" name="直線コネクタ 568"/>
        <xdr:cNvCxnSpPr/>
      </xdr:nvCxnSpPr>
      <xdr:spPr>
        <a:xfrm>
          <a:off x="14592300" y="1317352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11271</xdr:rowOff>
    </xdr:from>
    <xdr:to>
      <xdr:col>81</xdr:col>
      <xdr:colOff>101600</xdr:colOff>
      <xdr:row>75</xdr:row>
      <xdr:rowOff>112871</xdr:rowOff>
    </xdr:to>
    <xdr:sp macro="" textlink="">
      <xdr:nvSpPr>
        <xdr:cNvPr id="570" name="フローチャート: 判断 569"/>
        <xdr:cNvSpPr/>
      </xdr:nvSpPr>
      <xdr:spPr>
        <a:xfrm>
          <a:off x="15430500" y="128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129398</xdr:rowOff>
    </xdr:from>
    <xdr:ext cx="534377" cy="259045"/>
    <xdr:sp macro="" textlink="">
      <xdr:nvSpPr>
        <xdr:cNvPr id="571" name="テキスト ボックス 570"/>
        <xdr:cNvSpPr txBox="1"/>
      </xdr:nvSpPr>
      <xdr:spPr>
        <a:xfrm>
          <a:off x="15214111" y="12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141643</xdr:rowOff>
    </xdr:from>
    <xdr:to>
      <xdr:col>76</xdr:col>
      <xdr:colOff>114300</xdr:colOff>
      <xdr:row>76</xdr:row>
      <xdr:rowOff>143320</xdr:rowOff>
    </xdr:to>
    <xdr:cxnSp macro="">
      <xdr:nvCxnSpPr>
        <xdr:cNvPr id="572" name="直線コネクタ 571"/>
        <xdr:cNvCxnSpPr/>
      </xdr:nvCxnSpPr>
      <xdr:spPr>
        <a:xfrm>
          <a:off x="13703300" y="1317184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81</xdr:row>
      <xdr:rowOff>80027</xdr:rowOff>
    </xdr:from>
    <xdr:ext cx="762000" cy="259045"/>
    <xdr:sp macro="" textlink="">
      <xdr:nvSpPr>
        <xdr:cNvPr id="573" name="テキスト ボックス 57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574" name="テキスト ボックス 57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131451</xdr:rowOff>
    </xdr:from>
    <xdr:to>
      <xdr:col>71</xdr:col>
      <xdr:colOff>177800</xdr:colOff>
      <xdr:row>76</xdr:row>
      <xdr:rowOff>141643</xdr:rowOff>
    </xdr:to>
    <xdr:cxnSp macro="">
      <xdr:nvCxnSpPr>
        <xdr:cNvPr id="575" name="直線コネクタ 574"/>
        <xdr:cNvCxnSpPr/>
      </xdr:nvCxnSpPr>
      <xdr:spPr>
        <a:xfrm>
          <a:off x="12814300" y="13161651"/>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81</xdr:row>
      <xdr:rowOff>80027</xdr:rowOff>
    </xdr:from>
    <xdr:ext cx="762000" cy="259045"/>
    <xdr:sp macro="" textlink="">
      <xdr:nvSpPr>
        <xdr:cNvPr id="576" name="テキスト ボックス 57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577" name="テキスト ボックス 57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578" name="テキスト ボックス 57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66593</xdr:rowOff>
    </xdr:from>
    <xdr:to>
      <xdr:col>85</xdr:col>
      <xdr:colOff>177800</xdr:colOff>
      <xdr:row>76</xdr:row>
      <xdr:rowOff>168193</xdr:rowOff>
    </xdr:to>
    <xdr:sp macro="" textlink="">
      <xdr:nvSpPr>
        <xdr:cNvPr id="579" name="楕円 578"/>
        <xdr:cNvSpPr/>
      </xdr:nvSpPr>
      <xdr:spPr>
        <a:xfrm>
          <a:off x="16268700" y="130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45020</xdr:rowOff>
    </xdr:from>
    <xdr:ext cx="534377" cy="259045"/>
    <xdr:sp macro="" textlink="">
      <xdr:nvSpPr>
        <xdr:cNvPr id="580" name="公債費該当値テキスト"/>
        <xdr:cNvSpPr txBox="1"/>
      </xdr:nvSpPr>
      <xdr:spPr>
        <a:xfrm>
          <a:off x="16370300" y="130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97206</xdr:rowOff>
    </xdr:from>
    <xdr:to>
      <xdr:col>81</xdr:col>
      <xdr:colOff>101600</xdr:colOff>
      <xdr:row>77</xdr:row>
      <xdr:rowOff>27356</xdr:rowOff>
    </xdr:to>
    <xdr:sp macro="" textlink="">
      <xdr:nvSpPr>
        <xdr:cNvPr id="581" name="楕円 580"/>
        <xdr:cNvSpPr/>
      </xdr:nvSpPr>
      <xdr:spPr>
        <a:xfrm>
          <a:off x="15430500" y="131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18483</xdr:rowOff>
    </xdr:from>
    <xdr:ext cx="534377" cy="259045"/>
    <xdr:sp macro="" textlink="">
      <xdr:nvSpPr>
        <xdr:cNvPr id="582" name="テキスト ボックス 581"/>
        <xdr:cNvSpPr txBox="1"/>
      </xdr:nvSpPr>
      <xdr:spPr>
        <a:xfrm>
          <a:off x="15214111" y="132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92520</xdr:rowOff>
    </xdr:from>
    <xdr:to>
      <xdr:col>76</xdr:col>
      <xdr:colOff>165100</xdr:colOff>
      <xdr:row>77</xdr:row>
      <xdr:rowOff>22670</xdr:rowOff>
    </xdr:to>
    <xdr:sp macro="" textlink="">
      <xdr:nvSpPr>
        <xdr:cNvPr id="583" name="楕円 582"/>
        <xdr:cNvSpPr/>
      </xdr:nvSpPr>
      <xdr:spPr>
        <a:xfrm>
          <a:off x="14541500" y="131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39196</xdr:rowOff>
    </xdr:from>
    <xdr:ext cx="534377" cy="259045"/>
    <xdr:sp macro="" textlink="">
      <xdr:nvSpPr>
        <xdr:cNvPr id="584" name="テキスト ボックス 583"/>
        <xdr:cNvSpPr txBox="1"/>
      </xdr:nvSpPr>
      <xdr:spPr>
        <a:xfrm>
          <a:off x="14325111" y="12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90843</xdr:rowOff>
    </xdr:from>
    <xdr:to>
      <xdr:col>72</xdr:col>
      <xdr:colOff>38100</xdr:colOff>
      <xdr:row>77</xdr:row>
      <xdr:rowOff>20993</xdr:rowOff>
    </xdr:to>
    <xdr:sp macro="" textlink="">
      <xdr:nvSpPr>
        <xdr:cNvPr id="585" name="楕円 584"/>
        <xdr:cNvSpPr/>
      </xdr:nvSpPr>
      <xdr:spPr>
        <a:xfrm>
          <a:off x="13652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37520</xdr:rowOff>
    </xdr:from>
    <xdr:ext cx="534377" cy="259045"/>
    <xdr:sp macro="" textlink="">
      <xdr:nvSpPr>
        <xdr:cNvPr id="586" name="テキスト ボックス 585"/>
        <xdr:cNvSpPr txBox="1"/>
      </xdr:nvSpPr>
      <xdr:spPr>
        <a:xfrm>
          <a:off x="13436111" y="1289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80651</xdr:rowOff>
    </xdr:from>
    <xdr:to>
      <xdr:col>67</xdr:col>
      <xdr:colOff>101600</xdr:colOff>
      <xdr:row>77</xdr:row>
      <xdr:rowOff>10801</xdr:rowOff>
    </xdr:to>
    <xdr:sp macro="" textlink="">
      <xdr:nvSpPr>
        <xdr:cNvPr id="587" name="楕円 586"/>
        <xdr:cNvSpPr/>
      </xdr:nvSpPr>
      <xdr:spPr>
        <a:xfrm>
          <a:off x="12763500" y="131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27329</xdr:rowOff>
    </xdr:from>
    <xdr:ext cx="534377" cy="259045"/>
    <xdr:sp macro="" textlink="">
      <xdr:nvSpPr>
        <xdr:cNvPr id="588" name="テキスト ボックス 587"/>
        <xdr:cNvSpPr txBox="1"/>
      </xdr:nvSpPr>
      <xdr:spPr>
        <a:xfrm>
          <a:off x="12547111" y="128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589" name="正方形/長方形 58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590" name="正方形/長方形 58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591" name="正方形/長方形 59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592" name="正方形/長方形 59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593" name="正方形/長方形 59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594" name="正方形/長方形 59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595" name="正方形/長方形 59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596" name="正方形/長方形 59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597" name="テキスト ボックス 59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598" name="直線コネクタ 59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599" name="直線コネクタ 59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00" name="テキスト ボックス 59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01" name="直線コネクタ 60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02" name="テキスト ボックス 60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03" name="直線コネクタ 60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04" name="テキスト ボックス 60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05" name="直線コネクタ 60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06" name="テキスト ボックス 60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07" name="直線コネクタ 60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08" name="テキスト ボックス 60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09" name="直線コネクタ 60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10" name="テキスト ボックス 60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1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161722</xdr:rowOff>
    </xdr:from>
    <xdr:to>
      <xdr:col>85</xdr:col>
      <xdr:colOff>126364</xdr:colOff>
      <xdr:row>98</xdr:row>
      <xdr:rowOff>73386</xdr:rowOff>
    </xdr:to>
    <xdr:cxnSp macro="">
      <xdr:nvCxnSpPr>
        <xdr:cNvPr id="612" name="直線コネクタ 611"/>
        <xdr:cNvCxnSpPr/>
      </xdr:nvCxnSpPr>
      <xdr:spPr>
        <a:xfrm flipV="1">
          <a:off x="16317595" y="15420772"/>
          <a:ext cx="1269" cy="145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77213</xdr:rowOff>
    </xdr:from>
    <xdr:ext cx="469744" cy="259045"/>
    <xdr:sp macro="" textlink="">
      <xdr:nvSpPr>
        <xdr:cNvPr id="613" name="積立金最小値テキスト"/>
        <xdr:cNvSpPr txBox="1"/>
      </xdr:nvSpPr>
      <xdr:spPr>
        <a:xfrm>
          <a:off x="16370300" y="168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73386</xdr:rowOff>
    </xdr:from>
    <xdr:to>
      <xdr:col>86</xdr:col>
      <xdr:colOff>25400</xdr:colOff>
      <xdr:row>98</xdr:row>
      <xdr:rowOff>73386</xdr:rowOff>
    </xdr:to>
    <xdr:cxnSp macro="">
      <xdr:nvCxnSpPr>
        <xdr:cNvPr id="614" name="直線コネクタ 613"/>
        <xdr:cNvCxnSpPr/>
      </xdr:nvCxnSpPr>
      <xdr:spPr>
        <a:xfrm>
          <a:off x="16230600" y="1687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108399</xdr:rowOff>
    </xdr:from>
    <xdr:ext cx="534377" cy="259045"/>
    <xdr:sp macro="" textlink="">
      <xdr:nvSpPr>
        <xdr:cNvPr id="615" name="積立金最大値テキスト"/>
        <xdr:cNvSpPr txBox="1"/>
      </xdr:nvSpPr>
      <xdr:spPr>
        <a:xfrm>
          <a:off x="16370300" y="151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161722</xdr:rowOff>
    </xdr:from>
    <xdr:to>
      <xdr:col>86</xdr:col>
      <xdr:colOff>25400</xdr:colOff>
      <xdr:row>89</xdr:row>
      <xdr:rowOff>161722</xdr:rowOff>
    </xdr:to>
    <xdr:cxnSp macro="">
      <xdr:nvCxnSpPr>
        <xdr:cNvPr id="616" name="直線コネクタ 615"/>
        <xdr:cNvCxnSpPr/>
      </xdr:nvCxnSpPr>
      <xdr:spPr>
        <a:xfrm>
          <a:off x="16230600" y="154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12331</xdr:rowOff>
    </xdr:from>
    <xdr:to>
      <xdr:col>85</xdr:col>
      <xdr:colOff>127000</xdr:colOff>
      <xdr:row>97</xdr:row>
      <xdr:rowOff>171075</xdr:rowOff>
    </xdr:to>
    <xdr:cxnSp macro="">
      <xdr:nvCxnSpPr>
        <xdr:cNvPr id="617" name="直線コネクタ 616"/>
        <xdr:cNvCxnSpPr/>
      </xdr:nvCxnSpPr>
      <xdr:spPr>
        <a:xfrm>
          <a:off x="15481300" y="16471531"/>
          <a:ext cx="838200" cy="3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12146</xdr:rowOff>
    </xdr:from>
    <xdr:ext cx="534377" cy="259045"/>
    <xdr:sp macro="" textlink="">
      <xdr:nvSpPr>
        <xdr:cNvPr id="618" name="積立金平均値テキスト"/>
        <xdr:cNvSpPr txBox="1"/>
      </xdr:nvSpPr>
      <xdr:spPr>
        <a:xfrm>
          <a:off x="16370300" y="161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160719</xdr:rowOff>
    </xdr:from>
    <xdr:to>
      <xdr:col>85</xdr:col>
      <xdr:colOff>177800</xdr:colOff>
      <xdr:row>95</xdr:row>
      <xdr:rowOff>90869</xdr:rowOff>
    </xdr:to>
    <xdr:sp macro="" textlink="">
      <xdr:nvSpPr>
        <xdr:cNvPr id="619" name="フローチャート: 判断 618"/>
        <xdr:cNvSpPr/>
      </xdr:nvSpPr>
      <xdr:spPr>
        <a:xfrm>
          <a:off x="16268700" y="1627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12331</xdr:rowOff>
    </xdr:from>
    <xdr:to>
      <xdr:col>81</xdr:col>
      <xdr:colOff>50800</xdr:colOff>
      <xdr:row>98</xdr:row>
      <xdr:rowOff>69825</xdr:rowOff>
    </xdr:to>
    <xdr:cxnSp macro="">
      <xdr:nvCxnSpPr>
        <xdr:cNvPr id="620" name="直線コネクタ 619"/>
        <xdr:cNvCxnSpPr/>
      </xdr:nvCxnSpPr>
      <xdr:spPr>
        <a:xfrm flipV="1">
          <a:off x="14592300" y="16471531"/>
          <a:ext cx="889000" cy="4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84328</xdr:rowOff>
    </xdr:from>
    <xdr:to>
      <xdr:col>81</xdr:col>
      <xdr:colOff>101600</xdr:colOff>
      <xdr:row>96</xdr:row>
      <xdr:rowOff>14478</xdr:rowOff>
    </xdr:to>
    <xdr:sp macro="" textlink="">
      <xdr:nvSpPr>
        <xdr:cNvPr id="621" name="フローチャート: 判断 620"/>
        <xdr:cNvSpPr/>
      </xdr:nvSpPr>
      <xdr:spPr>
        <a:xfrm>
          <a:off x="15430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31005</xdr:rowOff>
    </xdr:from>
    <xdr:ext cx="534377" cy="259045"/>
    <xdr:sp macro="" textlink="">
      <xdr:nvSpPr>
        <xdr:cNvPr id="622" name="テキスト ボックス 621"/>
        <xdr:cNvSpPr txBox="1"/>
      </xdr:nvSpPr>
      <xdr:spPr>
        <a:xfrm>
          <a:off x="15214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69825</xdr:rowOff>
    </xdr:from>
    <xdr:to>
      <xdr:col>76</xdr:col>
      <xdr:colOff>114300</xdr:colOff>
      <xdr:row>98</xdr:row>
      <xdr:rowOff>97676</xdr:rowOff>
    </xdr:to>
    <xdr:cxnSp macro="">
      <xdr:nvCxnSpPr>
        <xdr:cNvPr id="623" name="直線コネクタ 622"/>
        <xdr:cNvCxnSpPr/>
      </xdr:nvCxnSpPr>
      <xdr:spPr>
        <a:xfrm flipV="1">
          <a:off x="13703300" y="16871925"/>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101</xdr:row>
      <xdr:rowOff>80027</xdr:rowOff>
    </xdr:from>
    <xdr:ext cx="762000" cy="259045"/>
    <xdr:sp macro="" textlink="">
      <xdr:nvSpPr>
        <xdr:cNvPr id="624" name="テキスト ボックス 62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25" name="テキスト ボックス 62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97676</xdr:rowOff>
    </xdr:from>
    <xdr:to>
      <xdr:col>71</xdr:col>
      <xdr:colOff>177800</xdr:colOff>
      <xdr:row>98</xdr:row>
      <xdr:rowOff>99791</xdr:rowOff>
    </xdr:to>
    <xdr:cxnSp macro="">
      <xdr:nvCxnSpPr>
        <xdr:cNvPr id="626" name="直線コネクタ 625"/>
        <xdr:cNvCxnSpPr/>
      </xdr:nvCxnSpPr>
      <xdr:spPr>
        <a:xfrm flipV="1">
          <a:off x="12814300" y="1689977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101</xdr:row>
      <xdr:rowOff>80027</xdr:rowOff>
    </xdr:from>
    <xdr:ext cx="762000" cy="259045"/>
    <xdr:sp macro="" textlink="">
      <xdr:nvSpPr>
        <xdr:cNvPr id="627" name="テキスト ボックス 62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28" name="テキスト ボックス 62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29" name="テキスト ボックス 62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120275</xdr:rowOff>
    </xdr:from>
    <xdr:to>
      <xdr:col>85</xdr:col>
      <xdr:colOff>177800</xdr:colOff>
      <xdr:row>98</xdr:row>
      <xdr:rowOff>50425</xdr:rowOff>
    </xdr:to>
    <xdr:sp macro="" textlink="">
      <xdr:nvSpPr>
        <xdr:cNvPr id="630" name="楕円 629"/>
        <xdr:cNvSpPr/>
      </xdr:nvSpPr>
      <xdr:spPr>
        <a:xfrm>
          <a:off x="16268700" y="16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35202</xdr:rowOff>
    </xdr:from>
    <xdr:ext cx="534377" cy="259045"/>
    <xdr:sp macro="" textlink="">
      <xdr:nvSpPr>
        <xdr:cNvPr id="631" name="積立金該当値テキスト"/>
        <xdr:cNvSpPr txBox="1"/>
      </xdr:nvSpPr>
      <xdr:spPr>
        <a:xfrm>
          <a:off x="16370300" y="166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132981</xdr:rowOff>
    </xdr:from>
    <xdr:to>
      <xdr:col>81</xdr:col>
      <xdr:colOff>101600</xdr:colOff>
      <xdr:row>96</xdr:row>
      <xdr:rowOff>63131</xdr:rowOff>
    </xdr:to>
    <xdr:sp macro="" textlink="">
      <xdr:nvSpPr>
        <xdr:cNvPr id="632" name="楕円 631"/>
        <xdr:cNvSpPr/>
      </xdr:nvSpPr>
      <xdr:spPr>
        <a:xfrm>
          <a:off x="15430500" y="164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54258</xdr:rowOff>
    </xdr:from>
    <xdr:ext cx="534377" cy="259045"/>
    <xdr:sp macro="" textlink="">
      <xdr:nvSpPr>
        <xdr:cNvPr id="633" name="テキスト ボックス 632"/>
        <xdr:cNvSpPr txBox="1"/>
      </xdr:nvSpPr>
      <xdr:spPr>
        <a:xfrm>
          <a:off x="15214111" y="165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19025</xdr:rowOff>
    </xdr:from>
    <xdr:to>
      <xdr:col>76</xdr:col>
      <xdr:colOff>165100</xdr:colOff>
      <xdr:row>98</xdr:row>
      <xdr:rowOff>120625</xdr:rowOff>
    </xdr:to>
    <xdr:sp macro="" textlink="">
      <xdr:nvSpPr>
        <xdr:cNvPr id="634" name="楕円 633"/>
        <xdr:cNvSpPr/>
      </xdr:nvSpPr>
      <xdr:spPr>
        <a:xfrm>
          <a:off x="14541500" y="16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137152</xdr:rowOff>
    </xdr:from>
    <xdr:ext cx="469744" cy="259045"/>
    <xdr:sp macro="" textlink="">
      <xdr:nvSpPr>
        <xdr:cNvPr id="635" name="テキスト ボックス 634"/>
        <xdr:cNvSpPr txBox="1"/>
      </xdr:nvSpPr>
      <xdr:spPr>
        <a:xfrm>
          <a:off x="14357428" y="165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46876</xdr:rowOff>
    </xdr:from>
    <xdr:to>
      <xdr:col>72</xdr:col>
      <xdr:colOff>38100</xdr:colOff>
      <xdr:row>98</xdr:row>
      <xdr:rowOff>148476</xdr:rowOff>
    </xdr:to>
    <xdr:sp macro="" textlink="">
      <xdr:nvSpPr>
        <xdr:cNvPr id="636" name="楕円 635"/>
        <xdr:cNvSpPr/>
      </xdr:nvSpPr>
      <xdr:spPr>
        <a:xfrm>
          <a:off x="13652500" y="168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165003</xdr:rowOff>
    </xdr:from>
    <xdr:ext cx="469744" cy="259045"/>
    <xdr:sp macro="" textlink="">
      <xdr:nvSpPr>
        <xdr:cNvPr id="637" name="テキスト ボックス 636"/>
        <xdr:cNvSpPr txBox="1"/>
      </xdr:nvSpPr>
      <xdr:spPr>
        <a:xfrm>
          <a:off x="13468428" y="166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48991</xdr:rowOff>
    </xdr:from>
    <xdr:to>
      <xdr:col>67</xdr:col>
      <xdr:colOff>101600</xdr:colOff>
      <xdr:row>98</xdr:row>
      <xdr:rowOff>150591</xdr:rowOff>
    </xdr:to>
    <xdr:sp macro="" textlink="">
      <xdr:nvSpPr>
        <xdr:cNvPr id="638" name="楕円 637"/>
        <xdr:cNvSpPr/>
      </xdr:nvSpPr>
      <xdr:spPr>
        <a:xfrm>
          <a:off x="12763500" y="168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167118</xdr:rowOff>
    </xdr:from>
    <xdr:ext cx="469744" cy="259045"/>
    <xdr:sp macro="" textlink="">
      <xdr:nvSpPr>
        <xdr:cNvPr id="639" name="テキスト ボックス 638"/>
        <xdr:cNvSpPr txBox="1"/>
      </xdr:nvSpPr>
      <xdr:spPr>
        <a:xfrm>
          <a:off x="12579428" y="1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40" name="正方形/長方形 63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41" name="正方形/長方形 64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42" name="正方形/長方形 64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43" name="正方形/長方形 64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44" name="正方形/長方形 64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45" name="正方形/長方形 64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46" name="正方形/長方形 64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47" name="正方形/長方形 64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48" name="テキスト ボックス 64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49" name="直線コネクタ 64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50" name="直線コネクタ 64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51" name="テキスト ボックス 65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52" name="直線コネクタ 65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653" name="テキスト ボックス 65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54" name="直線コネクタ 65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655" name="テキスト ボックス 65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656" name="直線コネクタ 65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657" name="テキスト ボックス 65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658" name="直線コネクタ 65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659" name="テキスト ボックス 65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60" name="直線コネクタ 65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661" name="テキスト ボックス 66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6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56007</xdr:rowOff>
    </xdr:from>
    <xdr:to>
      <xdr:col>116</xdr:col>
      <xdr:colOff>62864</xdr:colOff>
      <xdr:row>39</xdr:row>
      <xdr:rowOff>44450</xdr:rowOff>
    </xdr:to>
    <xdr:cxnSp macro="">
      <xdr:nvCxnSpPr>
        <xdr:cNvPr id="663" name="直線コネクタ 662"/>
        <xdr:cNvCxnSpPr/>
      </xdr:nvCxnSpPr>
      <xdr:spPr>
        <a:xfrm flipV="1">
          <a:off x="22159595" y="5199507"/>
          <a:ext cx="1269" cy="153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66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665" name="直線コネクタ 66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2684</xdr:rowOff>
    </xdr:from>
    <xdr:ext cx="534377" cy="259045"/>
    <xdr:sp macro="" textlink="">
      <xdr:nvSpPr>
        <xdr:cNvPr id="666" name="投資及び出資金最大値テキスト"/>
        <xdr:cNvSpPr txBox="1"/>
      </xdr:nvSpPr>
      <xdr:spPr>
        <a:xfrm>
          <a:off x="22212300" y="49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56007</xdr:rowOff>
    </xdr:from>
    <xdr:to>
      <xdr:col>116</xdr:col>
      <xdr:colOff>152400</xdr:colOff>
      <xdr:row>30</xdr:row>
      <xdr:rowOff>56007</xdr:rowOff>
    </xdr:to>
    <xdr:cxnSp macro="">
      <xdr:nvCxnSpPr>
        <xdr:cNvPr id="667" name="直線コネクタ 666"/>
        <xdr:cNvCxnSpPr/>
      </xdr:nvCxnSpPr>
      <xdr:spPr>
        <a:xfrm>
          <a:off x="22072600" y="519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74803</xdr:rowOff>
    </xdr:from>
    <xdr:to>
      <xdr:col>116</xdr:col>
      <xdr:colOff>63500</xdr:colOff>
      <xdr:row>38</xdr:row>
      <xdr:rowOff>79248</xdr:rowOff>
    </xdr:to>
    <xdr:cxnSp macro="">
      <xdr:nvCxnSpPr>
        <xdr:cNvPr id="668" name="直線コネクタ 667"/>
        <xdr:cNvCxnSpPr/>
      </xdr:nvCxnSpPr>
      <xdr:spPr>
        <a:xfrm>
          <a:off x="21323300" y="6589903"/>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116603</xdr:rowOff>
    </xdr:from>
    <xdr:ext cx="469744" cy="259045"/>
    <xdr:sp macro="" textlink="">
      <xdr:nvSpPr>
        <xdr:cNvPr id="669" name="投資及び出資金平均値テキスト"/>
        <xdr:cNvSpPr txBox="1"/>
      </xdr:nvSpPr>
      <xdr:spPr>
        <a:xfrm>
          <a:off x="22212300" y="6117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93726</xdr:rowOff>
    </xdr:from>
    <xdr:to>
      <xdr:col>116</xdr:col>
      <xdr:colOff>114300</xdr:colOff>
      <xdr:row>37</xdr:row>
      <xdr:rowOff>23876</xdr:rowOff>
    </xdr:to>
    <xdr:sp macro="" textlink="">
      <xdr:nvSpPr>
        <xdr:cNvPr id="670" name="フローチャート: 判断 669"/>
        <xdr:cNvSpPr/>
      </xdr:nvSpPr>
      <xdr:spPr>
        <a:xfrm>
          <a:off x="22110700" y="62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74803</xdr:rowOff>
    </xdr:from>
    <xdr:to>
      <xdr:col>111</xdr:col>
      <xdr:colOff>177800</xdr:colOff>
      <xdr:row>38</xdr:row>
      <xdr:rowOff>81788</xdr:rowOff>
    </xdr:to>
    <xdr:cxnSp macro="">
      <xdr:nvCxnSpPr>
        <xdr:cNvPr id="671" name="直線コネクタ 670"/>
        <xdr:cNvCxnSpPr/>
      </xdr:nvCxnSpPr>
      <xdr:spPr>
        <a:xfrm flipV="1">
          <a:off x="20434300" y="658990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65405</xdr:rowOff>
    </xdr:from>
    <xdr:to>
      <xdr:col>112</xdr:col>
      <xdr:colOff>38100</xdr:colOff>
      <xdr:row>36</xdr:row>
      <xdr:rowOff>167005</xdr:rowOff>
    </xdr:to>
    <xdr:sp macro="" textlink="">
      <xdr:nvSpPr>
        <xdr:cNvPr id="672" name="フローチャート: 判断 671"/>
        <xdr:cNvSpPr/>
      </xdr:nvSpPr>
      <xdr:spPr>
        <a:xfrm>
          <a:off x="21272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12082</xdr:rowOff>
    </xdr:from>
    <xdr:ext cx="469744" cy="259045"/>
    <xdr:sp macro="" textlink="">
      <xdr:nvSpPr>
        <xdr:cNvPr id="673" name="テキスト ボックス 672"/>
        <xdr:cNvSpPr txBox="1"/>
      </xdr:nvSpPr>
      <xdr:spPr>
        <a:xfrm>
          <a:off x="21088428"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81788</xdr:rowOff>
    </xdr:from>
    <xdr:to>
      <xdr:col>107</xdr:col>
      <xdr:colOff>50800</xdr:colOff>
      <xdr:row>39</xdr:row>
      <xdr:rowOff>44450</xdr:rowOff>
    </xdr:to>
    <xdr:cxnSp macro="">
      <xdr:nvCxnSpPr>
        <xdr:cNvPr id="674" name="直線コネクタ 673"/>
        <xdr:cNvCxnSpPr/>
      </xdr:nvCxnSpPr>
      <xdr:spPr>
        <a:xfrm flipV="1">
          <a:off x="19545300" y="6596888"/>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41</xdr:row>
      <xdr:rowOff>80027</xdr:rowOff>
    </xdr:from>
    <xdr:ext cx="762000" cy="259045"/>
    <xdr:sp macro="" textlink="">
      <xdr:nvSpPr>
        <xdr:cNvPr id="675" name="テキスト ボックス 6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676" name="テキスト ボックス 6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158369</xdr:rowOff>
    </xdr:from>
    <xdr:to>
      <xdr:col>102</xdr:col>
      <xdr:colOff>114300</xdr:colOff>
      <xdr:row>39</xdr:row>
      <xdr:rowOff>44450</xdr:rowOff>
    </xdr:to>
    <xdr:cxnSp macro="">
      <xdr:nvCxnSpPr>
        <xdr:cNvPr id="677" name="直線コネクタ 676"/>
        <xdr:cNvCxnSpPr/>
      </xdr:nvCxnSpPr>
      <xdr:spPr>
        <a:xfrm>
          <a:off x="18656300" y="6673469"/>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41</xdr:row>
      <xdr:rowOff>80027</xdr:rowOff>
    </xdr:from>
    <xdr:ext cx="762000" cy="259045"/>
    <xdr:sp macro="" textlink="">
      <xdr:nvSpPr>
        <xdr:cNvPr id="678" name="テキスト ボックス 6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679" name="テキスト ボックス 6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680" name="テキスト ボックス 6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28448</xdr:rowOff>
    </xdr:from>
    <xdr:to>
      <xdr:col>116</xdr:col>
      <xdr:colOff>114300</xdr:colOff>
      <xdr:row>38</xdr:row>
      <xdr:rowOff>130048</xdr:rowOff>
    </xdr:to>
    <xdr:sp macro="" textlink="">
      <xdr:nvSpPr>
        <xdr:cNvPr id="681" name="楕円 680"/>
        <xdr:cNvSpPr/>
      </xdr:nvSpPr>
      <xdr:spPr>
        <a:xfrm>
          <a:off x="22110700" y="65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6875</xdr:rowOff>
    </xdr:from>
    <xdr:ext cx="469744" cy="259045"/>
    <xdr:sp macro="" textlink="">
      <xdr:nvSpPr>
        <xdr:cNvPr id="682" name="投資及び出資金該当値テキスト"/>
        <xdr:cNvSpPr txBox="1"/>
      </xdr:nvSpPr>
      <xdr:spPr>
        <a:xfrm>
          <a:off x="22212300" y="65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24003</xdr:rowOff>
    </xdr:from>
    <xdr:to>
      <xdr:col>112</xdr:col>
      <xdr:colOff>38100</xdr:colOff>
      <xdr:row>38</xdr:row>
      <xdr:rowOff>125603</xdr:rowOff>
    </xdr:to>
    <xdr:sp macro="" textlink="">
      <xdr:nvSpPr>
        <xdr:cNvPr id="683" name="楕円 682"/>
        <xdr:cNvSpPr/>
      </xdr:nvSpPr>
      <xdr:spPr>
        <a:xfrm>
          <a:off x="21272500" y="65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116730</xdr:rowOff>
    </xdr:from>
    <xdr:ext cx="469744" cy="259045"/>
    <xdr:sp macro="" textlink="">
      <xdr:nvSpPr>
        <xdr:cNvPr id="684" name="テキスト ボックス 683"/>
        <xdr:cNvSpPr txBox="1"/>
      </xdr:nvSpPr>
      <xdr:spPr>
        <a:xfrm>
          <a:off x="21088428" y="66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30988</xdr:rowOff>
    </xdr:from>
    <xdr:to>
      <xdr:col>107</xdr:col>
      <xdr:colOff>101600</xdr:colOff>
      <xdr:row>38</xdr:row>
      <xdr:rowOff>132588</xdr:rowOff>
    </xdr:to>
    <xdr:sp macro="" textlink="">
      <xdr:nvSpPr>
        <xdr:cNvPr id="685" name="楕円 684"/>
        <xdr:cNvSpPr/>
      </xdr:nvSpPr>
      <xdr:spPr>
        <a:xfrm>
          <a:off x="20383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149115</xdr:rowOff>
    </xdr:from>
    <xdr:ext cx="469744" cy="259045"/>
    <xdr:sp macro="" textlink="">
      <xdr:nvSpPr>
        <xdr:cNvPr id="686" name="テキスト ボックス 685"/>
        <xdr:cNvSpPr txBox="1"/>
      </xdr:nvSpPr>
      <xdr:spPr>
        <a:xfrm>
          <a:off x="20199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687" name="楕円 6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688" name="テキスト ボックス 687"/>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107569</xdr:rowOff>
    </xdr:from>
    <xdr:to>
      <xdr:col>98</xdr:col>
      <xdr:colOff>38100</xdr:colOff>
      <xdr:row>39</xdr:row>
      <xdr:rowOff>37719</xdr:rowOff>
    </xdr:to>
    <xdr:sp macro="" textlink="">
      <xdr:nvSpPr>
        <xdr:cNvPr id="689" name="楕円 688"/>
        <xdr:cNvSpPr/>
      </xdr:nvSpPr>
      <xdr:spPr>
        <a:xfrm>
          <a:off x="18605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54246</xdr:rowOff>
    </xdr:from>
    <xdr:ext cx="378565" cy="259045"/>
    <xdr:sp macro="" textlink="">
      <xdr:nvSpPr>
        <xdr:cNvPr id="690" name="テキスト ボックス 689"/>
        <xdr:cNvSpPr txBox="1"/>
      </xdr:nvSpPr>
      <xdr:spPr>
        <a:xfrm>
          <a:off x="18467017" y="639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691" name="正方形/長方形 6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692" name="正方形/長方形 6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693" name="正方形/長方形 6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694" name="正方形/長方形 6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695" name="正方形/長方形 6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696" name="正方形/長方形 6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697" name="正方形/長方形 6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698" name="正方形/長方形 6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699" name="テキスト ボックス 6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00" name="直線コネクタ 6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01" name="直線コネクタ 7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02" name="テキスト ボックス 7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03" name="直線コネクタ 7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04" name="テキスト ボックス 70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05" name="直線コネクタ 7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06" name="テキスト ボックス 70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07" name="直線コネクタ 7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08" name="テキスト ボックス 70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0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149130</xdr:rowOff>
    </xdr:from>
    <xdr:to>
      <xdr:col>116</xdr:col>
      <xdr:colOff>62864</xdr:colOff>
      <xdr:row>58</xdr:row>
      <xdr:rowOff>15170</xdr:rowOff>
    </xdr:to>
    <xdr:cxnSp macro="">
      <xdr:nvCxnSpPr>
        <xdr:cNvPr id="710" name="直線コネクタ 709"/>
        <xdr:cNvCxnSpPr/>
      </xdr:nvCxnSpPr>
      <xdr:spPr>
        <a:xfrm flipV="1">
          <a:off x="22159595" y="8721630"/>
          <a:ext cx="1269" cy="12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18997</xdr:rowOff>
    </xdr:from>
    <xdr:ext cx="378565" cy="259045"/>
    <xdr:sp macro="" textlink="">
      <xdr:nvSpPr>
        <xdr:cNvPr id="711" name="貸付金最小値テキスト"/>
        <xdr:cNvSpPr txBox="1"/>
      </xdr:nvSpPr>
      <xdr:spPr>
        <a:xfrm>
          <a:off x="22212300" y="99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15170</xdr:rowOff>
    </xdr:from>
    <xdr:to>
      <xdr:col>116</xdr:col>
      <xdr:colOff>152400</xdr:colOff>
      <xdr:row>58</xdr:row>
      <xdr:rowOff>15170</xdr:rowOff>
    </xdr:to>
    <xdr:cxnSp macro="">
      <xdr:nvCxnSpPr>
        <xdr:cNvPr id="712" name="直線コネクタ 711"/>
        <xdr:cNvCxnSpPr/>
      </xdr:nvCxnSpPr>
      <xdr:spPr>
        <a:xfrm>
          <a:off x="22072600" y="995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95807</xdr:rowOff>
    </xdr:from>
    <xdr:ext cx="534377" cy="259045"/>
    <xdr:sp macro="" textlink="">
      <xdr:nvSpPr>
        <xdr:cNvPr id="713" name="貸付金最大値テキスト"/>
        <xdr:cNvSpPr txBox="1"/>
      </xdr:nvSpPr>
      <xdr:spPr>
        <a:xfrm>
          <a:off x="22212300" y="84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149130</xdr:rowOff>
    </xdr:from>
    <xdr:to>
      <xdr:col>116</xdr:col>
      <xdr:colOff>152400</xdr:colOff>
      <xdr:row>50</xdr:row>
      <xdr:rowOff>149130</xdr:rowOff>
    </xdr:to>
    <xdr:cxnSp macro="">
      <xdr:nvCxnSpPr>
        <xdr:cNvPr id="714" name="直線コネクタ 713"/>
        <xdr:cNvCxnSpPr/>
      </xdr:nvCxnSpPr>
      <xdr:spPr>
        <a:xfrm>
          <a:off x="22072600" y="872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147415</xdr:rowOff>
    </xdr:from>
    <xdr:to>
      <xdr:col>116</xdr:col>
      <xdr:colOff>63500</xdr:colOff>
      <xdr:row>57</xdr:row>
      <xdr:rowOff>154616</xdr:rowOff>
    </xdr:to>
    <xdr:cxnSp macro="">
      <xdr:nvCxnSpPr>
        <xdr:cNvPr id="715" name="直線コネクタ 714"/>
        <xdr:cNvCxnSpPr/>
      </xdr:nvCxnSpPr>
      <xdr:spPr>
        <a:xfrm>
          <a:off x="21323300" y="9920065"/>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110577</xdr:rowOff>
    </xdr:from>
    <xdr:ext cx="469744" cy="259045"/>
    <xdr:sp macro="" textlink="">
      <xdr:nvSpPr>
        <xdr:cNvPr id="716" name="貸付金平均値テキスト"/>
        <xdr:cNvSpPr txBox="1"/>
      </xdr:nvSpPr>
      <xdr:spPr>
        <a:xfrm>
          <a:off x="22212300" y="936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87700</xdr:rowOff>
    </xdr:from>
    <xdr:to>
      <xdr:col>116</xdr:col>
      <xdr:colOff>114300</xdr:colOff>
      <xdr:row>56</xdr:row>
      <xdr:rowOff>17850</xdr:rowOff>
    </xdr:to>
    <xdr:sp macro="" textlink="">
      <xdr:nvSpPr>
        <xdr:cNvPr id="717" name="フローチャート: 判断 716"/>
        <xdr:cNvSpPr/>
      </xdr:nvSpPr>
      <xdr:spPr>
        <a:xfrm>
          <a:off x="22110700" y="951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144329</xdr:rowOff>
    </xdr:from>
    <xdr:to>
      <xdr:col>111</xdr:col>
      <xdr:colOff>177800</xdr:colOff>
      <xdr:row>57</xdr:row>
      <xdr:rowOff>147415</xdr:rowOff>
    </xdr:to>
    <xdr:cxnSp macro="">
      <xdr:nvCxnSpPr>
        <xdr:cNvPr id="718" name="直線コネクタ 717"/>
        <xdr:cNvCxnSpPr/>
      </xdr:nvCxnSpPr>
      <xdr:spPr>
        <a:xfrm>
          <a:off x="20434300" y="991697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80328</xdr:rowOff>
    </xdr:from>
    <xdr:to>
      <xdr:col>112</xdr:col>
      <xdr:colOff>38100</xdr:colOff>
      <xdr:row>56</xdr:row>
      <xdr:rowOff>10478</xdr:rowOff>
    </xdr:to>
    <xdr:sp macro="" textlink="">
      <xdr:nvSpPr>
        <xdr:cNvPr id="719" name="フローチャート: 判断 718"/>
        <xdr:cNvSpPr/>
      </xdr:nvSpPr>
      <xdr:spPr>
        <a:xfrm>
          <a:off x="212725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27005</xdr:rowOff>
    </xdr:from>
    <xdr:ext cx="469744" cy="259045"/>
    <xdr:sp macro="" textlink="">
      <xdr:nvSpPr>
        <xdr:cNvPr id="720" name="テキスト ボックス 719"/>
        <xdr:cNvSpPr txBox="1"/>
      </xdr:nvSpPr>
      <xdr:spPr>
        <a:xfrm>
          <a:off x="21088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142957</xdr:rowOff>
    </xdr:from>
    <xdr:to>
      <xdr:col>107</xdr:col>
      <xdr:colOff>50800</xdr:colOff>
      <xdr:row>57</xdr:row>
      <xdr:rowOff>144329</xdr:rowOff>
    </xdr:to>
    <xdr:cxnSp macro="">
      <xdr:nvCxnSpPr>
        <xdr:cNvPr id="721" name="直線コネクタ 720"/>
        <xdr:cNvCxnSpPr/>
      </xdr:nvCxnSpPr>
      <xdr:spPr>
        <a:xfrm>
          <a:off x="19545300" y="99156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61</xdr:row>
      <xdr:rowOff>80027</xdr:rowOff>
    </xdr:from>
    <xdr:ext cx="762000" cy="259045"/>
    <xdr:sp macro="" textlink="">
      <xdr:nvSpPr>
        <xdr:cNvPr id="722" name="テキスト ボックス 7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23" name="テキスト ボックス 7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139357</xdr:rowOff>
    </xdr:from>
    <xdr:to>
      <xdr:col>102</xdr:col>
      <xdr:colOff>114300</xdr:colOff>
      <xdr:row>57</xdr:row>
      <xdr:rowOff>142957</xdr:rowOff>
    </xdr:to>
    <xdr:cxnSp macro="">
      <xdr:nvCxnSpPr>
        <xdr:cNvPr id="724" name="直線コネクタ 723"/>
        <xdr:cNvCxnSpPr/>
      </xdr:nvCxnSpPr>
      <xdr:spPr>
        <a:xfrm>
          <a:off x="18656300" y="9912007"/>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61</xdr:row>
      <xdr:rowOff>80027</xdr:rowOff>
    </xdr:from>
    <xdr:ext cx="762000" cy="259045"/>
    <xdr:sp macro="" textlink="">
      <xdr:nvSpPr>
        <xdr:cNvPr id="725" name="テキスト ボックス 7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26" name="テキスト ボックス 7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27" name="テキスト ボックス 7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103816</xdr:rowOff>
    </xdr:from>
    <xdr:to>
      <xdr:col>116</xdr:col>
      <xdr:colOff>114300</xdr:colOff>
      <xdr:row>58</xdr:row>
      <xdr:rowOff>33966</xdr:rowOff>
    </xdr:to>
    <xdr:sp macro="" textlink="">
      <xdr:nvSpPr>
        <xdr:cNvPr id="728" name="楕円 727"/>
        <xdr:cNvSpPr/>
      </xdr:nvSpPr>
      <xdr:spPr>
        <a:xfrm>
          <a:off x="22110700" y="98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18743</xdr:rowOff>
    </xdr:from>
    <xdr:ext cx="378565" cy="259045"/>
    <xdr:sp macro="" textlink="">
      <xdr:nvSpPr>
        <xdr:cNvPr id="729" name="貸付金該当値テキスト"/>
        <xdr:cNvSpPr txBox="1"/>
      </xdr:nvSpPr>
      <xdr:spPr>
        <a:xfrm>
          <a:off x="22212300" y="97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96615</xdr:rowOff>
    </xdr:from>
    <xdr:to>
      <xdr:col>112</xdr:col>
      <xdr:colOff>38100</xdr:colOff>
      <xdr:row>58</xdr:row>
      <xdr:rowOff>26765</xdr:rowOff>
    </xdr:to>
    <xdr:sp macro="" textlink="">
      <xdr:nvSpPr>
        <xdr:cNvPr id="730" name="楕円 729"/>
        <xdr:cNvSpPr/>
      </xdr:nvSpPr>
      <xdr:spPr>
        <a:xfrm>
          <a:off x="21272500" y="98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17892</xdr:rowOff>
    </xdr:from>
    <xdr:ext cx="378565" cy="259045"/>
    <xdr:sp macro="" textlink="">
      <xdr:nvSpPr>
        <xdr:cNvPr id="731" name="テキスト ボックス 730"/>
        <xdr:cNvSpPr txBox="1"/>
      </xdr:nvSpPr>
      <xdr:spPr>
        <a:xfrm>
          <a:off x="21134017" y="996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93529</xdr:rowOff>
    </xdr:from>
    <xdr:to>
      <xdr:col>107</xdr:col>
      <xdr:colOff>101600</xdr:colOff>
      <xdr:row>58</xdr:row>
      <xdr:rowOff>23679</xdr:rowOff>
    </xdr:to>
    <xdr:sp macro="" textlink="">
      <xdr:nvSpPr>
        <xdr:cNvPr id="732" name="楕円 731"/>
        <xdr:cNvSpPr/>
      </xdr:nvSpPr>
      <xdr:spPr>
        <a:xfrm>
          <a:off x="20383500" y="98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56</xdr:row>
      <xdr:rowOff>40206</xdr:rowOff>
    </xdr:from>
    <xdr:ext cx="378565" cy="259045"/>
    <xdr:sp macro="" textlink="">
      <xdr:nvSpPr>
        <xdr:cNvPr id="733" name="テキスト ボックス 732"/>
        <xdr:cNvSpPr txBox="1"/>
      </xdr:nvSpPr>
      <xdr:spPr>
        <a:xfrm>
          <a:off x="20245017" y="9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92157</xdr:rowOff>
    </xdr:from>
    <xdr:to>
      <xdr:col>102</xdr:col>
      <xdr:colOff>165100</xdr:colOff>
      <xdr:row>58</xdr:row>
      <xdr:rowOff>22307</xdr:rowOff>
    </xdr:to>
    <xdr:sp macro="" textlink="">
      <xdr:nvSpPr>
        <xdr:cNvPr id="734" name="楕円 733"/>
        <xdr:cNvSpPr/>
      </xdr:nvSpPr>
      <xdr:spPr>
        <a:xfrm>
          <a:off x="19494500" y="98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56</xdr:row>
      <xdr:rowOff>38834</xdr:rowOff>
    </xdr:from>
    <xdr:ext cx="378565" cy="259045"/>
    <xdr:sp macro="" textlink="">
      <xdr:nvSpPr>
        <xdr:cNvPr id="735" name="テキスト ボックス 734"/>
        <xdr:cNvSpPr txBox="1"/>
      </xdr:nvSpPr>
      <xdr:spPr>
        <a:xfrm>
          <a:off x="19356017" y="9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88557</xdr:rowOff>
    </xdr:from>
    <xdr:to>
      <xdr:col>98</xdr:col>
      <xdr:colOff>38100</xdr:colOff>
      <xdr:row>58</xdr:row>
      <xdr:rowOff>18707</xdr:rowOff>
    </xdr:to>
    <xdr:sp macro="" textlink="">
      <xdr:nvSpPr>
        <xdr:cNvPr id="736" name="楕円 735"/>
        <xdr:cNvSpPr/>
      </xdr:nvSpPr>
      <xdr:spPr>
        <a:xfrm>
          <a:off x="18605500" y="98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35234</xdr:rowOff>
    </xdr:from>
    <xdr:ext cx="469744" cy="259045"/>
    <xdr:sp macro="" textlink="">
      <xdr:nvSpPr>
        <xdr:cNvPr id="737" name="テキスト ボックス 736"/>
        <xdr:cNvSpPr txBox="1"/>
      </xdr:nvSpPr>
      <xdr:spPr>
        <a:xfrm>
          <a:off x="18421428" y="963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38" name="正方形/長方形 7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739" name="正方形/長方形 7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740" name="正方形/長方形 7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741" name="正方形/長方形 7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742" name="正方形/長方形 7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743" name="正方形/長方形 7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744" name="正方形/長方形 7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45" name="正方形/長方形 7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46" name="テキスト ボックス 7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47" name="直線コネクタ 7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748" name="テキスト ボックス 7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749" name="直線コネクタ 7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750" name="テキスト ボックス 7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751" name="直線コネクタ 7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752" name="テキスト ボックス 7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753" name="直線コネクタ 7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754" name="テキスト ボックス 7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755" name="直線コネクタ 7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756" name="テキスト ボックス 7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757" name="直線コネクタ 7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758" name="テキスト ボックス 7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7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123927</xdr:rowOff>
    </xdr:from>
    <xdr:to>
      <xdr:col>116</xdr:col>
      <xdr:colOff>62864</xdr:colOff>
      <xdr:row>78</xdr:row>
      <xdr:rowOff>117526</xdr:rowOff>
    </xdr:to>
    <xdr:cxnSp macro="">
      <xdr:nvCxnSpPr>
        <xdr:cNvPr id="760" name="直線コネクタ 759"/>
        <xdr:cNvCxnSpPr/>
      </xdr:nvCxnSpPr>
      <xdr:spPr>
        <a:xfrm flipV="1">
          <a:off x="22159595" y="12468327"/>
          <a:ext cx="1269" cy="1022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121353</xdr:rowOff>
    </xdr:from>
    <xdr:ext cx="534377" cy="259045"/>
    <xdr:sp macro="" textlink="">
      <xdr:nvSpPr>
        <xdr:cNvPr id="761" name="繰出金最小値テキスト"/>
        <xdr:cNvSpPr txBox="1"/>
      </xdr:nvSpPr>
      <xdr:spPr>
        <a:xfrm>
          <a:off x="22212300" y="134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117526</xdr:rowOff>
    </xdr:from>
    <xdr:to>
      <xdr:col>116</xdr:col>
      <xdr:colOff>152400</xdr:colOff>
      <xdr:row>78</xdr:row>
      <xdr:rowOff>117526</xdr:rowOff>
    </xdr:to>
    <xdr:cxnSp macro="">
      <xdr:nvCxnSpPr>
        <xdr:cNvPr id="762" name="直線コネクタ 761"/>
        <xdr:cNvCxnSpPr/>
      </xdr:nvCxnSpPr>
      <xdr:spPr>
        <a:xfrm>
          <a:off x="22072600" y="134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70604</xdr:rowOff>
    </xdr:from>
    <xdr:ext cx="534377" cy="259045"/>
    <xdr:sp macro="" textlink="">
      <xdr:nvSpPr>
        <xdr:cNvPr id="763" name="繰出金最大値テキスト"/>
        <xdr:cNvSpPr txBox="1"/>
      </xdr:nvSpPr>
      <xdr:spPr>
        <a:xfrm>
          <a:off x="22212300" y="122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123927</xdr:rowOff>
    </xdr:from>
    <xdr:to>
      <xdr:col>116</xdr:col>
      <xdr:colOff>152400</xdr:colOff>
      <xdr:row>72</xdr:row>
      <xdr:rowOff>123927</xdr:rowOff>
    </xdr:to>
    <xdr:cxnSp macro="">
      <xdr:nvCxnSpPr>
        <xdr:cNvPr id="764" name="直線コネクタ 763"/>
        <xdr:cNvCxnSpPr/>
      </xdr:nvCxnSpPr>
      <xdr:spPr>
        <a:xfrm>
          <a:off x="22072600" y="12468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26681</xdr:rowOff>
    </xdr:from>
    <xdr:to>
      <xdr:col>116</xdr:col>
      <xdr:colOff>63500</xdr:colOff>
      <xdr:row>77</xdr:row>
      <xdr:rowOff>75783</xdr:rowOff>
    </xdr:to>
    <xdr:cxnSp macro="">
      <xdr:nvCxnSpPr>
        <xdr:cNvPr id="765" name="直線コネクタ 764"/>
        <xdr:cNvCxnSpPr/>
      </xdr:nvCxnSpPr>
      <xdr:spPr>
        <a:xfrm flipV="1">
          <a:off x="21323300" y="13228331"/>
          <a:ext cx="838200" cy="4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125265</xdr:rowOff>
    </xdr:from>
    <xdr:ext cx="534377" cy="259045"/>
    <xdr:sp macro="" textlink="">
      <xdr:nvSpPr>
        <xdr:cNvPr id="766" name="繰出金平均値テキスト"/>
        <xdr:cNvSpPr txBox="1"/>
      </xdr:nvSpPr>
      <xdr:spPr>
        <a:xfrm>
          <a:off x="22212300" y="12812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102388</xdr:rowOff>
    </xdr:from>
    <xdr:to>
      <xdr:col>116</xdr:col>
      <xdr:colOff>114300</xdr:colOff>
      <xdr:row>76</xdr:row>
      <xdr:rowOff>32538</xdr:rowOff>
    </xdr:to>
    <xdr:sp macro="" textlink="">
      <xdr:nvSpPr>
        <xdr:cNvPr id="767" name="フローチャート: 判断 766"/>
        <xdr:cNvSpPr/>
      </xdr:nvSpPr>
      <xdr:spPr>
        <a:xfrm>
          <a:off x="22110700" y="12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75783</xdr:rowOff>
    </xdr:from>
    <xdr:to>
      <xdr:col>111</xdr:col>
      <xdr:colOff>177800</xdr:colOff>
      <xdr:row>77</xdr:row>
      <xdr:rowOff>99833</xdr:rowOff>
    </xdr:to>
    <xdr:cxnSp macro="">
      <xdr:nvCxnSpPr>
        <xdr:cNvPr id="768" name="直線コネクタ 767"/>
        <xdr:cNvCxnSpPr/>
      </xdr:nvCxnSpPr>
      <xdr:spPr>
        <a:xfrm flipV="1">
          <a:off x="20434300" y="13277433"/>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129362</xdr:rowOff>
    </xdr:from>
    <xdr:to>
      <xdr:col>112</xdr:col>
      <xdr:colOff>38100</xdr:colOff>
      <xdr:row>76</xdr:row>
      <xdr:rowOff>59513</xdr:rowOff>
    </xdr:to>
    <xdr:sp macro="" textlink="">
      <xdr:nvSpPr>
        <xdr:cNvPr id="769" name="フローチャート: 判断 768"/>
        <xdr:cNvSpPr/>
      </xdr:nvSpPr>
      <xdr:spPr>
        <a:xfrm>
          <a:off x="21272500" y="129881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76039</xdr:rowOff>
    </xdr:from>
    <xdr:ext cx="534377" cy="259045"/>
    <xdr:sp macro="" textlink="">
      <xdr:nvSpPr>
        <xdr:cNvPr id="770" name="テキスト ボックス 769"/>
        <xdr:cNvSpPr txBox="1"/>
      </xdr:nvSpPr>
      <xdr:spPr>
        <a:xfrm>
          <a:off x="21056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127767</xdr:rowOff>
    </xdr:from>
    <xdr:to>
      <xdr:col>107</xdr:col>
      <xdr:colOff>50800</xdr:colOff>
      <xdr:row>77</xdr:row>
      <xdr:rowOff>99833</xdr:rowOff>
    </xdr:to>
    <xdr:cxnSp macro="">
      <xdr:nvCxnSpPr>
        <xdr:cNvPr id="771" name="直線コネクタ 770"/>
        <xdr:cNvCxnSpPr/>
      </xdr:nvCxnSpPr>
      <xdr:spPr>
        <a:xfrm>
          <a:off x="19545300" y="12300717"/>
          <a:ext cx="889000" cy="100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81</xdr:row>
      <xdr:rowOff>80027</xdr:rowOff>
    </xdr:from>
    <xdr:ext cx="762000" cy="259045"/>
    <xdr:sp macro="" textlink="">
      <xdr:nvSpPr>
        <xdr:cNvPr id="772" name="テキスト ボックス 7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773" name="テキスト ボックス 7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127767</xdr:rowOff>
    </xdr:from>
    <xdr:to>
      <xdr:col>102</xdr:col>
      <xdr:colOff>114300</xdr:colOff>
      <xdr:row>73</xdr:row>
      <xdr:rowOff>1808</xdr:rowOff>
    </xdr:to>
    <xdr:cxnSp macro="">
      <xdr:nvCxnSpPr>
        <xdr:cNvPr id="774" name="直線コネクタ 773"/>
        <xdr:cNvCxnSpPr/>
      </xdr:nvCxnSpPr>
      <xdr:spPr>
        <a:xfrm flipV="1">
          <a:off x="18656300" y="12300717"/>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81</xdr:row>
      <xdr:rowOff>80027</xdr:rowOff>
    </xdr:from>
    <xdr:ext cx="762000" cy="259045"/>
    <xdr:sp macro="" textlink="">
      <xdr:nvSpPr>
        <xdr:cNvPr id="775" name="テキスト ボックス 7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776" name="テキスト ボックス 7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777" name="テキスト ボックス 7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147331</xdr:rowOff>
    </xdr:from>
    <xdr:to>
      <xdr:col>116</xdr:col>
      <xdr:colOff>114300</xdr:colOff>
      <xdr:row>77</xdr:row>
      <xdr:rowOff>77481</xdr:rowOff>
    </xdr:to>
    <xdr:sp macro="" textlink="">
      <xdr:nvSpPr>
        <xdr:cNvPr id="778" name="楕円 777"/>
        <xdr:cNvSpPr/>
      </xdr:nvSpPr>
      <xdr:spPr>
        <a:xfrm>
          <a:off x="22110700" y="1317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125758</xdr:rowOff>
    </xdr:from>
    <xdr:ext cx="534377" cy="259045"/>
    <xdr:sp macro="" textlink="">
      <xdr:nvSpPr>
        <xdr:cNvPr id="779" name="繰出金該当値テキスト"/>
        <xdr:cNvSpPr txBox="1"/>
      </xdr:nvSpPr>
      <xdr:spPr>
        <a:xfrm>
          <a:off x="22212300" y="131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24983</xdr:rowOff>
    </xdr:from>
    <xdr:to>
      <xdr:col>112</xdr:col>
      <xdr:colOff>38100</xdr:colOff>
      <xdr:row>77</xdr:row>
      <xdr:rowOff>126583</xdr:rowOff>
    </xdr:to>
    <xdr:sp macro="" textlink="">
      <xdr:nvSpPr>
        <xdr:cNvPr id="780" name="楕円 779"/>
        <xdr:cNvSpPr/>
      </xdr:nvSpPr>
      <xdr:spPr>
        <a:xfrm>
          <a:off x="21272500" y="132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117710</xdr:rowOff>
    </xdr:from>
    <xdr:ext cx="534377" cy="259045"/>
    <xdr:sp macro="" textlink="">
      <xdr:nvSpPr>
        <xdr:cNvPr id="781" name="テキスト ボックス 780"/>
        <xdr:cNvSpPr txBox="1"/>
      </xdr:nvSpPr>
      <xdr:spPr>
        <a:xfrm>
          <a:off x="21056111" y="133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49033</xdr:rowOff>
    </xdr:from>
    <xdr:to>
      <xdr:col>107</xdr:col>
      <xdr:colOff>101600</xdr:colOff>
      <xdr:row>77</xdr:row>
      <xdr:rowOff>150633</xdr:rowOff>
    </xdr:to>
    <xdr:sp macro="" textlink="">
      <xdr:nvSpPr>
        <xdr:cNvPr id="782" name="楕円 781"/>
        <xdr:cNvSpPr/>
      </xdr:nvSpPr>
      <xdr:spPr>
        <a:xfrm>
          <a:off x="20383500" y="132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167160</xdr:rowOff>
    </xdr:from>
    <xdr:ext cx="534377" cy="259045"/>
    <xdr:sp macro="" textlink="">
      <xdr:nvSpPr>
        <xdr:cNvPr id="783" name="テキスト ボックス 782"/>
        <xdr:cNvSpPr txBox="1"/>
      </xdr:nvSpPr>
      <xdr:spPr>
        <a:xfrm>
          <a:off x="20167111" y="130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76967</xdr:rowOff>
    </xdr:from>
    <xdr:to>
      <xdr:col>102</xdr:col>
      <xdr:colOff>165100</xdr:colOff>
      <xdr:row>72</xdr:row>
      <xdr:rowOff>7117</xdr:rowOff>
    </xdr:to>
    <xdr:sp macro="" textlink="">
      <xdr:nvSpPr>
        <xdr:cNvPr id="784" name="楕円 783"/>
        <xdr:cNvSpPr/>
      </xdr:nvSpPr>
      <xdr:spPr>
        <a:xfrm>
          <a:off x="19494500" y="122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23644</xdr:rowOff>
    </xdr:from>
    <xdr:ext cx="534377" cy="259045"/>
    <xdr:sp macro="" textlink="">
      <xdr:nvSpPr>
        <xdr:cNvPr id="785" name="テキスト ボックス 784"/>
        <xdr:cNvSpPr txBox="1"/>
      </xdr:nvSpPr>
      <xdr:spPr>
        <a:xfrm>
          <a:off x="19278111" y="120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122458</xdr:rowOff>
    </xdr:from>
    <xdr:to>
      <xdr:col>98</xdr:col>
      <xdr:colOff>38100</xdr:colOff>
      <xdr:row>73</xdr:row>
      <xdr:rowOff>52608</xdr:rowOff>
    </xdr:to>
    <xdr:sp macro="" textlink="">
      <xdr:nvSpPr>
        <xdr:cNvPr id="786" name="楕円 785"/>
        <xdr:cNvSpPr/>
      </xdr:nvSpPr>
      <xdr:spPr>
        <a:xfrm>
          <a:off x="18605500" y="12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69135</xdr:rowOff>
    </xdr:from>
    <xdr:ext cx="534377" cy="259045"/>
    <xdr:sp macro="" textlink="">
      <xdr:nvSpPr>
        <xdr:cNvPr id="787" name="テキスト ボックス 786"/>
        <xdr:cNvSpPr txBox="1"/>
      </xdr:nvSpPr>
      <xdr:spPr>
        <a:xfrm>
          <a:off x="18389111" y="122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788" name="正方形/長方形 7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789" name="正方形/長方形 7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790" name="正方形/長方形 7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791" name="正方形/長方形 7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792" name="正方形/長方形 7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793" name="正方形/長方形 7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794" name="正方形/長方形 7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795" name="正方形/長方形 7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796" name="テキスト ボックス 7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797" name="直線コネクタ 7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798" name="直線コネクタ 7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799" name="テキスト ボックス 7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00" name="直線コネクタ 7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01" name="テキスト ボックス 8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03" name="直線コネクタ 8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05" name="直線コネクタ 8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07" name="直線コネクタ 8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08" name="直線コネクタ 8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10" name="フローチャート: 判断 8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11" name="直線コネクタ 8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12" name="フローチャート: 判断 8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13" name="テキスト ボックス 8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14" name="直線コネクタ 8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101</xdr:row>
      <xdr:rowOff>80027</xdr:rowOff>
    </xdr:from>
    <xdr:ext cx="762000" cy="259045"/>
    <xdr:sp macro="" textlink="">
      <xdr:nvSpPr>
        <xdr:cNvPr id="815" name="テキスト ボックス 8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16" name="テキスト ボックス 8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17" name="直線コネクタ 8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101</xdr:row>
      <xdr:rowOff>80027</xdr:rowOff>
    </xdr:from>
    <xdr:ext cx="762000" cy="259045"/>
    <xdr:sp macro="" textlink="">
      <xdr:nvSpPr>
        <xdr:cNvPr id="818" name="テキスト ボックス 8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19" name="テキスト ボックス 8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20" name="テキスト ボックス 8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21" name="楕円 8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23" name="楕円 8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824" name="テキスト ボックス 8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25" name="楕円 8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26" name="テキスト ボックス 8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27" name="楕円 8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28" name="テキスト ボックス 8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29" name="楕円 8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30" name="テキスト ボックス 8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45,865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補助費等については、前年度より一人当たり</a:t>
          </a:r>
          <a:r>
            <a:rPr kumimoji="1" lang="en-US" altLang="ja-JP" sz="1300">
              <a:latin typeface="ＭＳ Ｐゴシック" panose="020B0600070205080204" pitchFamily="50" charset="-128"/>
              <a:ea typeface="ＭＳ Ｐゴシック" panose="020B0600070205080204" pitchFamily="50" charset="-128"/>
            </a:rPr>
            <a:t>24,533</a:t>
          </a:r>
          <a:r>
            <a:rPr kumimoji="1" lang="ja-JP" altLang="en-US" sz="1300">
              <a:latin typeface="ＭＳ Ｐゴシック" panose="020B0600070205080204" pitchFamily="50" charset="-128"/>
              <a:ea typeface="ＭＳ Ｐゴシック" panose="020B0600070205080204" pitchFamily="50" charset="-128"/>
            </a:rPr>
            <a:t>円増額となっており、これは住民税非課税世帯等への臨時特別給付金の支給や、新型コロナウイルス感染症対応地方創生事業で実施した各種補助金が増加したことが主な要因である。また、依然として下水道事業会計補助金及び農業集落排水事業会計補助金が大きな割合を占めることから公営企業等の経営改革により企業会計への補助金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物件費は前年度から一人当たり</a:t>
          </a:r>
          <a:r>
            <a:rPr kumimoji="1" lang="en-US" altLang="ja-JP" sz="1300">
              <a:latin typeface="ＭＳ Ｐゴシック" panose="020B0600070205080204" pitchFamily="50" charset="-128"/>
              <a:ea typeface="ＭＳ Ｐゴシック" panose="020B0600070205080204" pitchFamily="50" charset="-128"/>
            </a:rPr>
            <a:t>9,428</a:t>
          </a:r>
          <a:r>
            <a:rPr kumimoji="1" lang="ja-JP" altLang="en-US" sz="1300">
              <a:latin typeface="ＭＳ Ｐゴシック" panose="020B0600070205080204" pitchFamily="50" charset="-128"/>
              <a:ea typeface="ＭＳ Ｐゴシック" panose="020B0600070205080204" pitchFamily="50" charset="-128"/>
            </a:rPr>
            <a:t>円増となっており、下館庁舎解体事業費やプレミアム付商品券発行事業等の増が主な原因である。類似団体平均は下回っている。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積立金については、前年度から一人当たり</a:t>
          </a:r>
          <a:r>
            <a:rPr kumimoji="1" lang="en-US" altLang="ja-JP" sz="1300">
              <a:latin typeface="ＭＳ Ｐゴシック" panose="020B0600070205080204" pitchFamily="50" charset="-128"/>
              <a:ea typeface="ＭＳ Ｐゴシック" panose="020B0600070205080204" pitchFamily="50" charset="-128"/>
            </a:rPr>
            <a:t>17,333</a:t>
          </a:r>
          <a:r>
            <a:rPr kumimoji="1" lang="ja-JP" altLang="en-US" sz="1300">
              <a:latin typeface="ＭＳ Ｐゴシック" panose="020B0600070205080204" pitchFamily="50" charset="-128"/>
              <a:ea typeface="ＭＳ Ｐゴシック" panose="020B0600070205080204" pitchFamily="50" charset="-128"/>
            </a:rPr>
            <a:t>円減となっており、財政調整基金、減債基金、福祉事業基金の積立金の減が主な要因である。類似団体平均は下回っている。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茨城県筑西市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101,606
98,257
205.30
49,916,645
46,601,167
2,941,848
25,523,918
47,078,383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81788</xdr:rowOff>
    </xdr:from>
    <xdr:to>
      <xdr:col>24</xdr:col>
      <xdr:colOff>62865</xdr:colOff>
      <xdr:row>39</xdr:row>
      <xdr:rowOff>81026</xdr:rowOff>
    </xdr:to>
    <xdr:cxnSp macro="">
      <xdr:nvCxnSpPr>
        <xdr:cNvPr id="54" name="直線コネクタ 53"/>
        <xdr:cNvCxnSpPr/>
      </xdr:nvCxnSpPr>
      <xdr:spPr>
        <a:xfrm flipV="1">
          <a:off x="4633595" y="5225288"/>
          <a:ext cx="127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84853</xdr:rowOff>
    </xdr:from>
    <xdr:ext cx="469744" cy="259045"/>
    <xdr:sp macro="" textlink="">
      <xdr:nvSpPr>
        <xdr:cNvPr id="55" name="議会費最小値テキスト"/>
        <xdr:cNvSpPr txBox="1"/>
      </xdr:nvSpPr>
      <xdr:spPr>
        <a:xfrm>
          <a:off x="4686300" y="67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81026</xdr:rowOff>
    </xdr:from>
    <xdr:to>
      <xdr:col>24</xdr:col>
      <xdr:colOff>152400</xdr:colOff>
      <xdr:row>39</xdr:row>
      <xdr:rowOff>81026</xdr:rowOff>
    </xdr:to>
    <xdr:cxnSp macro="">
      <xdr:nvCxnSpPr>
        <xdr:cNvPr id="56" name="直線コネクタ 55"/>
        <xdr:cNvCxnSpPr/>
      </xdr:nvCxnSpPr>
      <xdr:spPr>
        <a:xfrm>
          <a:off x="4546600" y="676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28465</xdr:rowOff>
    </xdr:from>
    <xdr:ext cx="469744" cy="259045"/>
    <xdr:sp macro="" textlink="">
      <xdr:nvSpPr>
        <xdr:cNvPr id="57" name="議会費最大値テキスト"/>
        <xdr:cNvSpPr txBox="1"/>
      </xdr:nvSpPr>
      <xdr:spPr>
        <a:xfrm>
          <a:off x="4686300" y="50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81788</xdr:rowOff>
    </xdr:from>
    <xdr:to>
      <xdr:col>24</xdr:col>
      <xdr:colOff>152400</xdr:colOff>
      <xdr:row>30</xdr:row>
      <xdr:rowOff>81788</xdr:rowOff>
    </xdr:to>
    <xdr:cxnSp macro="">
      <xdr:nvCxnSpPr>
        <xdr:cNvPr id="58" name="直線コネクタ 57"/>
        <xdr:cNvCxnSpPr/>
      </xdr:nvCxnSpPr>
      <xdr:spPr>
        <a:xfrm>
          <a:off x="4546600" y="522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34544</xdr:rowOff>
    </xdr:from>
    <xdr:to>
      <xdr:col>24</xdr:col>
      <xdr:colOff>63500</xdr:colOff>
      <xdr:row>34</xdr:row>
      <xdr:rowOff>142748</xdr:rowOff>
    </xdr:to>
    <xdr:cxnSp macro="">
      <xdr:nvCxnSpPr>
        <xdr:cNvPr id="59" name="直線コネクタ 58"/>
        <xdr:cNvCxnSpPr/>
      </xdr:nvCxnSpPr>
      <xdr:spPr>
        <a:xfrm flipV="1">
          <a:off x="3797300" y="5863844"/>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133875</xdr:rowOff>
    </xdr:from>
    <xdr:ext cx="469744" cy="259045"/>
    <xdr:sp macro="" textlink="">
      <xdr:nvSpPr>
        <xdr:cNvPr id="60" name="議会費平均値テキスト"/>
        <xdr:cNvSpPr txBox="1"/>
      </xdr:nvSpPr>
      <xdr:spPr>
        <a:xfrm>
          <a:off x="4686300" y="562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110998</xdr:rowOff>
    </xdr:from>
    <xdr:to>
      <xdr:col>24</xdr:col>
      <xdr:colOff>114300</xdr:colOff>
      <xdr:row>34</xdr:row>
      <xdr:rowOff>41148</xdr:rowOff>
    </xdr:to>
    <xdr:sp macro="" textlink="">
      <xdr:nvSpPr>
        <xdr:cNvPr id="61" name="フローチャート: 判断 60"/>
        <xdr:cNvSpPr/>
      </xdr:nvSpPr>
      <xdr:spPr>
        <a:xfrm>
          <a:off x="4584700" y="57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142748</xdr:rowOff>
    </xdr:from>
    <xdr:to>
      <xdr:col>19</xdr:col>
      <xdr:colOff>177800</xdr:colOff>
      <xdr:row>35</xdr:row>
      <xdr:rowOff>84074</xdr:rowOff>
    </xdr:to>
    <xdr:cxnSp macro="">
      <xdr:nvCxnSpPr>
        <xdr:cNvPr id="62" name="直線コネクタ 61"/>
        <xdr:cNvCxnSpPr/>
      </xdr:nvCxnSpPr>
      <xdr:spPr>
        <a:xfrm flipV="1">
          <a:off x="2908300" y="5972048"/>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161290</xdr:rowOff>
    </xdr:from>
    <xdr:to>
      <xdr:col>20</xdr:col>
      <xdr:colOff>38100</xdr:colOff>
      <xdr:row>34</xdr:row>
      <xdr:rowOff>91440</xdr:rowOff>
    </xdr:to>
    <xdr:sp macro="" textlink="">
      <xdr:nvSpPr>
        <xdr:cNvPr id="63" name="フローチャート: 判断 62"/>
        <xdr:cNvSpPr/>
      </xdr:nvSpPr>
      <xdr:spPr>
        <a:xfrm>
          <a:off x="3746500" y="581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107967</xdr:rowOff>
    </xdr:from>
    <xdr:ext cx="469744" cy="259045"/>
    <xdr:sp macro="" textlink="">
      <xdr:nvSpPr>
        <xdr:cNvPr id="64" name="テキスト ボックス 63"/>
        <xdr:cNvSpPr txBox="1"/>
      </xdr:nvSpPr>
      <xdr:spPr>
        <a:xfrm>
          <a:off x="3562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1016</xdr:rowOff>
    </xdr:from>
    <xdr:to>
      <xdr:col>15</xdr:col>
      <xdr:colOff>50800</xdr:colOff>
      <xdr:row>35</xdr:row>
      <xdr:rowOff>84074</xdr:rowOff>
    </xdr:to>
    <xdr:cxnSp macro="">
      <xdr:nvCxnSpPr>
        <xdr:cNvPr id="65" name="直線コネクタ 64"/>
        <xdr:cNvCxnSpPr/>
      </xdr:nvCxnSpPr>
      <xdr:spPr>
        <a:xfrm>
          <a:off x="2019300" y="5830316"/>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41</xdr:row>
      <xdr:rowOff>80027</xdr:rowOff>
    </xdr:from>
    <xdr:ext cx="762000" cy="259045"/>
    <xdr:sp macro="" textlink="">
      <xdr:nvSpPr>
        <xdr:cNvPr id="66" name="テキスト ボックス 6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67" name="テキスト ボックス 6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53594</xdr:rowOff>
    </xdr:from>
    <xdr:to>
      <xdr:col>10</xdr:col>
      <xdr:colOff>114300</xdr:colOff>
      <xdr:row>34</xdr:row>
      <xdr:rowOff>1016</xdr:rowOff>
    </xdr:to>
    <xdr:cxnSp macro="">
      <xdr:nvCxnSpPr>
        <xdr:cNvPr id="68" name="直線コネクタ 67"/>
        <xdr:cNvCxnSpPr/>
      </xdr:nvCxnSpPr>
      <xdr:spPr>
        <a:xfrm>
          <a:off x="1130300" y="57114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41</xdr:row>
      <xdr:rowOff>80027</xdr:rowOff>
    </xdr:from>
    <xdr:ext cx="762000" cy="259045"/>
    <xdr:sp macro="" textlink="">
      <xdr:nvSpPr>
        <xdr:cNvPr id="69" name="テキスト ボックス 6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0" name="テキスト ボックス 6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1" name="テキスト ボックス 7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155194</xdr:rowOff>
    </xdr:from>
    <xdr:to>
      <xdr:col>24</xdr:col>
      <xdr:colOff>114300</xdr:colOff>
      <xdr:row>34</xdr:row>
      <xdr:rowOff>85344</xdr:rowOff>
    </xdr:to>
    <xdr:sp macro="" textlink="">
      <xdr:nvSpPr>
        <xdr:cNvPr id="72" name="楕円 71"/>
        <xdr:cNvSpPr/>
      </xdr:nvSpPr>
      <xdr:spPr>
        <a:xfrm>
          <a:off x="45847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133621</xdr:rowOff>
    </xdr:from>
    <xdr:ext cx="469744" cy="259045"/>
    <xdr:sp macro="" textlink="">
      <xdr:nvSpPr>
        <xdr:cNvPr id="73" name="議会費該当値テキスト"/>
        <xdr:cNvSpPr txBox="1"/>
      </xdr:nvSpPr>
      <xdr:spPr>
        <a:xfrm>
          <a:off x="4686300" y="57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91948</xdr:rowOff>
    </xdr:from>
    <xdr:to>
      <xdr:col>20</xdr:col>
      <xdr:colOff>38100</xdr:colOff>
      <xdr:row>35</xdr:row>
      <xdr:rowOff>22098</xdr:rowOff>
    </xdr:to>
    <xdr:sp macro="" textlink="">
      <xdr:nvSpPr>
        <xdr:cNvPr id="74" name="楕円 73"/>
        <xdr:cNvSpPr/>
      </xdr:nvSpPr>
      <xdr:spPr>
        <a:xfrm>
          <a:off x="3746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13225</xdr:rowOff>
    </xdr:from>
    <xdr:ext cx="469744" cy="259045"/>
    <xdr:sp macro="" textlink="">
      <xdr:nvSpPr>
        <xdr:cNvPr id="75" name="テキスト ボックス 74"/>
        <xdr:cNvSpPr txBox="1"/>
      </xdr:nvSpPr>
      <xdr:spPr>
        <a:xfrm>
          <a:off x="3562428"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33274</xdr:rowOff>
    </xdr:from>
    <xdr:to>
      <xdr:col>15</xdr:col>
      <xdr:colOff>101600</xdr:colOff>
      <xdr:row>35</xdr:row>
      <xdr:rowOff>134874</xdr:rowOff>
    </xdr:to>
    <xdr:sp macro="" textlink="">
      <xdr:nvSpPr>
        <xdr:cNvPr id="76" name="楕円 75"/>
        <xdr:cNvSpPr/>
      </xdr:nvSpPr>
      <xdr:spPr>
        <a:xfrm>
          <a:off x="2857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151401</xdr:rowOff>
    </xdr:from>
    <xdr:ext cx="469744" cy="259045"/>
    <xdr:sp macro="" textlink="">
      <xdr:nvSpPr>
        <xdr:cNvPr id="77" name="テキスト ボックス 76"/>
        <xdr:cNvSpPr txBox="1"/>
      </xdr:nvSpPr>
      <xdr:spPr>
        <a:xfrm>
          <a:off x="2673428"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121666</xdr:rowOff>
    </xdr:from>
    <xdr:to>
      <xdr:col>10</xdr:col>
      <xdr:colOff>165100</xdr:colOff>
      <xdr:row>34</xdr:row>
      <xdr:rowOff>51816</xdr:rowOff>
    </xdr:to>
    <xdr:sp macro="" textlink="">
      <xdr:nvSpPr>
        <xdr:cNvPr id="78" name="楕円 77"/>
        <xdr:cNvSpPr/>
      </xdr:nvSpPr>
      <xdr:spPr>
        <a:xfrm>
          <a:off x="1968500" y="57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68343</xdr:rowOff>
    </xdr:from>
    <xdr:ext cx="469744" cy="259045"/>
    <xdr:sp macro="" textlink="">
      <xdr:nvSpPr>
        <xdr:cNvPr id="79" name="テキスト ボックス 78"/>
        <xdr:cNvSpPr txBox="1"/>
      </xdr:nvSpPr>
      <xdr:spPr>
        <a:xfrm>
          <a:off x="1784428" y="55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2794</xdr:rowOff>
    </xdr:from>
    <xdr:to>
      <xdr:col>6</xdr:col>
      <xdr:colOff>38100</xdr:colOff>
      <xdr:row>33</xdr:row>
      <xdr:rowOff>104394</xdr:rowOff>
    </xdr:to>
    <xdr:sp macro="" textlink="">
      <xdr:nvSpPr>
        <xdr:cNvPr id="80" name="楕円 79"/>
        <xdr:cNvSpPr/>
      </xdr:nvSpPr>
      <xdr:spPr>
        <a:xfrm>
          <a:off x="1079500" y="56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120921</xdr:rowOff>
    </xdr:from>
    <xdr:ext cx="469744" cy="259045"/>
    <xdr:sp macro="" textlink="">
      <xdr:nvSpPr>
        <xdr:cNvPr id="81" name="テキスト ボックス 80"/>
        <xdr:cNvSpPr txBox="1"/>
      </xdr:nvSpPr>
      <xdr:spPr>
        <a:xfrm>
          <a:off x="895428"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2" name="正方形/長方形 8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3" name="正方形/長方形 8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4" name="正方形/長方形 8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5" name="正方形/長方形 8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86" name="正方形/長方形 8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87" name="正方形/長方形 8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88" name="正方形/長方形 8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89" name="正方形/長方形 8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0" name="テキスト ボックス 8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1" name="直線コネクタ 9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2" name="テキスト ボックス 9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3" name="直線コネクタ 9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4" name="テキスト ボックス 9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5" name="直線コネクタ 9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96" name="テキスト ボックス 9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97" name="直線コネクタ 9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98" name="テキスト ボックス 9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99" name="直線コネクタ 9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0" name="テキスト ボックス 9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1" name="直線コネクタ 10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2" name="テキスト ボックス 10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3" name="直線コネクタ 10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4" name="テキスト ボックス 10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22537</xdr:rowOff>
    </xdr:from>
    <xdr:to>
      <xdr:col>24</xdr:col>
      <xdr:colOff>62865</xdr:colOff>
      <xdr:row>57</xdr:row>
      <xdr:rowOff>141202</xdr:rowOff>
    </xdr:to>
    <xdr:cxnSp macro="">
      <xdr:nvCxnSpPr>
        <xdr:cNvPr id="108" name="直線コネクタ 107"/>
        <xdr:cNvCxnSpPr/>
      </xdr:nvCxnSpPr>
      <xdr:spPr>
        <a:xfrm flipV="1">
          <a:off x="4633595" y="8595037"/>
          <a:ext cx="1270" cy="1318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145029</xdr:rowOff>
    </xdr:from>
    <xdr:ext cx="534377" cy="259045"/>
    <xdr:sp macro="" textlink="">
      <xdr:nvSpPr>
        <xdr:cNvPr id="109" name="総務費最小値テキスト"/>
        <xdr:cNvSpPr txBox="1"/>
      </xdr:nvSpPr>
      <xdr:spPr>
        <a:xfrm>
          <a:off x="4686300" y="99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141202</xdr:rowOff>
    </xdr:from>
    <xdr:to>
      <xdr:col>24</xdr:col>
      <xdr:colOff>152400</xdr:colOff>
      <xdr:row>57</xdr:row>
      <xdr:rowOff>141202</xdr:rowOff>
    </xdr:to>
    <xdr:cxnSp macro="">
      <xdr:nvCxnSpPr>
        <xdr:cNvPr id="110" name="直線コネクタ 109"/>
        <xdr:cNvCxnSpPr/>
      </xdr:nvCxnSpPr>
      <xdr:spPr>
        <a:xfrm>
          <a:off x="4546600" y="99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140664</xdr:rowOff>
    </xdr:from>
    <xdr:ext cx="599010" cy="259045"/>
    <xdr:sp macro="" textlink="">
      <xdr:nvSpPr>
        <xdr:cNvPr id="111" name="総務費最大値テキスト"/>
        <xdr:cNvSpPr txBox="1"/>
      </xdr:nvSpPr>
      <xdr:spPr>
        <a:xfrm>
          <a:off x="4686300" y="837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22537</xdr:rowOff>
    </xdr:from>
    <xdr:to>
      <xdr:col>24</xdr:col>
      <xdr:colOff>152400</xdr:colOff>
      <xdr:row>50</xdr:row>
      <xdr:rowOff>22537</xdr:rowOff>
    </xdr:to>
    <xdr:cxnSp macro="">
      <xdr:nvCxnSpPr>
        <xdr:cNvPr id="112" name="直線コネクタ 111"/>
        <xdr:cNvCxnSpPr/>
      </xdr:nvCxnSpPr>
      <xdr:spPr>
        <a:xfrm>
          <a:off x="4546600" y="85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150324</xdr:rowOff>
    </xdr:from>
    <xdr:to>
      <xdr:col>24</xdr:col>
      <xdr:colOff>63500</xdr:colOff>
      <xdr:row>57</xdr:row>
      <xdr:rowOff>141202</xdr:rowOff>
    </xdr:to>
    <xdr:cxnSp macro="">
      <xdr:nvCxnSpPr>
        <xdr:cNvPr id="113" name="直線コネクタ 112"/>
        <xdr:cNvCxnSpPr/>
      </xdr:nvCxnSpPr>
      <xdr:spPr>
        <a:xfrm>
          <a:off x="3797300" y="9751524"/>
          <a:ext cx="838200" cy="16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42391</xdr:rowOff>
    </xdr:from>
    <xdr:ext cx="534377" cy="259045"/>
    <xdr:sp macro="" textlink="">
      <xdr:nvSpPr>
        <xdr:cNvPr id="114" name="総務費平均値テキスト"/>
        <xdr:cNvSpPr txBox="1"/>
      </xdr:nvSpPr>
      <xdr:spPr>
        <a:xfrm>
          <a:off x="4686300" y="9300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19514</xdr:rowOff>
    </xdr:from>
    <xdr:to>
      <xdr:col>24</xdr:col>
      <xdr:colOff>114300</xdr:colOff>
      <xdr:row>55</xdr:row>
      <xdr:rowOff>121114</xdr:rowOff>
    </xdr:to>
    <xdr:sp macro="" textlink="">
      <xdr:nvSpPr>
        <xdr:cNvPr id="115" name="フローチャート: 判断 114"/>
        <xdr:cNvSpPr/>
      </xdr:nvSpPr>
      <xdr:spPr>
        <a:xfrm>
          <a:off x="4584700" y="944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3531</xdr:rowOff>
    </xdr:from>
    <xdr:to>
      <xdr:col>19</xdr:col>
      <xdr:colOff>177800</xdr:colOff>
      <xdr:row>56</xdr:row>
      <xdr:rowOff>150324</xdr:rowOff>
    </xdr:to>
    <xdr:cxnSp macro="">
      <xdr:nvCxnSpPr>
        <xdr:cNvPr id="116" name="直線コネクタ 115"/>
        <xdr:cNvCxnSpPr/>
      </xdr:nvCxnSpPr>
      <xdr:spPr>
        <a:xfrm>
          <a:off x="2908300" y="8918931"/>
          <a:ext cx="889000" cy="8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99481</xdr:rowOff>
    </xdr:from>
    <xdr:to>
      <xdr:col>20</xdr:col>
      <xdr:colOff>38100</xdr:colOff>
      <xdr:row>56</xdr:row>
      <xdr:rowOff>29631</xdr:rowOff>
    </xdr:to>
    <xdr:sp macro="" textlink="">
      <xdr:nvSpPr>
        <xdr:cNvPr id="117" name="フローチャート: 判断 116"/>
        <xdr:cNvSpPr/>
      </xdr:nvSpPr>
      <xdr:spPr>
        <a:xfrm>
          <a:off x="37465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46158</xdr:rowOff>
    </xdr:from>
    <xdr:ext cx="534377" cy="259045"/>
    <xdr:sp macro="" textlink="">
      <xdr:nvSpPr>
        <xdr:cNvPr id="118" name="テキスト ボックス 117"/>
        <xdr:cNvSpPr txBox="1"/>
      </xdr:nvSpPr>
      <xdr:spPr>
        <a:xfrm>
          <a:off x="3530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3531</xdr:rowOff>
    </xdr:from>
    <xdr:to>
      <xdr:col>15</xdr:col>
      <xdr:colOff>50800</xdr:colOff>
      <xdr:row>58</xdr:row>
      <xdr:rowOff>88058</xdr:rowOff>
    </xdr:to>
    <xdr:cxnSp macro="">
      <xdr:nvCxnSpPr>
        <xdr:cNvPr id="119" name="直線コネクタ 118"/>
        <xdr:cNvCxnSpPr/>
      </xdr:nvCxnSpPr>
      <xdr:spPr>
        <a:xfrm flipV="1">
          <a:off x="2019300" y="8918931"/>
          <a:ext cx="889000" cy="11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61</xdr:row>
      <xdr:rowOff>80027</xdr:rowOff>
    </xdr:from>
    <xdr:ext cx="762000" cy="259045"/>
    <xdr:sp macro="" textlink="">
      <xdr:nvSpPr>
        <xdr:cNvPr id="120" name="テキスト ボックス 11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1" name="テキスト ボックス 12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88058</xdr:rowOff>
    </xdr:from>
    <xdr:to>
      <xdr:col>10</xdr:col>
      <xdr:colOff>114300</xdr:colOff>
      <xdr:row>58</xdr:row>
      <xdr:rowOff>123382</xdr:rowOff>
    </xdr:to>
    <xdr:cxnSp macro="">
      <xdr:nvCxnSpPr>
        <xdr:cNvPr id="122" name="直線コネクタ 121"/>
        <xdr:cNvCxnSpPr/>
      </xdr:nvCxnSpPr>
      <xdr:spPr>
        <a:xfrm flipV="1">
          <a:off x="1130300" y="10032158"/>
          <a:ext cx="8890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61</xdr:row>
      <xdr:rowOff>80027</xdr:rowOff>
    </xdr:from>
    <xdr:ext cx="762000" cy="259045"/>
    <xdr:sp macro="" textlink="">
      <xdr:nvSpPr>
        <xdr:cNvPr id="123" name="テキスト ボックス 12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4" name="テキスト ボックス 12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5" name="テキスト ボックス 12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90402</xdr:rowOff>
    </xdr:from>
    <xdr:to>
      <xdr:col>24</xdr:col>
      <xdr:colOff>114300</xdr:colOff>
      <xdr:row>58</xdr:row>
      <xdr:rowOff>20552</xdr:rowOff>
    </xdr:to>
    <xdr:sp macro="" textlink="">
      <xdr:nvSpPr>
        <xdr:cNvPr id="126" name="楕円 125"/>
        <xdr:cNvSpPr/>
      </xdr:nvSpPr>
      <xdr:spPr>
        <a:xfrm>
          <a:off x="4584700" y="98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5329</xdr:rowOff>
    </xdr:from>
    <xdr:ext cx="534377" cy="259045"/>
    <xdr:sp macro="" textlink="">
      <xdr:nvSpPr>
        <xdr:cNvPr id="127" name="総務費該当値テキスト"/>
        <xdr:cNvSpPr txBox="1"/>
      </xdr:nvSpPr>
      <xdr:spPr>
        <a:xfrm>
          <a:off x="4686300" y="97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99524</xdr:rowOff>
    </xdr:from>
    <xdr:to>
      <xdr:col>20</xdr:col>
      <xdr:colOff>38100</xdr:colOff>
      <xdr:row>57</xdr:row>
      <xdr:rowOff>29674</xdr:rowOff>
    </xdr:to>
    <xdr:sp macro="" textlink="">
      <xdr:nvSpPr>
        <xdr:cNvPr id="128" name="楕円 127"/>
        <xdr:cNvSpPr/>
      </xdr:nvSpPr>
      <xdr:spPr>
        <a:xfrm>
          <a:off x="3746500" y="97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20801</xdr:rowOff>
    </xdr:from>
    <xdr:ext cx="534377" cy="259045"/>
    <xdr:sp macro="" textlink="">
      <xdr:nvSpPr>
        <xdr:cNvPr id="129" name="テキスト ボックス 128"/>
        <xdr:cNvSpPr txBox="1"/>
      </xdr:nvSpPr>
      <xdr:spPr>
        <a:xfrm>
          <a:off x="3530111" y="97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124181</xdr:rowOff>
    </xdr:from>
    <xdr:to>
      <xdr:col>15</xdr:col>
      <xdr:colOff>101600</xdr:colOff>
      <xdr:row>52</xdr:row>
      <xdr:rowOff>54331</xdr:rowOff>
    </xdr:to>
    <xdr:sp macro="" textlink="">
      <xdr:nvSpPr>
        <xdr:cNvPr id="130" name="楕円 129"/>
        <xdr:cNvSpPr/>
      </xdr:nvSpPr>
      <xdr:spPr>
        <a:xfrm>
          <a:off x="2857500" y="88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70858</xdr:rowOff>
    </xdr:from>
    <xdr:ext cx="599010" cy="259045"/>
    <xdr:sp macro="" textlink="">
      <xdr:nvSpPr>
        <xdr:cNvPr id="131" name="テキスト ボックス 130"/>
        <xdr:cNvSpPr txBox="1"/>
      </xdr:nvSpPr>
      <xdr:spPr>
        <a:xfrm>
          <a:off x="2608795" y="864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37258</xdr:rowOff>
    </xdr:from>
    <xdr:to>
      <xdr:col>10</xdr:col>
      <xdr:colOff>165100</xdr:colOff>
      <xdr:row>58</xdr:row>
      <xdr:rowOff>138858</xdr:rowOff>
    </xdr:to>
    <xdr:sp macro="" textlink="">
      <xdr:nvSpPr>
        <xdr:cNvPr id="132" name="楕円 131"/>
        <xdr:cNvSpPr/>
      </xdr:nvSpPr>
      <xdr:spPr>
        <a:xfrm>
          <a:off x="1968500" y="99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155385</xdr:rowOff>
    </xdr:from>
    <xdr:ext cx="534377" cy="259045"/>
    <xdr:sp macro="" textlink="">
      <xdr:nvSpPr>
        <xdr:cNvPr id="133" name="テキスト ボックス 132"/>
        <xdr:cNvSpPr txBox="1"/>
      </xdr:nvSpPr>
      <xdr:spPr>
        <a:xfrm>
          <a:off x="1752111" y="975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72582</xdr:rowOff>
    </xdr:from>
    <xdr:to>
      <xdr:col>6</xdr:col>
      <xdr:colOff>38100</xdr:colOff>
      <xdr:row>59</xdr:row>
      <xdr:rowOff>2732</xdr:rowOff>
    </xdr:to>
    <xdr:sp macro="" textlink="">
      <xdr:nvSpPr>
        <xdr:cNvPr id="134" name="楕円 133"/>
        <xdr:cNvSpPr/>
      </xdr:nvSpPr>
      <xdr:spPr>
        <a:xfrm>
          <a:off x="1079500" y="100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19259</xdr:rowOff>
    </xdr:from>
    <xdr:ext cx="534377" cy="259045"/>
    <xdr:sp macro="" textlink="">
      <xdr:nvSpPr>
        <xdr:cNvPr id="135" name="テキスト ボックス 134"/>
        <xdr:cNvSpPr txBox="1"/>
      </xdr:nvSpPr>
      <xdr:spPr>
        <a:xfrm>
          <a:off x="863111" y="97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36" name="正方形/長方形 13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37" name="正方形/長方形 13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38" name="正方形/長方形 13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39" name="正方形/長方形 13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0" name="正方形/長方形 13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1" name="正方形/長方形 14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2" name="正方形/長方形 14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3" name="正方形/長方形 14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4" name="テキスト ボックス 14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5" name="直線コネクタ 14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46" name="テキスト ボックス 14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7" name="直線コネクタ 14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48" name="テキスト ボックス 14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49" name="直線コネクタ 14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0" name="テキスト ボックス 14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1" name="直線コネクタ 15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2" name="テキスト ボックス 15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3" name="直線コネクタ 15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54" name="テキスト ボックス 15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5" name="直線コネクタ 15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56" name="テキスト ボックス 15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7" name="直線コネクタ 15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58" name="テキスト ボックス 15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158984</xdr:rowOff>
    </xdr:from>
    <xdr:to>
      <xdr:col>24</xdr:col>
      <xdr:colOff>62865</xdr:colOff>
      <xdr:row>77</xdr:row>
      <xdr:rowOff>122213</xdr:rowOff>
    </xdr:to>
    <xdr:cxnSp macro="">
      <xdr:nvCxnSpPr>
        <xdr:cNvPr id="162" name="直線コネクタ 161"/>
        <xdr:cNvCxnSpPr/>
      </xdr:nvCxnSpPr>
      <xdr:spPr>
        <a:xfrm flipV="1">
          <a:off x="4633595" y="12160484"/>
          <a:ext cx="1270" cy="1163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126040</xdr:rowOff>
    </xdr:from>
    <xdr:ext cx="599010" cy="259045"/>
    <xdr:sp macro="" textlink="">
      <xdr:nvSpPr>
        <xdr:cNvPr id="163" name="民生費最小値テキスト"/>
        <xdr:cNvSpPr txBox="1"/>
      </xdr:nvSpPr>
      <xdr:spPr>
        <a:xfrm>
          <a:off x="4686300" y="1332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122213</xdr:rowOff>
    </xdr:from>
    <xdr:to>
      <xdr:col>24</xdr:col>
      <xdr:colOff>152400</xdr:colOff>
      <xdr:row>77</xdr:row>
      <xdr:rowOff>122213</xdr:rowOff>
    </xdr:to>
    <xdr:cxnSp macro="">
      <xdr:nvCxnSpPr>
        <xdr:cNvPr id="164" name="直線コネクタ 163"/>
        <xdr:cNvCxnSpPr/>
      </xdr:nvCxnSpPr>
      <xdr:spPr>
        <a:xfrm>
          <a:off x="4546600" y="1332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105661</xdr:rowOff>
    </xdr:from>
    <xdr:ext cx="599010" cy="259045"/>
    <xdr:sp macro="" textlink="">
      <xdr:nvSpPr>
        <xdr:cNvPr id="165" name="民生費最大値テキスト"/>
        <xdr:cNvSpPr txBox="1"/>
      </xdr:nvSpPr>
      <xdr:spPr>
        <a:xfrm>
          <a:off x="4686300" y="1193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158984</xdr:rowOff>
    </xdr:from>
    <xdr:to>
      <xdr:col>24</xdr:col>
      <xdr:colOff>152400</xdr:colOff>
      <xdr:row>70</xdr:row>
      <xdr:rowOff>158984</xdr:rowOff>
    </xdr:to>
    <xdr:cxnSp macro="">
      <xdr:nvCxnSpPr>
        <xdr:cNvPr id="166" name="直線コネクタ 165"/>
        <xdr:cNvCxnSpPr/>
      </xdr:nvCxnSpPr>
      <xdr:spPr>
        <a:xfrm>
          <a:off x="4546600" y="1216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15374</xdr:rowOff>
    </xdr:from>
    <xdr:to>
      <xdr:col>24</xdr:col>
      <xdr:colOff>63500</xdr:colOff>
      <xdr:row>77</xdr:row>
      <xdr:rowOff>122213</xdr:rowOff>
    </xdr:to>
    <xdr:cxnSp macro="">
      <xdr:nvCxnSpPr>
        <xdr:cNvPr id="167" name="直線コネクタ 166"/>
        <xdr:cNvCxnSpPr/>
      </xdr:nvCxnSpPr>
      <xdr:spPr>
        <a:xfrm>
          <a:off x="3797300" y="13217024"/>
          <a:ext cx="838200" cy="1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102551</xdr:rowOff>
    </xdr:from>
    <xdr:ext cx="599010" cy="259045"/>
    <xdr:sp macro="" textlink="">
      <xdr:nvSpPr>
        <xdr:cNvPr id="168" name="民生費平均値テキスト"/>
        <xdr:cNvSpPr txBox="1"/>
      </xdr:nvSpPr>
      <xdr:spPr>
        <a:xfrm>
          <a:off x="4686300" y="12618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79674</xdr:rowOff>
    </xdr:from>
    <xdr:to>
      <xdr:col>24</xdr:col>
      <xdr:colOff>114300</xdr:colOff>
      <xdr:row>75</xdr:row>
      <xdr:rowOff>9824</xdr:rowOff>
    </xdr:to>
    <xdr:sp macro="" textlink="">
      <xdr:nvSpPr>
        <xdr:cNvPr id="169" name="フローチャート: 判断 168"/>
        <xdr:cNvSpPr/>
      </xdr:nvSpPr>
      <xdr:spPr>
        <a:xfrm>
          <a:off x="4584700" y="1276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15374</xdr:rowOff>
    </xdr:from>
    <xdr:to>
      <xdr:col>19</xdr:col>
      <xdr:colOff>177800</xdr:colOff>
      <xdr:row>79</xdr:row>
      <xdr:rowOff>118506</xdr:rowOff>
    </xdr:to>
    <xdr:cxnSp macro="">
      <xdr:nvCxnSpPr>
        <xdr:cNvPr id="170" name="直線コネクタ 169"/>
        <xdr:cNvCxnSpPr/>
      </xdr:nvCxnSpPr>
      <xdr:spPr>
        <a:xfrm flipV="1">
          <a:off x="2908300" y="13217024"/>
          <a:ext cx="889000" cy="44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83087</xdr:rowOff>
    </xdr:from>
    <xdr:to>
      <xdr:col>20</xdr:col>
      <xdr:colOff>38100</xdr:colOff>
      <xdr:row>74</xdr:row>
      <xdr:rowOff>13237</xdr:rowOff>
    </xdr:to>
    <xdr:sp macro="" textlink="">
      <xdr:nvSpPr>
        <xdr:cNvPr id="171" name="フローチャート: 判断 170"/>
        <xdr:cNvSpPr/>
      </xdr:nvSpPr>
      <xdr:spPr>
        <a:xfrm>
          <a:off x="3746500" y="1259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29764</xdr:rowOff>
    </xdr:from>
    <xdr:ext cx="599010" cy="259045"/>
    <xdr:sp macro="" textlink="">
      <xdr:nvSpPr>
        <xdr:cNvPr id="172" name="テキスト ボックス 171"/>
        <xdr:cNvSpPr txBox="1"/>
      </xdr:nvSpPr>
      <xdr:spPr>
        <a:xfrm>
          <a:off x="3497795" y="123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118506</xdr:rowOff>
    </xdr:from>
    <xdr:to>
      <xdr:col>15</xdr:col>
      <xdr:colOff>50800</xdr:colOff>
      <xdr:row>79</xdr:row>
      <xdr:rowOff>146624</xdr:rowOff>
    </xdr:to>
    <xdr:cxnSp macro="">
      <xdr:nvCxnSpPr>
        <xdr:cNvPr id="173" name="直線コネクタ 172"/>
        <xdr:cNvCxnSpPr/>
      </xdr:nvCxnSpPr>
      <xdr:spPr>
        <a:xfrm flipV="1">
          <a:off x="2019300" y="1366305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81</xdr:row>
      <xdr:rowOff>80027</xdr:rowOff>
    </xdr:from>
    <xdr:ext cx="762000" cy="259045"/>
    <xdr:sp macro="" textlink="">
      <xdr:nvSpPr>
        <xdr:cNvPr id="174" name="テキスト ボックス 17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75" name="テキスト ボックス 17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142280</xdr:rowOff>
    </xdr:from>
    <xdr:to>
      <xdr:col>10</xdr:col>
      <xdr:colOff>114300</xdr:colOff>
      <xdr:row>79</xdr:row>
      <xdr:rowOff>146624</xdr:rowOff>
    </xdr:to>
    <xdr:cxnSp macro="">
      <xdr:nvCxnSpPr>
        <xdr:cNvPr id="176" name="直線コネクタ 175"/>
        <xdr:cNvCxnSpPr/>
      </xdr:nvCxnSpPr>
      <xdr:spPr>
        <a:xfrm>
          <a:off x="1130300" y="1368683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81</xdr:row>
      <xdr:rowOff>80027</xdr:rowOff>
    </xdr:from>
    <xdr:ext cx="762000" cy="259045"/>
    <xdr:sp macro="" textlink="">
      <xdr:nvSpPr>
        <xdr:cNvPr id="177" name="テキスト ボックス 17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78" name="テキスト ボックス 17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79" name="テキスト ボックス 17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71413</xdr:rowOff>
    </xdr:from>
    <xdr:to>
      <xdr:col>24</xdr:col>
      <xdr:colOff>114300</xdr:colOff>
      <xdr:row>78</xdr:row>
      <xdr:rowOff>1563</xdr:rowOff>
    </xdr:to>
    <xdr:sp macro="" textlink="">
      <xdr:nvSpPr>
        <xdr:cNvPr id="180" name="楕円 179"/>
        <xdr:cNvSpPr/>
      </xdr:nvSpPr>
      <xdr:spPr>
        <a:xfrm>
          <a:off x="45847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157790</xdr:rowOff>
    </xdr:from>
    <xdr:ext cx="599010" cy="259045"/>
    <xdr:sp macro="" textlink="">
      <xdr:nvSpPr>
        <xdr:cNvPr id="181" name="民生費該当値テキスト"/>
        <xdr:cNvSpPr txBox="1"/>
      </xdr:nvSpPr>
      <xdr:spPr>
        <a:xfrm>
          <a:off x="4686300" y="1318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136024</xdr:rowOff>
    </xdr:from>
    <xdr:to>
      <xdr:col>20</xdr:col>
      <xdr:colOff>38100</xdr:colOff>
      <xdr:row>77</xdr:row>
      <xdr:rowOff>66174</xdr:rowOff>
    </xdr:to>
    <xdr:sp macro="" textlink="">
      <xdr:nvSpPr>
        <xdr:cNvPr id="182" name="楕円 181"/>
        <xdr:cNvSpPr/>
      </xdr:nvSpPr>
      <xdr:spPr>
        <a:xfrm>
          <a:off x="3746500" y="131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57301</xdr:rowOff>
    </xdr:from>
    <xdr:ext cx="599010" cy="259045"/>
    <xdr:sp macro="" textlink="">
      <xdr:nvSpPr>
        <xdr:cNvPr id="183" name="テキスト ボックス 182"/>
        <xdr:cNvSpPr txBox="1"/>
      </xdr:nvSpPr>
      <xdr:spPr>
        <a:xfrm>
          <a:off x="3497795" y="1325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67706</xdr:rowOff>
    </xdr:from>
    <xdr:to>
      <xdr:col>15</xdr:col>
      <xdr:colOff>101600</xdr:colOff>
      <xdr:row>79</xdr:row>
      <xdr:rowOff>169306</xdr:rowOff>
    </xdr:to>
    <xdr:sp macro="" textlink="">
      <xdr:nvSpPr>
        <xdr:cNvPr id="184" name="楕円 183"/>
        <xdr:cNvSpPr/>
      </xdr:nvSpPr>
      <xdr:spPr>
        <a:xfrm>
          <a:off x="2857500" y="136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14383</xdr:rowOff>
    </xdr:from>
    <xdr:ext cx="599010" cy="259045"/>
    <xdr:sp macro="" textlink="">
      <xdr:nvSpPr>
        <xdr:cNvPr id="185" name="テキスト ボックス 184"/>
        <xdr:cNvSpPr txBox="1"/>
      </xdr:nvSpPr>
      <xdr:spPr>
        <a:xfrm>
          <a:off x="2608795" y="1338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95824</xdr:rowOff>
    </xdr:from>
    <xdr:to>
      <xdr:col>10</xdr:col>
      <xdr:colOff>165100</xdr:colOff>
      <xdr:row>80</xdr:row>
      <xdr:rowOff>25974</xdr:rowOff>
    </xdr:to>
    <xdr:sp macro="" textlink="">
      <xdr:nvSpPr>
        <xdr:cNvPr id="186" name="楕円 185"/>
        <xdr:cNvSpPr/>
      </xdr:nvSpPr>
      <xdr:spPr>
        <a:xfrm>
          <a:off x="1968500" y="136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42501</xdr:rowOff>
    </xdr:from>
    <xdr:ext cx="599010" cy="259045"/>
    <xdr:sp macro="" textlink="">
      <xdr:nvSpPr>
        <xdr:cNvPr id="187" name="テキスト ボックス 186"/>
        <xdr:cNvSpPr txBox="1"/>
      </xdr:nvSpPr>
      <xdr:spPr>
        <a:xfrm>
          <a:off x="1719795" y="1341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91480</xdr:rowOff>
    </xdr:from>
    <xdr:to>
      <xdr:col>6</xdr:col>
      <xdr:colOff>38100</xdr:colOff>
      <xdr:row>80</xdr:row>
      <xdr:rowOff>21630</xdr:rowOff>
    </xdr:to>
    <xdr:sp macro="" textlink="">
      <xdr:nvSpPr>
        <xdr:cNvPr id="188" name="楕円 187"/>
        <xdr:cNvSpPr/>
      </xdr:nvSpPr>
      <xdr:spPr>
        <a:xfrm>
          <a:off x="1079500" y="136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38157</xdr:rowOff>
    </xdr:from>
    <xdr:ext cx="599010" cy="259045"/>
    <xdr:sp macro="" textlink="">
      <xdr:nvSpPr>
        <xdr:cNvPr id="189" name="テキスト ボックス 188"/>
        <xdr:cNvSpPr txBox="1"/>
      </xdr:nvSpPr>
      <xdr:spPr>
        <a:xfrm>
          <a:off x="830795" y="1341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0" name="正方形/長方形 18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1" name="正方形/長方形 19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2" name="正方形/長方形 19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3" name="正方形/長方形 19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94" name="正方形/長方形 19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95" name="正方形/長方形 19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96" name="正方形/長方形 19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97" name="正方形/長方形 19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98" name="テキスト ボックス 19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99" name="直線コネクタ 19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0" name="テキスト ボックス 19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1" name="直線コネクタ 20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2" name="テキスト ボックス 20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3" name="直線コネクタ 20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4" name="テキスト ボックス 20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05" name="直線コネクタ 20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06" name="テキスト ボックス 20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07" name="直線コネクタ 20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08" name="テキスト ボックス 20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09" name="直線コネクタ 20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0" name="テキスト ボックス 20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26040</xdr:rowOff>
    </xdr:from>
    <xdr:to>
      <xdr:col>24</xdr:col>
      <xdr:colOff>62865</xdr:colOff>
      <xdr:row>97</xdr:row>
      <xdr:rowOff>114371</xdr:rowOff>
    </xdr:to>
    <xdr:cxnSp macro="">
      <xdr:nvCxnSpPr>
        <xdr:cNvPr id="212" name="直線コネクタ 211"/>
        <xdr:cNvCxnSpPr/>
      </xdr:nvCxnSpPr>
      <xdr:spPr>
        <a:xfrm flipV="1">
          <a:off x="4633595" y="15627990"/>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118198</xdr:rowOff>
    </xdr:from>
    <xdr:ext cx="534377" cy="259045"/>
    <xdr:sp macro="" textlink="">
      <xdr:nvSpPr>
        <xdr:cNvPr id="213" name="衛生費最小値テキスト"/>
        <xdr:cNvSpPr txBox="1"/>
      </xdr:nvSpPr>
      <xdr:spPr>
        <a:xfrm>
          <a:off x="4686300" y="1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114371</xdr:rowOff>
    </xdr:from>
    <xdr:to>
      <xdr:col>24</xdr:col>
      <xdr:colOff>152400</xdr:colOff>
      <xdr:row>97</xdr:row>
      <xdr:rowOff>114371</xdr:rowOff>
    </xdr:to>
    <xdr:cxnSp macro="">
      <xdr:nvCxnSpPr>
        <xdr:cNvPr id="214" name="直線コネクタ 213"/>
        <xdr:cNvCxnSpPr/>
      </xdr:nvCxnSpPr>
      <xdr:spPr>
        <a:xfrm>
          <a:off x="4546600" y="1674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144167</xdr:rowOff>
    </xdr:from>
    <xdr:ext cx="534377" cy="259045"/>
    <xdr:sp macro="" textlink="">
      <xdr:nvSpPr>
        <xdr:cNvPr id="215" name="衛生費最大値テキスト"/>
        <xdr:cNvSpPr txBox="1"/>
      </xdr:nvSpPr>
      <xdr:spPr>
        <a:xfrm>
          <a:off x="4686300" y="154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26040</xdr:rowOff>
    </xdr:from>
    <xdr:to>
      <xdr:col>24</xdr:col>
      <xdr:colOff>152400</xdr:colOff>
      <xdr:row>91</xdr:row>
      <xdr:rowOff>26040</xdr:rowOff>
    </xdr:to>
    <xdr:cxnSp macro="">
      <xdr:nvCxnSpPr>
        <xdr:cNvPr id="216" name="直線コネクタ 215"/>
        <xdr:cNvCxnSpPr/>
      </xdr:nvCxnSpPr>
      <xdr:spPr>
        <a:xfrm>
          <a:off x="4546600" y="156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48306</xdr:rowOff>
    </xdr:from>
    <xdr:to>
      <xdr:col>24</xdr:col>
      <xdr:colOff>63500</xdr:colOff>
      <xdr:row>95</xdr:row>
      <xdr:rowOff>39802</xdr:rowOff>
    </xdr:to>
    <xdr:cxnSp macro="">
      <xdr:nvCxnSpPr>
        <xdr:cNvPr id="217" name="直線コネクタ 216"/>
        <xdr:cNvCxnSpPr/>
      </xdr:nvCxnSpPr>
      <xdr:spPr>
        <a:xfrm flipV="1">
          <a:off x="3797300" y="15650256"/>
          <a:ext cx="838200" cy="6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99742</xdr:rowOff>
    </xdr:from>
    <xdr:ext cx="534377" cy="259045"/>
    <xdr:sp macro="" textlink="">
      <xdr:nvSpPr>
        <xdr:cNvPr id="218" name="衛生費平均値テキスト"/>
        <xdr:cNvSpPr txBox="1"/>
      </xdr:nvSpPr>
      <xdr:spPr>
        <a:xfrm>
          <a:off x="4686300" y="16044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121315</xdr:rowOff>
    </xdr:from>
    <xdr:to>
      <xdr:col>24</xdr:col>
      <xdr:colOff>114300</xdr:colOff>
      <xdr:row>94</xdr:row>
      <xdr:rowOff>51465</xdr:rowOff>
    </xdr:to>
    <xdr:sp macro="" textlink="">
      <xdr:nvSpPr>
        <xdr:cNvPr id="219" name="フローチャート: 判断 218"/>
        <xdr:cNvSpPr/>
      </xdr:nvSpPr>
      <xdr:spPr>
        <a:xfrm>
          <a:off x="4584700" y="160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103718</xdr:rowOff>
    </xdr:from>
    <xdr:to>
      <xdr:col>19</xdr:col>
      <xdr:colOff>177800</xdr:colOff>
      <xdr:row>95</xdr:row>
      <xdr:rowOff>39802</xdr:rowOff>
    </xdr:to>
    <xdr:cxnSp macro="">
      <xdr:nvCxnSpPr>
        <xdr:cNvPr id="220" name="直線コネクタ 219"/>
        <xdr:cNvCxnSpPr/>
      </xdr:nvCxnSpPr>
      <xdr:spPr>
        <a:xfrm>
          <a:off x="2908300" y="16220018"/>
          <a:ext cx="889000" cy="10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120355</xdr:rowOff>
    </xdr:from>
    <xdr:to>
      <xdr:col>20</xdr:col>
      <xdr:colOff>38100</xdr:colOff>
      <xdr:row>94</xdr:row>
      <xdr:rowOff>50505</xdr:rowOff>
    </xdr:to>
    <xdr:sp macro="" textlink="">
      <xdr:nvSpPr>
        <xdr:cNvPr id="221" name="フローチャート: 判断 220"/>
        <xdr:cNvSpPr/>
      </xdr:nvSpPr>
      <xdr:spPr>
        <a:xfrm>
          <a:off x="3746500" y="160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67032</xdr:rowOff>
    </xdr:from>
    <xdr:ext cx="534377" cy="259045"/>
    <xdr:sp macro="" textlink="">
      <xdr:nvSpPr>
        <xdr:cNvPr id="222" name="テキスト ボックス 221"/>
        <xdr:cNvSpPr txBox="1"/>
      </xdr:nvSpPr>
      <xdr:spPr>
        <a:xfrm>
          <a:off x="3530111" y="158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103718</xdr:rowOff>
    </xdr:from>
    <xdr:to>
      <xdr:col>15</xdr:col>
      <xdr:colOff>50800</xdr:colOff>
      <xdr:row>96</xdr:row>
      <xdr:rowOff>52146</xdr:rowOff>
    </xdr:to>
    <xdr:cxnSp macro="">
      <xdr:nvCxnSpPr>
        <xdr:cNvPr id="223" name="直線コネクタ 222"/>
        <xdr:cNvCxnSpPr/>
      </xdr:nvCxnSpPr>
      <xdr:spPr>
        <a:xfrm flipV="1">
          <a:off x="2019300" y="16220018"/>
          <a:ext cx="889000" cy="29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63500</xdr:colOff>
      <xdr:row>101</xdr:row>
      <xdr:rowOff>80027</xdr:rowOff>
    </xdr:from>
    <xdr:ext cx="762000" cy="259045"/>
    <xdr:sp macro="" textlink="">
      <xdr:nvSpPr>
        <xdr:cNvPr id="224" name="テキスト ボックス 22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25" name="テキスト ボックス 22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40077</xdr:rowOff>
    </xdr:from>
    <xdr:to>
      <xdr:col>10</xdr:col>
      <xdr:colOff>114300</xdr:colOff>
      <xdr:row>96</xdr:row>
      <xdr:rowOff>52146</xdr:rowOff>
    </xdr:to>
    <xdr:cxnSp macro="">
      <xdr:nvCxnSpPr>
        <xdr:cNvPr id="226" name="直線コネクタ 225"/>
        <xdr:cNvCxnSpPr/>
      </xdr:nvCxnSpPr>
      <xdr:spPr>
        <a:xfrm>
          <a:off x="1130300" y="15470577"/>
          <a:ext cx="889000" cy="104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50800</xdr:colOff>
      <xdr:row>101</xdr:row>
      <xdr:rowOff>80027</xdr:rowOff>
    </xdr:from>
    <xdr:ext cx="762000" cy="259045"/>
    <xdr:sp macro="" textlink="">
      <xdr:nvSpPr>
        <xdr:cNvPr id="227" name="テキスト ボックス 22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28" name="テキスト ボックス 22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29" name="テキスト ボックス 22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168956</xdr:rowOff>
    </xdr:from>
    <xdr:to>
      <xdr:col>24</xdr:col>
      <xdr:colOff>114300</xdr:colOff>
      <xdr:row>91</xdr:row>
      <xdr:rowOff>99106</xdr:rowOff>
    </xdr:to>
    <xdr:sp macro="" textlink="">
      <xdr:nvSpPr>
        <xdr:cNvPr id="230" name="楕円 229"/>
        <xdr:cNvSpPr/>
      </xdr:nvSpPr>
      <xdr:spPr>
        <a:xfrm>
          <a:off x="4584700" y="1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99717</xdr:rowOff>
    </xdr:from>
    <xdr:ext cx="534377" cy="259045"/>
    <xdr:sp macro="" textlink="">
      <xdr:nvSpPr>
        <xdr:cNvPr id="231" name="衛生費該当値テキスト"/>
        <xdr:cNvSpPr txBox="1"/>
      </xdr:nvSpPr>
      <xdr:spPr>
        <a:xfrm>
          <a:off x="4686300" y="155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160452</xdr:rowOff>
    </xdr:from>
    <xdr:to>
      <xdr:col>20</xdr:col>
      <xdr:colOff>38100</xdr:colOff>
      <xdr:row>95</xdr:row>
      <xdr:rowOff>90602</xdr:rowOff>
    </xdr:to>
    <xdr:sp macro="" textlink="">
      <xdr:nvSpPr>
        <xdr:cNvPr id="232" name="楕円 231"/>
        <xdr:cNvSpPr/>
      </xdr:nvSpPr>
      <xdr:spPr>
        <a:xfrm>
          <a:off x="37465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81729</xdr:rowOff>
    </xdr:from>
    <xdr:ext cx="534377" cy="259045"/>
    <xdr:sp macro="" textlink="">
      <xdr:nvSpPr>
        <xdr:cNvPr id="233" name="テキスト ボックス 232"/>
        <xdr:cNvSpPr txBox="1"/>
      </xdr:nvSpPr>
      <xdr:spPr>
        <a:xfrm>
          <a:off x="3530111" y="163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52918</xdr:rowOff>
    </xdr:from>
    <xdr:to>
      <xdr:col>15</xdr:col>
      <xdr:colOff>101600</xdr:colOff>
      <xdr:row>94</xdr:row>
      <xdr:rowOff>154518</xdr:rowOff>
    </xdr:to>
    <xdr:sp macro="" textlink="">
      <xdr:nvSpPr>
        <xdr:cNvPr id="234" name="楕円 233"/>
        <xdr:cNvSpPr/>
      </xdr:nvSpPr>
      <xdr:spPr>
        <a:xfrm>
          <a:off x="2857500" y="161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171045</xdr:rowOff>
    </xdr:from>
    <xdr:ext cx="534377" cy="259045"/>
    <xdr:sp macro="" textlink="">
      <xdr:nvSpPr>
        <xdr:cNvPr id="235" name="テキスト ボックス 234"/>
        <xdr:cNvSpPr txBox="1"/>
      </xdr:nvSpPr>
      <xdr:spPr>
        <a:xfrm>
          <a:off x="2641111" y="1594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xdr:rowOff>
    </xdr:from>
    <xdr:to>
      <xdr:col>10</xdr:col>
      <xdr:colOff>165100</xdr:colOff>
      <xdr:row>96</xdr:row>
      <xdr:rowOff>102946</xdr:rowOff>
    </xdr:to>
    <xdr:sp macro="" textlink="">
      <xdr:nvSpPr>
        <xdr:cNvPr id="236" name="楕円 235"/>
        <xdr:cNvSpPr/>
      </xdr:nvSpPr>
      <xdr:spPr>
        <a:xfrm>
          <a:off x="1968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119473</xdr:rowOff>
    </xdr:from>
    <xdr:ext cx="534377" cy="259045"/>
    <xdr:sp macro="" textlink="">
      <xdr:nvSpPr>
        <xdr:cNvPr id="237" name="テキスト ボックス 236"/>
        <xdr:cNvSpPr txBox="1"/>
      </xdr:nvSpPr>
      <xdr:spPr>
        <a:xfrm>
          <a:off x="1752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160727</xdr:rowOff>
    </xdr:from>
    <xdr:to>
      <xdr:col>6</xdr:col>
      <xdr:colOff>38100</xdr:colOff>
      <xdr:row>90</xdr:row>
      <xdr:rowOff>90877</xdr:rowOff>
    </xdr:to>
    <xdr:sp macro="" textlink="">
      <xdr:nvSpPr>
        <xdr:cNvPr id="238" name="楕円 237"/>
        <xdr:cNvSpPr/>
      </xdr:nvSpPr>
      <xdr:spPr>
        <a:xfrm>
          <a:off x="1079500" y="154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107404</xdr:rowOff>
    </xdr:from>
    <xdr:ext cx="534377" cy="259045"/>
    <xdr:sp macro="" textlink="">
      <xdr:nvSpPr>
        <xdr:cNvPr id="239" name="テキスト ボックス 238"/>
        <xdr:cNvSpPr txBox="1"/>
      </xdr:nvSpPr>
      <xdr:spPr>
        <a:xfrm>
          <a:off x="863111" y="151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40" name="正方形/長方形 23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41" name="正方形/長方形 24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42" name="正方形/長方形 24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43" name="正方形/長方形 24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44" name="正方形/長方形 24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45" name="正方形/長方形 24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46" name="正方形/長方形 24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47" name="正方形/長方形 24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48" name="テキスト ボックス 24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49" name="直線コネクタ 24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50" name="直線コネクタ 24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51" name="テキスト ボックス 25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52" name="直線コネクタ 25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53" name="テキスト ボックス 25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54" name="直線コネクタ 25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55" name="テキスト ボックス 25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56" name="直線コネクタ 25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57" name="テキスト ボックス 25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58" name="直線コネクタ 25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59" name="テキスト ボックス 25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0" name="直線コネクタ 25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61" name="テキスト ボックス 26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121412</xdr:rowOff>
    </xdr:from>
    <xdr:to>
      <xdr:col>54</xdr:col>
      <xdr:colOff>189865</xdr:colOff>
      <xdr:row>39</xdr:row>
      <xdr:rowOff>44196</xdr:rowOff>
    </xdr:to>
    <xdr:cxnSp macro="">
      <xdr:nvCxnSpPr>
        <xdr:cNvPr id="263" name="直線コネクタ 262"/>
        <xdr:cNvCxnSpPr/>
      </xdr:nvCxnSpPr>
      <xdr:spPr>
        <a:xfrm flipV="1">
          <a:off x="10475595" y="5436362"/>
          <a:ext cx="1270" cy="12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48023</xdr:rowOff>
    </xdr:from>
    <xdr:ext cx="249299" cy="259045"/>
    <xdr:sp macro="" textlink="">
      <xdr:nvSpPr>
        <xdr:cNvPr id="264" name="労働費最小値テキスト"/>
        <xdr:cNvSpPr txBox="1"/>
      </xdr:nvSpPr>
      <xdr:spPr>
        <a:xfrm>
          <a:off x="10528300" y="67345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44196</xdr:rowOff>
    </xdr:from>
    <xdr:to>
      <xdr:col>55</xdr:col>
      <xdr:colOff>88900</xdr:colOff>
      <xdr:row>39</xdr:row>
      <xdr:rowOff>44196</xdr:rowOff>
    </xdr:to>
    <xdr:cxnSp macro="">
      <xdr:nvCxnSpPr>
        <xdr:cNvPr id="265" name="直線コネクタ 264"/>
        <xdr:cNvCxnSpPr/>
      </xdr:nvCxnSpPr>
      <xdr:spPr>
        <a:xfrm>
          <a:off x="10388600" y="673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68089</xdr:rowOff>
    </xdr:from>
    <xdr:ext cx="534377" cy="259045"/>
    <xdr:sp macro="" textlink="">
      <xdr:nvSpPr>
        <xdr:cNvPr id="266" name="労働費最大値テキスト"/>
        <xdr:cNvSpPr txBox="1"/>
      </xdr:nvSpPr>
      <xdr:spPr>
        <a:xfrm>
          <a:off x="10528300" y="52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121412</xdr:rowOff>
    </xdr:from>
    <xdr:to>
      <xdr:col>55</xdr:col>
      <xdr:colOff>88900</xdr:colOff>
      <xdr:row>31</xdr:row>
      <xdr:rowOff>121412</xdr:rowOff>
    </xdr:to>
    <xdr:cxnSp macro="">
      <xdr:nvCxnSpPr>
        <xdr:cNvPr id="267" name="直線コネクタ 266"/>
        <xdr:cNvCxnSpPr/>
      </xdr:nvCxnSpPr>
      <xdr:spPr>
        <a:xfrm>
          <a:off x="10388600" y="543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43815</xdr:rowOff>
    </xdr:from>
    <xdr:to>
      <xdr:col>55</xdr:col>
      <xdr:colOff>0</xdr:colOff>
      <xdr:row>39</xdr:row>
      <xdr:rowOff>44196</xdr:rowOff>
    </xdr:to>
    <xdr:cxnSp macro="">
      <xdr:nvCxnSpPr>
        <xdr:cNvPr id="268" name="直線コネクタ 267"/>
        <xdr:cNvCxnSpPr/>
      </xdr:nvCxnSpPr>
      <xdr:spPr>
        <a:xfrm>
          <a:off x="9639300" y="67303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163212</xdr:rowOff>
    </xdr:from>
    <xdr:ext cx="469744" cy="259045"/>
    <xdr:sp macro="" textlink="">
      <xdr:nvSpPr>
        <xdr:cNvPr id="269" name="労働費平均値テキスト"/>
        <xdr:cNvSpPr txBox="1"/>
      </xdr:nvSpPr>
      <xdr:spPr>
        <a:xfrm>
          <a:off x="10528300" y="633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270" name="フローチャート: 判断 269"/>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109728</xdr:rowOff>
    </xdr:from>
    <xdr:to>
      <xdr:col>50</xdr:col>
      <xdr:colOff>114300</xdr:colOff>
      <xdr:row>39</xdr:row>
      <xdr:rowOff>43815</xdr:rowOff>
    </xdr:to>
    <xdr:cxnSp macro="">
      <xdr:nvCxnSpPr>
        <xdr:cNvPr id="271" name="直線コネクタ 270"/>
        <xdr:cNvCxnSpPr/>
      </xdr:nvCxnSpPr>
      <xdr:spPr>
        <a:xfrm>
          <a:off x="8750300" y="6624828"/>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141859</xdr:rowOff>
    </xdr:from>
    <xdr:to>
      <xdr:col>50</xdr:col>
      <xdr:colOff>165100</xdr:colOff>
      <xdr:row>38</xdr:row>
      <xdr:rowOff>72010</xdr:rowOff>
    </xdr:to>
    <xdr:sp macro="" textlink="">
      <xdr:nvSpPr>
        <xdr:cNvPr id="272" name="フローチャート: 判断 271"/>
        <xdr:cNvSpPr/>
      </xdr:nvSpPr>
      <xdr:spPr>
        <a:xfrm>
          <a:off x="95885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88536</xdr:rowOff>
    </xdr:from>
    <xdr:ext cx="469744" cy="259045"/>
    <xdr:sp macro="" textlink="">
      <xdr:nvSpPr>
        <xdr:cNvPr id="273" name="テキスト ボックス 272"/>
        <xdr:cNvSpPr txBox="1"/>
      </xdr:nvSpPr>
      <xdr:spPr>
        <a:xfrm>
          <a:off x="9404428"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170815</xdr:rowOff>
    </xdr:from>
    <xdr:to>
      <xdr:col>45</xdr:col>
      <xdr:colOff>177800</xdr:colOff>
      <xdr:row>38</xdr:row>
      <xdr:rowOff>109728</xdr:rowOff>
    </xdr:to>
    <xdr:cxnSp macro="">
      <xdr:nvCxnSpPr>
        <xdr:cNvPr id="274" name="直線コネクタ 273"/>
        <xdr:cNvCxnSpPr/>
      </xdr:nvCxnSpPr>
      <xdr:spPr>
        <a:xfrm>
          <a:off x="7861300" y="6514465"/>
          <a:ext cx="889000" cy="1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41</xdr:row>
      <xdr:rowOff>80027</xdr:rowOff>
    </xdr:from>
    <xdr:ext cx="762000" cy="259045"/>
    <xdr:sp macro="" textlink="">
      <xdr:nvSpPr>
        <xdr:cNvPr id="275" name="テキスト ボックス 27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76" name="テキスト ボックス 27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170815</xdr:rowOff>
    </xdr:from>
    <xdr:to>
      <xdr:col>41</xdr:col>
      <xdr:colOff>50800</xdr:colOff>
      <xdr:row>38</xdr:row>
      <xdr:rowOff>134493</xdr:rowOff>
    </xdr:to>
    <xdr:cxnSp macro="">
      <xdr:nvCxnSpPr>
        <xdr:cNvPr id="277" name="直線コネクタ 276"/>
        <xdr:cNvCxnSpPr/>
      </xdr:nvCxnSpPr>
      <xdr:spPr>
        <a:xfrm flipV="1">
          <a:off x="6972300" y="6514465"/>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41</xdr:row>
      <xdr:rowOff>80027</xdr:rowOff>
    </xdr:from>
    <xdr:ext cx="762000" cy="259045"/>
    <xdr:sp macro="" textlink="">
      <xdr:nvSpPr>
        <xdr:cNvPr id="278" name="テキスト ボックス 27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79" name="テキスト ボックス 27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80" name="テキスト ボックス 27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281" name="楕円 280"/>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79773</xdr:rowOff>
    </xdr:from>
    <xdr:ext cx="249299" cy="259045"/>
    <xdr:sp macro="" textlink="">
      <xdr:nvSpPr>
        <xdr:cNvPr id="282" name="労働費該当値テキスト"/>
        <xdr:cNvSpPr txBox="1"/>
      </xdr:nvSpPr>
      <xdr:spPr>
        <a:xfrm>
          <a:off x="10528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283" name="楕円 282"/>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85742</xdr:rowOff>
    </xdr:from>
    <xdr:ext cx="249299" cy="259045"/>
    <xdr:sp macro="" textlink="">
      <xdr:nvSpPr>
        <xdr:cNvPr id="284" name="テキスト ボックス 283"/>
        <xdr:cNvSpPr txBox="1"/>
      </xdr:nvSpPr>
      <xdr:spPr>
        <a:xfrm>
          <a:off x="9514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58928</xdr:rowOff>
    </xdr:from>
    <xdr:to>
      <xdr:col>46</xdr:col>
      <xdr:colOff>38100</xdr:colOff>
      <xdr:row>38</xdr:row>
      <xdr:rowOff>160528</xdr:rowOff>
    </xdr:to>
    <xdr:sp macro="" textlink="">
      <xdr:nvSpPr>
        <xdr:cNvPr id="285" name="楕円 284"/>
        <xdr:cNvSpPr/>
      </xdr:nvSpPr>
      <xdr:spPr>
        <a:xfrm>
          <a:off x="8699500" y="65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5605</xdr:rowOff>
    </xdr:from>
    <xdr:ext cx="378565" cy="259045"/>
    <xdr:sp macro="" textlink="">
      <xdr:nvSpPr>
        <xdr:cNvPr id="286" name="テキスト ボックス 285"/>
        <xdr:cNvSpPr txBox="1"/>
      </xdr:nvSpPr>
      <xdr:spPr>
        <a:xfrm>
          <a:off x="8561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120015</xdr:rowOff>
    </xdr:from>
    <xdr:to>
      <xdr:col>41</xdr:col>
      <xdr:colOff>101600</xdr:colOff>
      <xdr:row>38</xdr:row>
      <xdr:rowOff>50165</xdr:rowOff>
    </xdr:to>
    <xdr:sp macro="" textlink="">
      <xdr:nvSpPr>
        <xdr:cNvPr id="287" name="楕円 286"/>
        <xdr:cNvSpPr/>
      </xdr:nvSpPr>
      <xdr:spPr>
        <a:xfrm>
          <a:off x="78105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66692</xdr:rowOff>
    </xdr:from>
    <xdr:ext cx="469744" cy="259045"/>
    <xdr:sp macro="" textlink="">
      <xdr:nvSpPr>
        <xdr:cNvPr id="288" name="テキスト ボックス 287"/>
        <xdr:cNvSpPr txBox="1"/>
      </xdr:nvSpPr>
      <xdr:spPr>
        <a:xfrm>
          <a:off x="7626428" y="62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83693</xdr:rowOff>
    </xdr:from>
    <xdr:to>
      <xdr:col>36</xdr:col>
      <xdr:colOff>165100</xdr:colOff>
      <xdr:row>39</xdr:row>
      <xdr:rowOff>13843</xdr:rowOff>
    </xdr:to>
    <xdr:sp macro="" textlink="">
      <xdr:nvSpPr>
        <xdr:cNvPr id="289" name="楕円 288"/>
        <xdr:cNvSpPr/>
      </xdr:nvSpPr>
      <xdr:spPr>
        <a:xfrm>
          <a:off x="6921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30370</xdr:rowOff>
    </xdr:from>
    <xdr:ext cx="378565" cy="259045"/>
    <xdr:sp macro="" textlink="">
      <xdr:nvSpPr>
        <xdr:cNvPr id="290" name="テキスト ボックス 289"/>
        <xdr:cNvSpPr txBox="1"/>
      </xdr:nvSpPr>
      <xdr:spPr>
        <a:xfrm>
          <a:off x="6783017" y="637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91" name="正方形/長方形 29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292" name="正方形/長方形 29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293" name="正方形/長方形 29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294" name="正方形/長方形 29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295" name="正方形/長方形 29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296" name="正方形/長方形 29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297" name="正方形/長方形 29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98" name="正方形/長方形 29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99" name="テキスト ボックス 29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00" name="直線コネクタ 29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01" name="テキスト ボックス 30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02" name="直線コネクタ 30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03" name="テキスト ボックス 30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04" name="直線コネクタ 30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05" name="テキスト ボックス 30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06" name="直線コネクタ 30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07" name="テキスト ボックス 30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08" name="直線コネクタ 30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09" name="テキスト ボックス 30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10" name="直線コネクタ 30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11" name="テキスト ボックス 31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12" name="直線コネクタ 31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13" name="テキスト ボックス 31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1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106820</xdr:rowOff>
    </xdr:from>
    <xdr:to>
      <xdr:col>54</xdr:col>
      <xdr:colOff>189865</xdr:colOff>
      <xdr:row>58</xdr:row>
      <xdr:rowOff>94552</xdr:rowOff>
    </xdr:to>
    <xdr:cxnSp macro="">
      <xdr:nvCxnSpPr>
        <xdr:cNvPr id="315" name="直線コネクタ 314"/>
        <xdr:cNvCxnSpPr/>
      </xdr:nvCxnSpPr>
      <xdr:spPr>
        <a:xfrm flipV="1">
          <a:off x="10475595" y="8850770"/>
          <a:ext cx="1270" cy="11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98379</xdr:rowOff>
    </xdr:from>
    <xdr:ext cx="534377" cy="259045"/>
    <xdr:sp macro="" textlink="">
      <xdr:nvSpPr>
        <xdr:cNvPr id="316" name="農林水産業費最小値テキスト"/>
        <xdr:cNvSpPr txBox="1"/>
      </xdr:nvSpPr>
      <xdr:spPr>
        <a:xfrm>
          <a:off x="10528300" y="10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94552</xdr:rowOff>
    </xdr:from>
    <xdr:to>
      <xdr:col>55</xdr:col>
      <xdr:colOff>88900</xdr:colOff>
      <xdr:row>58</xdr:row>
      <xdr:rowOff>94552</xdr:rowOff>
    </xdr:to>
    <xdr:cxnSp macro="">
      <xdr:nvCxnSpPr>
        <xdr:cNvPr id="317" name="直線コネクタ 316"/>
        <xdr:cNvCxnSpPr/>
      </xdr:nvCxnSpPr>
      <xdr:spPr>
        <a:xfrm>
          <a:off x="10388600" y="100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53497</xdr:rowOff>
    </xdr:from>
    <xdr:ext cx="534377" cy="259045"/>
    <xdr:sp macro="" textlink="">
      <xdr:nvSpPr>
        <xdr:cNvPr id="318" name="農林水産業費最大値テキスト"/>
        <xdr:cNvSpPr txBox="1"/>
      </xdr:nvSpPr>
      <xdr:spPr>
        <a:xfrm>
          <a:off x="10528300" y="8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106820</xdr:rowOff>
    </xdr:from>
    <xdr:to>
      <xdr:col>55</xdr:col>
      <xdr:colOff>88900</xdr:colOff>
      <xdr:row>51</xdr:row>
      <xdr:rowOff>106820</xdr:rowOff>
    </xdr:to>
    <xdr:cxnSp macro="">
      <xdr:nvCxnSpPr>
        <xdr:cNvPr id="319" name="直線コネクタ 318"/>
        <xdr:cNvCxnSpPr/>
      </xdr:nvCxnSpPr>
      <xdr:spPr>
        <a:xfrm>
          <a:off x="10388600" y="885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31724</xdr:rowOff>
    </xdr:from>
    <xdr:to>
      <xdr:col>55</xdr:col>
      <xdr:colOff>0</xdr:colOff>
      <xdr:row>58</xdr:row>
      <xdr:rowOff>65634</xdr:rowOff>
    </xdr:to>
    <xdr:cxnSp macro="">
      <xdr:nvCxnSpPr>
        <xdr:cNvPr id="320" name="直線コネクタ 319"/>
        <xdr:cNvCxnSpPr/>
      </xdr:nvCxnSpPr>
      <xdr:spPr>
        <a:xfrm>
          <a:off x="9639300" y="9975824"/>
          <a:ext cx="8382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27767</xdr:rowOff>
    </xdr:from>
    <xdr:ext cx="534377" cy="259045"/>
    <xdr:sp macro="" textlink="">
      <xdr:nvSpPr>
        <xdr:cNvPr id="321" name="農林水産業費平均値テキスト"/>
        <xdr:cNvSpPr txBox="1"/>
      </xdr:nvSpPr>
      <xdr:spPr>
        <a:xfrm>
          <a:off x="10528300" y="9286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4890</xdr:rowOff>
    </xdr:from>
    <xdr:to>
      <xdr:col>55</xdr:col>
      <xdr:colOff>50800</xdr:colOff>
      <xdr:row>55</xdr:row>
      <xdr:rowOff>106490</xdr:rowOff>
    </xdr:to>
    <xdr:sp macro="" textlink="">
      <xdr:nvSpPr>
        <xdr:cNvPr id="322" name="フローチャート: 判断 321"/>
        <xdr:cNvSpPr/>
      </xdr:nvSpPr>
      <xdr:spPr>
        <a:xfrm>
          <a:off x="10426700" y="94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31724</xdr:rowOff>
    </xdr:from>
    <xdr:to>
      <xdr:col>50</xdr:col>
      <xdr:colOff>114300</xdr:colOff>
      <xdr:row>58</xdr:row>
      <xdr:rowOff>122593</xdr:rowOff>
    </xdr:to>
    <xdr:cxnSp macro="">
      <xdr:nvCxnSpPr>
        <xdr:cNvPr id="323" name="直線コネクタ 322"/>
        <xdr:cNvCxnSpPr/>
      </xdr:nvCxnSpPr>
      <xdr:spPr>
        <a:xfrm flipV="1">
          <a:off x="8750300" y="9975824"/>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98768</xdr:rowOff>
    </xdr:from>
    <xdr:to>
      <xdr:col>50</xdr:col>
      <xdr:colOff>165100</xdr:colOff>
      <xdr:row>56</xdr:row>
      <xdr:rowOff>28918</xdr:rowOff>
    </xdr:to>
    <xdr:sp macro="" textlink="">
      <xdr:nvSpPr>
        <xdr:cNvPr id="324" name="フローチャート: 判断 323"/>
        <xdr:cNvSpPr/>
      </xdr:nvSpPr>
      <xdr:spPr>
        <a:xfrm>
          <a:off x="9588500" y="95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45445</xdr:rowOff>
    </xdr:from>
    <xdr:ext cx="534377" cy="259045"/>
    <xdr:sp macro="" textlink="">
      <xdr:nvSpPr>
        <xdr:cNvPr id="325" name="テキスト ボックス 324"/>
        <xdr:cNvSpPr txBox="1"/>
      </xdr:nvSpPr>
      <xdr:spPr>
        <a:xfrm>
          <a:off x="9372111" y="93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122593</xdr:rowOff>
    </xdr:from>
    <xdr:to>
      <xdr:col>45</xdr:col>
      <xdr:colOff>177800</xdr:colOff>
      <xdr:row>58</xdr:row>
      <xdr:rowOff>143205</xdr:rowOff>
    </xdr:to>
    <xdr:cxnSp macro="">
      <xdr:nvCxnSpPr>
        <xdr:cNvPr id="326" name="直線コネクタ 325"/>
        <xdr:cNvCxnSpPr/>
      </xdr:nvCxnSpPr>
      <xdr:spPr>
        <a:xfrm flipV="1">
          <a:off x="7861300" y="10066693"/>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61</xdr:row>
      <xdr:rowOff>80027</xdr:rowOff>
    </xdr:from>
    <xdr:ext cx="762000" cy="259045"/>
    <xdr:sp macro="" textlink="">
      <xdr:nvSpPr>
        <xdr:cNvPr id="327" name="テキスト ボックス 32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28" name="テキスト ボックス 32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125260</xdr:rowOff>
    </xdr:from>
    <xdr:to>
      <xdr:col>41</xdr:col>
      <xdr:colOff>50800</xdr:colOff>
      <xdr:row>58</xdr:row>
      <xdr:rowOff>143205</xdr:rowOff>
    </xdr:to>
    <xdr:cxnSp macro="">
      <xdr:nvCxnSpPr>
        <xdr:cNvPr id="329" name="直線コネクタ 328"/>
        <xdr:cNvCxnSpPr/>
      </xdr:nvCxnSpPr>
      <xdr:spPr>
        <a:xfrm>
          <a:off x="6972300" y="10069360"/>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61</xdr:row>
      <xdr:rowOff>80027</xdr:rowOff>
    </xdr:from>
    <xdr:ext cx="762000" cy="259045"/>
    <xdr:sp macro="" textlink="">
      <xdr:nvSpPr>
        <xdr:cNvPr id="330" name="テキスト ボックス 32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31" name="テキスト ボックス 33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32" name="テキスト ボックス 33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14834</xdr:rowOff>
    </xdr:from>
    <xdr:to>
      <xdr:col>55</xdr:col>
      <xdr:colOff>50800</xdr:colOff>
      <xdr:row>58</xdr:row>
      <xdr:rowOff>116434</xdr:rowOff>
    </xdr:to>
    <xdr:sp macro="" textlink="">
      <xdr:nvSpPr>
        <xdr:cNvPr id="333" name="楕円 332"/>
        <xdr:cNvSpPr/>
      </xdr:nvSpPr>
      <xdr:spPr>
        <a:xfrm>
          <a:off x="10426700" y="9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101211</xdr:rowOff>
    </xdr:from>
    <xdr:ext cx="534377" cy="259045"/>
    <xdr:sp macro="" textlink="">
      <xdr:nvSpPr>
        <xdr:cNvPr id="334" name="農林水産業費該当値テキスト"/>
        <xdr:cNvSpPr txBox="1"/>
      </xdr:nvSpPr>
      <xdr:spPr>
        <a:xfrm>
          <a:off x="10528300" y="98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152374</xdr:rowOff>
    </xdr:from>
    <xdr:to>
      <xdr:col>50</xdr:col>
      <xdr:colOff>165100</xdr:colOff>
      <xdr:row>58</xdr:row>
      <xdr:rowOff>82524</xdr:rowOff>
    </xdr:to>
    <xdr:sp macro="" textlink="">
      <xdr:nvSpPr>
        <xdr:cNvPr id="335" name="楕円 334"/>
        <xdr:cNvSpPr/>
      </xdr:nvSpPr>
      <xdr:spPr>
        <a:xfrm>
          <a:off x="9588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73651</xdr:rowOff>
    </xdr:from>
    <xdr:ext cx="534377" cy="259045"/>
    <xdr:sp macro="" textlink="">
      <xdr:nvSpPr>
        <xdr:cNvPr id="336" name="テキスト ボックス 335"/>
        <xdr:cNvSpPr txBox="1"/>
      </xdr:nvSpPr>
      <xdr:spPr>
        <a:xfrm>
          <a:off x="9372111" y="100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71793</xdr:rowOff>
    </xdr:from>
    <xdr:to>
      <xdr:col>46</xdr:col>
      <xdr:colOff>38100</xdr:colOff>
      <xdr:row>59</xdr:row>
      <xdr:rowOff>1943</xdr:rowOff>
    </xdr:to>
    <xdr:sp macro="" textlink="">
      <xdr:nvSpPr>
        <xdr:cNvPr id="337" name="楕円 336"/>
        <xdr:cNvSpPr/>
      </xdr:nvSpPr>
      <xdr:spPr>
        <a:xfrm>
          <a:off x="8699500" y="100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18470</xdr:rowOff>
    </xdr:from>
    <xdr:ext cx="534377" cy="259045"/>
    <xdr:sp macro="" textlink="">
      <xdr:nvSpPr>
        <xdr:cNvPr id="338" name="テキスト ボックス 337"/>
        <xdr:cNvSpPr txBox="1"/>
      </xdr:nvSpPr>
      <xdr:spPr>
        <a:xfrm>
          <a:off x="8483111" y="97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92405</xdr:rowOff>
    </xdr:from>
    <xdr:to>
      <xdr:col>41</xdr:col>
      <xdr:colOff>101600</xdr:colOff>
      <xdr:row>59</xdr:row>
      <xdr:rowOff>22555</xdr:rowOff>
    </xdr:to>
    <xdr:sp macro="" textlink="">
      <xdr:nvSpPr>
        <xdr:cNvPr id="339" name="楕円 338"/>
        <xdr:cNvSpPr/>
      </xdr:nvSpPr>
      <xdr:spPr>
        <a:xfrm>
          <a:off x="7810500" y="100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39082</xdr:rowOff>
    </xdr:from>
    <xdr:ext cx="534377" cy="259045"/>
    <xdr:sp macro="" textlink="">
      <xdr:nvSpPr>
        <xdr:cNvPr id="340" name="テキスト ボックス 339"/>
        <xdr:cNvSpPr txBox="1"/>
      </xdr:nvSpPr>
      <xdr:spPr>
        <a:xfrm>
          <a:off x="7594111" y="98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74460</xdr:rowOff>
    </xdr:from>
    <xdr:to>
      <xdr:col>36</xdr:col>
      <xdr:colOff>165100</xdr:colOff>
      <xdr:row>59</xdr:row>
      <xdr:rowOff>4610</xdr:rowOff>
    </xdr:to>
    <xdr:sp macro="" textlink="">
      <xdr:nvSpPr>
        <xdr:cNvPr id="341" name="楕円 340"/>
        <xdr:cNvSpPr/>
      </xdr:nvSpPr>
      <xdr:spPr>
        <a:xfrm>
          <a:off x="6921500" y="100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21137</xdr:rowOff>
    </xdr:from>
    <xdr:ext cx="534377" cy="259045"/>
    <xdr:sp macro="" textlink="">
      <xdr:nvSpPr>
        <xdr:cNvPr id="342" name="テキスト ボックス 341"/>
        <xdr:cNvSpPr txBox="1"/>
      </xdr:nvSpPr>
      <xdr:spPr>
        <a:xfrm>
          <a:off x="6705111" y="97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43" name="正方形/長方形 34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44" name="正方形/長方形 34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45" name="正方形/長方形 34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46" name="正方形/長方形 34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47" name="正方形/長方形 34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48" name="正方形/長方形 34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49" name="正方形/長方形 34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50" name="正方形/長方形 34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51" name="テキスト ボックス 35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52" name="直線コネクタ 35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53" name="直線コネクタ 35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54" name="テキスト ボックス 35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55" name="直線コネクタ 35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56" name="テキスト ボックス 35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57" name="直線コネクタ 35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58" name="テキスト ボックス 35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59" name="直線コネクタ 35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60" name="テキスト ボックス 35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61" name="直線コネクタ 36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62" name="テキスト ボックス 36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63" name="直線コネクタ 36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64" name="テキスト ボックス 36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65" name="直線コネクタ 36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66" name="テキスト ボックス 36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6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124580</xdr:rowOff>
    </xdr:from>
    <xdr:to>
      <xdr:col>54</xdr:col>
      <xdr:colOff>189865</xdr:colOff>
      <xdr:row>77</xdr:row>
      <xdr:rowOff>76346</xdr:rowOff>
    </xdr:to>
    <xdr:cxnSp macro="">
      <xdr:nvCxnSpPr>
        <xdr:cNvPr id="368" name="直線コネクタ 367"/>
        <xdr:cNvCxnSpPr/>
      </xdr:nvCxnSpPr>
      <xdr:spPr>
        <a:xfrm flipV="1">
          <a:off x="10475595" y="12126080"/>
          <a:ext cx="1270" cy="115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80173</xdr:rowOff>
    </xdr:from>
    <xdr:ext cx="534377" cy="259045"/>
    <xdr:sp macro="" textlink="">
      <xdr:nvSpPr>
        <xdr:cNvPr id="369" name="商工費最小値テキスト"/>
        <xdr:cNvSpPr txBox="1"/>
      </xdr:nvSpPr>
      <xdr:spPr>
        <a:xfrm>
          <a:off x="10528300" y="132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76346</xdr:rowOff>
    </xdr:from>
    <xdr:to>
      <xdr:col>55</xdr:col>
      <xdr:colOff>88900</xdr:colOff>
      <xdr:row>77</xdr:row>
      <xdr:rowOff>76346</xdr:rowOff>
    </xdr:to>
    <xdr:cxnSp macro="">
      <xdr:nvCxnSpPr>
        <xdr:cNvPr id="370" name="直線コネクタ 369"/>
        <xdr:cNvCxnSpPr/>
      </xdr:nvCxnSpPr>
      <xdr:spPr>
        <a:xfrm>
          <a:off x="10388600" y="1327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71257</xdr:rowOff>
    </xdr:from>
    <xdr:ext cx="534377" cy="259045"/>
    <xdr:sp macro="" textlink="">
      <xdr:nvSpPr>
        <xdr:cNvPr id="371" name="商工費最大値テキスト"/>
        <xdr:cNvSpPr txBox="1"/>
      </xdr:nvSpPr>
      <xdr:spPr>
        <a:xfrm>
          <a:off x="10528300" y="119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124580</xdr:rowOff>
    </xdr:from>
    <xdr:to>
      <xdr:col>55</xdr:col>
      <xdr:colOff>88900</xdr:colOff>
      <xdr:row>70</xdr:row>
      <xdr:rowOff>124580</xdr:rowOff>
    </xdr:to>
    <xdr:cxnSp macro="">
      <xdr:nvCxnSpPr>
        <xdr:cNvPr id="372" name="直線コネクタ 371"/>
        <xdr:cNvCxnSpPr/>
      </xdr:nvCxnSpPr>
      <xdr:spPr>
        <a:xfrm>
          <a:off x="10388600" y="1212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76346</xdr:rowOff>
    </xdr:from>
    <xdr:to>
      <xdr:col>55</xdr:col>
      <xdr:colOff>0</xdr:colOff>
      <xdr:row>77</xdr:row>
      <xdr:rowOff>146101</xdr:rowOff>
    </xdr:to>
    <xdr:cxnSp macro="">
      <xdr:nvCxnSpPr>
        <xdr:cNvPr id="373" name="直線コネクタ 372"/>
        <xdr:cNvCxnSpPr/>
      </xdr:nvCxnSpPr>
      <xdr:spPr>
        <a:xfrm flipV="1">
          <a:off x="9639300" y="13277996"/>
          <a:ext cx="838200" cy="6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14850</xdr:rowOff>
    </xdr:from>
    <xdr:ext cx="534377" cy="259045"/>
    <xdr:sp macro="" textlink="">
      <xdr:nvSpPr>
        <xdr:cNvPr id="374" name="商工費平均値テキスト"/>
        <xdr:cNvSpPr txBox="1"/>
      </xdr:nvSpPr>
      <xdr:spPr>
        <a:xfrm>
          <a:off x="10528300" y="12702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163423</xdr:rowOff>
    </xdr:from>
    <xdr:to>
      <xdr:col>55</xdr:col>
      <xdr:colOff>50800</xdr:colOff>
      <xdr:row>75</xdr:row>
      <xdr:rowOff>93573</xdr:rowOff>
    </xdr:to>
    <xdr:sp macro="" textlink="">
      <xdr:nvSpPr>
        <xdr:cNvPr id="375" name="フローチャート: 判断 374"/>
        <xdr:cNvSpPr/>
      </xdr:nvSpPr>
      <xdr:spPr>
        <a:xfrm>
          <a:off x="10426700" y="128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31409</xdr:rowOff>
    </xdr:from>
    <xdr:to>
      <xdr:col>50</xdr:col>
      <xdr:colOff>114300</xdr:colOff>
      <xdr:row>77</xdr:row>
      <xdr:rowOff>146101</xdr:rowOff>
    </xdr:to>
    <xdr:cxnSp macro="">
      <xdr:nvCxnSpPr>
        <xdr:cNvPr id="376" name="直線コネクタ 375"/>
        <xdr:cNvCxnSpPr/>
      </xdr:nvCxnSpPr>
      <xdr:spPr>
        <a:xfrm>
          <a:off x="8750300" y="13233059"/>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58659</xdr:rowOff>
    </xdr:from>
    <xdr:to>
      <xdr:col>50</xdr:col>
      <xdr:colOff>165100</xdr:colOff>
      <xdr:row>75</xdr:row>
      <xdr:rowOff>160260</xdr:rowOff>
    </xdr:to>
    <xdr:sp macro="" textlink="">
      <xdr:nvSpPr>
        <xdr:cNvPr id="377" name="フローチャート: 判断 376"/>
        <xdr:cNvSpPr/>
      </xdr:nvSpPr>
      <xdr:spPr>
        <a:xfrm>
          <a:off x="9588500" y="1291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5336</xdr:rowOff>
    </xdr:from>
    <xdr:ext cx="534377" cy="259045"/>
    <xdr:sp macro="" textlink="">
      <xdr:nvSpPr>
        <xdr:cNvPr id="378" name="テキスト ボックス 377"/>
        <xdr:cNvSpPr txBox="1"/>
      </xdr:nvSpPr>
      <xdr:spPr>
        <a:xfrm>
          <a:off x="9372111" y="126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31409</xdr:rowOff>
    </xdr:from>
    <xdr:to>
      <xdr:col>45</xdr:col>
      <xdr:colOff>177800</xdr:colOff>
      <xdr:row>78</xdr:row>
      <xdr:rowOff>135945</xdr:rowOff>
    </xdr:to>
    <xdr:cxnSp macro="">
      <xdr:nvCxnSpPr>
        <xdr:cNvPr id="379" name="直線コネクタ 378"/>
        <xdr:cNvCxnSpPr/>
      </xdr:nvCxnSpPr>
      <xdr:spPr>
        <a:xfrm flipV="1">
          <a:off x="7861300" y="13233059"/>
          <a:ext cx="889000" cy="2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81</xdr:row>
      <xdr:rowOff>80027</xdr:rowOff>
    </xdr:from>
    <xdr:ext cx="762000" cy="259045"/>
    <xdr:sp macro="" textlink="">
      <xdr:nvSpPr>
        <xdr:cNvPr id="380" name="テキスト ボックス 37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81" name="テキスト ボックス 38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135945</xdr:rowOff>
    </xdr:from>
    <xdr:to>
      <xdr:col>41</xdr:col>
      <xdr:colOff>50800</xdr:colOff>
      <xdr:row>79</xdr:row>
      <xdr:rowOff>19718</xdr:rowOff>
    </xdr:to>
    <xdr:cxnSp macro="">
      <xdr:nvCxnSpPr>
        <xdr:cNvPr id="382" name="直線コネクタ 381"/>
        <xdr:cNvCxnSpPr/>
      </xdr:nvCxnSpPr>
      <xdr:spPr>
        <a:xfrm flipV="1">
          <a:off x="6972300" y="13509045"/>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81</xdr:row>
      <xdr:rowOff>80027</xdr:rowOff>
    </xdr:from>
    <xdr:ext cx="762000" cy="259045"/>
    <xdr:sp macro="" textlink="">
      <xdr:nvSpPr>
        <xdr:cNvPr id="383" name="テキスト ボックス 38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384" name="テキスト ボックス 38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385" name="テキスト ボックス 38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25546</xdr:rowOff>
    </xdr:from>
    <xdr:to>
      <xdr:col>55</xdr:col>
      <xdr:colOff>50800</xdr:colOff>
      <xdr:row>77</xdr:row>
      <xdr:rowOff>127146</xdr:rowOff>
    </xdr:to>
    <xdr:sp macro="" textlink="">
      <xdr:nvSpPr>
        <xdr:cNvPr id="386" name="楕円 385"/>
        <xdr:cNvSpPr/>
      </xdr:nvSpPr>
      <xdr:spPr>
        <a:xfrm>
          <a:off x="10426700" y="132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111923</xdr:rowOff>
    </xdr:from>
    <xdr:ext cx="534377" cy="259045"/>
    <xdr:sp macro="" textlink="">
      <xdr:nvSpPr>
        <xdr:cNvPr id="387" name="商工費該当値テキスト"/>
        <xdr:cNvSpPr txBox="1"/>
      </xdr:nvSpPr>
      <xdr:spPr>
        <a:xfrm>
          <a:off x="10528300" y="131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95301</xdr:rowOff>
    </xdr:from>
    <xdr:to>
      <xdr:col>50</xdr:col>
      <xdr:colOff>165100</xdr:colOff>
      <xdr:row>78</xdr:row>
      <xdr:rowOff>25451</xdr:rowOff>
    </xdr:to>
    <xdr:sp macro="" textlink="">
      <xdr:nvSpPr>
        <xdr:cNvPr id="388" name="楕円 387"/>
        <xdr:cNvSpPr/>
      </xdr:nvSpPr>
      <xdr:spPr>
        <a:xfrm>
          <a:off x="95885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16578</xdr:rowOff>
    </xdr:from>
    <xdr:ext cx="469744" cy="259045"/>
    <xdr:sp macro="" textlink="">
      <xdr:nvSpPr>
        <xdr:cNvPr id="389" name="テキスト ボックス 388"/>
        <xdr:cNvSpPr txBox="1"/>
      </xdr:nvSpPr>
      <xdr:spPr>
        <a:xfrm>
          <a:off x="9404428" y="133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152059</xdr:rowOff>
    </xdr:from>
    <xdr:to>
      <xdr:col>46</xdr:col>
      <xdr:colOff>38100</xdr:colOff>
      <xdr:row>77</xdr:row>
      <xdr:rowOff>82209</xdr:rowOff>
    </xdr:to>
    <xdr:sp macro="" textlink="">
      <xdr:nvSpPr>
        <xdr:cNvPr id="390" name="楕円 389"/>
        <xdr:cNvSpPr/>
      </xdr:nvSpPr>
      <xdr:spPr>
        <a:xfrm>
          <a:off x="8699500" y="131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98736</xdr:rowOff>
    </xdr:from>
    <xdr:ext cx="534377" cy="259045"/>
    <xdr:sp macro="" textlink="">
      <xdr:nvSpPr>
        <xdr:cNvPr id="391" name="テキスト ボックス 390"/>
        <xdr:cNvSpPr txBox="1"/>
      </xdr:nvSpPr>
      <xdr:spPr>
        <a:xfrm>
          <a:off x="8483111" y="129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85145</xdr:rowOff>
    </xdr:from>
    <xdr:to>
      <xdr:col>41</xdr:col>
      <xdr:colOff>101600</xdr:colOff>
      <xdr:row>79</xdr:row>
      <xdr:rowOff>15295</xdr:rowOff>
    </xdr:to>
    <xdr:sp macro="" textlink="">
      <xdr:nvSpPr>
        <xdr:cNvPr id="392" name="楕円 391"/>
        <xdr:cNvSpPr/>
      </xdr:nvSpPr>
      <xdr:spPr>
        <a:xfrm>
          <a:off x="7810500" y="13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31822</xdr:rowOff>
    </xdr:from>
    <xdr:ext cx="469744" cy="259045"/>
    <xdr:sp macro="" textlink="">
      <xdr:nvSpPr>
        <xdr:cNvPr id="393" name="テキスト ボックス 392"/>
        <xdr:cNvSpPr txBox="1"/>
      </xdr:nvSpPr>
      <xdr:spPr>
        <a:xfrm>
          <a:off x="7626428" y="132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140368</xdr:rowOff>
    </xdr:from>
    <xdr:to>
      <xdr:col>36</xdr:col>
      <xdr:colOff>165100</xdr:colOff>
      <xdr:row>79</xdr:row>
      <xdr:rowOff>70518</xdr:rowOff>
    </xdr:to>
    <xdr:sp macro="" textlink="">
      <xdr:nvSpPr>
        <xdr:cNvPr id="394" name="楕円 393"/>
        <xdr:cNvSpPr/>
      </xdr:nvSpPr>
      <xdr:spPr>
        <a:xfrm>
          <a:off x="6921500" y="13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87045</xdr:rowOff>
    </xdr:from>
    <xdr:ext cx="469744" cy="259045"/>
    <xdr:sp macro="" textlink="">
      <xdr:nvSpPr>
        <xdr:cNvPr id="395" name="テキスト ボックス 394"/>
        <xdr:cNvSpPr txBox="1"/>
      </xdr:nvSpPr>
      <xdr:spPr>
        <a:xfrm>
          <a:off x="6737428" y="1328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96" name="正方形/長方形 39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397" name="正方形/長方形 39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398" name="正方形/長方形 39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399" name="正方形/長方形 39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00" name="正方形/長方形 39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01" name="正方形/長方形 40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02" name="正方形/長方形 40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03" name="正方形/長方形 40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04" name="テキスト ボックス 40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05" name="直線コネクタ 40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06" name="テキスト ボックス 40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07" name="直線コネクタ 40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08" name="テキスト ボックス 40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09" name="直線コネクタ 40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10" name="テキスト ボックス 40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11" name="直線コネクタ 41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12" name="テキスト ボックス 41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13" name="直線コネクタ 41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14" name="テキスト ボックス 41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15" name="直線コネクタ 41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16" name="テキスト ボックス 41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17" name="直線コネクタ 41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18" name="テキスト ボックス 41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1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31648</xdr:rowOff>
    </xdr:from>
    <xdr:to>
      <xdr:col>54</xdr:col>
      <xdr:colOff>189865</xdr:colOff>
      <xdr:row>98</xdr:row>
      <xdr:rowOff>53308</xdr:rowOff>
    </xdr:to>
    <xdr:cxnSp macro="">
      <xdr:nvCxnSpPr>
        <xdr:cNvPr id="420" name="直線コネクタ 419"/>
        <xdr:cNvCxnSpPr/>
      </xdr:nvCxnSpPr>
      <xdr:spPr>
        <a:xfrm flipV="1">
          <a:off x="10475595" y="15462148"/>
          <a:ext cx="1270" cy="139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57135</xdr:rowOff>
    </xdr:from>
    <xdr:ext cx="534377" cy="259045"/>
    <xdr:sp macro="" textlink="">
      <xdr:nvSpPr>
        <xdr:cNvPr id="421" name="土木費最小値テキスト"/>
        <xdr:cNvSpPr txBox="1"/>
      </xdr:nvSpPr>
      <xdr:spPr>
        <a:xfrm>
          <a:off x="10528300" y="168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53308</xdr:rowOff>
    </xdr:from>
    <xdr:to>
      <xdr:col>55</xdr:col>
      <xdr:colOff>88900</xdr:colOff>
      <xdr:row>98</xdr:row>
      <xdr:rowOff>53308</xdr:rowOff>
    </xdr:to>
    <xdr:cxnSp macro="">
      <xdr:nvCxnSpPr>
        <xdr:cNvPr id="422" name="直線コネクタ 421"/>
        <xdr:cNvCxnSpPr/>
      </xdr:nvCxnSpPr>
      <xdr:spPr>
        <a:xfrm>
          <a:off x="10388600" y="1685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149775</xdr:rowOff>
    </xdr:from>
    <xdr:ext cx="599010" cy="259045"/>
    <xdr:sp macro="" textlink="">
      <xdr:nvSpPr>
        <xdr:cNvPr id="423" name="土木費最大値テキスト"/>
        <xdr:cNvSpPr txBox="1"/>
      </xdr:nvSpPr>
      <xdr:spPr>
        <a:xfrm>
          <a:off x="10528300" y="1523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31648</xdr:rowOff>
    </xdr:from>
    <xdr:to>
      <xdr:col>55</xdr:col>
      <xdr:colOff>88900</xdr:colOff>
      <xdr:row>90</xdr:row>
      <xdr:rowOff>31648</xdr:rowOff>
    </xdr:to>
    <xdr:cxnSp macro="">
      <xdr:nvCxnSpPr>
        <xdr:cNvPr id="424" name="直線コネクタ 423"/>
        <xdr:cNvCxnSpPr/>
      </xdr:nvCxnSpPr>
      <xdr:spPr>
        <a:xfrm>
          <a:off x="10388600" y="1546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84322</xdr:rowOff>
    </xdr:from>
    <xdr:to>
      <xdr:col>55</xdr:col>
      <xdr:colOff>0</xdr:colOff>
      <xdr:row>97</xdr:row>
      <xdr:rowOff>107772</xdr:rowOff>
    </xdr:to>
    <xdr:cxnSp macro="">
      <xdr:nvCxnSpPr>
        <xdr:cNvPr id="425" name="直線コネクタ 424"/>
        <xdr:cNvCxnSpPr/>
      </xdr:nvCxnSpPr>
      <xdr:spPr>
        <a:xfrm flipV="1">
          <a:off x="9639300" y="16714972"/>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133056</xdr:rowOff>
    </xdr:from>
    <xdr:ext cx="534377" cy="259045"/>
    <xdr:sp macro="" textlink="">
      <xdr:nvSpPr>
        <xdr:cNvPr id="426" name="土木費平均値テキスト"/>
        <xdr:cNvSpPr txBox="1"/>
      </xdr:nvSpPr>
      <xdr:spPr>
        <a:xfrm>
          <a:off x="10528300" y="16249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110179</xdr:rowOff>
    </xdr:from>
    <xdr:to>
      <xdr:col>55</xdr:col>
      <xdr:colOff>50800</xdr:colOff>
      <xdr:row>96</xdr:row>
      <xdr:rowOff>40329</xdr:rowOff>
    </xdr:to>
    <xdr:sp macro="" textlink="">
      <xdr:nvSpPr>
        <xdr:cNvPr id="427" name="フローチャート: 判断 426"/>
        <xdr:cNvSpPr/>
      </xdr:nvSpPr>
      <xdr:spPr>
        <a:xfrm>
          <a:off x="10426700" y="1639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100437</xdr:rowOff>
    </xdr:from>
    <xdr:to>
      <xdr:col>50</xdr:col>
      <xdr:colOff>114300</xdr:colOff>
      <xdr:row>97</xdr:row>
      <xdr:rowOff>107772</xdr:rowOff>
    </xdr:to>
    <xdr:cxnSp macro="">
      <xdr:nvCxnSpPr>
        <xdr:cNvPr id="428" name="直線コネクタ 427"/>
        <xdr:cNvCxnSpPr/>
      </xdr:nvCxnSpPr>
      <xdr:spPr>
        <a:xfrm>
          <a:off x="8750300" y="16731087"/>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119075</xdr:rowOff>
    </xdr:from>
    <xdr:to>
      <xdr:col>50</xdr:col>
      <xdr:colOff>165100</xdr:colOff>
      <xdr:row>96</xdr:row>
      <xdr:rowOff>49225</xdr:rowOff>
    </xdr:to>
    <xdr:sp macro="" textlink="">
      <xdr:nvSpPr>
        <xdr:cNvPr id="429" name="フローチャート: 判断 428"/>
        <xdr:cNvSpPr/>
      </xdr:nvSpPr>
      <xdr:spPr>
        <a:xfrm>
          <a:off x="95885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65752</xdr:rowOff>
    </xdr:from>
    <xdr:ext cx="534377" cy="259045"/>
    <xdr:sp macro="" textlink="">
      <xdr:nvSpPr>
        <xdr:cNvPr id="430" name="テキスト ボックス 429"/>
        <xdr:cNvSpPr txBox="1"/>
      </xdr:nvSpPr>
      <xdr:spPr>
        <a:xfrm>
          <a:off x="937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6826</xdr:rowOff>
    </xdr:from>
    <xdr:to>
      <xdr:col>45</xdr:col>
      <xdr:colOff>177800</xdr:colOff>
      <xdr:row>97</xdr:row>
      <xdr:rowOff>100437</xdr:rowOff>
    </xdr:to>
    <xdr:cxnSp macro="">
      <xdr:nvCxnSpPr>
        <xdr:cNvPr id="431" name="直線コネクタ 430"/>
        <xdr:cNvCxnSpPr/>
      </xdr:nvCxnSpPr>
      <xdr:spPr>
        <a:xfrm>
          <a:off x="7861300" y="16466026"/>
          <a:ext cx="8890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0</xdr:colOff>
      <xdr:row>101</xdr:row>
      <xdr:rowOff>80027</xdr:rowOff>
    </xdr:from>
    <xdr:ext cx="762000" cy="259045"/>
    <xdr:sp macro="" textlink="">
      <xdr:nvSpPr>
        <xdr:cNvPr id="432" name="テキスト ボックス 43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33" name="テキスト ボックス 43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109525</xdr:rowOff>
    </xdr:from>
    <xdr:to>
      <xdr:col>41</xdr:col>
      <xdr:colOff>50800</xdr:colOff>
      <xdr:row>96</xdr:row>
      <xdr:rowOff>6826</xdr:rowOff>
    </xdr:to>
    <xdr:cxnSp macro="">
      <xdr:nvCxnSpPr>
        <xdr:cNvPr id="434" name="直線コネクタ 433"/>
        <xdr:cNvCxnSpPr/>
      </xdr:nvCxnSpPr>
      <xdr:spPr>
        <a:xfrm>
          <a:off x="6972300" y="16397275"/>
          <a:ext cx="889000" cy="6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177800</xdr:colOff>
      <xdr:row>101</xdr:row>
      <xdr:rowOff>80027</xdr:rowOff>
    </xdr:from>
    <xdr:ext cx="762000" cy="259045"/>
    <xdr:sp macro="" textlink="">
      <xdr:nvSpPr>
        <xdr:cNvPr id="435" name="テキスト ボックス 43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36" name="テキスト ボックス 43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37" name="テキスト ボックス 43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33522</xdr:rowOff>
    </xdr:from>
    <xdr:to>
      <xdr:col>55</xdr:col>
      <xdr:colOff>50800</xdr:colOff>
      <xdr:row>97</xdr:row>
      <xdr:rowOff>135122</xdr:rowOff>
    </xdr:to>
    <xdr:sp macro="" textlink="">
      <xdr:nvSpPr>
        <xdr:cNvPr id="438" name="楕円 437"/>
        <xdr:cNvSpPr/>
      </xdr:nvSpPr>
      <xdr:spPr>
        <a:xfrm>
          <a:off x="104267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11949</xdr:rowOff>
    </xdr:from>
    <xdr:ext cx="534377" cy="259045"/>
    <xdr:sp macro="" textlink="">
      <xdr:nvSpPr>
        <xdr:cNvPr id="439" name="土木費該当値テキスト"/>
        <xdr:cNvSpPr txBox="1"/>
      </xdr:nvSpPr>
      <xdr:spPr>
        <a:xfrm>
          <a:off x="10528300" y="166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56972</xdr:rowOff>
    </xdr:from>
    <xdr:to>
      <xdr:col>50</xdr:col>
      <xdr:colOff>165100</xdr:colOff>
      <xdr:row>97</xdr:row>
      <xdr:rowOff>158572</xdr:rowOff>
    </xdr:to>
    <xdr:sp macro="" textlink="">
      <xdr:nvSpPr>
        <xdr:cNvPr id="440" name="楕円 439"/>
        <xdr:cNvSpPr/>
      </xdr:nvSpPr>
      <xdr:spPr>
        <a:xfrm>
          <a:off x="9588500" y="166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149699</xdr:rowOff>
    </xdr:from>
    <xdr:ext cx="534377" cy="259045"/>
    <xdr:sp macro="" textlink="">
      <xdr:nvSpPr>
        <xdr:cNvPr id="441" name="テキスト ボックス 440"/>
        <xdr:cNvSpPr txBox="1"/>
      </xdr:nvSpPr>
      <xdr:spPr>
        <a:xfrm>
          <a:off x="9372111" y="167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49637</xdr:rowOff>
    </xdr:from>
    <xdr:to>
      <xdr:col>46</xdr:col>
      <xdr:colOff>38100</xdr:colOff>
      <xdr:row>97</xdr:row>
      <xdr:rowOff>151237</xdr:rowOff>
    </xdr:to>
    <xdr:sp macro="" textlink="">
      <xdr:nvSpPr>
        <xdr:cNvPr id="442" name="楕円 441"/>
        <xdr:cNvSpPr/>
      </xdr:nvSpPr>
      <xdr:spPr>
        <a:xfrm>
          <a:off x="8699500" y="166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167764</xdr:rowOff>
    </xdr:from>
    <xdr:ext cx="534377" cy="259045"/>
    <xdr:sp macro="" textlink="">
      <xdr:nvSpPr>
        <xdr:cNvPr id="443" name="テキスト ボックス 442"/>
        <xdr:cNvSpPr txBox="1"/>
      </xdr:nvSpPr>
      <xdr:spPr>
        <a:xfrm>
          <a:off x="8483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127476</xdr:rowOff>
    </xdr:from>
    <xdr:to>
      <xdr:col>41</xdr:col>
      <xdr:colOff>101600</xdr:colOff>
      <xdr:row>96</xdr:row>
      <xdr:rowOff>57626</xdr:rowOff>
    </xdr:to>
    <xdr:sp macro="" textlink="">
      <xdr:nvSpPr>
        <xdr:cNvPr id="444" name="楕円 443"/>
        <xdr:cNvSpPr/>
      </xdr:nvSpPr>
      <xdr:spPr>
        <a:xfrm>
          <a:off x="7810500" y="16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74153</xdr:rowOff>
    </xdr:from>
    <xdr:ext cx="534377" cy="259045"/>
    <xdr:sp macro="" textlink="">
      <xdr:nvSpPr>
        <xdr:cNvPr id="445" name="テキスト ボックス 444"/>
        <xdr:cNvSpPr txBox="1"/>
      </xdr:nvSpPr>
      <xdr:spPr>
        <a:xfrm>
          <a:off x="7594111" y="161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58725</xdr:rowOff>
    </xdr:from>
    <xdr:to>
      <xdr:col>36</xdr:col>
      <xdr:colOff>165100</xdr:colOff>
      <xdr:row>95</xdr:row>
      <xdr:rowOff>160325</xdr:rowOff>
    </xdr:to>
    <xdr:sp macro="" textlink="">
      <xdr:nvSpPr>
        <xdr:cNvPr id="446" name="楕円 445"/>
        <xdr:cNvSpPr/>
      </xdr:nvSpPr>
      <xdr:spPr>
        <a:xfrm>
          <a:off x="6921500" y="163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5402</xdr:rowOff>
    </xdr:from>
    <xdr:ext cx="534377" cy="259045"/>
    <xdr:sp macro="" textlink="">
      <xdr:nvSpPr>
        <xdr:cNvPr id="447" name="テキスト ボックス 446"/>
        <xdr:cNvSpPr txBox="1"/>
      </xdr:nvSpPr>
      <xdr:spPr>
        <a:xfrm>
          <a:off x="6705111" y="161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49" name="正方形/長方形 44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50" name="正方形/長方形 44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51" name="正方形/長方形 45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52" name="正方形/長方形 45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53" name="正方形/長方形 45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54" name="正方形/長方形 45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55" name="正方形/長方形 45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56" name="テキスト ボックス 45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57" name="直線コネクタ 45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58" name="テキスト ボックス 45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59" name="直線コネクタ 45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60" name="テキスト ボックス 45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61" name="直線コネクタ 46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62" name="テキスト ボックス 46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63" name="直線コネクタ 46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64" name="テキスト ボックス 46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65" name="直線コネクタ 46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66" name="テキスト ボックス 46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67" name="直線コネクタ 46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68" name="テキスト ボックス 46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69" name="直線コネクタ 46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70" name="テキスト ボックス 46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7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46736</xdr:rowOff>
    </xdr:from>
    <xdr:to>
      <xdr:col>85</xdr:col>
      <xdr:colOff>126364</xdr:colOff>
      <xdr:row>38</xdr:row>
      <xdr:rowOff>117348</xdr:rowOff>
    </xdr:to>
    <xdr:cxnSp macro="">
      <xdr:nvCxnSpPr>
        <xdr:cNvPr id="472" name="直線コネクタ 471"/>
        <xdr:cNvCxnSpPr/>
      </xdr:nvCxnSpPr>
      <xdr:spPr>
        <a:xfrm flipV="1">
          <a:off x="16317595" y="5361686"/>
          <a:ext cx="1269" cy="1270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121175</xdr:rowOff>
    </xdr:from>
    <xdr:ext cx="534377" cy="259045"/>
    <xdr:sp macro="" textlink="">
      <xdr:nvSpPr>
        <xdr:cNvPr id="473" name="消防費最小値テキスト"/>
        <xdr:cNvSpPr txBox="1"/>
      </xdr:nvSpPr>
      <xdr:spPr>
        <a:xfrm>
          <a:off x="16370300" y="66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117348</xdr:rowOff>
    </xdr:from>
    <xdr:to>
      <xdr:col>86</xdr:col>
      <xdr:colOff>25400</xdr:colOff>
      <xdr:row>38</xdr:row>
      <xdr:rowOff>117348</xdr:rowOff>
    </xdr:to>
    <xdr:cxnSp macro="">
      <xdr:nvCxnSpPr>
        <xdr:cNvPr id="474" name="直線コネクタ 473"/>
        <xdr:cNvCxnSpPr/>
      </xdr:nvCxnSpPr>
      <xdr:spPr>
        <a:xfrm>
          <a:off x="16230600" y="663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164863</xdr:rowOff>
    </xdr:from>
    <xdr:ext cx="534377" cy="259045"/>
    <xdr:sp macro="" textlink="">
      <xdr:nvSpPr>
        <xdr:cNvPr id="475" name="消防費最大値テキスト"/>
        <xdr:cNvSpPr txBox="1"/>
      </xdr:nvSpPr>
      <xdr:spPr>
        <a:xfrm>
          <a:off x="16370300" y="51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46736</xdr:rowOff>
    </xdr:from>
    <xdr:to>
      <xdr:col>86</xdr:col>
      <xdr:colOff>25400</xdr:colOff>
      <xdr:row>31</xdr:row>
      <xdr:rowOff>46736</xdr:rowOff>
    </xdr:to>
    <xdr:cxnSp macro="">
      <xdr:nvCxnSpPr>
        <xdr:cNvPr id="476" name="直線コネクタ 475"/>
        <xdr:cNvCxnSpPr/>
      </xdr:nvCxnSpPr>
      <xdr:spPr>
        <a:xfrm>
          <a:off x="16230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133223</xdr:rowOff>
    </xdr:from>
    <xdr:to>
      <xdr:col>85</xdr:col>
      <xdr:colOff>127000</xdr:colOff>
      <xdr:row>35</xdr:row>
      <xdr:rowOff>63627</xdr:rowOff>
    </xdr:to>
    <xdr:cxnSp macro="">
      <xdr:nvCxnSpPr>
        <xdr:cNvPr id="477" name="直線コネクタ 476"/>
        <xdr:cNvCxnSpPr/>
      </xdr:nvCxnSpPr>
      <xdr:spPr>
        <a:xfrm flipV="1">
          <a:off x="15481300" y="5962523"/>
          <a:ext cx="8382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66692</xdr:rowOff>
    </xdr:from>
    <xdr:ext cx="534377" cy="259045"/>
    <xdr:sp macro="" textlink="">
      <xdr:nvSpPr>
        <xdr:cNvPr id="478" name="消防費平均値テキスト"/>
        <xdr:cNvSpPr txBox="1"/>
      </xdr:nvSpPr>
      <xdr:spPr>
        <a:xfrm>
          <a:off x="16370300" y="572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43815</xdr:rowOff>
    </xdr:from>
    <xdr:to>
      <xdr:col>85</xdr:col>
      <xdr:colOff>177800</xdr:colOff>
      <xdr:row>34</xdr:row>
      <xdr:rowOff>145415</xdr:rowOff>
    </xdr:to>
    <xdr:sp macro="" textlink="">
      <xdr:nvSpPr>
        <xdr:cNvPr id="479" name="フローチャート: 判断 478"/>
        <xdr:cNvSpPr/>
      </xdr:nvSpPr>
      <xdr:spPr>
        <a:xfrm>
          <a:off x="16268700" y="587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166878</xdr:rowOff>
    </xdr:from>
    <xdr:to>
      <xdr:col>81</xdr:col>
      <xdr:colOff>50800</xdr:colOff>
      <xdr:row>35</xdr:row>
      <xdr:rowOff>63627</xdr:rowOff>
    </xdr:to>
    <xdr:cxnSp macro="">
      <xdr:nvCxnSpPr>
        <xdr:cNvPr id="480" name="直線コネクタ 479"/>
        <xdr:cNvCxnSpPr/>
      </xdr:nvCxnSpPr>
      <xdr:spPr>
        <a:xfrm>
          <a:off x="14592300" y="5996178"/>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16637</xdr:rowOff>
    </xdr:from>
    <xdr:to>
      <xdr:col>81</xdr:col>
      <xdr:colOff>101600</xdr:colOff>
      <xdr:row>34</xdr:row>
      <xdr:rowOff>118237</xdr:rowOff>
    </xdr:to>
    <xdr:sp macro="" textlink="">
      <xdr:nvSpPr>
        <xdr:cNvPr id="481" name="フローチャート: 判断 480"/>
        <xdr:cNvSpPr/>
      </xdr:nvSpPr>
      <xdr:spPr>
        <a:xfrm>
          <a:off x="15430500"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134764</xdr:rowOff>
    </xdr:from>
    <xdr:ext cx="534377" cy="259045"/>
    <xdr:sp macro="" textlink="">
      <xdr:nvSpPr>
        <xdr:cNvPr id="482" name="テキスト ボックス 481"/>
        <xdr:cNvSpPr txBox="1"/>
      </xdr:nvSpPr>
      <xdr:spPr>
        <a:xfrm>
          <a:off x="15214111" y="56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166878</xdr:rowOff>
    </xdr:from>
    <xdr:to>
      <xdr:col>76</xdr:col>
      <xdr:colOff>114300</xdr:colOff>
      <xdr:row>36</xdr:row>
      <xdr:rowOff>81280</xdr:rowOff>
    </xdr:to>
    <xdr:cxnSp macro="">
      <xdr:nvCxnSpPr>
        <xdr:cNvPr id="483" name="直線コネクタ 482"/>
        <xdr:cNvCxnSpPr/>
      </xdr:nvCxnSpPr>
      <xdr:spPr>
        <a:xfrm flipV="1">
          <a:off x="13703300" y="5996178"/>
          <a:ext cx="889000" cy="2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41</xdr:row>
      <xdr:rowOff>80027</xdr:rowOff>
    </xdr:from>
    <xdr:ext cx="762000" cy="259045"/>
    <xdr:sp macro="" textlink="">
      <xdr:nvSpPr>
        <xdr:cNvPr id="484" name="テキスト ボックス 48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485" name="テキスト ボックス 48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55118</xdr:rowOff>
    </xdr:from>
    <xdr:to>
      <xdr:col>71</xdr:col>
      <xdr:colOff>177800</xdr:colOff>
      <xdr:row>36</xdr:row>
      <xdr:rowOff>81280</xdr:rowOff>
    </xdr:to>
    <xdr:cxnSp macro="">
      <xdr:nvCxnSpPr>
        <xdr:cNvPr id="486" name="直線コネクタ 485"/>
        <xdr:cNvCxnSpPr/>
      </xdr:nvCxnSpPr>
      <xdr:spPr>
        <a:xfrm>
          <a:off x="12814300" y="6227318"/>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41</xdr:row>
      <xdr:rowOff>80027</xdr:rowOff>
    </xdr:from>
    <xdr:ext cx="762000" cy="259045"/>
    <xdr:sp macro="" textlink="">
      <xdr:nvSpPr>
        <xdr:cNvPr id="487" name="テキスト ボックス 48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488" name="テキスト ボックス 48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489" name="テキスト ボックス 48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82423</xdr:rowOff>
    </xdr:from>
    <xdr:to>
      <xdr:col>85</xdr:col>
      <xdr:colOff>177800</xdr:colOff>
      <xdr:row>35</xdr:row>
      <xdr:rowOff>12573</xdr:rowOff>
    </xdr:to>
    <xdr:sp macro="" textlink="">
      <xdr:nvSpPr>
        <xdr:cNvPr id="490" name="楕円 489"/>
        <xdr:cNvSpPr/>
      </xdr:nvSpPr>
      <xdr:spPr>
        <a:xfrm>
          <a:off x="16268700" y="5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60850</xdr:rowOff>
    </xdr:from>
    <xdr:ext cx="534377" cy="259045"/>
    <xdr:sp macro="" textlink="">
      <xdr:nvSpPr>
        <xdr:cNvPr id="491" name="消防費該当値テキスト"/>
        <xdr:cNvSpPr txBox="1"/>
      </xdr:nvSpPr>
      <xdr:spPr>
        <a:xfrm>
          <a:off x="16370300" y="58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xdr:rowOff>
    </xdr:from>
    <xdr:to>
      <xdr:col>81</xdr:col>
      <xdr:colOff>101600</xdr:colOff>
      <xdr:row>35</xdr:row>
      <xdr:rowOff>114427</xdr:rowOff>
    </xdr:to>
    <xdr:sp macro="" textlink="">
      <xdr:nvSpPr>
        <xdr:cNvPr id="492" name="楕円 491"/>
        <xdr:cNvSpPr/>
      </xdr:nvSpPr>
      <xdr:spPr>
        <a:xfrm>
          <a:off x="15430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105554</xdr:rowOff>
    </xdr:from>
    <xdr:ext cx="534377" cy="259045"/>
    <xdr:sp macro="" textlink="">
      <xdr:nvSpPr>
        <xdr:cNvPr id="493" name="テキスト ボックス 492"/>
        <xdr:cNvSpPr txBox="1"/>
      </xdr:nvSpPr>
      <xdr:spPr>
        <a:xfrm>
          <a:off x="15214111" y="61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116078</xdr:rowOff>
    </xdr:from>
    <xdr:to>
      <xdr:col>76</xdr:col>
      <xdr:colOff>165100</xdr:colOff>
      <xdr:row>35</xdr:row>
      <xdr:rowOff>46228</xdr:rowOff>
    </xdr:to>
    <xdr:sp macro="" textlink="">
      <xdr:nvSpPr>
        <xdr:cNvPr id="494" name="楕円 493"/>
        <xdr:cNvSpPr/>
      </xdr:nvSpPr>
      <xdr:spPr>
        <a:xfrm>
          <a:off x="14541500" y="59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62755</xdr:rowOff>
    </xdr:from>
    <xdr:ext cx="534377" cy="259045"/>
    <xdr:sp macro="" textlink="">
      <xdr:nvSpPr>
        <xdr:cNvPr id="495" name="テキスト ボックス 494"/>
        <xdr:cNvSpPr txBox="1"/>
      </xdr:nvSpPr>
      <xdr:spPr>
        <a:xfrm>
          <a:off x="14325111" y="57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30480</xdr:rowOff>
    </xdr:from>
    <xdr:to>
      <xdr:col>72</xdr:col>
      <xdr:colOff>38100</xdr:colOff>
      <xdr:row>36</xdr:row>
      <xdr:rowOff>132080</xdr:rowOff>
    </xdr:to>
    <xdr:sp macro="" textlink="">
      <xdr:nvSpPr>
        <xdr:cNvPr id="496" name="楕円 495"/>
        <xdr:cNvSpPr/>
      </xdr:nvSpPr>
      <xdr:spPr>
        <a:xfrm>
          <a:off x="13652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148607</xdr:rowOff>
    </xdr:from>
    <xdr:ext cx="534377" cy="259045"/>
    <xdr:sp macro="" textlink="">
      <xdr:nvSpPr>
        <xdr:cNvPr id="497" name="テキスト ボックス 496"/>
        <xdr:cNvSpPr txBox="1"/>
      </xdr:nvSpPr>
      <xdr:spPr>
        <a:xfrm>
          <a:off x="13436111" y="59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4318</xdr:rowOff>
    </xdr:from>
    <xdr:to>
      <xdr:col>67</xdr:col>
      <xdr:colOff>101600</xdr:colOff>
      <xdr:row>36</xdr:row>
      <xdr:rowOff>105918</xdr:rowOff>
    </xdr:to>
    <xdr:sp macro="" textlink="">
      <xdr:nvSpPr>
        <xdr:cNvPr id="498" name="楕円 497"/>
        <xdr:cNvSpPr/>
      </xdr:nvSpPr>
      <xdr:spPr>
        <a:xfrm>
          <a:off x="12763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122445</xdr:rowOff>
    </xdr:from>
    <xdr:ext cx="534377" cy="259045"/>
    <xdr:sp macro="" textlink="">
      <xdr:nvSpPr>
        <xdr:cNvPr id="499" name="テキスト ボックス 498"/>
        <xdr:cNvSpPr txBox="1"/>
      </xdr:nvSpPr>
      <xdr:spPr>
        <a:xfrm>
          <a:off x="12547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00" name="正方形/長方形 49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01" name="正方形/長方形 50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02" name="正方形/長方形 50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03" name="正方形/長方形 50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04" name="正方形/長方形 50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05" name="正方形/長方形 50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06" name="正方形/長方形 50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07" name="正方形/長方形 50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08" name="テキスト ボックス 50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09" name="直線コネクタ 50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10" name="テキスト ボックス 50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11" name="直線コネクタ 51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12" name="テキスト ボックス 51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13" name="直線コネクタ 51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14" name="テキスト ボックス 51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15" name="直線コネクタ 51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16" name="テキスト ボックス 51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17" name="直線コネクタ 51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18" name="テキスト ボックス 51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20" name="テキスト ボックス 51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2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145758</xdr:rowOff>
    </xdr:from>
    <xdr:to>
      <xdr:col>85</xdr:col>
      <xdr:colOff>126364</xdr:colOff>
      <xdr:row>59</xdr:row>
      <xdr:rowOff>50226</xdr:rowOff>
    </xdr:to>
    <xdr:cxnSp macro="">
      <xdr:nvCxnSpPr>
        <xdr:cNvPr id="522" name="直線コネクタ 521"/>
        <xdr:cNvCxnSpPr/>
      </xdr:nvCxnSpPr>
      <xdr:spPr>
        <a:xfrm flipV="1">
          <a:off x="16317595" y="8718258"/>
          <a:ext cx="1269" cy="144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54053</xdr:rowOff>
    </xdr:from>
    <xdr:ext cx="534377" cy="259045"/>
    <xdr:sp macro="" textlink="">
      <xdr:nvSpPr>
        <xdr:cNvPr id="523" name="教育費最小値テキスト"/>
        <xdr:cNvSpPr txBox="1"/>
      </xdr:nvSpPr>
      <xdr:spPr>
        <a:xfrm>
          <a:off x="16370300" y="1016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50226</xdr:rowOff>
    </xdr:from>
    <xdr:to>
      <xdr:col>86</xdr:col>
      <xdr:colOff>25400</xdr:colOff>
      <xdr:row>59</xdr:row>
      <xdr:rowOff>50226</xdr:rowOff>
    </xdr:to>
    <xdr:cxnSp macro="">
      <xdr:nvCxnSpPr>
        <xdr:cNvPr id="524" name="直線コネクタ 523"/>
        <xdr:cNvCxnSpPr/>
      </xdr:nvCxnSpPr>
      <xdr:spPr>
        <a:xfrm>
          <a:off x="16230600" y="1016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92435</xdr:rowOff>
    </xdr:from>
    <xdr:ext cx="534377" cy="259045"/>
    <xdr:sp macro="" textlink="">
      <xdr:nvSpPr>
        <xdr:cNvPr id="525" name="教育費最大値テキスト"/>
        <xdr:cNvSpPr txBox="1"/>
      </xdr:nvSpPr>
      <xdr:spPr>
        <a:xfrm>
          <a:off x="16370300" y="84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99,735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145758</xdr:rowOff>
    </xdr:from>
    <xdr:to>
      <xdr:col>86</xdr:col>
      <xdr:colOff>25400</xdr:colOff>
      <xdr:row>50</xdr:row>
      <xdr:rowOff>145758</xdr:rowOff>
    </xdr:to>
    <xdr:cxnSp macro="">
      <xdr:nvCxnSpPr>
        <xdr:cNvPr id="526" name="直線コネクタ 525"/>
        <xdr:cNvCxnSpPr/>
      </xdr:nvCxnSpPr>
      <xdr:spPr>
        <a:xfrm>
          <a:off x="16230600" y="871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123492</xdr:rowOff>
    </xdr:from>
    <xdr:to>
      <xdr:col>85</xdr:col>
      <xdr:colOff>127000</xdr:colOff>
      <xdr:row>56</xdr:row>
      <xdr:rowOff>63599</xdr:rowOff>
    </xdr:to>
    <xdr:cxnSp macro="">
      <xdr:nvCxnSpPr>
        <xdr:cNvPr id="527" name="直線コネクタ 526"/>
        <xdr:cNvCxnSpPr/>
      </xdr:nvCxnSpPr>
      <xdr:spPr>
        <a:xfrm>
          <a:off x="15481300" y="9553242"/>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12646</xdr:rowOff>
    </xdr:from>
    <xdr:ext cx="534377" cy="259045"/>
    <xdr:sp macro="" textlink="">
      <xdr:nvSpPr>
        <xdr:cNvPr id="528" name="教育費平均値テキスト"/>
        <xdr:cNvSpPr txBox="1"/>
      </xdr:nvSpPr>
      <xdr:spPr>
        <a:xfrm>
          <a:off x="16370300" y="9613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34219</xdr:rowOff>
    </xdr:from>
    <xdr:to>
      <xdr:col>85</xdr:col>
      <xdr:colOff>177800</xdr:colOff>
      <xdr:row>56</xdr:row>
      <xdr:rowOff>135819</xdr:rowOff>
    </xdr:to>
    <xdr:sp macro="" textlink="">
      <xdr:nvSpPr>
        <xdr:cNvPr id="529" name="フローチャート: 判断 528"/>
        <xdr:cNvSpPr/>
      </xdr:nvSpPr>
      <xdr:spPr>
        <a:xfrm>
          <a:off x="16268700" y="96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123492</xdr:rowOff>
    </xdr:from>
    <xdr:to>
      <xdr:col>81</xdr:col>
      <xdr:colOff>50800</xdr:colOff>
      <xdr:row>55</xdr:row>
      <xdr:rowOff>153599</xdr:rowOff>
    </xdr:to>
    <xdr:cxnSp macro="">
      <xdr:nvCxnSpPr>
        <xdr:cNvPr id="530" name="直線コネクタ 529"/>
        <xdr:cNvCxnSpPr/>
      </xdr:nvCxnSpPr>
      <xdr:spPr>
        <a:xfrm flipV="1">
          <a:off x="14592300" y="9553242"/>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53239</xdr:rowOff>
    </xdr:from>
    <xdr:to>
      <xdr:col>81</xdr:col>
      <xdr:colOff>101600</xdr:colOff>
      <xdr:row>56</xdr:row>
      <xdr:rowOff>154839</xdr:rowOff>
    </xdr:to>
    <xdr:sp macro="" textlink="">
      <xdr:nvSpPr>
        <xdr:cNvPr id="531" name="フローチャート: 判断 530"/>
        <xdr:cNvSpPr/>
      </xdr:nvSpPr>
      <xdr:spPr>
        <a:xfrm>
          <a:off x="15430500" y="965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145966</xdr:rowOff>
    </xdr:from>
    <xdr:ext cx="534377" cy="259045"/>
    <xdr:sp macro="" textlink="">
      <xdr:nvSpPr>
        <xdr:cNvPr id="532" name="テキスト ボックス 531"/>
        <xdr:cNvSpPr txBox="1"/>
      </xdr:nvSpPr>
      <xdr:spPr>
        <a:xfrm>
          <a:off x="15214111" y="97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153599</xdr:rowOff>
    </xdr:from>
    <xdr:to>
      <xdr:col>76</xdr:col>
      <xdr:colOff>114300</xdr:colOff>
      <xdr:row>56</xdr:row>
      <xdr:rowOff>24554</xdr:rowOff>
    </xdr:to>
    <xdr:cxnSp macro="">
      <xdr:nvCxnSpPr>
        <xdr:cNvPr id="533" name="直線コネクタ 532"/>
        <xdr:cNvCxnSpPr/>
      </xdr:nvCxnSpPr>
      <xdr:spPr>
        <a:xfrm flipV="1">
          <a:off x="13703300" y="9583349"/>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61</xdr:row>
      <xdr:rowOff>80027</xdr:rowOff>
    </xdr:from>
    <xdr:ext cx="762000" cy="259045"/>
    <xdr:sp macro="" textlink="">
      <xdr:nvSpPr>
        <xdr:cNvPr id="534" name="テキスト ボックス 53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35" name="テキスト ボックス 53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24554</xdr:rowOff>
    </xdr:from>
    <xdr:to>
      <xdr:col>71</xdr:col>
      <xdr:colOff>177800</xdr:colOff>
      <xdr:row>58</xdr:row>
      <xdr:rowOff>6221</xdr:rowOff>
    </xdr:to>
    <xdr:cxnSp macro="">
      <xdr:nvCxnSpPr>
        <xdr:cNvPr id="536" name="直線コネクタ 535"/>
        <xdr:cNvCxnSpPr/>
      </xdr:nvCxnSpPr>
      <xdr:spPr>
        <a:xfrm flipV="1">
          <a:off x="12814300" y="9625754"/>
          <a:ext cx="889000" cy="3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61</xdr:row>
      <xdr:rowOff>80027</xdr:rowOff>
    </xdr:from>
    <xdr:ext cx="762000" cy="259045"/>
    <xdr:sp macro="" textlink="">
      <xdr:nvSpPr>
        <xdr:cNvPr id="537" name="テキスト ボックス 53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38" name="テキスト ボックス 53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39" name="テキスト ボックス 53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12799</xdr:rowOff>
    </xdr:from>
    <xdr:to>
      <xdr:col>85</xdr:col>
      <xdr:colOff>177800</xdr:colOff>
      <xdr:row>56</xdr:row>
      <xdr:rowOff>114399</xdr:rowOff>
    </xdr:to>
    <xdr:sp macro="" textlink="">
      <xdr:nvSpPr>
        <xdr:cNvPr id="540" name="楕円 539"/>
        <xdr:cNvSpPr/>
      </xdr:nvSpPr>
      <xdr:spPr>
        <a:xfrm>
          <a:off x="16268700" y="96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35676</xdr:rowOff>
    </xdr:from>
    <xdr:ext cx="534377" cy="259045"/>
    <xdr:sp macro="" textlink="">
      <xdr:nvSpPr>
        <xdr:cNvPr id="541" name="教育費該当値テキスト"/>
        <xdr:cNvSpPr txBox="1"/>
      </xdr:nvSpPr>
      <xdr:spPr>
        <a:xfrm>
          <a:off x="16370300" y="94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72692</xdr:rowOff>
    </xdr:from>
    <xdr:to>
      <xdr:col>81</xdr:col>
      <xdr:colOff>101600</xdr:colOff>
      <xdr:row>56</xdr:row>
      <xdr:rowOff>2842</xdr:rowOff>
    </xdr:to>
    <xdr:sp macro="" textlink="">
      <xdr:nvSpPr>
        <xdr:cNvPr id="542" name="楕円 541"/>
        <xdr:cNvSpPr/>
      </xdr:nvSpPr>
      <xdr:spPr>
        <a:xfrm>
          <a:off x="15430500" y="95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19369</xdr:rowOff>
    </xdr:from>
    <xdr:ext cx="534377" cy="259045"/>
    <xdr:sp macro="" textlink="">
      <xdr:nvSpPr>
        <xdr:cNvPr id="543" name="テキスト ボックス 542"/>
        <xdr:cNvSpPr txBox="1"/>
      </xdr:nvSpPr>
      <xdr:spPr>
        <a:xfrm>
          <a:off x="15214111" y="927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102799</xdr:rowOff>
    </xdr:from>
    <xdr:to>
      <xdr:col>76</xdr:col>
      <xdr:colOff>165100</xdr:colOff>
      <xdr:row>56</xdr:row>
      <xdr:rowOff>32949</xdr:rowOff>
    </xdr:to>
    <xdr:sp macro="" textlink="">
      <xdr:nvSpPr>
        <xdr:cNvPr id="544" name="楕円 543"/>
        <xdr:cNvSpPr/>
      </xdr:nvSpPr>
      <xdr:spPr>
        <a:xfrm>
          <a:off x="14541500" y="95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49476</xdr:rowOff>
    </xdr:from>
    <xdr:ext cx="534377" cy="259045"/>
    <xdr:sp macro="" textlink="">
      <xdr:nvSpPr>
        <xdr:cNvPr id="545" name="テキスト ボックス 544"/>
        <xdr:cNvSpPr txBox="1"/>
      </xdr:nvSpPr>
      <xdr:spPr>
        <a:xfrm>
          <a:off x="14325111" y="93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145204</xdr:rowOff>
    </xdr:from>
    <xdr:to>
      <xdr:col>72</xdr:col>
      <xdr:colOff>38100</xdr:colOff>
      <xdr:row>56</xdr:row>
      <xdr:rowOff>75354</xdr:rowOff>
    </xdr:to>
    <xdr:sp macro="" textlink="">
      <xdr:nvSpPr>
        <xdr:cNvPr id="546" name="楕円 545"/>
        <xdr:cNvSpPr/>
      </xdr:nvSpPr>
      <xdr:spPr>
        <a:xfrm>
          <a:off x="13652500" y="95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91881</xdr:rowOff>
    </xdr:from>
    <xdr:ext cx="534377" cy="259045"/>
    <xdr:sp macro="" textlink="">
      <xdr:nvSpPr>
        <xdr:cNvPr id="547" name="テキスト ボックス 546"/>
        <xdr:cNvSpPr txBox="1"/>
      </xdr:nvSpPr>
      <xdr:spPr>
        <a:xfrm>
          <a:off x="13436111" y="93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126871</xdr:rowOff>
    </xdr:from>
    <xdr:to>
      <xdr:col>67</xdr:col>
      <xdr:colOff>101600</xdr:colOff>
      <xdr:row>58</xdr:row>
      <xdr:rowOff>57021</xdr:rowOff>
    </xdr:to>
    <xdr:sp macro="" textlink="">
      <xdr:nvSpPr>
        <xdr:cNvPr id="548" name="楕円 547"/>
        <xdr:cNvSpPr/>
      </xdr:nvSpPr>
      <xdr:spPr>
        <a:xfrm>
          <a:off x="12763500" y="98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73548</xdr:rowOff>
    </xdr:from>
    <xdr:ext cx="534377" cy="259045"/>
    <xdr:sp macro="" textlink="">
      <xdr:nvSpPr>
        <xdr:cNvPr id="549" name="テキスト ボックス 548"/>
        <xdr:cNvSpPr txBox="1"/>
      </xdr:nvSpPr>
      <xdr:spPr>
        <a:xfrm>
          <a:off x="12547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50" name="正方形/長方形 54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51" name="正方形/長方形 55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52" name="正方形/長方形 55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53" name="正方形/長方形 55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54" name="正方形/長方形 55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55" name="正方形/長方形 55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56" name="正方形/長方形 55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60" name="直線コネクタ 55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61" name="テキスト ボックス 56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62" name="直線コネクタ 56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563" name="テキスト ボックス 562"/>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64" name="直線コネクタ 56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65" name="テキスト ボックス 56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66" name="直線コネクタ 56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567" name="テキスト ボックス 56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68" name="直線コネクタ 56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69" name="テキスト ボックス 56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7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75967</xdr:rowOff>
    </xdr:from>
    <xdr:to>
      <xdr:col>85</xdr:col>
      <xdr:colOff>126364</xdr:colOff>
      <xdr:row>78</xdr:row>
      <xdr:rowOff>139700</xdr:rowOff>
    </xdr:to>
    <xdr:cxnSp macro="">
      <xdr:nvCxnSpPr>
        <xdr:cNvPr id="571" name="直線コネクタ 570"/>
        <xdr:cNvCxnSpPr/>
      </xdr:nvCxnSpPr>
      <xdr:spPr>
        <a:xfrm flipV="1">
          <a:off x="16317595" y="12077467"/>
          <a:ext cx="1269" cy="1435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57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573" name="直線コネクタ 57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22644</xdr:rowOff>
    </xdr:from>
    <xdr:ext cx="534377" cy="259045"/>
    <xdr:sp macro="" textlink="">
      <xdr:nvSpPr>
        <xdr:cNvPr id="574" name="災害復旧費最大値テキスト"/>
        <xdr:cNvSpPr txBox="1"/>
      </xdr:nvSpPr>
      <xdr:spPr>
        <a:xfrm>
          <a:off x="16370300" y="118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75967</xdr:rowOff>
    </xdr:from>
    <xdr:to>
      <xdr:col>86</xdr:col>
      <xdr:colOff>25400</xdr:colOff>
      <xdr:row>70</xdr:row>
      <xdr:rowOff>75967</xdr:rowOff>
    </xdr:to>
    <xdr:cxnSp macro="">
      <xdr:nvCxnSpPr>
        <xdr:cNvPr id="575" name="直線コネクタ 574"/>
        <xdr:cNvCxnSpPr/>
      </xdr:nvCxnSpPr>
      <xdr:spPr>
        <a:xfrm>
          <a:off x="16230600" y="120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576" name="直線コネクタ 57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44935</xdr:rowOff>
    </xdr:from>
    <xdr:ext cx="469744" cy="259045"/>
    <xdr:sp macro="" textlink="">
      <xdr:nvSpPr>
        <xdr:cNvPr id="577" name="災害復旧費平均値テキスト"/>
        <xdr:cNvSpPr txBox="1"/>
      </xdr:nvSpPr>
      <xdr:spPr>
        <a:xfrm>
          <a:off x="16370300" y="1290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22058</xdr:rowOff>
    </xdr:from>
    <xdr:to>
      <xdr:col>85</xdr:col>
      <xdr:colOff>177800</xdr:colOff>
      <xdr:row>76</xdr:row>
      <xdr:rowOff>123658</xdr:rowOff>
    </xdr:to>
    <xdr:sp macro="" textlink="">
      <xdr:nvSpPr>
        <xdr:cNvPr id="578" name="フローチャート: 判断 577"/>
        <xdr:cNvSpPr/>
      </xdr:nvSpPr>
      <xdr:spPr>
        <a:xfrm>
          <a:off x="16268700" y="130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579" name="直線コネクタ 57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25898</xdr:rowOff>
    </xdr:from>
    <xdr:to>
      <xdr:col>81</xdr:col>
      <xdr:colOff>101600</xdr:colOff>
      <xdr:row>72</xdr:row>
      <xdr:rowOff>127498</xdr:rowOff>
    </xdr:to>
    <xdr:sp macro="" textlink="">
      <xdr:nvSpPr>
        <xdr:cNvPr id="580" name="フローチャート: 判断 579"/>
        <xdr:cNvSpPr/>
      </xdr:nvSpPr>
      <xdr:spPr>
        <a:xfrm>
          <a:off x="15430500" y="123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144025</xdr:rowOff>
    </xdr:from>
    <xdr:ext cx="534377" cy="259045"/>
    <xdr:sp macro="" textlink="">
      <xdr:nvSpPr>
        <xdr:cNvPr id="581" name="テキスト ボックス 580"/>
        <xdr:cNvSpPr txBox="1"/>
      </xdr:nvSpPr>
      <xdr:spPr>
        <a:xfrm>
          <a:off x="1521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125802</xdr:rowOff>
    </xdr:from>
    <xdr:to>
      <xdr:col>76</xdr:col>
      <xdr:colOff>114300</xdr:colOff>
      <xdr:row>78</xdr:row>
      <xdr:rowOff>139700</xdr:rowOff>
    </xdr:to>
    <xdr:cxnSp macro="">
      <xdr:nvCxnSpPr>
        <xdr:cNvPr id="582" name="直線コネクタ 581"/>
        <xdr:cNvCxnSpPr/>
      </xdr:nvCxnSpPr>
      <xdr:spPr>
        <a:xfrm>
          <a:off x="13703300" y="134989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81</xdr:row>
      <xdr:rowOff>80027</xdr:rowOff>
    </xdr:from>
    <xdr:ext cx="762000" cy="259045"/>
    <xdr:sp macro="" textlink="">
      <xdr:nvSpPr>
        <xdr:cNvPr id="583" name="テキスト ボックス 58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584" name="テキスト ボックス 58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125802</xdr:rowOff>
    </xdr:from>
    <xdr:to>
      <xdr:col>71</xdr:col>
      <xdr:colOff>177800</xdr:colOff>
      <xdr:row>78</xdr:row>
      <xdr:rowOff>139700</xdr:rowOff>
    </xdr:to>
    <xdr:cxnSp macro="">
      <xdr:nvCxnSpPr>
        <xdr:cNvPr id="585" name="直線コネクタ 584"/>
        <xdr:cNvCxnSpPr/>
      </xdr:nvCxnSpPr>
      <xdr:spPr>
        <a:xfrm flipV="1">
          <a:off x="12814300" y="13498902"/>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81</xdr:row>
      <xdr:rowOff>80027</xdr:rowOff>
    </xdr:from>
    <xdr:ext cx="762000" cy="259045"/>
    <xdr:sp macro="" textlink="">
      <xdr:nvSpPr>
        <xdr:cNvPr id="586" name="テキスト ボックス 58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587" name="テキスト ボックス 58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588" name="テキスト ボックス 58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589" name="楕円 58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59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591" name="楕円 59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592" name="テキスト ボックス 59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593" name="楕円 59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35577</xdr:rowOff>
    </xdr:from>
    <xdr:ext cx="249299" cy="259045"/>
    <xdr:sp macro="" textlink="">
      <xdr:nvSpPr>
        <xdr:cNvPr id="594" name="テキスト ボックス 593"/>
        <xdr:cNvSpPr txBox="1"/>
      </xdr:nvSpPr>
      <xdr:spPr>
        <a:xfrm>
          <a:off x="14467650" y="1323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75002</xdr:rowOff>
    </xdr:from>
    <xdr:to>
      <xdr:col>72</xdr:col>
      <xdr:colOff>38100</xdr:colOff>
      <xdr:row>79</xdr:row>
      <xdr:rowOff>5152</xdr:rowOff>
    </xdr:to>
    <xdr:sp macro="" textlink="">
      <xdr:nvSpPr>
        <xdr:cNvPr id="595" name="楕円 594"/>
        <xdr:cNvSpPr/>
      </xdr:nvSpPr>
      <xdr:spPr>
        <a:xfrm>
          <a:off x="136525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21679</xdr:rowOff>
    </xdr:from>
    <xdr:ext cx="378565" cy="259045"/>
    <xdr:sp macro="" textlink="">
      <xdr:nvSpPr>
        <xdr:cNvPr id="596" name="テキスト ボックス 595"/>
        <xdr:cNvSpPr txBox="1"/>
      </xdr:nvSpPr>
      <xdr:spPr>
        <a:xfrm>
          <a:off x="13514017" y="1322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597" name="楕円 59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35577</xdr:rowOff>
    </xdr:from>
    <xdr:ext cx="249299" cy="259045"/>
    <xdr:sp macro="" textlink="">
      <xdr:nvSpPr>
        <xdr:cNvPr id="598" name="テキスト ボックス 597"/>
        <xdr:cNvSpPr txBox="1"/>
      </xdr:nvSpPr>
      <xdr:spPr>
        <a:xfrm>
          <a:off x="12689650" y="13237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599" name="正方形/長方形 59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00" name="正方形/長方形 59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01" name="正方形/長方形 60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02" name="正方形/長方形 60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03" name="正方形/長方形 60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04" name="正方形/長方形 60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05" name="正方形/長方形 60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06" name="正方形/長方形 60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07" name="テキスト ボックス 60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08" name="直線コネクタ 60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09" name="テキスト ボックス 60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10" name="直線コネクタ 60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11" name="テキスト ボックス 61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12" name="直線コネクタ 61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13" name="テキスト ボックス 61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14" name="直線コネクタ 61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15" name="テキスト ボックス 61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16" name="直線コネクタ 61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17" name="テキスト ボックス 61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18" name="直線コネクタ 61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19" name="テキスト ボックス 61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20" name="直線コネクタ 61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21" name="テキスト ボックス 62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2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157665</xdr:rowOff>
    </xdr:from>
    <xdr:to>
      <xdr:col>85</xdr:col>
      <xdr:colOff>126364</xdr:colOff>
      <xdr:row>98</xdr:row>
      <xdr:rowOff>150177</xdr:rowOff>
    </xdr:to>
    <xdr:cxnSp macro="">
      <xdr:nvCxnSpPr>
        <xdr:cNvPr id="623" name="直線コネクタ 622"/>
        <xdr:cNvCxnSpPr/>
      </xdr:nvCxnSpPr>
      <xdr:spPr>
        <a:xfrm flipV="1">
          <a:off x="16317595" y="15759615"/>
          <a:ext cx="1269" cy="119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154004</xdr:rowOff>
    </xdr:from>
    <xdr:ext cx="534377" cy="259045"/>
    <xdr:sp macro="" textlink="">
      <xdr:nvSpPr>
        <xdr:cNvPr id="624" name="公債費最小値テキスト"/>
        <xdr:cNvSpPr txBox="1"/>
      </xdr:nvSpPr>
      <xdr:spPr>
        <a:xfrm>
          <a:off x="16370300" y="169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150177</xdr:rowOff>
    </xdr:from>
    <xdr:to>
      <xdr:col>86</xdr:col>
      <xdr:colOff>25400</xdr:colOff>
      <xdr:row>98</xdr:row>
      <xdr:rowOff>150177</xdr:rowOff>
    </xdr:to>
    <xdr:cxnSp macro="">
      <xdr:nvCxnSpPr>
        <xdr:cNvPr id="625" name="直線コネクタ 624"/>
        <xdr:cNvCxnSpPr/>
      </xdr:nvCxnSpPr>
      <xdr:spPr>
        <a:xfrm>
          <a:off x="16230600" y="1695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104342</xdr:rowOff>
    </xdr:from>
    <xdr:ext cx="534377" cy="259045"/>
    <xdr:sp macro="" textlink="">
      <xdr:nvSpPr>
        <xdr:cNvPr id="626" name="公債費最大値テキスト"/>
        <xdr:cNvSpPr txBox="1"/>
      </xdr:nvSpPr>
      <xdr:spPr>
        <a:xfrm>
          <a:off x="16370300" y="155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86,057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157665</xdr:rowOff>
    </xdr:from>
    <xdr:to>
      <xdr:col>86</xdr:col>
      <xdr:colOff>25400</xdr:colOff>
      <xdr:row>91</xdr:row>
      <xdr:rowOff>157665</xdr:rowOff>
    </xdr:to>
    <xdr:cxnSp macro="">
      <xdr:nvCxnSpPr>
        <xdr:cNvPr id="627" name="直線コネクタ 626"/>
        <xdr:cNvCxnSpPr/>
      </xdr:nvCxnSpPr>
      <xdr:spPr>
        <a:xfrm>
          <a:off x="16230600" y="1575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117393</xdr:rowOff>
    </xdr:from>
    <xdr:to>
      <xdr:col>85</xdr:col>
      <xdr:colOff>127000</xdr:colOff>
      <xdr:row>96</xdr:row>
      <xdr:rowOff>148006</xdr:rowOff>
    </xdr:to>
    <xdr:cxnSp macro="">
      <xdr:nvCxnSpPr>
        <xdr:cNvPr id="628" name="直線コネクタ 627"/>
        <xdr:cNvCxnSpPr/>
      </xdr:nvCxnSpPr>
      <xdr:spPr>
        <a:xfrm flipV="1">
          <a:off x="15481300" y="16576593"/>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121797</xdr:rowOff>
    </xdr:from>
    <xdr:ext cx="534377" cy="259045"/>
    <xdr:sp macro="" textlink="">
      <xdr:nvSpPr>
        <xdr:cNvPr id="629" name="公債費平均値テキスト"/>
        <xdr:cNvSpPr txBox="1"/>
      </xdr:nvSpPr>
      <xdr:spPr>
        <a:xfrm>
          <a:off x="16370300" y="160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98920</xdr:rowOff>
    </xdr:from>
    <xdr:to>
      <xdr:col>85</xdr:col>
      <xdr:colOff>177800</xdr:colOff>
      <xdr:row>95</xdr:row>
      <xdr:rowOff>29070</xdr:rowOff>
    </xdr:to>
    <xdr:sp macro="" textlink="">
      <xdr:nvSpPr>
        <xdr:cNvPr id="630" name="フローチャート: 判断 629"/>
        <xdr:cNvSpPr/>
      </xdr:nvSpPr>
      <xdr:spPr>
        <a:xfrm>
          <a:off x="16268700" y="162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143320</xdr:rowOff>
    </xdr:from>
    <xdr:to>
      <xdr:col>81</xdr:col>
      <xdr:colOff>50800</xdr:colOff>
      <xdr:row>96</xdr:row>
      <xdr:rowOff>148006</xdr:rowOff>
    </xdr:to>
    <xdr:cxnSp macro="">
      <xdr:nvCxnSpPr>
        <xdr:cNvPr id="631" name="直線コネクタ 630"/>
        <xdr:cNvCxnSpPr/>
      </xdr:nvCxnSpPr>
      <xdr:spPr>
        <a:xfrm>
          <a:off x="14592300" y="1660252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11271</xdr:rowOff>
    </xdr:from>
    <xdr:to>
      <xdr:col>81</xdr:col>
      <xdr:colOff>101600</xdr:colOff>
      <xdr:row>95</xdr:row>
      <xdr:rowOff>112871</xdr:rowOff>
    </xdr:to>
    <xdr:sp macro="" textlink="">
      <xdr:nvSpPr>
        <xdr:cNvPr id="632" name="フローチャート: 判断 631"/>
        <xdr:cNvSpPr/>
      </xdr:nvSpPr>
      <xdr:spPr>
        <a:xfrm>
          <a:off x="15430500" y="162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129398</xdr:rowOff>
    </xdr:from>
    <xdr:ext cx="534377" cy="259045"/>
    <xdr:sp macro="" textlink="">
      <xdr:nvSpPr>
        <xdr:cNvPr id="633" name="テキスト ボックス 632"/>
        <xdr:cNvSpPr txBox="1"/>
      </xdr:nvSpPr>
      <xdr:spPr>
        <a:xfrm>
          <a:off x="15214111" y="160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141643</xdr:rowOff>
    </xdr:from>
    <xdr:to>
      <xdr:col>76</xdr:col>
      <xdr:colOff>114300</xdr:colOff>
      <xdr:row>96</xdr:row>
      <xdr:rowOff>143320</xdr:rowOff>
    </xdr:to>
    <xdr:cxnSp macro="">
      <xdr:nvCxnSpPr>
        <xdr:cNvPr id="634" name="直線コネクタ 633"/>
        <xdr:cNvCxnSpPr/>
      </xdr:nvCxnSpPr>
      <xdr:spPr>
        <a:xfrm>
          <a:off x="13703300" y="1660084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84</xdr:col>
      <xdr:colOff>127000</xdr:colOff>
      <xdr:row>101</xdr:row>
      <xdr:rowOff>80027</xdr:rowOff>
    </xdr:from>
    <xdr:ext cx="762000" cy="259045"/>
    <xdr:sp macro="" textlink="">
      <xdr:nvSpPr>
        <xdr:cNvPr id="635" name="テキスト ボックス 63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36" name="テキスト ボックス 63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131451</xdr:rowOff>
    </xdr:from>
    <xdr:to>
      <xdr:col>71</xdr:col>
      <xdr:colOff>177800</xdr:colOff>
      <xdr:row>96</xdr:row>
      <xdr:rowOff>141643</xdr:rowOff>
    </xdr:to>
    <xdr:cxnSp macro="">
      <xdr:nvCxnSpPr>
        <xdr:cNvPr id="637" name="直線コネクタ 636"/>
        <xdr:cNvCxnSpPr/>
      </xdr:nvCxnSpPr>
      <xdr:spPr>
        <a:xfrm>
          <a:off x="12814300" y="16590651"/>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114300</xdr:colOff>
      <xdr:row>101</xdr:row>
      <xdr:rowOff>80027</xdr:rowOff>
    </xdr:from>
    <xdr:ext cx="762000" cy="259045"/>
    <xdr:sp macro="" textlink="">
      <xdr:nvSpPr>
        <xdr:cNvPr id="638" name="テキスト ボックス 63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39" name="テキスト ボックス 63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40" name="テキスト ボックス 63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66593</xdr:rowOff>
    </xdr:from>
    <xdr:to>
      <xdr:col>85</xdr:col>
      <xdr:colOff>177800</xdr:colOff>
      <xdr:row>96</xdr:row>
      <xdr:rowOff>168193</xdr:rowOff>
    </xdr:to>
    <xdr:sp macro="" textlink="">
      <xdr:nvSpPr>
        <xdr:cNvPr id="641" name="楕円 640"/>
        <xdr:cNvSpPr/>
      </xdr:nvSpPr>
      <xdr:spPr>
        <a:xfrm>
          <a:off x="16268700" y="165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45020</xdr:rowOff>
    </xdr:from>
    <xdr:ext cx="534377" cy="259045"/>
    <xdr:sp macro="" textlink="">
      <xdr:nvSpPr>
        <xdr:cNvPr id="642" name="公債費該当値テキスト"/>
        <xdr:cNvSpPr txBox="1"/>
      </xdr:nvSpPr>
      <xdr:spPr>
        <a:xfrm>
          <a:off x="16370300" y="165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97206</xdr:rowOff>
    </xdr:from>
    <xdr:to>
      <xdr:col>81</xdr:col>
      <xdr:colOff>101600</xdr:colOff>
      <xdr:row>97</xdr:row>
      <xdr:rowOff>27356</xdr:rowOff>
    </xdr:to>
    <xdr:sp macro="" textlink="">
      <xdr:nvSpPr>
        <xdr:cNvPr id="643" name="楕円 642"/>
        <xdr:cNvSpPr/>
      </xdr:nvSpPr>
      <xdr:spPr>
        <a:xfrm>
          <a:off x="15430500" y="165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18483</xdr:rowOff>
    </xdr:from>
    <xdr:ext cx="534377" cy="259045"/>
    <xdr:sp macro="" textlink="">
      <xdr:nvSpPr>
        <xdr:cNvPr id="644" name="テキスト ボックス 643"/>
        <xdr:cNvSpPr txBox="1"/>
      </xdr:nvSpPr>
      <xdr:spPr>
        <a:xfrm>
          <a:off x="15214111" y="166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92520</xdr:rowOff>
    </xdr:from>
    <xdr:to>
      <xdr:col>76</xdr:col>
      <xdr:colOff>165100</xdr:colOff>
      <xdr:row>97</xdr:row>
      <xdr:rowOff>22670</xdr:rowOff>
    </xdr:to>
    <xdr:sp macro="" textlink="">
      <xdr:nvSpPr>
        <xdr:cNvPr id="645" name="楕円 644"/>
        <xdr:cNvSpPr/>
      </xdr:nvSpPr>
      <xdr:spPr>
        <a:xfrm>
          <a:off x="14541500" y="16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39197</xdr:rowOff>
    </xdr:from>
    <xdr:ext cx="534377" cy="259045"/>
    <xdr:sp macro="" textlink="">
      <xdr:nvSpPr>
        <xdr:cNvPr id="646" name="テキスト ボックス 645"/>
        <xdr:cNvSpPr txBox="1"/>
      </xdr:nvSpPr>
      <xdr:spPr>
        <a:xfrm>
          <a:off x="14325111" y="163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90843</xdr:rowOff>
    </xdr:from>
    <xdr:to>
      <xdr:col>72</xdr:col>
      <xdr:colOff>38100</xdr:colOff>
      <xdr:row>97</xdr:row>
      <xdr:rowOff>20993</xdr:rowOff>
    </xdr:to>
    <xdr:sp macro="" textlink="">
      <xdr:nvSpPr>
        <xdr:cNvPr id="647" name="楕円 646"/>
        <xdr:cNvSpPr/>
      </xdr:nvSpPr>
      <xdr:spPr>
        <a:xfrm>
          <a:off x="13652500" y="165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37520</xdr:rowOff>
    </xdr:from>
    <xdr:ext cx="534377" cy="259045"/>
    <xdr:sp macro="" textlink="">
      <xdr:nvSpPr>
        <xdr:cNvPr id="648" name="テキスト ボックス 647"/>
        <xdr:cNvSpPr txBox="1"/>
      </xdr:nvSpPr>
      <xdr:spPr>
        <a:xfrm>
          <a:off x="13436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80651</xdr:rowOff>
    </xdr:from>
    <xdr:to>
      <xdr:col>67</xdr:col>
      <xdr:colOff>101600</xdr:colOff>
      <xdr:row>97</xdr:row>
      <xdr:rowOff>10801</xdr:rowOff>
    </xdr:to>
    <xdr:sp macro="" textlink="">
      <xdr:nvSpPr>
        <xdr:cNvPr id="649" name="楕円 648"/>
        <xdr:cNvSpPr/>
      </xdr:nvSpPr>
      <xdr:spPr>
        <a:xfrm>
          <a:off x="12763500" y="165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27328</xdr:rowOff>
    </xdr:from>
    <xdr:ext cx="534377" cy="259045"/>
    <xdr:sp macro="" textlink="">
      <xdr:nvSpPr>
        <xdr:cNvPr id="650" name="テキスト ボックス 649"/>
        <xdr:cNvSpPr txBox="1"/>
      </xdr:nvSpPr>
      <xdr:spPr>
        <a:xfrm>
          <a:off x="12547111" y="16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51" name="正方形/長方形 65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52" name="正方形/長方形 65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53" name="正方形/長方形 65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54" name="正方形/長方形 65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55" name="正方形/長方形 65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56" name="正方形/長方形 65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57" name="正方形/長方形 65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58" name="正方形/長方形 65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59" name="テキスト ボックス 65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60" name="直線コネクタ 65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61" name="直線コネクタ 66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62" name="テキスト ボックス 66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63" name="直線コネクタ 66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64" name="テキスト ボックス 66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65" name="直線コネクタ 66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66" name="テキスト ボックス 66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67" name="直線コネクタ 66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68" name="テキスト ボックス 66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69" name="直線コネクタ 66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70" name="テキスト ボックス 66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71" name="直線コネクタ 67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672" name="テキスト ボックス 67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73" name="直線コネクタ 67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674" name="テキスト ボックス 67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7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169092</xdr:rowOff>
    </xdr:from>
    <xdr:to>
      <xdr:col>116</xdr:col>
      <xdr:colOff>62864</xdr:colOff>
      <xdr:row>39</xdr:row>
      <xdr:rowOff>98878</xdr:rowOff>
    </xdr:to>
    <xdr:cxnSp macro="">
      <xdr:nvCxnSpPr>
        <xdr:cNvPr id="676" name="直線コネクタ 675"/>
        <xdr:cNvCxnSpPr/>
      </xdr:nvCxnSpPr>
      <xdr:spPr>
        <a:xfrm flipV="1">
          <a:off x="22159595" y="5312592"/>
          <a:ext cx="1269"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67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678" name="直線コネクタ 67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115769</xdr:rowOff>
    </xdr:from>
    <xdr:ext cx="378565" cy="259045"/>
    <xdr:sp macro="" textlink="">
      <xdr:nvSpPr>
        <xdr:cNvPr id="679" name="諸支出金最大値テキスト"/>
        <xdr:cNvSpPr txBox="1"/>
      </xdr:nvSpPr>
      <xdr:spPr>
        <a:xfrm>
          <a:off x="22212300" y="508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169092</xdr:rowOff>
    </xdr:from>
    <xdr:to>
      <xdr:col>116</xdr:col>
      <xdr:colOff>152400</xdr:colOff>
      <xdr:row>30</xdr:row>
      <xdr:rowOff>169092</xdr:rowOff>
    </xdr:to>
    <xdr:cxnSp macro="">
      <xdr:nvCxnSpPr>
        <xdr:cNvPr id="680" name="直線コネクタ 679"/>
        <xdr:cNvCxnSpPr/>
      </xdr:nvCxnSpPr>
      <xdr:spPr>
        <a:xfrm>
          <a:off x="22072600" y="531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681" name="直線コネクタ 68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682" name="諸支出金平均値テキスト"/>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683" name="フローチャート: 判断 682"/>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684" name="直線コネクタ 68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70938</xdr:rowOff>
    </xdr:from>
    <xdr:to>
      <xdr:col>112</xdr:col>
      <xdr:colOff>38100</xdr:colOff>
      <xdr:row>39</xdr:row>
      <xdr:rowOff>1088</xdr:rowOff>
    </xdr:to>
    <xdr:sp macro="" textlink="">
      <xdr:nvSpPr>
        <xdr:cNvPr id="685" name="フローチャート: 判断 684"/>
        <xdr:cNvSpPr/>
      </xdr:nvSpPr>
      <xdr:spPr>
        <a:xfrm>
          <a:off x="21272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17616</xdr:rowOff>
    </xdr:from>
    <xdr:ext cx="313932" cy="259045"/>
    <xdr:sp macro="" textlink="">
      <xdr:nvSpPr>
        <xdr:cNvPr id="686" name="テキスト ボックス 685"/>
        <xdr:cNvSpPr txBox="1"/>
      </xdr:nvSpPr>
      <xdr:spPr>
        <a:xfrm>
          <a:off x="21166333" y="6361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687" name="直線コネクタ 68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41</xdr:row>
      <xdr:rowOff>80027</xdr:rowOff>
    </xdr:from>
    <xdr:ext cx="762000" cy="259045"/>
    <xdr:sp macro="" textlink="">
      <xdr:nvSpPr>
        <xdr:cNvPr id="688" name="テキスト ボックス 68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689" name="テキスト ボックス 68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690" name="直線コネクタ 68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41</xdr:row>
      <xdr:rowOff>80027</xdr:rowOff>
    </xdr:from>
    <xdr:ext cx="762000" cy="259045"/>
    <xdr:sp macro="" textlink="">
      <xdr:nvSpPr>
        <xdr:cNvPr id="691" name="テキスト ボックス 69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692" name="テキスト ボックス 69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693" name="テキスト ボックス 69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694" name="楕円 69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69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696" name="楕円 69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697" name="テキスト ボックス 69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698" name="楕円 69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699" name="テキスト ボックス 69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00" name="楕円 69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166205</xdr:rowOff>
    </xdr:from>
    <xdr:ext cx="249299" cy="259045"/>
    <xdr:sp macro="" textlink="">
      <xdr:nvSpPr>
        <xdr:cNvPr id="701" name="テキスト ボックス 700"/>
        <xdr:cNvSpPr txBox="1"/>
      </xdr:nvSpPr>
      <xdr:spPr>
        <a:xfrm>
          <a:off x="19420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02" name="楕円 70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03" name="テキスト ボックス 702"/>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04" name="正方形/長方形 70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05" name="正方形/長方形 70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06" name="正方形/長方形 70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07" name="正方形/長方形 70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08" name="正方形/長方形 70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09" name="正方形/長方形 70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10" name="正方形/長方形 70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11" name="正方形/長方形 71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12" name="テキスト ボックス 71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13" name="直線コネクタ 71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14" name="直線コネクタ 71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15" name="テキスト ボックス 71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16" name="直線コネクタ 71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17" name="テキスト ボックス 71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1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19" name="直線コネクタ 71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2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21" name="直線コネクタ 72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2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23" name="直線コネクタ 72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24" name="直線コネクタ 72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2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26" name="フローチャート: 判断 72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27" name="直線コネクタ 72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28" name="フローチャート: 判断 72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29" name="テキスト ボックス 72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30" name="直線コネクタ 72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115</xdr:col>
      <xdr:colOff>63500</xdr:colOff>
      <xdr:row>61</xdr:row>
      <xdr:rowOff>80027</xdr:rowOff>
    </xdr:from>
    <xdr:ext cx="762000" cy="259045"/>
    <xdr:sp macro="" textlink="">
      <xdr:nvSpPr>
        <xdr:cNvPr id="731" name="テキスト ボックス 7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32" name="テキスト ボックス 7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33" name="直線コネクタ 73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50800</xdr:colOff>
      <xdr:row>61</xdr:row>
      <xdr:rowOff>80027</xdr:rowOff>
    </xdr:from>
    <xdr:ext cx="762000" cy="259045"/>
    <xdr:sp macro="" textlink="">
      <xdr:nvSpPr>
        <xdr:cNvPr id="734" name="テキスト ボックス 73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35" name="テキスト ボックス 73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36" name="テキスト ボックス 73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37" name="楕円 73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3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39" name="楕円 73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40" name="テキスト ボックス 73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41" name="楕円 74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42" name="テキスト ボックス 74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43" name="楕円 74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44" name="テキスト ボックス 74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45" name="楕円 74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46" name="テキスト ボックス 74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47" name="正方形/長方形 7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48" name="正方形/長方形 7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49" name="テキスト ボックス 7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57,612</a:t>
          </a:r>
          <a:r>
            <a:rPr kumimoji="1" lang="ja-JP" altLang="en-US" sz="1300">
              <a:latin typeface="ＭＳ Ｐゴシック" panose="020B0600070205080204" pitchFamily="50" charset="-128"/>
              <a:ea typeface="ＭＳ Ｐゴシック" panose="020B0600070205080204" pitchFamily="50" charset="-128"/>
            </a:rPr>
            <a:t>円となり類似団体平均、茨城県平均を下回っている。前年度より減となった主な要因は財政調整基金や減債基金の積み立て金等の基金管理費が減となったことで、前年度より一人当たり</a:t>
          </a:r>
          <a:r>
            <a:rPr kumimoji="1" lang="en-US" altLang="ja-JP" sz="1300">
              <a:latin typeface="ＭＳ Ｐゴシック" panose="020B0600070205080204" pitchFamily="50" charset="-128"/>
              <a:ea typeface="ＭＳ Ｐゴシック" panose="020B0600070205080204" pitchFamily="50" charset="-128"/>
            </a:rPr>
            <a:t>14,912</a:t>
          </a:r>
          <a:r>
            <a:rPr kumimoji="1" lang="ja-JP" altLang="en-US" sz="1300">
              <a:latin typeface="ＭＳ Ｐゴシック" panose="020B0600070205080204" pitchFamily="50" charset="-128"/>
              <a:ea typeface="ＭＳ Ｐゴシック" panose="020B0600070205080204" pitchFamily="50" charset="-128"/>
            </a:rPr>
            <a:t>円減額となっている。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衛生費については、一人当たり</a:t>
          </a:r>
          <a:r>
            <a:rPr kumimoji="1" lang="en-US" altLang="ja-JP" sz="1300">
              <a:latin typeface="ＭＳ Ｐゴシック" panose="020B0600070205080204" pitchFamily="50" charset="-128"/>
              <a:ea typeface="ＭＳ Ｐゴシック" panose="020B0600070205080204" pitchFamily="50" charset="-128"/>
            </a:rPr>
            <a:t>58,249</a:t>
          </a:r>
          <a:r>
            <a:rPr kumimoji="1" lang="ja-JP" altLang="en-US" sz="1300">
              <a:latin typeface="ＭＳ Ｐゴシック" panose="020B0600070205080204" pitchFamily="50" charset="-128"/>
              <a:ea typeface="ＭＳ Ｐゴシック" panose="020B0600070205080204" pitchFamily="50" charset="-128"/>
            </a:rPr>
            <a:t>円となり類似団体平均、茨城県平均を上回っている。前年度より増となった主な要因は、筑西広域市町村圏事務組合で実施する屋上改修工事や廃棄物処理施設の基幹的整備改良事業に伴う分賦金の増によるもので、前年度より一人当たり</a:t>
          </a:r>
          <a:r>
            <a:rPr kumimoji="1" lang="en-US" altLang="ja-JP" sz="1300">
              <a:latin typeface="ＭＳ Ｐゴシック" panose="020B0600070205080204" pitchFamily="50" charset="-128"/>
              <a:ea typeface="ＭＳ Ｐゴシック" panose="020B0600070205080204" pitchFamily="50" charset="-128"/>
            </a:rPr>
            <a:t>14,8142</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　消防費については、一人当たり</a:t>
          </a:r>
          <a:r>
            <a:rPr kumimoji="1" lang="en-US" altLang="ja-JP" sz="1300">
              <a:latin typeface="ＭＳ Ｐゴシック" panose="020B0600070205080204" pitchFamily="50" charset="-128"/>
              <a:ea typeface="ＭＳ Ｐゴシック" panose="020B0600070205080204" pitchFamily="50" charset="-128"/>
            </a:rPr>
            <a:t>18,051</a:t>
          </a:r>
          <a:r>
            <a:rPr kumimoji="1" lang="ja-JP" altLang="en-US" sz="1300">
              <a:latin typeface="ＭＳ Ｐゴシック" panose="020B0600070205080204" pitchFamily="50" charset="-128"/>
              <a:ea typeface="ＭＳ Ｐゴシック" panose="020B0600070205080204" pitchFamily="50" charset="-128"/>
            </a:rPr>
            <a:t>円となり類似団体平均、茨城県平均と同程度の水準となっている。前年度より増となった主な要因は、筑西広域市町村圏事務組合参画事業費の増によるもので、前年度より一人当た</a:t>
          </a:r>
          <a:r>
            <a:rPr kumimoji="1" lang="en-US" altLang="ja-JP" sz="1300">
              <a:latin typeface="ＭＳ Ｐゴシック" panose="020B0600070205080204" pitchFamily="50" charset="-128"/>
              <a:ea typeface="ＭＳ Ｐゴシック" panose="020B0600070205080204" pitchFamily="50" charset="-128"/>
            </a:rPr>
            <a:t>802</a:t>
          </a:r>
          <a:r>
            <a:rPr kumimoji="1" lang="ja-JP" altLang="en-US" sz="1300">
              <a:latin typeface="ＭＳ Ｐゴシック" panose="020B0600070205080204" pitchFamily="50" charset="-128"/>
              <a:ea typeface="ＭＳ Ｐゴシック" panose="020B0600070205080204" pitchFamily="50" charset="-128"/>
            </a:rPr>
            <a:t>円増額となっている。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教育費については、一人当たり</a:t>
          </a:r>
          <a:r>
            <a:rPr kumimoji="1" lang="en-US" altLang="ja-JP" sz="1300">
              <a:latin typeface="ＭＳ Ｐゴシック" panose="020B0600070205080204" pitchFamily="50" charset="-128"/>
              <a:ea typeface="ＭＳ Ｐゴシック" panose="020B0600070205080204" pitchFamily="50" charset="-128"/>
            </a:rPr>
            <a:t>58,329</a:t>
          </a:r>
          <a:r>
            <a:rPr kumimoji="1" lang="ja-JP" altLang="en-US" sz="1300">
              <a:latin typeface="ＭＳ Ｐゴシック" panose="020B0600070205080204" pitchFamily="50" charset="-128"/>
              <a:ea typeface="ＭＳ Ｐゴシック" panose="020B0600070205080204" pitchFamily="50" charset="-128"/>
            </a:rPr>
            <a:t>円となり類似団体平均、茨城県平均を上回っている。前年度より減となった主な要因は、明野地区義務教育学校整備事業の減によるもので、前年度より一人あたり</a:t>
          </a:r>
          <a:r>
            <a:rPr kumimoji="1" lang="en-US" altLang="ja-JP" sz="1300">
              <a:latin typeface="ＭＳ Ｐゴシック" panose="020B0600070205080204" pitchFamily="50" charset="-128"/>
              <a:ea typeface="ＭＳ Ｐゴシック" panose="020B0600070205080204" pitchFamily="50" charset="-128"/>
            </a:rPr>
            <a:t>4,880</a:t>
          </a:r>
          <a:r>
            <a:rPr kumimoji="1" lang="ja-JP" altLang="en-US" sz="1300">
              <a:latin typeface="ＭＳ Ｐゴシック" panose="020B0600070205080204" pitchFamily="50" charset="-128"/>
              <a:ea typeface="ＭＳ Ｐゴシック" panose="020B0600070205080204" pitchFamily="50" charset="-128"/>
            </a:rPr>
            <a:t>円減額となっている。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新型コロナウイルス感染症対応地方創生事業としてプレミアム商品券の発行や各種補助金の交付を行ったことにより歳出が増加したことに加え、地方譲与税や普通交付税が減額となったことから赤字となっている。</a:t>
          </a:r>
        </a:p>
        <a:p>
          <a:r>
            <a:rPr kumimoji="1" lang="ja-JP" altLang="en-US" sz="1400">
              <a:latin typeface="ＭＳ ゴシック" pitchFamily="49" charset="-128"/>
              <a:ea typeface="ＭＳ ゴシック" pitchFamily="49" charset="-128"/>
            </a:rPr>
            <a:t>　財政調整基金については、財政調整基金利子により微増があったのみで、令和４年度末残高は</a:t>
          </a:r>
          <a:r>
            <a:rPr kumimoji="1" lang="en-US" altLang="ja-JP" sz="1400">
              <a:latin typeface="ＭＳ ゴシック" pitchFamily="49" charset="-128"/>
              <a:ea typeface="ＭＳ ゴシック" pitchFamily="49" charset="-128"/>
            </a:rPr>
            <a:t>5,577</a:t>
          </a:r>
          <a:r>
            <a:rPr kumimoji="1" lang="ja-JP" altLang="en-US" sz="1400">
              <a:latin typeface="ＭＳ ゴシック" pitchFamily="49" charset="-128"/>
              <a:ea typeface="ＭＳ ゴシック" pitchFamily="49" charset="-128"/>
            </a:rPr>
            <a:t>百万円のままとなっている。</a:t>
          </a:r>
        </a:p>
        <a:p>
          <a:r>
            <a:rPr kumimoji="1" lang="ja-JP" altLang="en-US" sz="1400">
              <a:latin typeface="ＭＳ ゴシック" pitchFamily="49" charset="-128"/>
              <a:ea typeface="ＭＳ ゴシック" pitchFamily="49" charset="-128"/>
            </a:rPr>
            <a:t>　今後も地方税の徴収強化による歳入確保及び受益者負担の適正化に加え、行財政改革の取組による歳出の削減を推進する。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一般会計については、財政調整基金、減債基金、福祉事業基金等の積立金に係る総務費が</a:t>
          </a:r>
          <a:r>
            <a:rPr kumimoji="1" lang="en-US" altLang="ja-JP" sz="1400">
              <a:latin typeface="ＭＳ ゴシック" pitchFamily="49" charset="-128"/>
              <a:ea typeface="ＭＳ ゴシック" pitchFamily="49" charset="-128"/>
            </a:rPr>
            <a:t>1,561</a:t>
          </a:r>
          <a:r>
            <a:rPr kumimoji="1" lang="ja-JP" altLang="en-US" sz="1400">
              <a:latin typeface="ＭＳ ゴシック" pitchFamily="49" charset="-128"/>
              <a:ea typeface="ＭＳ ゴシック" pitchFamily="49" charset="-128"/>
            </a:rPr>
            <a:t>百万円減となり、歳出総額が減少したこともあり前年度より標準財政規模比で</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ポイント上昇し、引き続き黒字となった。</a:t>
          </a:r>
        </a:p>
        <a:p>
          <a:r>
            <a:rPr kumimoji="1" lang="ja-JP" altLang="en-US" sz="1400">
              <a:latin typeface="ＭＳ ゴシック" pitchFamily="49" charset="-128"/>
              <a:ea typeface="ＭＳ ゴシック" pitchFamily="49" charset="-128"/>
            </a:rPr>
            <a:t>　今後とも行政改革アクションプランに基づき、公営企業会計等の健全化に努めるとともに、一般会計においては、地方税の徴収強化による歳入確保に加え、受益者負担の適正化など、行財政改革の取組による歳出の削減を推進し、連結実質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49916645</v>
      </c>
      <c r="BO4" s="371"/>
      <c r="BP4" s="371"/>
      <c r="BQ4" s="371"/>
      <c r="BR4" s="371"/>
      <c r="BS4" s="371"/>
      <c r="BT4" s="371"/>
      <c r="BU4" s="372"/>
      <c r="BV4" s="370">
        <v>50864880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11.5</v>
      </c>
      <c r="CU4" s="377"/>
      <c r="CV4" s="377"/>
      <c r="CW4" s="377"/>
      <c r="CX4" s="377"/>
      <c r="CY4" s="377"/>
      <c r="CZ4" s="377"/>
      <c r="DA4" s="378"/>
      <c r="DB4" s="376">
        <v>10.1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46601167</v>
      </c>
      <c r="BO5" s="408"/>
      <c r="BP5" s="408"/>
      <c r="BQ5" s="408"/>
      <c r="BR5" s="408"/>
      <c r="BS5" s="408"/>
      <c r="BT5" s="408"/>
      <c r="BU5" s="409"/>
      <c r="BV5" s="407">
        <v>47560747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83.4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3315478</v>
      </c>
      <c r="BO6" s="408"/>
      <c r="BP6" s="408"/>
      <c r="BQ6" s="408"/>
      <c r="BR6" s="408"/>
      <c r="BS6" s="408"/>
      <c r="BT6" s="408"/>
      <c r="BU6" s="409"/>
      <c r="BV6" s="407">
        <v>3304133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89.8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373630</v>
      </c>
      <c r="BO7" s="408"/>
      <c r="BP7" s="408"/>
      <c r="BQ7" s="408"/>
      <c r="BR7" s="408"/>
      <c r="BS7" s="408"/>
      <c r="BT7" s="408"/>
      <c r="BU7" s="409"/>
      <c r="BV7" s="407">
        <v>634857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25523918</v>
      </c>
      <c r="CU7" s="408"/>
      <c r="CV7" s="408"/>
      <c r="CW7" s="408"/>
      <c r="CX7" s="408"/>
      <c r="CY7" s="408"/>
      <c r="CZ7" s="408"/>
      <c r="DA7" s="409"/>
      <c r="DB7" s="407">
        <v>26468274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2941848</v>
      </c>
      <c r="BO8" s="408"/>
      <c r="BP8" s="408"/>
      <c r="BQ8" s="408"/>
      <c r="BR8" s="408"/>
      <c r="BS8" s="408"/>
      <c r="BT8" s="408"/>
      <c r="BU8" s="409"/>
      <c r="BV8" s="407">
        <v>2669276</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0.67</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100753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-137829</v>
      </c>
      <c r="BO9" s="408"/>
      <c r="BP9" s="408"/>
      <c r="BQ9" s="408"/>
      <c r="BR9" s="408"/>
      <c r="BS9" s="408"/>
      <c r="BT9" s="408"/>
      <c r="BU9" s="409"/>
      <c r="BV9" s="407">
        <v>552953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13.2</v>
      </c>
      <c r="CU9" s="405"/>
      <c r="CV9" s="405"/>
      <c r="CW9" s="405"/>
      <c r="CX9" s="405"/>
      <c r="CY9" s="405"/>
      <c r="CZ9" s="405"/>
      <c r="DA9" s="406"/>
      <c r="DB9" s="404">
        <v>12.7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104573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73</v>
      </c>
      <c r="BO10" s="408"/>
      <c r="BP10" s="408"/>
      <c r="BQ10" s="408"/>
      <c r="BR10" s="408"/>
      <c r="BS10" s="408"/>
      <c r="BT10" s="408"/>
      <c r="BU10" s="409"/>
      <c r="BV10" s="407">
        <v>1124460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101606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112</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98257</v>
      </c>
      <c r="S13" s="492"/>
      <c r="T13" s="492"/>
      <c r="U13" s="492"/>
      <c r="V13" s="493"/>
      <c r="W13" s="423" t="s">
        <v>142</v>
      </c>
      <c r="X13" s="424"/>
      <c r="Y13" s="424"/>
      <c r="Z13" s="424"/>
      <c r="AA13" s="424"/>
      <c r="AB13" s="414"/>
      <c r="AC13" s="458">
        <v>3516</v>
      </c>
      <c r="AD13" s="459"/>
      <c r="AE13" s="459"/>
      <c r="AF13" s="459"/>
      <c r="AG13" s="501"/>
      <c r="AH13" s="458">
        <v>4242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-137756</v>
      </c>
      <c r="BO13" s="408"/>
      <c r="BP13" s="408"/>
      <c r="BQ13" s="408"/>
      <c r="BR13" s="408"/>
      <c r="BS13" s="408"/>
      <c r="BT13" s="408"/>
      <c r="BU13" s="409"/>
      <c r="BV13" s="407">
        <v>1677413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7.7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102235</v>
      </c>
      <c r="S14" s="492"/>
      <c r="T14" s="492"/>
      <c r="U14" s="492"/>
      <c r="V14" s="493"/>
      <c r="W14" s="397"/>
      <c r="X14" s="398"/>
      <c r="Y14" s="398"/>
      <c r="Z14" s="398"/>
      <c r="AA14" s="398"/>
      <c r="AB14" s="387"/>
      <c r="AC14" s="494">
        <v>7.5</v>
      </c>
      <c r="AD14" s="495"/>
      <c r="AE14" s="495"/>
      <c r="AF14" s="495"/>
      <c r="AG14" s="496"/>
      <c r="AH14" s="494">
        <v>8.4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51.6</v>
      </c>
      <c r="CU14" s="506"/>
      <c r="CV14" s="506"/>
      <c r="CW14" s="506"/>
      <c r="CX14" s="506"/>
      <c r="CY14" s="506"/>
      <c r="CZ14" s="506"/>
      <c r="DA14" s="507"/>
      <c r="DB14" s="505">
        <v>52.5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99298</v>
      </c>
      <c r="S15" s="492"/>
      <c r="T15" s="492"/>
      <c r="U15" s="492"/>
      <c r="V15" s="493"/>
      <c r="W15" s="423" t="s">
        <v>150</v>
      </c>
      <c r="X15" s="424"/>
      <c r="Y15" s="424"/>
      <c r="Z15" s="424"/>
      <c r="AA15" s="424"/>
      <c r="AB15" s="414"/>
      <c r="AC15" s="458">
        <v>16546</v>
      </c>
      <c r="AD15" s="459"/>
      <c r="AE15" s="459"/>
      <c r="AF15" s="459"/>
      <c r="AG15" s="501"/>
      <c r="AH15" s="458">
        <v>18273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14226478</v>
      </c>
      <c r="BO15" s="371"/>
      <c r="BP15" s="371"/>
      <c r="BQ15" s="371"/>
      <c r="BR15" s="371"/>
      <c r="BS15" s="371"/>
      <c r="BT15" s="371"/>
      <c r="BU15" s="372"/>
      <c r="BV15" s="370">
        <v>13426979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35.1</v>
      </c>
      <c r="AD16" s="495"/>
      <c r="AE16" s="495"/>
      <c r="AF16" s="495"/>
      <c r="AG16" s="496"/>
      <c r="AH16" s="494">
        <v>36.1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21328258</v>
      </c>
      <c r="BO16" s="408"/>
      <c r="BP16" s="408"/>
      <c r="BQ16" s="408"/>
      <c r="BR16" s="408"/>
      <c r="BS16" s="408"/>
      <c r="BT16" s="408"/>
      <c r="BU16" s="409"/>
      <c r="BV16" s="407">
        <v>20955987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27081</v>
      </c>
      <c r="AD17" s="459"/>
      <c r="AE17" s="459"/>
      <c r="AF17" s="459"/>
      <c r="AG17" s="501"/>
      <c r="AH17" s="458">
        <v>28165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17952904</v>
      </c>
      <c r="BO17" s="408"/>
      <c r="BP17" s="408"/>
      <c r="BQ17" s="408"/>
      <c r="BR17" s="408"/>
      <c r="BS17" s="408"/>
      <c r="BT17" s="408"/>
      <c r="BU17" s="409"/>
      <c r="BV17" s="407">
        <v>16921997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205.3</v>
      </c>
      <c r="M18" s="531"/>
      <c r="N18" s="531"/>
      <c r="O18" s="531"/>
      <c r="P18" s="531"/>
      <c r="Q18" s="531"/>
      <c r="R18" s="532"/>
      <c r="S18" s="532"/>
      <c r="T18" s="532"/>
      <c r="U18" s="532"/>
      <c r="V18" s="533"/>
      <c r="W18" s="425"/>
      <c r="X18" s="426"/>
      <c r="Y18" s="426"/>
      <c r="Z18" s="426"/>
      <c r="AA18" s="426"/>
      <c r="AB18" s="417"/>
      <c r="AC18" s="534">
        <v>57.4</v>
      </c>
      <c r="AD18" s="535"/>
      <c r="AE18" s="535"/>
      <c r="AF18" s="535"/>
      <c r="AG18" s="536"/>
      <c r="AH18" s="534">
        <v>55.6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24540519</v>
      </c>
      <c r="BO18" s="408"/>
      <c r="BP18" s="408"/>
      <c r="BQ18" s="408"/>
      <c r="BR18" s="408"/>
      <c r="BS18" s="408"/>
      <c r="BT18" s="408"/>
      <c r="BU18" s="409"/>
      <c r="BV18" s="407">
        <v>23513794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491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32829739</v>
      </c>
      <c r="BO19" s="408"/>
      <c r="BP19" s="408"/>
      <c r="BQ19" s="408"/>
      <c r="BR19" s="408"/>
      <c r="BS19" s="408"/>
      <c r="BT19" s="408"/>
      <c r="BU19" s="409"/>
      <c r="BV19" s="407">
        <v>33057101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37491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47078383</v>
      </c>
      <c r="BO22" s="371"/>
      <c r="BP22" s="371"/>
      <c r="BQ22" s="371"/>
      <c r="BR22" s="371"/>
      <c r="BS22" s="371"/>
      <c r="BT22" s="371"/>
      <c r="BU22" s="372"/>
      <c r="BV22" s="370">
        <v>46551086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23652873</v>
      </c>
      <c r="BO23" s="408"/>
      <c r="BP23" s="408"/>
      <c r="BQ23" s="408"/>
      <c r="BR23" s="408"/>
      <c r="BS23" s="408"/>
      <c r="BT23" s="408"/>
      <c r="BU23" s="409"/>
      <c r="BV23" s="407">
        <v>25604336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9090</v>
      </c>
      <c r="R24" s="459"/>
      <c r="S24" s="459"/>
      <c r="T24" s="459"/>
      <c r="U24" s="459"/>
      <c r="V24" s="501"/>
      <c r="W24" s="553"/>
      <c r="X24" s="554"/>
      <c r="Y24" s="555"/>
      <c r="Z24" s="457" t="s">
        <v>175</v>
      </c>
      <c r="AA24" s="437"/>
      <c r="AB24" s="437"/>
      <c r="AC24" s="437"/>
      <c r="AD24" s="437"/>
      <c r="AE24" s="437"/>
      <c r="AF24" s="437"/>
      <c r="AG24" s="438"/>
      <c r="AH24" s="458">
        <v>666</v>
      </c>
      <c r="AI24" s="459"/>
      <c r="AJ24" s="459"/>
      <c r="AK24" s="459"/>
      <c r="AL24" s="501"/>
      <c r="AM24" s="458">
        <v>2023308</v>
      </c>
      <c r="AN24" s="459"/>
      <c r="AO24" s="459"/>
      <c r="AP24" s="459"/>
      <c r="AQ24" s="459"/>
      <c r="AR24" s="501"/>
      <c r="AS24" s="458">
        <v>3038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27412822</v>
      </c>
      <c r="BO24" s="408"/>
      <c r="BP24" s="408"/>
      <c r="BQ24" s="408"/>
      <c r="BR24" s="408"/>
      <c r="BS24" s="408"/>
      <c r="BT24" s="408"/>
      <c r="BU24" s="409"/>
      <c r="BV24" s="407">
        <v>25703018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7750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133</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866539</v>
      </c>
      <c r="BO25" s="371"/>
      <c r="BP25" s="371"/>
      <c r="BQ25" s="371"/>
      <c r="BR25" s="371"/>
      <c r="BS25" s="371"/>
      <c r="BT25" s="371"/>
      <c r="BU25" s="372"/>
      <c r="BV25" s="370">
        <v>947506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7030</v>
      </c>
      <c r="R26" s="459"/>
      <c r="S26" s="459"/>
      <c r="T26" s="459"/>
      <c r="U26" s="459"/>
      <c r="V26" s="501"/>
      <c r="W26" s="553"/>
      <c r="X26" s="554"/>
      <c r="Y26" s="555"/>
      <c r="Z26" s="457" t="s">
        <v>182</v>
      </c>
      <c r="AA26" s="559"/>
      <c r="AB26" s="559"/>
      <c r="AC26" s="559"/>
      <c r="AD26" s="559"/>
      <c r="AE26" s="559"/>
      <c r="AF26" s="559"/>
      <c r="AG26" s="560"/>
      <c r="AH26" s="458">
        <v>14</v>
      </c>
      <c r="AI26" s="459"/>
      <c r="AJ26" s="459"/>
      <c r="AK26" s="459"/>
      <c r="AL26" s="501"/>
      <c r="AM26" s="458">
        <v>40572</v>
      </c>
      <c r="AN26" s="459"/>
      <c r="AO26" s="459"/>
      <c r="AP26" s="459"/>
      <c r="AQ26" s="459"/>
      <c r="AR26" s="501"/>
      <c r="AS26" s="458">
        <v>2898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133</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4490</v>
      </c>
      <c r="R27" s="459"/>
      <c r="S27" s="459"/>
      <c r="T27" s="459"/>
      <c r="U27" s="459"/>
      <c r="V27" s="501"/>
      <c r="W27" s="553"/>
      <c r="X27" s="554"/>
      <c r="Y27" s="555"/>
      <c r="Z27" s="457" t="s">
        <v>185</v>
      </c>
      <c r="AA27" s="437"/>
      <c r="AB27" s="437"/>
      <c r="AC27" s="437"/>
      <c r="AD27" s="437"/>
      <c r="AE27" s="437"/>
      <c r="AF27" s="437"/>
      <c r="AG27" s="438"/>
      <c r="AH27" s="458">
        <v>3</v>
      </c>
      <c r="AI27" s="459"/>
      <c r="AJ27" s="459"/>
      <c r="AK27" s="459"/>
      <c r="AL27" s="501"/>
      <c r="AM27" s="458">
        <v>11451</v>
      </c>
      <c r="AN27" s="459"/>
      <c r="AO27" s="459"/>
      <c r="AP27" s="459"/>
      <c r="AQ27" s="459"/>
      <c r="AR27" s="501"/>
      <c r="AS27" s="458">
        <v>3817</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179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4050</v>
      </c>
      <c r="R28" s="459"/>
      <c r="S28" s="459"/>
      <c r="T28" s="459"/>
      <c r="U28" s="459"/>
      <c r="V28" s="501"/>
      <c r="W28" s="553"/>
      <c r="X28" s="554"/>
      <c r="Y28" s="555"/>
      <c r="Z28" s="457" t="s">
        <v>188</v>
      </c>
      <c r="AA28" s="437"/>
      <c r="AB28" s="437"/>
      <c r="AC28" s="437"/>
      <c r="AD28" s="437"/>
      <c r="AE28" s="437"/>
      <c r="AF28" s="437"/>
      <c r="AG28" s="438"/>
      <c r="AH28" s="458" t="s">
        <v>133</v>
      </c>
      <c r="AI28" s="459"/>
      <c r="AJ28" s="459"/>
      <c r="AK28" s="459"/>
      <c r="AL28" s="501"/>
      <c r="AM28" s="458" t="s">
        <v>133</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5577052</v>
      </c>
      <c r="BO28" s="371"/>
      <c r="BP28" s="371"/>
      <c r="BQ28" s="371"/>
      <c r="BR28" s="371"/>
      <c r="BS28" s="371"/>
      <c r="BT28" s="371"/>
      <c r="BU28" s="372"/>
      <c r="BV28" s="370">
        <v>5576979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22</v>
      </c>
      <c r="M29" s="459"/>
      <c r="N29" s="459"/>
      <c r="O29" s="459"/>
      <c r="P29" s="501"/>
      <c r="Q29" s="458">
        <v>3810</v>
      </c>
      <c r="R29" s="459"/>
      <c r="S29" s="459"/>
      <c r="T29" s="459"/>
      <c r="U29" s="459"/>
      <c r="V29" s="501"/>
      <c r="W29" s="556"/>
      <c r="X29" s="557"/>
      <c r="Y29" s="558"/>
      <c r="Z29" s="457" t="s">
        <v>191</v>
      </c>
      <c r="AA29" s="437"/>
      <c r="AB29" s="437"/>
      <c r="AC29" s="437"/>
      <c r="AD29" s="437"/>
      <c r="AE29" s="437"/>
      <c r="AF29" s="437"/>
      <c r="AG29" s="438"/>
      <c r="AH29" s="458">
        <v>669</v>
      </c>
      <c r="AI29" s="459"/>
      <c r="AJ29" s="459"/>
      <c r="AK29" s="459"/>
      <c r="AL29" s="501"/>
      <c r="AM29" s="458">
        <v>2034759</v>
      </c>
      <c r="AN29" s="459"/>
      <c r="AO29" s="459"/>
      <c r="AP29" s="459"/>
      <c r="AQ29" s="459"/>
      <c r="AR29" s="501"/>
      <c r="AS29" s="458">
        <v>3041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3118324</v>
      </c>
      <c r="BO29" s="408"/>
      <c r="BP29" s="408"/>
      <c r="BQ29" s="408"/>
      <c r="BR29" s="408"/>
      <c r="BS29" s="408"/>
      <c r="BT29" s="408"/>
      <c r="BU29" s="409"/>
      <c r="BV29" s="407">
        <v>3118286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4336567</v>
      </c>
      <c r="BO30" s="527"/>
      <c r="BP30" s="527"/>
      <c r="BQ30" s="527"/>
      <c r="BR30" s="527"/>
      <c r="BS30" s="527"/>
      <c r="BT30" s="527"/>
      <c r="BU30" s="528"/>
      <c r="BV30" s="526">
        <v>3413848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筑西市国民健康保険特別会計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筑西市水道事業会計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筑西広域市町村圏事務組合一般会計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スピカ・アセット・マネジメント</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筑西市病院事業債管理特別会計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筑西市後期高齢者医療特別会計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筑西市下水道事業会計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茨城県市町村総合事務組合一般会計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茨城県西部医療機構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筑西市介護保険特別会計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筑西市農業集落排水事業会計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茨城県市町村総合事務組合県民交通災害共済事業特別会計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ちくせい夢開発</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筑西市介護サービス事業特別会計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下妻地方広域事務組合一般会計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下妻地方広域事務組合フィットネスパーク・きぬ特別会計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茨城租税債権管理機構一般会計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茨城県後期高齢者医療広域連合一般会計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茨城県後期高齢者医療広域連合後期高齢医療特別会計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R379EqqlozYzM6BvsDXhIJcjU5YI5gbjp997dXdNN6nw1+BEngHAAtisZnlfJ+5Ev6KSAGwc2rc2ukQ1mD2hg==" saltValue="MxIVMwz/3c2s4mud8F4LW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5" t="s">
        <v>581</v>
      </c>
      <c r="D34" s="1155"/>
      <c r="E34" s="1156"/>
      <c r="F34" s="32">
        <v>5.63</v>
      </c>
      <c r="G34" s="33">
        <v>4.72</v>
      </c>
      <c r="H34" s="33">
        <v>8.27</v>
      </c>
      <c r="I34" s="33">
        <v>10.08</v>
      </c>
      <c r="J34" s="34">
        <v>11.52</v>
      </c>
      <c r="K34" s="22"/>
      <c r="L34" s="22"/>
      <c r="M34" s="22"/>
      <c r="N34" s="22"/>
      <c r="O34" s="22"/>
      <c r="P34" s="22"/>
    </row>
    <row r="35" spans="1:16" ht="39" customHeight="1" x14ac:dyDescent="0.15">
      <c r="A35" s="22"/>
      <c r="B35" s="35"/>
      <c r="C35" s="1149" t="s">
        <v>582</v>
      </c>
      <c r="D35" s="1150"/>
      <c r="E35" s="1151"/>
      <c r="F35" s="36">
        <v>3.89</v>
      </c>
      <c r="G35" s="37">
        <v>4.25</v>
      </c>
      <c r="H35" s="37">
        <v>4.78</v>
      </c>
      <c r="I35" s="37">
        <v>5.24</v>
      </c>
      <c r="J35" s="38">
        <v>5.72</v>
      </c>
      <c r="K35" s="22"/>
      <c r="L35" s="22"/>
      <c r="M35" s="22"/>
      <c r="N35" s="22"/>
      <c r="O35" s="22"/>
      <c r="P35" s="22"/>
    </row>
    <row r="36" spans="1:16" ht="39" customHeight="1" x14ac:dyDescent="0.15">
      <c r="A36" s="22"/>
      <c r="B36" s="35"/>
      <c r="C36" s="1149" t="s">
        <v>583</v>
      </c>
      <c r="D36" s="1150"/>
      <c r="E36" s="1151"/>
      <c r="F36" s="36" t="s">
        <v>546</v>
      </c>
      <c r="G36" s="37" t="s">
        <v>546</v>
      </c>
      <c r="H36" s="37">
        <v>4.2</v>
      </c>
      <c r="I36" s="37">
        <v>4.58</v>
      </c>
      <c r="J36" s="38">
        <v>5.37</v>
      </c>
      <c r="K36" s="22"/>
      <c r="L36" s="22"/>
      <c r="M36" s="22"/>
      <c r="N36" s="22"/>
      <c r="O36" s="22"/>
      <c r="P36" s="22"/>
    </row>
    <row r="37" spans="1:16" ht="39" customHeight="1" x14ac:dyDescent="0.15">
      <c r="A37" s="22"/>
      <c r="B37" s="35"/>
      <c r="C37" s="1149" t="s">
        <v>584</v>
      </c>
      <c r="D37" s="1150"/>
      <c r="E37" s="1151"/>
      <c r="F37" s="36">
        <v>0.42</v>
      </c>
      <c r="G37" s="37">
        <v>0.53</v>
      </c>
      <c r="H37" s="37">
        <v>1.34</v>
      </c>
      <c r="I37" s="37">
        <v>2.0499999999999998</v>
      </c>
      <c r="J37" s="38">
        <v>2.16</v>
      </c>
      <c r="K37" s="22"/>
      <c r="L37" s="22"/>
      <c r="M37" s="22"/>
      <c r="N37" s="22"/>
      <c r="O37" s="22"/>
      <c r="P37" s="22"/>
    </row>
    <row r="38" spans="1:16" ht="39" customHeight="1" x14ac:dyDescent="0.15">
      <c r="A38" s="22"/>
      <c r="B38" s="35"/>
      <c r="C38" s="1149" t="s">
        <v>585</v>
      </c>
      <c r="D38" s="1150"/>
      <c r="E38" s="1151"/>
      <c r="F38" s="36">
        <v>1.74</v>
      </c>
      <c r="G38" s="37">
        <v>1</v>
      </c>
      <c r="H38" s="37">
        <v>0.93</v>
      </c>
      <c r="I38" s="37">
        <v>1.3</v>
      </c>
      <c r="J38" s="38">
        <v>2.12</v>
      </c>
      <c r="K38" s="22"/>
      <c r="L38" s="22"/>
      <c r="M38" s="22"/>
      <c r="N38" s="22"/>
      <c r="O38" s="22"/>
      <c r="P38" s="22"/>
    </row>
    <row r="39" spans="1:16" ht="39" customHeight="1" x14ac:dyDescent="0.15">
      <c r="A39" s="22"/>
      <c r="B39" s="35"/>
      <c r="C39" s="1149" t="s">
        <v>586</v>
      </c>
      <c r="D39" s="1150"/>
      <c r="E39" s="1151"/>
      <c r="F39" s="36" t="s">
        <v>546</v>
      </c>
      <c r="G39" s="37" t="s">
        <v>546</v>
      </c>
      <c r="H39" s="37">
        <v>1.04</v>
      </c>
      <c r="I39" s="37">
        <v>1.1499999999999999</v>
      </c>
      <c r="J39" s="38">
        <v>1.43</v>
      </c>
      <c r="K39" s="22"/>
      <c r="L39" s="22"/>
      <c r="M39" s="22"/>
      <c r="N39" s="22"/>
      <c r="O39" s="22"/>
      <c r="P39" s="22"/>
    </row>
    <row r="40" spans="1:16" ht="39" customHeight="1" x14ac:dyDescent="0.15">
      <c r="A40" s="22"/>
      <c r="B40" s="35"/>
      <c r="C40" s="1149" t="s">
        <v>587</v>
      </c>
      <c r="D40" s="1150"/>
      <c r="E40" s="1151"/>
      <c r="F40" s="36">
        <v>0.06</v>
      </c>
      <c r="G40" s="37">
        <v>0.17</v>
      </c>
      <c r="H40" s="37">
        <v>0.1</v>
      </c>
      <c r="I40" s="37">
        <v>0.09</v>
      </c>
      <c r="J40" s="38">
        <v>0.12</v>
      </c>
      <c r="K40" s="22"/>
      <c r="L40" s="22"/>
      <c r="M40" s="22"/>
      <c r="N40" s="22"/>
      <c r="O40" s="22"/>
      <c r="P40" s="22"/>
    </row>
    <row r="41" spans="1:16" ht="39" customHeight="1" x14ac:dyDescent="0.15">
      <c r="A41" s="22"/>
      <c r="B41" s="35"/>
      <c r="C41" s="1149" t="s">
        <v>588</v>
      </c>
      <c r="D41" s="1150"/>
      <c r="E41" s="1151"/>
      <c r="F41" s="36">
        <v>0</v>
      </c>
      <c r="G41" s="37">
        <v>0</v>
      </c>
      <c r="H41" s="37">
        <v>0.02</v>
      </c>
      <c r="I41" s="37">
        <v>0.01</v>
      </c>
      <c r="J41" s="38">
        <v>0</v>
      </c>
      <c r="K41" s="22"/>
      <c r="L41" s="22"/>
      <c r="M41" s="22"/>
      <c r="N41" s="22"/>
      <c r="O41" s="22"/>
      <c r="P41" s="22"/>
    </row>
    <row r="42" spans="1:16" ht="39" customHeight="1" x14ac:dyDescent="0.15">
      <c r="A42" s="22"/>
      <c r="B42" s="39"/>
      <c r="C42" s="1149" t="s">
        <v>589</v>
      </c>
      <c r="D42" s="1150"/>
      <c r="E42" s="1151"/>
      <c r="F42" s="36" t="s">
        <v>546</v>
      </c>
      <c r="G42" s="37" t="s">
        <v>546</v>
      </c>
      <c r="H42" s="37" t="s">
        <v>546</v>
      </c>
      <c r="I42" s="37" t="s">
        <v>546</v>
      </c>
      <c r="J42" s="38" t="s">
        <v>546</v>
      </c>
      <c r="K42" s="22"/>
      <c r="L42" s="22"/>
      <c r="M42" s="22"/>
      <c r="N42" s="22"/>
      <c r="O42" s="22"/>
      <c r="P42" s="22"/>
    </row>
    <row r="43" spans="1:16" ht="39" customHeight="1" thickBot="1" x14ac:dyDescent="0.2">
      <c r="A43" s="22"/>
      <c r="B43" s="40"/>
      <c r="C43" s="1152" t="s">
        <v>590</v>
      </c>
      <c r="D43" s="1153"/>
      <c r="E43" s="1154"/>
      <c r="F43" s="41">
        <v>1.03</v>
      </c>
      <c r="G43" s="42">
        <v>5.08</v>
      </c>
      <c r="H43" s="42">
        <v>0.35</v>
      </c>
      <c r="I43" s="42">
        <v>0.28000000000000003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RfkpftaEjXiah4jeYfgZdlxxrqEIVGZPrJ4TddedNG1lDsJ7LvgWfFquJOk/BdLqt74vXh9ftnouqI8tlLv6Q==" saltValue="1hcwjjoOHsY7hYVX5FYB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57" t="s">
        <v>11</v>
      </c>
      <c r="C45" s="1158"/>
      <c r="D45" s="58"/>
      <c r="E45" s="1163" t="s">
        <v>12</v>
      </c>
      <c r="F45" s="1163"/>
      <c r="G45" s="1163"/>
      <c r="H45" s="1163"/>
      <c r="I45" s="1163"/>
      <c r="J45" s="1164"/>
      <c r="K45" s="59">
        <v>4546</v>
      </c>
      <c r="L45" s="60">
        <v>4766</v>
      </c>
      <c r="M45" s="60">
        <v>4742</v>
      </c>
      <c r="N45" s="60">
        <v>4692</v>
      </c>
      <c r="O45" s="61">
        <v>4926</v>
      </c>
      <c r="P45" s="48"/>
      <c r="Q45" s="48"/>
      <c r="R45" s="48"/>
      <c r="S45" s="48"/>
      <c r="T45" s="48"/>
      <c r="U45" s="48"/>
    </row>
    <row r="46" spans="1:21" ht="30.75" customHeight="1" x14ac:dyDescent="0.15">
      <c r="A46" s="48"/>
      <c r="B46" s="1159"/>
      <c r="C46" s="1160"/>
      <c r="D46" s="62"/>
      <c r="E46" s="1165" t="s">
        <v>13</v>
      </c>
      <c r="F46" s="1165"/>
      <c r="G46" s="1165"/>
      <c r="H46" s="1165"/>
      <c r="I46" s="1165"/>
      <c r="J46" s="1166"/>
      <c r="K46" s="63" t="s">
        <v>546</v>
      </c>
      <c r="L46" s="64" t="s">
        <v>546</v>
      </c>
      <c r="M46" s="64" t="s">
        <v>546</v>
      </c>
      <c r="N46" s="64" t="s">
        <v>546</v>
      </c>
      <c r="O46" s="65" t="s">
        <v>546</v>
      </c>
      <c r="P46" s="48"/>
      <c r="Q46" s="48"/>
      <c r="R46" s="48"/>
      <c r="S46" s="48"/>
      <c r="T46" s="48"/>
      <c r="U46" s="48"/>
    </row>
    <row r="47" spans="1:21" ht="30.75" customHeight="1" x14ac:dyDescent="0.15">
      <c r="A47" s="48"/>
      <c r="B47" s="1159"/>
      <c r="C47" s="1160"/>
      <c r="D47" s="62"/>
      <c r="E47" s="1165" t="s">
        <v>14</v>
      </c>
      <c r="F47" s="1165"/>
      <c r="G47" s="1165"/>
      <c r="H47" s="1165"/>
      <c r="I47" s="1165"/>
      <c r="J47" s="1166"/>
      <c r="K47" s="63" t="s">
        <v>546</v>
      </c>
      <c r="L47" s="64" t="s">
        <v>546</v>
      </c>
      <c r="M47" s="64" t="s">
        <v>546</v>
      </c>
      <c r="N47" s="64" t="s">
        <v>546</v>
      </c>
      <c r="O47" s="65" t="s">
        <v>546</v>
      </c>
      <c r="P47" s="48"/>
      <c r="Q47" s="48"/>
      <c r="R47" s="48"/>
      <c r="S47" s="48"/>
      <c r="T47" s="48"/>
      <c r="U47" s="48"/>
    </row>
    <row r="48" spans="1:21" ht="30.75" customHeight="1" x14ac:dyDescent="0.15">
      <c r="A48" s="48"/>
      <c r="B48" s="1159"/>
      <c r="C48" s="1160"/>
      <c r="D48" s="62"/>
      <c r="E48" s="1165" t="s">
        <v>15</v>
      </c>
      <c r="F48" s="1165"/>
      <c r="G48" s="1165"/>
      <c r="H48" s="1165"/>
      <c r="I48" s="1165"/>
      <c r="J48" s="1166"/>
      <c r="K48" s="63">
        <v>1473</v>
      </c>
      <c r="L48" s="64">
        <v>1262</v>
      </c>
      <c r="M48" s="64">
        <v>1184</v>
      </c>
      <c r="N48" s="64">
        <v>1151</v>
      </c>
      <c r="O48" s="65">
        <v>1150</v>
      </c>
      <c r="P48" s="48"/>
      <c r="Q48" s="48"/>
      <c r="R48" s="48"/>
      <c r="S48" s="48"/>
      <c r="T48" s="48"/>
      <c r="U48" s="48"/>
    </row>
    <row r="49" spans="1:21" ht="30.75" customHeight="1" x14ac:dyDescent="0.15">
      <c r="A49" s="48"/>
      <c r="B49" s="1159"/>
      <c r="C49" s="1160"/>
      <c r="D49" s="62"/>
      <c r="E49" s="1165" t="s">
        <v>16</v>
      </c>
      <c r="F49" s="1165"/>
      <c r="G49" s="1165"/>
      <c r="H49" s="1165"/>
      <c r="I49" s="1165"/>
      <c r="J49" s="1166"/>
      <c r="K49" s="63">
        <v>269</v>
      </c>
      <c r="L49" s="64">
        <v>175</v>
      </c>
      <c r="M49" s="64">
        <v>135</v>
      </c>
      <c r="N49" s="64">
        <v>133</v>
      </c>
      <c r="O49" s="65">
        <v>117</v>
      </c>
      <c r="P49" s="48"/>
      <c r="Q49" s="48"/>
      <c r="R49" s="48"/>
      <c r="S49" s="48"/>
      <c r="T49" s="48"/>
      <c r="U49" s="48"/>
    </row>
    <row r="50" spans="1:21" ht="30.75" customHeight="1" x14ac:dyDescent="0.15">
      <c r="A50" s="48"/>
      <c r="B50" s="1159"/>
      <c r="C50" s="1160"/>
      <c r="D50" s="62"/>
      <c r="E50" s="1165" t="s">
        <v>17</v>
      </c>
      <c r="F50" s="1165"/>
      <c r="G50" s="1165"/>
      <c r="H50" s="1165"/>
      <c r="I50" s="1165"/>
      <c r="J50" s="1166"/>
      <c r="K50" s="63">
        <v>66</v>
      </c>
      <c r="L50" s="64">
        <v>64</v>
      </c>
      <c r="M50" s="64">
        <v>64</v>
      </c>
      <c r="N50" s="64">
        <v>64</v>
      </c>
      <c r="O50" s="65">
        <v>64</v>
      </c>
      <c r="P50" s="48"/>
      <c r="Q50" s="48"/>
      <c r="R50" s="48"/>
      <c r="S50" s="48"/>
      <c r="T50" s="48"/>
      <c r="U50" s="48"/>
    </row>
    <row r="51" spans="1:21" ht="30.75" customHeight="1" x14ac:dyDescent="0.15">
      <c r="A51" s="48"/>
      <c r="B51" s="1161"/>
      <c r="C51" s="1162"/>
      <c r="D51" s="66"/>
      <c r="E51" s="1165" t="s">
        <v>18</v>
      </c>
      <c r="F51" s="1165"/>
      <c r="G51" s="1165"/>
      <c r="H51" s="1165"/>
      <c r="I51" s="1165"/>
      <c r="J51" s="1166"/>
      <c r="K51" s="63" t="s">
        <v>546</v>
      </c>
      <c r="L51" s="64" t="s">
        <v>546</v>
      </c>
      <c r="M51" s="64" t="s">
        <v>546</v>
      </c>
      <c r="N51" s="64" t="s">
        <v>546</v>
      </c>
      <c r="O51" s="65" t="s">
        <v>546</v>
      </c>
      <c r="P51" s="48"/>
      <c r="Q51" s="48"/>
      <c r="R51" s="48"/>
      <c r="S51" s="48"/>
      <c r="T51" s="48"/>
      <c r="U51" s="48"/>
    </row>
    <row r="52" spans="1:21" ht="30.75" customHeight="1" x14ac:dyDescent="0.15">
      <c r="A52" s="48"/>
      <c r="B52" s="1167" t="s">
        <v>19</v>
      </c>
      <c r="C52" s="1168"/>
      <c r="D52" s="66"/>
      <c r="E52" s="1165" t="s">
        <v>20</v>
      </c>
      <c r="F52" s="1165"/>
      <c r="G52" s="1165"/>
      <c r="H52" s="1165"/>
      <c r="I52" s="1165"/>
      <c r="J52" s="1166"/>
      <c r="K52" s="63">
        <v>4506</v>
      </c>
      <c r="L52" s="64">
        <v>4415</v>
      </c>
      <c r="M52" s="64">
        <v>4550</v>
      </c>
      <c r="N52" s="64">
        <v>4510</v>
      </c>
      <c r="O52" s="65">
        <v>4249</v>
      </c>
      <c r="P52" s="48"/>
      <c r="Q52" s="48"/>
      <c r="R52" s="48"/>
      <c r="S52" s="48"/>
      <c r="T52" s="48"/>
      <c r="U52" s="48"/>
    </row>
    <row r="53" spans="1:21" ht="30.75" customHeight="1" thickBot="1" x14ac:dyDescent="0.2">
      <c r="A53" s="48"/>
      <c r="B53" s="1169" t="s">
        <v>21</v>
      </c>
      <c r="C53" s="1170"/>
      <c r="D53" s="67"/>
      <c r="E53" s="1171" t="s">
        <v>22</v>
      </c>
      <c r="F53" s="1171"/>
      <c r="G53" s="1171"/>
      <c r="H53" s="1171"/>
      <c r="I53" s="1171"/>
      <c r="J53" s="1172"/>
      <c r="K53" s="68">
        <v>1848</v>
      </c>
      <c r="L53" s="69">
        <v>1852</v>
      </c>
      <c r="M53" s="69">
        <v>1575</v>
      </c>
      <c r="N53" s="69">
        <v>1530</v>
      </c>
      <c r="O53" s="70">
        <v>2008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73" t="s">
        <v>26</v>
      </c>
      <c r="C58" s="1174"/>
      <c r="D58" s="1179" t="s">
        <v>27</v>
      </c>
      <c r="E58" s="1180"/>
      <c r="F58" s="1180"/>
      <c r="G58" s="1180"/>
      <c r="H58" s="1180"/>
      <c r="I58" s="1180"/>
      <c r="J58" s="1181"/>
      <c r="K58" s="83" t="s">
        <v>603</v>
      </c>
      <c r="L58" s="84" t="s">
        <v>603</v>
      </c>
      <c r="M58" s="84" t="s">
        <v>603</v>
      </c>
      <c r="N58" s="84" t="s">
        <v>603</v>
      </c>
      <c r="O58" s="85" t="s">
        <v>603</v>
      </c>
    </row>
    <row r="59" spans="1:21" ht="31.5" customHeight="1" x14ac:dyDescent="0.15">
      <c r="B59" s="1175"/>
      <c r="C59" s="1176"/>
      <c r="D59" s="1182" t="s">
        <v>28</v>
      </c>
      <c r="E59" s="1183"/>
      <c r="F59" s="1183"/>
      <c r="G59" s="1183"/>
      <c r="H59" s="1183"/>
      <c r="I59" s="1183"/>
      <c r="J59" s="1184"/>
      <c r="K59" s="86" t="s">
        <v>603</v>
      </c>
      <c r="L59" s="87" t="s">
        <v>603</v>
      </c>
      <c r="M59" s="87" t="s">
        <v>603</v>
      </c>
      <c r="N59" s="87" t="s">
        <v>603</v>
      </c>
      <c r="O59" s="88" t="s">
        <v>603</v>
      </c>
    </row>
    <row r="60" spans="1:21" ht="31.5" customHeight="1" thickBot="1" x14ac:dyDescent="0.2">
      <c r="B60" s="1177"/>
      <c r="C60" s="1178"/>
      <c r="D60" s="1185" t="s">
        <v>29</v>
      </c>
      <c r="E60" s="1186"/>
      <c r="F60" s="1186"/>
      <c r="G60" s="1186"/>
      <c r="H60" s="1186"/>
      <c r="I60" s="1186"/>
      <c r="J60" s="1187"/>
      <c r="K60" s="89" t="s">
        <v>603</v>
      </c>
      <c r="L60" s="90" t="s">
        <v>603</v>
      </c>
      <c r="M60" s="90" t="s">
        <v>603</v>
      </c>
      <c r="N60" s="90" t="s">
        <v>603</v>
      </c>
      <c r="O60" s="91" t="s">
        <v>603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vgcd/XvkhugROaZn4aDVVgy88oIcn0GZ0Jch3oyIodFADeSvRfDSepbRINmeUSOEY0oA37zfkTw6FvAbLFiZw==" saltValue="gsqVHTOKqpLPaqnt6TFo8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88" t="s">
        <v>32</v>
      </c>
      <c r="C41" s="1189"/>
      <c r="D41" s="105"/>
      <c r="E41" s="1194" t="s">
        <v>33</v>
      </c>
      <c r="F41" s="1194"/>
      <c r="G41" s="1194"/>
      <c r="H41" s="1195"/>
      <c r="I41" s="355">
        <v>48433</v>
      </c>
      <c r="J41" s="356">
        <v>49811</v>
      </c>
      <c r="K41" s="356">
        <v>50173</v>
      </c>
      <c r="L41" s="356">
        <v>51933</v>
      </c>
      <c r="M41" s="357">
        <v>52068</v>
      </c>
    </row>
    <row r="42" spans="2:13" ht="27.75" customHeight="1" x14ac:dyDescent="0.15">
      <c r="B42" s="1190"/>
      <c r="C42" s="1191"/>
      <c r="D42" s="106"/>
      <c r="E42" s="1196" t="s">
        <v>34</v>
      </c>
      <c r="F42" s="1196"/>
      <c r="G42" s="1196"/>
      <c r="H42" s="1197"/>
      <c r="I42" s="358">
        <v>951</v>
      </c>
      <c r="J42" s="359">
        <v>887</v>
      </c>
      <c r="K42" s="359">
        <v>823</v>
      </c>
      <c r="L42" s="359">
        <v>759</v>
      </c>
      <c r="M42" s="360">
        <v>759</v>
      </c>
    </row>
    <row r="43" spans="2:13" ht="27.75" customHeight="1" x14ac:dyDescent="0.15">
      <c r="B43" s="1190"/>
      <c r="C43" s="1191"/>
      <c r="D43" s="106"/>
      <c r="E43" s="1196" t="s">
        <v>35</v>
      </c>
      <c r="F43" s="1196"/>
      <c r="G43" s="1196"/>
      <c r="H43" s="1197"/>
      <c r="I43" s="358">
        <v>13861</v>
      </c>
      <c r="J43" s="359">
        <v>13209</v>
      </c>
      <c r="K43" s="359">
        <v>11846</v>
      </c>
      <c r="L43" s="359">
        <v>10603</v>
      </c>
      <c r="M43" s="360">
        <v>9453</v>
      </c>
    </row>
    <row r="44" spans="2:13" ht="27.75" customHeight="1" x14ac:dyDescent="0.15">
      <c r="B44" s="1190"/>
      <c r="C44" s="1191"/>
      <c r="D44" s="106"/>
      <c r="E44" s="1196" t="s">
        <v>36</v>
      </c>
      <c r="F44" s="1196"/>
      <c r="G44" s="1196"/>
      <c r="H44" s="1197"/>
      <c r="I44" s="358">
        <v>1108</v>
      </c>
      <c r="J44" s="359">
        <v>941</v>
      </c>
      <c r="K44" s="359">
        <v>1196</v>
      </c>
      <c r="L44" s="359">
        <v>1384</v>
      </c>
      <c r="M44" s="360">
        <v>2308</v>
      </c>
    </row>
    <row r="45" spans="2:13" ht="27.75" customHeight="1" x14ac:dyDescent="0.15">
      <c r="B45" s="1190"/>
      <c r="C45" s="1191"/>
      <c r="D45" s="106"/>
      <c r="E45" s="1196" t="s">
        <v>37</v>
      </c>
      <c r="F45" s="1196"/>
      <c r="G45" s="1196"/>
      <c r="H45" s="1197"/>
      <c r="I45" s="358">
        <v>7335</v>
      </c>
      <c r="J45" s="359">
        <v>7344</v>
      </c>
      <c r="K45" s="359">
        <v>7235</v>
      </c>
      <c r="L45" s="359">
        <v>7178</v>
      </c>
      <c r="M45" s="360">
        <v>7192</v>
      </c>
    </row>
    <row r="46" spans="2:13" ht="27.75" customHeight="1" x14ac:dyDescent="0.15">
      <c r="B46" s="1190"/>
      <c r="C46" s="1191"/>
      <c r="D46" s="107"/>
      <c r="E46" s="1196" t="s">
        <v>38</v>
      </c>
      <c r="F46" s="1196"/>
      <c r="G46" s="1196"/>
      <c r="H46" s="1197"/>
      <c r="I46" s="358" t="s">
        <v>546</v>
      </c>
      <c r="J46" s="359">
        <v>10</v>
      </c>
      <c r="K46" s="359">
        <v>977</v>
      </c>
      <c r="L46" s="359">
        <v>10</v>
      </c>
      <c r="M46" s="360" t="s">
        <v>546</v>
      </c>
    </row>
    <row r="47" spans="2:13" ht="27.75" customHeight="1" x14ac:dyDescent="0.15">
      <c r="B47" s="1190"/>
      <c r="C47" s="1191"/>
      <c r="D47" s="108"/>
      <c r="E47" s="1198" t="s">
        <v>39</v>
      </c>
      <c r="F47" s="1199"/>
      <c r="G47" s="1199"/>
      <c r="H47" s="1200"/>
      <c r="I47" s="358" t="s">
        <v>546</v>
      </c>
      <c r="J47" s="359" t="s">
        <v>546</v>
      </c>
      <c r="K47" s="359" t="s">
        <v>546</v>
      </c>
      <c r="L47" s="359" t="s">
        <v>546</v>
      </c>
      <c r="M47" s="360" t="s">
        <v>546</v>
      </c>
    </row>
    <row r="48" spans="2:13" ht="27.75" customHeight="1" x14ac:dyDescent="0.15">
      <c r="B48" s="1190"/>
      <c r="C48" s="1191"/>
      <c r="D48" s="106"/>
      <c r="E48" s="1196" t="s">
        <v>40</v>
      </c>
      <c r="F48" s="1196"/>
      <c r="G48" s="1196"/>
      <c r="H48" s="1197"/>
      <c r="I48" s="358" t="s">
        <v>546</v>
      </c>
      <c r="J48" s="359" t="s">
        <v>546</v>
      </c>
      <c r="K48" s="359" t="s">
        <v>546</v>
      </c>
      <c r="L48" s="359" t="s">
        <v>546</v>
      </c>
      <c r="M48" s="360" t="s">
        <v>546</v>
      </c>
    </row>
    <row r="49" spans="2:13" ht="27.75" customHeight="1" x14ac:dyDescent="0.15">
      <c r="B49" s="1192"/>
      <c r="C49" s="1193"/>
      <c r="D49" s="106"/>
      <c r="E49" s="1196" t="s">
        <v>41</v>
      </c>
      <c r="F49" s="1196"/>
      <c r="G49" s="1196"/>
      <c r="H49" s="1197"/>
      <c r="I49" s="358" t="s">
        <v>546</v>
      </c>
      <c r="J49" s="359" t="s">
        <v>546</v>
      </c>
      <c r="K49" s="359" t="s">
        <v>546</v>
      </c>
      <c r="L49" s="359" t="s">
        <v>546</v>
      </c>
      <c r="M49" s="360" t="s">
        <v>546</v>
      </c>
    </row>
    <row r="50" spans="2:13" ht="27.75" customHeight="1" x14ac:dyDescent="0.15">
      <c r="B50" s="1201" t="s">
        <v>42</v>
      </c>
      <c r="C50" s="1202"/>
      <c r="D50" s="109"/>
      <c r="E50" s="1196" t="s">
        <v>43</v>
      </c>
      <c r="F50" s="1196"/>
      <c r="G50" s="1196"/>
      <c r="H50" s="1197"/>
      <c r="I50" s="358">
        <v>9320</v>
      </c>
      <c r="J50" s="359">
        <v>9141</v>
      </c>
      <c r="K50" s="359">
        <v>9453</v>
      </c>
      <c r="L50" s="359">
        <v>11991</v>
      </c>
      <c r="M50" s="360">
        <v>12693</v>
      </c>
    </row>
    <row r="51" spans="2:13" ht="27.75" customHeight="1" x14ac:dyDescent="0.15">
      <c r="B51" s="1190"/>
      <c r="C51" s="1191"/>
      <c r="D51" s="106"/>
      <c r="E51" s="1196" t="s">
        <v>44</v>
      </c>
      <c r="F51" s="1196"/>
      <c r="G51" s="1196"/>
      <c r="H51" s="1197"/>
      <c r="I51" s="358">
        <v>3994</v>
      </c>
      <c r="J51" s="359">
        <v>2884</v>
      </c>
      <c r="K51" s="359">
        <v>3074</v>
      </c>
      <c r="L51" s="359">
        <v>2995</v>
      </c>
      <c r="M51" s="360">
        <v>3191</v>
      </c>
    </row>
    <row r="52" spans="2:13" ht="27.75" customHeight="1" x14ac:dyDescent="0.15">
      <c r="B52" s="1192"/>
      <c r="C52" s="1193"/>
      <c r="D52" s="106"/>
      <c r="E52" s="1196" t="s">
        <v>45</v>
      </c>
      <c r="F52" s="1196"/>
      <c r="G52" s="1196"/>
      <c r="H52" s="1197"/>
      <c r="I52" s="358">
        <v>45718</v>
      </c>
      <c r="J52" s="359">
        <v>46174</v>
      </c>
      <c r="K52" s="359">
        <v>45870</v>
      </c>
      <c r="L52" s="359">
        <v>45129</v>
      </c>
      <c r="M52" s="360">
        <v>44708</v>
      </c>
    </row>
    <row r="53" spans="2:13" ht="27.75" customHeight="1" thickBot="1" x14ac:dyDescent="0.2">
      <c r="B53" s="1203" t="s">
        <v>46</v>
      </c>
      <c r="C53" s="1204"/>
      <c r="D53" s="110"/>
      <c r="E53" s="1205" t="s">
        <v>47</v>
      </c>
      <c r="F53" s="1205"/>
      <c r="G53" s="1205"/>
      <c r="H53" s="1206"/>
      <c r="I53" s="361">
        <v>12656</v>
      </c>
      <c r="J53" s="362">
        <v>14003</v>
      </c>
      <c r="K53" s="362">
        <v>13853</v>
      </c>
      <c r="L53" s="362">
        <v>11752</v>
      </c>
      <c r="M53" s="363">
        <v>11188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S6Fs+12p5pPWs/icgy1HJlvJ9WTlpyGWY5ycPwT44xBFwWZKngYvnPwkZrmFYIJqu577yzyVEeH4ztRefmOEA==" saltValue="lcZZUesebsr/xh113LRU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5" t="s">
        <v>50</v>
      </c>
      <c r="D55" s="1215"/>
      <c r="E55" s="1216"/>
      <c r="F55" s="122">
        <v>4453</v>
      </c>
      <c r="G55" s="122">
        <v>5577</v>
      </c>
      <c r="H55" s="123">
        <v>5577</v>
      </c>
    </row>
    <row r="56" spans="2:8" ht="52.5" customHeight="1" x14ac:dyDescent="0.15">
      <c r="B56" s="124"/>
      <c r="C56" s="1217" t="s">
        <v>51</v>
      </c>
      <c r="D56" s="1217"/>
      <c r="E56" s="1218"/>
      <c r="F56" s="125">
        <v>2337</v>
      </c>
      <c r="G56" s="125">
        <v>3118</v>
      </c>
      <c r="H56" s="126">
        <v>3118</v>
      </c>
    </row>
    <row r="57" spans="2:8" ht="53.25" customHeight="1" x14ac:dyDescent="0.15">
      <c r="B57" s="124"/>
      <c r="C57" s="1219" t="s">
        <v>52</v>
      </c>
      <c r="D57" s="1219"/>
      <c r="E57" s="1220"/>
      <c r="F57" s="127">
        <v>2554</v>
      </c>
      <c r="G57" s="127">
        <v>3414</v>
      </c>
      <c r="H57" s="128">
        <v>4337</v>
      </c>
    </row>
    <row r="58" spans="2:8" ht="45.75" customHeight="1" x14ac:dyDescent="0.15">
      <c r="B58" s="129"/>
      <c r="C58" s="1207" t="s">
        <v>612</v>
      </c>
      <c r="D58" s="1208"/>
      <c r="E58" s="1209"/>
      <c r="F58" s="130">
        <v>1413</v>
      </c>
      <c r="G58" s="130">
        <v>1828</v>
      </c>
      <c r="H58" s="131">
        <v>2228</v>
      </c>
    </row>
    <row r="59" spans="2:8" ht="45.75" customHeight="1" x14ac:dyDescent="0.15">
      <c r="B59" s="129"/>
      <c r="C59" s="1207" t="s">
        <v>613</v>
      </c>
      <c r="D59" s="1208"/>
      <c r="E59" s="1209"/>
      <c r="F59" s="130">
        <v>0</v>
      </c>
      <c r="G59" s="130">
        <v>300</v>
      </c>
      <c r="H59" s="131">
        <v>600</v>
      </c>
    </row>
    <row r="60" spans="2:8" ht="45.75" customHeight="1" x14ac:dyDescent="0.15">
      <c r="B60" s="129"/>
      <c r="C60" s="1207" t="s">
        <v>614</v>
      </c>
      <c r="D60" s="1208"/>
      <c r="E60" s="1209"/>
      <c r="F60" s="130">
        <v>219</v>
      </c>
      <c r="G60" s="130">
        <v>219</v>
      </c>
      <c r="H60" s="131">
        <v>425</v>
      </c>
    </row>
    <row r="61" spans="2:8" ht="45.75" customHeight="1" x14ac:dyDescent="0.15">
      <c r="B61" s="129"/>
      <c r="C61" s="1207" t="s">
        <v>615</v>
      </c>
      <c r="D61" s="1208"/>
      <c r="E61" s="1209"/>
      <c r="F61" s="130">
        <v>326</v>
      </c>
      <c r="G61" s="130">
        <v>361</v>
      </c>
      <c r="H61" s="131">
        <v>385</v>
      </c>
    </row>
    <row r="62" spans="2:8" ht="45.75" customHeight="1" thickBot="1" x14ac:dyDescent="0.2">
      <c r="B62" s="132"/>
      <c r="C62" s="1210" t="s">
        <v>616</v>
      </c>
      <c r="D62" s="1211"/>
      <c r="E62" s="1212"/>
      <c r="F62" s="133">
        <v>128</v>
      </c>
      <c r="G62" s="133">
        <v>201</v>
      </c>
      <c r="H62" s="134">
        <v>177</v>
      </c>
    </row>
    <row r="63" spans="2:8" ht="52.5" customHeight="1" thickBot="1" x14ac:dyDescent="0.2">
      <c r="B63" s="135"/>
      <c r="C63" s="1213" t="s">
        <v>53</v>
      </c>
      <c r="D63" s="1213"/>
      <c r="E63" s="1214"/>
      <c r="F63" s="136">
        <v>9343</v>
      </c>
      <c r="G63" s="136">
        <v>12109</v>
      </c>
      <c r="H63" s="137">
        <v>13032</v>
      </c>
    </row>
    <row r="64" spans="2:8" x14ac:dyDescent="0.15"/>
  </sheetData>
  <sheetProtection algorithmName="SHA-512" hashValue="6bqBHknspJdwfmVK6czsaTxUR6bMRfb7wgfpIvWn6r9g00AzTyf4BWrnviRKkRj2VJoSVM9arna0hLmWM7hRMA==" saltValue="GxyiwaEWvcHsDXjA6so0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59254</v>
      </c>
      <c r="E3" s="156"/>
      <c r="F3" s="157"/>
      <c r="G3" s="158"/>
      <c r="H3" s="159"/>
    </row>
    <row r="4" spans="1:8" x14ac:dyDescent="0.15">
      <c r="A4" s="160"/>
      <c r="B4" s="161"/>
      <c r="C4" s="162"/>
      <c r="D4" s="163">
        <v>46639</v>
      </c>
      <c r="E4" s="164"/>
      <c r="F4" s="165"/>
      <c r="G4" s="166"/>
      <c r="H4" s="167"/>
    </row>
    <row r="5" spans="1:8" x14ac:dyDescent="0.15">
      <c r="A5" s="148" t="s">
        <v>565</v>
      </c>
      <c r="B5" s="153"/>
      <c r="C5" s="154"/>
      <c r="D5" s="155">
        <v>61670</v>
      </c>
      <c r="E5" s="156"/>
      <c r="F5" s="157"/>
      <c r="G5" s="158"/>
      <c r="H5" s="159"/>
    </row>
    <row r="6" spans="1:8" x14ac:dyDescent="0.15">
      <c r="A6" s="160"/>
      <c r="B6" s="161"/>
      <c r="C6" s="162"/>
      <c r="D6" s="163">
        <v>46576</v>
      </c>
      <c r="E6" s="164"/>
      <c r="F6" s="165"/>
      <c r="G6" s="166"/>
      <c r="H6" s="167"/>
    </row>
    <row r="7" spans="1:8" x14ac:dyDescent="0.15">
      <c r="A7" s="148" t="s">
        <v>566</v>
      </c>
      <c r="B7" s="153"/>
      <c r="C7" s="154"/>
      <c r="D7" s="155">
        <v>45218</v>
      </c>
      <c r="E7" s="156"/>
      <c r="F7" s="157"/>
      <c r="G7" s="158"/>
      <c r="H7" s="159"/>
    </row>
    <row r="8" spans="1:8" x14ac:dyDescent="0.15">
      <c r="A8" s="160"/>
      <c r="B8" s="161"/>
      <c r="C8" s="162"/>
      <c r="D8" s="163">
        <v>32196</v>
      </c>
      <c r="E8" s="164"/>
      <c r="F8" s="165"/>
      <c r="G8" s="166"/>
      <c r="H8" s="167"/>
    </row>
    <row r="9" spans="1:8" x14ac:dyDescent="0.15">
      <c r="A9" s="148" t="s">
        <v>567</v>
      </c>
      <c r="B9" s="153"/>
      <c r="C9" s="154"/>
      <c r="D9" s="155">
        <v>59682</v>
      </c>
      <c r="E9" s="156"/>
      <c r="F9" s="157">
        <v>62281</v>
      </c>
      <c r="G9" s="158"/>
      <c r="H9" s="159"/>
    </row>
    <row r="10" spans="1:8" x14ac:dyDescent="0.15">
      <c r="A10" s="160"/>
      <c r="B10" s="161"/>
      <c r="C10" s="162"/>
      <c r="D10" s="163">
        <v>32485</v>
      </c>
      <c r="E10" s="164"/>
      <c r="F10" s="165">
        <v>38152</v>
      </c>
      <c r="G10" s="166"/>
      <c r="H10" s="167"/>
    </row>
    <row r="11" spans="1:8" x14ac:dyDescent="0.15">
      <c r="A11" s="148" t="s">
        <v>568</v>
      </c>
      <c r="B11" s="153"/>
      <c r="C11" s="154"/>
      <c r="D11" s="155">
        <v>51037</v>
      </c>
      <c r="E11" s="156"/>
      <c r="F11" s="157">
        <v>58940</v>
      </c>
      <c r="G11" s="158"/>
      <c r="H11" s="159"/>
    </row>
    <row r="12" spans="1:8" x14ac:dyDescent="0.15">
      <c r="A12" s="160"/>
      <c r="B12" s="161"/>
      <c r="C12" s="168"/>
      <c r="D12" s="163">
        <v>38463</v>
      </c>
      <c r="E12" s="164"/>
      <c r="F12" s="165">
        <v>33486</v>
      </c>
      <c r="G12" s="166"/>
      <c r="H12" s="167"/>
    </row>
    <row r="13" spans="1:8" x14ac:dyDescent="0.15">
      <c r="A13" s="148"/>
      <c r="B13" s="153"/>
      <c r="C13" s="169"/>
      <c r="D13" s="170">
        <v>55372</v>
      </c>
      <c r="E13" s="171"/>
      <c r="F13" s="172"/>
      <c r="G13" s="173"/>
      <c r="H13" s="159"/>
    </row>
    <row r="14" spans="1:8" x14ac:dyDescent="0.15">
      <c r="A14" s="160"/>
      <c r="B14" s="161"/>
      <c r="C14" s="162"/>
      <c r="D14" s="163">
        <v>39272</v>
      </c>
      <c r="E14" s="164"/>
      <c r="F14" s="165"/>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5.64</v>
      </c>
      <c r="C19" s="174">
        <f>ROUND(VALUE(SUBSTITUTE(実質収支比率等に係る経年分析!G$48,"▲","-")),2)</f>
        <v>4.7300000000000004</v>
      </c>
      <c r="D19" s="174">
        <f>ROUND(VALUE(SUBSTITUTE(実質収支比率等に係る経年分析!H$48,"▲","-")),2)</f>
        <v>8.27</v>
      </c>
      <c r="E19" s="174">
        <f>ROUND(VALUE(SUBSTITUTE(実質収支比率等に係る経年分析!I$48,"▲","-")),2)</f>
        <v>10.08</v>
      </c>
      <c r="F19" s="174">
        <f>ROUND(VALUE(SUBSTITUTE(実質収支比率等に係る経年分析!J$48,"▲","-")),2)</f>
        <v>11.53</v>
      </c>
    </row>
    <row r="20" spans="1:11" x14ac:dyDescent="0.15">
      <c r="A20" s="174" t="s">
        <v>57</v>
      </c>
      <c r="B20" s="174">
        <f>ROUND(VALUE(SUBSTITUTE(実質収支比率等に係る経年分析!F$47,"▲","-")),2)</f>
        <v>18.600000000000001</v>
      </c>
      <c r="C20" s="174">
        <f>ROUND(VALUE(SUBSTITUTE(実質収支比率等に係る経年分析!G$47,"▲","-")),2)</f>
        <v>17.96</v>
      </c>
      <c r="D20" s="174">
        <f>ROUND(VALUE(SUBSTITUTE(実質収支比率等に係る経年分析!H$47,"▲","-")),2)</f>
        <v>17.399999999999999</v>
      </c>
      <c r="E20" s="174">
        <f>ROUND(VALUE(SUBSTITUTE(実質収支比率等に係る経年分析!I$47,"▲","-")),2)</f>
        <v>21.07</v>
      </c>
      <c r="F20" s="174">
        <f>ROUND(VALUE(SUBSTITUTE(実質収支比率等に係る経年分析!J$47,"▲","-")),2)</f>
        <v>21.85</v>
      </c>
    </row>
    <row r="21" spans="1:11" x14ac:dyDescent="0.15">
      <c r="A21" s="174" t="s">
        <v>58</v>
      </c>
      <c r="B21" s="174">
        <f>IF(ISNUMBER(VALUE(SUBSTITUTE(実質収支比率等に係る経年分析!F$49,"▲","-"))),ROUND(VALUE(SUBSTITUTE(実質収支比率等に係る経年分析!F$49,"▲","-")),2),NA())</f>
        <v>-4.96</v>
      </c>
      <c r="C21" s="174">
        <f>IF(ISNUMBER(VALUE(SUBSTITUTE(実質収支比率等に係る経年分析!G$49,"▲","-"))),ROUND(VALUE(SUBSTITUTE(実質収支比率等に係る経年分析!G$49,"▲","-")),2),NA())</f>
        <v>-1.49</v>
      </c>
      <c r="D21" s="174">
        <f>IF(ISNUMBER(VALUE(SUBSTITUTE(実質収支比率等に係る経年分析!H$49,"▲","-"))),ROUND(VALUE(SUBSTITUTE(実質収支比率等に係る経年分析!H$49,"▲","-")),2),NA())</f>
        <v>3.69</v>
      </c>
      <c r="E21" s="174">
        <f>IF(ISNUMBER(VALUE(SUBSTITUTE(実質収支比率等に係る経年分析!I$49,"▲","-"))),ROUND(VALUE(SUBSTITUTE(実質収支比率等に係る経年分析!I$49,"▲","-")),2),NA())</f>
        <v>6.34</v>
      </c>
      <c r="F21" s="174">
        <f>IF(ISNUMBER(VALUE(SUBSTITUTE(実質収支比率等に係る経年分析!J$49,"▲","-"))),ROUND(VALUE(SUBSTITUTE(実質収支比率等に係る経年分析!J$49,"▲","-")),2),NA())</f>
        <v>-0.54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0.28000000000000003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筑西市介護サービス事業特別会計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筑西市後期高齢者医療特別会計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15">
      <c r="A31" s="175" t="str">
        <f>IF(連結実質赤字比率に係る赤字・黒字の構成分析!C$39="",NA(),連結実質赤字比率に係る赤字・黒字の構成分析!C$39)</f>
        <v>筑西市農業集落排水事業会計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1.1499999999999999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1.43</v>
      </c>
    </row>
    <row r="32" spans="1:11" x14ac:dyDescent="0.15">
      <c r="A32" s="175" t="str">
        <f>IF(連結実質赤字比率に係る赤字・黒字の構成分析!C$38="",NA(),連結実質赤字比率に係る赤字・黒字の構成分析!C$38)</f>
        <v>筑西市介護保険特別会計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2.12</v>
      </c>
    </row>
    <row r="33" spans="1:16" x14ac:dyDescent="0.15">
      <c r="A33" s="175" t="str">
        <f>IF(連結実質赤字比率に係る赤字・黒字の構成分析!C$37="",NA(),連結実質赤字比率に係る赤字・黒字の構成分析!C$37)</f>
        <v>筑西市国民健康保険特別会計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2.16</v>
      </c>
    </row>
    <row r="34" spans="1:16" x14ac:dyDescent="0.15">
      <c r="A34" s="175" t="str">
        <f>IF(連結実質赤字比率に係る赤字・黒字の構成分析!C$36="",NA(),連結実質赤字比率に係る赤字・黒字の構成分析!C$36)</f>
        <v>筑西市下水道事業会計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5.37</v>
      </c>
    </row>
    <row r="35" spans="1:16" x14ac:dyDescent="0.15">
      <c r="A35" s="175" t="str">
        <f>IF(連結実質赤字比率に係る赤字・黒字の構成分析!C$35="",NA(),連結実質赤字比率に係る赤字・黒字の構成分析!C$35)</f>
        <v>筑西市水道事業会計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4506</v>
      </c>
      <c r="E42" s="176"/>
      <c r="F42" s="176"/>
      <c r="G42" s="176">
        <f>'実質公債費比率（分子）の構造'!L$52</f>
        <v>4415</v>
      </c>
      <c r="H42" s="176"/>
      <c r="I42" s="176"/>
      <c r="J42" s="176">
        <f>'実質公債費比率（分子）の構造'!M$52</f>
        <v>4550</v>
      </c>
      <c r="K42" s="176"/>
      <c r="L42" s="176"/>
      <c r="M42" s="176">
        <f>'実質公債費比率（分子）の構造'!N$52</f>
        <v>4510</v>
      </c>
      <c r="N42" s="176"/>
      <c r="O42" s="176"/>
      <c r="P42" s="176">
        <f>'実質公債費比率（分子）の構造'!O$52</f>
        <v>4249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66</v>
      </c>
      <c r="C44" s="176"/>
      <c r="D44" s="176"/>
      <c r="E44" s="176">
        <f>'実質公債費比率（分子）の構造'!L$50</f>
        <v>64</v>
      </c>
      <c r="F44" s="176"/>
      <c r="G44" s="176"/>
      <c r="H44" s="176">
        <f>'実質公債費比率（分子）の構造'!M$50</f>
        <v>64</v>
      </c>
      <c r="I44" s="176"/>
      <c r="J44" s="176"/>
      <c r="K44" s="176">
        <f>'実質公債費比率（分子）の構造'!N$50</f>
        <v>64</v>
      </c>
      <c r="L44" s="176"/>
      <c r="M44" s="176"/>
      <c r="N44" s="176">
        <f>'実質公債費比率（分子）の構造'!O$50</f>
        <v>64</v>
      </c>
      <c r="O44" s="176"/>
      <c r="P44" s="176"/>
    </row>
    <row r="45" spans="1:16" x14ac:dyDescent="0.15">
      <c r="A45" s="176" t="s">
        <v>68</v>
      </c>
      <c r="B45" s="176">
        <f>'実質公債費比率（分子）の構造'!K$49</f>
        <v>269</v>
      </c>
      <c r="C45" s="176"/>
      <c r="D45" s="176"/>
      <c r="E45" s="176">
        <f>'実質公債費比率（分子）の構造'!L$49</f>
        <v>175</v>
      </c>
      <c r="F45" s="176"/>
      <c r="G45" s="176"/>
      <c r="H45" s="176">
        <f>'実質公債費比率（分子）の構造'!M$49</f>
        <v>135</v>
      </c>
      <c r="I45" s="176"/>
      <c r="J45" s="176"/>
      <c r="K45" s="176">
        <f>'実質公債費比率（分子）の構造'!N$49</f>
        <v>133</v>
      </c>
      <c r="L45" s="176"/>
      <c r="M45" s="176"/>
      <c r="N45" s="176">
        <f>'実質公債費比率（分子）の構造'!O$49</f>
        <v>117</v>
      </c>
      <c r="O45" s="176"/>
      <c r="P45" s="176"/>
    </row>
    <row r="46" spans="1:16" x14ac:dyDescent="0.15">
      <c r="A46" s="176" t="s">
        <v>69</v>
      </c>
      <c r="B46" s="176">
        <f>'実質公債費比率（分子）の構造'!K$48</f>
        <v>1473</v>
      </c>
      <c r="C46" s="176"/>
      <c r="D46" s="176"/>
      <c r="E46" s="176">
        <f>'実質公債費比率（分子）の構造'!L$48</f>
        <v>1262</v>
      </c>
      <c r="F46" s="176"/>
      <c r="G46" s="176"/>
      <c r="H46" s="176">
        <f>'実質公債費比率（分子）の構造'!M$48</f>
        <v>1184</v>
      </c>
      <c r="I46" s="176"/>
      <c r="J46" s="176"/>
      <c r="K46" s="176">
        <f>'実質公債費比率（分子）の構造'!N$48</f>
        <v>1151</v>
      </c>
      <c r="L46" s="176"/>
      <c r="M46" s="176"/>
      <c r="N46" s="176">
        <f>'実質公債費比率（分子）の構造'!O$48</f>
        <v>1150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4546</v>
      </c>
      <c r="C49" s="176"/>
      <c r="D49" s="176"/>
      <c r="E49" s="176">
        <f>'実質公債費比率（分子）の構造'!L$45</f>
        <v>4766</v>
      </c>
      <c r="F49" s="176"/>
      <c r="G49" s="176"/>
      <c r="H49" s="176">
        <f>'実質公債費比率（分子）の構造'!M$45</f>
        <v>4742</v>
      </c>
      <c r="I49" s="176"/>
      <c r="J49" s="176"/>
      <c r="K49" s="176">
        <f>'実質公債費比率（分子）の構造'!N$45</f>
        <v>4692</v>
      </c>
      <c r="L49" s="176"/>
      <c r="M49" s="176"/>
      <c r="N49" s="176">
        <f>'実質公債費比率（分子）の構造'!O$45</f>
        <v>4926</v>
      </c>
      <c r="O49" s="176"/>
      <c r="P49" s="176"/>
    </row>
    <row r="50" spans="1:16" x14ac:dyDescent="0.15">
      <c r="A50" s="176" t="s">
        <v>73</v>
      </c>
      <c r="B50" s="176" t="e">
        <f>NA()</f>
        <v>#N/A</v>
      </c>
      <c r="C50" s="176">
        <f>IF(ISNUMBER('実質公債費比率（分子）の構造'!K$53),'実質公債費比率（分子）の構造'!K$53,NA())</f>
        <v>1848</v>
      </c>
      <c r="D50" s="176" t="e">
        <f>NA()</f>
        <v>#N/A</v>
      </c>
      <c r="E50" s="176" t="e">
        <f>NA()</f>
        <v>#N/A</v>
      </c>
      <c r="F50" s="176">
        <f>IF(ISNUMBER('実質公債費比率（分子）の構造'!L$53),'実質公債費比率（分子）の構造'!L$53,NA())</f>
        <v>1852</v>
      </c>
      <c r="G50" s="176" t="e">
        <f>NA()</f>
        <v>#N/A</v>
      </c>
      <c r="H50" s="176" t="e">
        <f>NA()</f>
        <v>#N/A</v>
      </c>
      <c r="I50" s="176">
        <f>IF(ISNUMBER('実質公債費比率（分子）の構造'!M$53),'実質公債費比率（分子）の構造'!M$53,NA())</f>
        <v>1575</v>
      </c>
      <c r="J50" s="176" t="e">
        <f>NA()</f>
        <v>#N/A</v>
      </c>
      <c r="K50" s="176" t="e">
        <f>NA()</f>
        <v>#N/A</v>
      </c>
      <c r="L50" s="176">
        <f>IF(ISNUMBER('実質公債費比率（分子）の構造'!N$53),'実質公債費比率（分子）の構造'!N$53,NA())</f>
        <v>1530</v>
      </c>
      <c r="M50" s="176" t="e">
        <f>NA()</f>
        <v>#N/A</v>
      </c>
      <c r="N50" s="176" t="e">
        <f>NA()</f>
        <v>#N/A</v>
      </c>
      <c r="O50" s="176">
        <f>IF(ISNUMBER('実質公債費比率（分子）の構造'!O$53),'実質公債費比率（分子）の構造'!O$53,NA())</f>
        <v>2008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45718</v>
      </c>
      <c r="E56" s="175"/>
      <c r="F56" s="175"/>
      <c r="G56" s="175">
        <f>'将来負担比率（分子）の構造'!J$52</f>
        <v>46174</v>
      </c>
      <c r="H56" s="175"/>
      <c r="I56" s="175"/>
      <c r="J56" s="175">
        <f>'将来負担比率（分子）の構造'!K$52</f>
        <v>45870</v>
      </c>
      <c r="K56" s="175"/>
      <c r="L56" s="175"/>
      <c r="M56" s="175">
        <f>'将来負担比率（分子）の構造'!L$52</f>
        <v>45129</v>
      </c>
      <c r="N56" s="175"/>
      <c r="O56" s="175"/>
      <c r="P56" s="175">
        <f>'将来負担比率（分子）の構造'!M$52</f>
        <v>44708</v>
      </c>
    </row>
    <row r="57" spans="1:16" x14ac:dyDescent="0.15">
      <c r="A57" s="175" t="s">
        <v>44</v>
      </c>
      <c r="B57" s="175"/>
      <c r="C57" s="175"/>
      <c r="D57" s="175">
        <f>'将来負担比率（分子）の構造'!I$51</f>
        <v>3994</v>
      </c>
      <c r="E57" s="175"/>
      <c r="F57" s="175"/>
      <c r="G57" s="175">
        <f>'将来負担比率（分子）の構造'!J$51</f>
        <v>2884</v>
      </c>
      <c r="H57" s="175"/>
      <c r="I57" s="175"/>
      <c r="J57" s="175">
        <f>'将来負担比率（分子）の構造'!K$51</f>
        <v>3074</v>
      </c>
      <c r="K57" s="175"/>
      <c r="L57" s="175"/>
      <c r="M57" s="175">
        <f>'将来負担比率（分子）の構造'!L$51</f>
        <v>2995</v>
      </c>
      <c r="N57" s="175"/>
      <c r="O57" s="175"/>
      <c r="P57" s="175">
        <f>'将来負担比率（分子）の構造'!M$51</f>
        <v>3191</v>
      </c>
    </row>
    <row r="58" spans="1:16" x14ac:dyDescent="0.15">
      <c r="A58" s="175" t="s">
        <v>43</v>
      </c>
      <c r="B58" s="175"/>
      <c r="C58" s="175"/>
      <c r="D58" s="175">
        <f>'将来負担比率（分子）の構造'!I$50</f>
        <v>9320</v>
      </c>
      <c r="E58" s="175"/>
      <c r="F58" s="175"/>
      <c r="G58" s="175">
        <f>'将来負担比率（分子）の構造'!J$50</f>
        <v>9141</v>
      </c>
      <c r="H58" s="175"/>
      <c r="I58" s="175"/>
      <c r="J58" s="175">
        <f>'将来負担比率（分子）の構造'!K$50</f>
        <v>9453</v>
      </c>
      <c r="K58" s="175"/>
      <c r="L58" s="175"/>
      <c r="M58" s="175">
        <f>'将来負担比率（分子）の構造'!L$50</f>
        <v>11991</v>
      </c>
      <c r="N58" s="175"/>
      <c r="O58" s="175"/>
      <c r="P58" s="175">
        <f>'将来負担比率（分子）の構造'!M$50</f>
        <v>12693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10</v>
      </c>
      <c r="F61" s="175"/>
      <c r="G61" s="175"/>
      <c r="H61" s="175">
        <f>'将来負担比率（分子）の構造'!K$46</f>
        <v>977</v>
      </c>
      <c r="I61" s="175"/>
      <c r="J61" s="175"/>
      <c r="K61" s="175">
        <f>'将来負担比率（分子）の構造'!L$46</f>
        <v>10</v>
      </c>
      <c r="L61" s="175"/>
      <c r="M61" s="175"/>
      <c r="N61" s="175" t="str">
        <f>'将来負担比率（分子）の構造'!M$46</f>
        <v>-</v>
      </c>
      <c r="O61" s="175"/>
      <c r="P61" s="175"/>
    </row>
    <row r="62" spans="1:16" x14ac:dyDescent="0.15">
      <c r="A62" s="175" t="s">
        <v>37</v>
      </c>
      <c r="B62" s="175">
        <f>'将来負担比率（分子）の構造'!I$45</f>
        <v>7335</v>
      </c>
      <c r="C62" s="175"/>
      <c r="D62" s="175"/>
      <c r="E62" s="175">
        <f>'将来負担比率（分子）の構造'!J$45</f>
        <v>7344</v>
      </c>
      <c r="F62" s="175"/>
      <c r="G62" s="175"/>
      <c r="H62" s="175">
        <f>'将来負担比率（分子）の構造'!K$45</f>
        <v>7235</v>
      </c>
      <c r="I62" s="175"/>
      <c r="J62" s="175"/>
      <c r="K62" s="175">
        <f>'将来負担比率（分子）の構造'!L$45</f>
        <v>7178</v>
      </c>
      <c r="L62" s="175"/>
      <c r="M62" s="175"/>
      <c r="N62" s="175">
        <f>'将来負担比率（分子）の構造'!M$45</f>
        <v>7192</v>
      </c>
      <c r="O62" s="175"/>
      <c r="P62" s="175"/>
    </row>
    <row r="63" spans="1:16" x14ac:dyDescent="0.15">
      <c r="A63" s="175" t="s">
        <v>36</v>
      </c>
      <c r="B63" s="175">
        <f>'将来負担比率（分子）の構造'!I$44</f>
        <v>1108</v>
      </c>
      <c r="C63" s="175"/>
      <c r="D63" s="175"/>
      <c r="E63" s="175">
        <f>'将来負担比率（分子）の構造'!J$44</f>
        <v>941</v>
      </c>
      <c r="F63" s="175"/>
      <c r="G63" s="175"/>
      <c r="H63" s="175">
        <f>'将来負担比率（分子）の構造'!K$44</f>
        <v>1196</v>
      </c>
      <c r="I63" s="175"/>
      <c r="J63" s="175"/>
      <c r="K63" s="175">
        <f>'将来負担比率（分子）の構造'!L$44</f>
        <v>1384</v>
      </c>
      <c r="L63" s="175"/>
      <c r="M63" s="175"/>
      <c r="N63" s="175">
        <f>'将来負担比率（分子）の構造'!M$44</f>
        <v>2308</v>
      </c>
      <c r="O63" s="175"/>
      <c r="P63" s="175"/>
    </row>
    <row r="64" spans="1:16" x14ac:dyDescent="0.15">
      <c r="A64" s="175" t="s">
        <v>35</v>
      </c>
      <c r="B64" s="175">
        <f>'将来負担比率（分子）の構造'!I$43</f>
        <v>13861</v>
      </c>
      <c r="C64" s="175"/>
      <c r="D64" s="175"/>
      <c r="E64" s="175">
        <f>'将来負担比率（分子）の構造'!J$43</f>
        <v>13209</v>
      </c>
      <c r="F64" s="175"/>
      <c r="G64" s="175"/>
      <c r="H64" s="175">
        <f>'将来負担比率（分子）の構造'!K$43</f>
        <v>11846</v>
      </c>
      <c r="I64" s="175"/>
      <c r="J64" s="175"/>
      <c r="K64" s="175">
        <f>'将来負担比率（分子）の構造'!L$43</f>
        <v>10603</v>
      </c>
      <c r="L64" s="175"/>
      <c r="M64" s="175"/>
      <c r="N64" s="175">
        <f>'将来負担比率（分子）の構造'!M$43</f>
        <v>9453</v>
      </c>
      <c r="O64" s="175"/>
      <c r="P64" s="175"/>
    </row>
    <row r="65" spans="1:16" x14ac:dyDescent="0.15">
      <c r="A65" s="175" t="s">
        <v>34</v>
      </c>
      <c r="B65" s="175">
        <f>'将来負担比率（分子）の構造'!I$42</f>
        <v>951</v>
      </c>
      <c r="C65" s="175"/>
      <c r="D65" s="175"/>
      <c r="E65" s="175">
        <f>'将来負担比率（分子）の構造'!J$42</f>
        <v>887</v>
      </c>
      <c r="F65" s="175"/>
      <c r="G65" s="175"/>
      <c r="H65" s="175">
        <f>'将来負担比率（分子）の構造'!K$42</f>
        <v>823</v>
      </c>
      <c r="I65" s="175"/>
      <c r="J65" s="175"/>
      <c r="K65" s="175">
        <f>'将来負担比率（分子）の構造'!L$42</f>
        <v>759</v>
      </c>
      <c r="L65" s="175"/>
      <c r="M65" s="175"/>
      <c r="N65" s="175">
        <f>'将来負担比率（分子）の構造'!M$42</f>
        <v>759</v>
      </c>
      <c r="O65" s="175"/>
      <c r="P65" s="175"/>
    </row>
    <row r="66" spans="1:16" x14ac:dyDescent="0.15">
      <c r="A66" s="175" t="s">
        <v>33</v>
      </c>
      <c r="B66" s="175">
        <f>'将来負担比率（分子）の構造'!I$41</f>
        <v>48433</v>
      </c>
      <c r="C66" s="175"/>
      <c r="D66" s="175"/>
      <c r="E66" s="175">
        <f>'将来負担比率（分子）の構造'!J$41</f>
        <v>49811</v>
      </c>
      <c r="F66" s="175"/>
      <c r="G66" s="175"/>
      <c r="H66" s="175">
        <f>'将来負担比率（分子）の構造'!K$41</f>
        <v>50173</v>
      </c>
      <c r="I66" s="175"/>
      <c r="J66" s="175"/>
      <c r="K66" s="175">
        <f>'将来負担比率（分子）の構造'!L$41</f>
        <v>51933</v>
      </c>
      <c r="L66" s="175"/>
      <c r="M66" s="175"/>
      <c r="N66" s="175">
        <f>'将来負担比率（分子）の構造'!M$41</f>
        <v>52068</v>
      </c>
      <c r="O66" s="175"/>
      <c r="P66" s="175"/>
    </row>
    <row r="67" spans="1:16" x14ac:dyDescent="0.15">
      <c r="A67" s="175" t="s">
        <v>77</v>
      </c>
      <c r="B67" s="175" t="e">
        <f>NA()</f>
        <v>#N/A</v>
      </c>
      <c r="C67" s="175">
        <f>IF(ISNUMBER('将来負担比率（分子）の構造'!I$53), IF('将来負担比率（分子）の構造'!I$53 &lt; 0, 0, '将来負担比率（分子）の構造'!I$53), NA())</f>
        <v>12656</v>
      </c>
      <c r="D67" s="175" t="e">
        <f>NA()</f>
        <v>#N/A</v>
      </c>
      <c r="E67" s="175" t="e">
        <f>NA()</f>
        <v>#N/A</v>
      </c>
      <c r="F67" s="175">
        <f>IF(ISNUMBER('将来負担比率（分子）の構造'!J$53), IF('将来負担比率（分子）の構造'!J$53 &lt; 0, 0, '将来負担比率（分子）の構造'!J$53), NA())</f>
        <v>14003</v>
      </c>
      <c r="G67" s="175" t="e">
        <f>NA()</f>
        <v>#N/A</v>
      </c>
      <c r="H67" s="175" t="e">
        <f>NA()</f>
        <v>#N/A</v>
      </c>
      <c r="I67" s="175">
        <f>IF(ISNUMBER('将来負担比率（分子）の構造'!K$53), IF('将来負担比率（分子）の構造'!K$53 &lt; 0, 0, '将来負担比率（分子）の構造'!K$53), NA())</f>
        <v>13853</v>
      </c>
      <c r="J67" s="175" t="e">
        <f>NA()</f>
        <v>#N/A</v>
      </c>
      <c r="K67" s="175" t="e">
        <f>NA()</f>
        <v>#N/A</v>
      </c>
      <c r="L67" s="175">
        <f>IF(ISNUMBER('将来負担比率（分子）の構造'!L$53), IF('将来負担比率（分子）の構造'!L$53 &lt; 0, 0, '将来負担比率（分子）の構造'!L$53), NA())</f>
        <v>11752</v>
      </c>
      <c r="M67" s="175" t="e">
        <f>NA()</f>
        <v>#N/A</v>
      </c>
      <c r="N67" s="175" t="e">
        <f>NA()</f>
        <v>#N/A</v>
      </c>
      <c r="O67" s="175">
        <f>IF(ISNUMBER('将来負担比率（分子）の構造'!M$53), IF('将来負担比率（分子）の構造'!M$53 &lt; 0, 0, '将来負担比率（分子）の構造'!M$53), NA())</f>
        <v>11188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4453</v>
      </c>
      <c r="C72" s="179">
        <f>基金残高に係る経年分析!G55</f>
        <v>5577</v>
      </c>
      <c r="D72" s="179">
        <f>基金残高に係る経年分析!H55</f>
        <v>5577</v>
      </c>
    </row>
    <row r="73" spans="1:16" x14ac:dyDescent="0.15">
      <c r="A73" s="178" t="s">
        <v>80</v>
      </c>
      <c r="B73" s="179">
        <f>基金残高に係る経年分析!F56</f>
        <v>2337</v>
      </c>
      <c r="C73" s="179">
        <f>基金残高に係る経年分析!G56</f>
        <v>3118</v>
      </c>
      <c r="D73" s="179">
        <f>基金残高に係る経年分析!H56</f>
        <v>3118</v>
      </c>
    </row>
    <row r="74" spans="1:16" x14ac:dyDescent="0.15">
      <c r="A74" s="178" t="s">
        <v>81</v>
      </c>
      <c r="B74" s="179">
        <f>基金残高に係る経年分析!F57</f>
        <v>2554</v>
      </c>
      <c r="C74" s="179">
        <f>基金残高に係る経年分析!G57</f>
        <v>3414</v>
      </c>
      <c r="D74" s="179">
        <f>基金残高に係る経年分析!H57</f>
        <v>4337</v>
      </c>
    </row>
  </sheetData>
  <sheetProtection algorithmName="SHA-512" hashValue="MvZOT3cubR8nyBkUcyGX8CQaszc1BzQfs4P0wQHlG02WrdHVggrT0c6A7X+ZQKoWcIvU35x8mkw1AjsvB3Rffw==" saltValue="5/2TPPtfKY900QAYgidy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15367559</v>
      </c>
      <c r="S5" s="613"/>
      <c r="T5" s="613"/>
      <c r="U5" s="613"/>
      <c r="V5" s="613"/>
      <c r="W5" s="613"/>
      <c r="X5" s="613"/>
      <c r="Y5" s="614"/>
      <c r="Z5" s="615">
        <v>30.8</v>
      </c>
      <c r="AA5" s="615"/>
      <c r="AB5" s="615"/>
      <c r="AC5" s="615"/>
      <c r="AD5" s="616">
        <v>14927763</v>
      </c>
      <c r="AE5" s="616"/>
      <c r="AF5" s="616"/>
      <c r="AG5" s="616"/>
      <c r="AH5" s="616"/>
      <c r="AI5" s="616"/>
      <c r="AJ5" s="616"/>
      <c r="AK5" s="616"/>
      <c r="AL5" s="617">
        <v>58.2</v>
      </c>
      <c r="AM5" s="618"/>
      <c r="AN5" s="618"/>
      <c r="AO5" s="619"/>
      <c r="AP5" s="609" t="s">
        <v>231</v>
      </c>
      <c r="AQ5" s="610"/>
      <c r="AR5" s="610"/>
      <c r="AS5" s="610"/>
      <c r="AT5" s="610"/>
      <c r="AU5" s="610"/>
      <c r="AV5" s="610"/>
      <c r="AW5" s="610"/>
      <c r="AX5" s="610"/>
      <c r="AY5" s="610"/>
      <c r="AZ5" s="610"/>
      <c r="BA5" s="610"/>
      <c r="BB5" s="610"/>
      <c r="BC5" s="610"/>
      <c r="BD5" s="610"/>
      <c r="BE5" s="610"/>
      <c r="BF5" s="611"/>
      <c r="BG5" s="623">
        <v>14927763</v>
      </c>
      <c r="BH5" s="624"/>
      <c r="BI5" s="624"/>
      <c r="BJ5" s="624"/>
      <c r="BK5" s="624"/>
      <c r="BL5" s="624"/>
      <c r="BM5" s="624"/>
      <c r="BN5" s="625"/>
      <c r="BO5" s="626">
        <v>97.1</v>
      </c>
      <c r="BP5" s="626"/>
      <c r="BQ5" s="626"/>
      <c r="BR5" s="626"/>
      <c r="BS5" s="627">
        <v>368261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547613</v>
      </c>
      <c r="S6" s="624"/>
      <c r="T6" s="624"/>
      <c r="U6" s="624"/>
      <c r="V6" s="624"/>
      <c r="W6" s="624"/>
      <c r="X6" s="624"/>
      <c r="Y6" s="625"/>
      <c r="Z6" s="626">
        <v>1.1000000000000001</v>
      </c>
      <c r="AA6" s="626"/>
      <c r="AB6" s="626"/>
      <c r="AC6" s="626"/>
      <c r="AD6" s="627">
        <v>547613</v>
      </c>
      <c r="AE6" s="627"/>
      <c r="AF6" s="627"/>
      <c r="AG6" s="627"/>
      <c r="AH6" s="627"/>
      <c r="AI6" s="627"/>
      <c r="AJ6" s="627"/>
      <c r="AK6" s="627"/>
      <c r="AL6" s="628">
        <v>2.1</v>
      </c>
      <c r="AM6" s="629"/>
      <c r="AN6" s="629"/>
      <c r="AO6" s="630"/>
      <c r="AP6" s="620" t="s">
        <v>236</v>
      </c>
      <c r="AQ6" s="621"/>
      <c r="AR6" s="621"/>
      <c r="AS6" s="621"/>
      <c r="AT6" s="621"/>
      <c r="AU6" s="621"/>
      <c r="AV6" s="621"/>
      <c r="AW6" s="621"/>
      <c r="AX6" s="621"/>
      <c r="AY6" s="621"/>
      <c r="AZ6" s="621"/>
      <c r="BA6" s="621"/>
      <c r="BB6" s="621"/>
      <c r="BC6" s="621"/>
      <c r="BD6" s="621"/>
      <c r="BE6" s="621"/>
      <c r="BF6" s="622"/>
      <c r="BG6" s="623">
        <v>14927763</v>
      </c>
      <c r="BH6" s="624"/>
      <c r="BI6" s="624"/>
      <c r="BJ6" s="624"/>
      <c r="BK6" s="624"/>
      <c r="BL6" s="624"/>
      <c r="BM6" s="624"/>
      <c r="BN6" s="625"/>
      <c r="BO6" s="626">
        <v>97.1</v>
      </c>
      <c r="BP6" s="626"/>
      <c r="BQ6" s="626"/>
      <c r="BR6" s="626"/>
      <c r="BS6" s="627">
        <v>368261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266070</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266070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4266</v>
      </c>
      <c r="S7" s="624"/>
      <c r="T7" s="624"/>
      <c r="U7" s="624"/>
      <c r="V7" s="624"/>
      <c r="W7" s="624"/>
      <c r="X7" s="624"/>
      <c r="Y7" s="625"/>
      <c r="Z7" s="626">
        <v>0</v>
      </c>
      <c r="AA7" s="626"/>
      <c r="AB7" s="626"/>
      <c r="AC7" s="626"/>
      <c r="AD7" s="627">
        <v>4266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6361247</v>
      </c>
      <c r="BH7" s="624"/>
      <c r="BI7" s="624"/>
      <c r="BJ7" s="624"/>
      <c r="BK7" s="624"/>
      <c r="BL7" s="624"/>
      <c r="BM7" s="624"/>
      <c r="BN7" s="625"/>
      <c r="BO7" s="626">
        <v>41.4</v>
      </c>
      <c r="BP7" s="626"/>
      <c r="BQ7" s="626"/>
      <c r="BR7" s="626"/>
      <c r="BS7" s="627">
        <v>368261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5853708</v>
      </c>
      <c r="CS7" s="624"/>
      <c r="CT7" s="624"/>
      <c r="CU7" s="624"/>
      <c r="CV7" s="624"/>
      <c r="CW7" s="624"/>
      <c r="CX7" s="624"/>
      <c r="CY7" s="625"/>
      <c r="CZ7" s="626">
        <v>12.6</v>
      </c>
      <c r="DA7" s="626"/>
      <c r="DB7" s="626"/>
      <c r="DC7" s="626"/>
      <c r="DD7" s="632">
        <v>311519</v>
      </c>
      <c r="DE7" s="624"/>
      <c r="DF7" s="624"/>
      <c r="DG7" s="624"/>
      <c r="DH7" s="624"/>
      <c r="DI7" s="624"/>
      <c r="DJ7" s="624"/>
      <c r="DK7" s="624"/>
      <c r="DL7" s="624"/>
      <c r="DM7" s="624"/>
      <c r="DN7" s="624"/>
      <c r="DO7" s="624"/>
      <c r="DP7" s="625"/>
      <c r="DQ7" s="632">
        <v>3952447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62077</v>
      </c>
      <c r="S8" s="624"/>
      <c r="T8" s="624"/>
      <c r="U8" s="624"/>
      <c r="V8" s="624"/>
      <c r="W8" s="624"/>
      <c r="X8" s="624"/>
      <c r="Y8" s="625"/>
      <c r="Z8" s="626">
        <v>0.1</v>
      </c>
      <c r="AA8" s="626"/>
      <c r="AB8" s="626"/>
      <c r="AC8" s="626"/>
      <c r="AD8" s="627">
        <v>62077</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186148</v>
      </c>
      <c r="BH8" s="624"/>
      <c r="BI8" s="624"/>
      <c r="BJ8" s="624"/>
      <c r="BK8" s="624"/>
      <c r="BL8" s="624"/>
      <c r="BM8" s="624"/>
      <c r="BN8" s="625"/>
      <c r="BO8" s="626">
        <v>1.2</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16213346</v>
      </c>
      <c r="CS8" s="624"/>
      <c r="CT8" s="624"/>
      <c r="CU8" s="624"/>
      <c r="CV8" s="624"/>
      <c r="CW8" s="624"/>
      <c r="CX8" s="624"/>
      <c r="CY8" s="625"/>
      <c r="CZ8" s="626">
        <v>34.799999999999997</v>
      </c>
      <c r="DA8" s="626"/>
      <c r="DB8" s="626"/>
      <c r="DC8" s="626"/>
      <c r="DD8" s="632">
        <v>750399</v>
      </c>
      <c r="DE8" s="624"/>
      <c r="DF8" s="624"/>
      <c r="DG8" s="624"/>
      <c r="DH8" s="624"/>
      <c r="DI8" s="624"/>
      <c r="DJ8" s="624"/>
      <c r="DK8" s="624"/>
      <c r="DL8" s="624"/>
      <c r="DM8" s="624"/>
      <c r="DN8" s="624"/>
      <c r="DO8" s="624"/>
      <c r="DP8" s="625"/>
      <c r="DQ8" s="632">
        <v>7019254</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49205</v>
      </c>
      <c r="S9" s="624"/>
      <c r="T9" s="624"/>
      <c r="U9" s="624"/>
      <c r="V9" s="624"/>
      <c r="W9" s="624"/>
      <c r="X9" s="624"/>
      <c r="Y9" s="625"/>
      <c r="Z9" s="626">
        <v>0.1</v>
      </c>
      <c r="AA9" s="626"/>
      <c r="AB9" s="626"/>
      <c r="AC9" s="626"/>
      <c r="AD9" s="627">
        <v>49205</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4744931</v>
      </c>
      <c r="BH9" s="624"/>
      <c r="BI9" s="624"/>
      <c r="BJ9" s="624"/>
      <c r="BK9" s="624"/>
      <c r="BL9" s="624"/>
      <c r="BM9" s="624"/>
      <c r="BN9" s="625"/>
      <c r="BO9" s="626">
        <v>30.9</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5918429</v>
      </c>
      <c r="CS9" s="624"/>
      <c r="CT9" s="624"/>
      <c r="CU9" s="624"/>
      <c r="CV9" s="624"/>
      <c r="CW9" s="624"/>
      <c r="CX9" s="624"/>
      <c r="CY9" s="625"/>
      <c r="CZ9" s="626">
        <v>12.7</v>
      </c>
      <c r="DA9" s="626"/>
      <c r="DB9" s="626"/>
      <c r="DC9" s="626"/>
      <c r="DD9" s="632">
        <v>184318</v>
      </c>
      <c r="DE9" s="624"/>
      <c r="DF9" s="624"/>
      <c r="DG9" s="624"/>
      <c r="DH9" s="624"/>
      <c r="DI9" s="624"/>
      <c r="DJ9" s="624"/>
      <c r="DK9" s="624"/>
      <c r="DL9" s="624"/>
      <c r="DM9" s="624"/>
      <c r="DN9" s="624"/>
      <c r="DO9" s="624"/>
      <c r="DP9" s="625"/>
      <c r="DQ9" s="632">
        <v>4690233</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244</v>
      </c>
      <c r="AA10" s="626"/>
      <c r="AB10" s="626"/>
      <c r="AC10" s="626"/>
      <c r="AD10" s="627" t="s">
        <v>133</v>
      </c>
      <c r="AE10" s="627"/>
      <c r="AF10" s="627"/>
      <c r="AG10" s="627"/>
      <c r="AH10" s="627"/>
      <c r="AI10" s="627"/>
      <c r="AJ10" s="627"/>
      <c r="AK10" s="627"/>
      <c r="AL10" s="628" t="s">
        <v>244</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361375</v>
      </c>
      <c r="BH10" s="624"/>
      <c r="BI10" s="624"/>
      <c r="BJ10" s="624"/>
      <c r="BK10" s="624"/>
      <c r="BL10" s="624"/>
      <c r="BM10" s="624"/>
      <c r="BN10" s="625"/>
      <c r="BO10" s="626">
        <v>2.4</v>
      </c>
      <c r="BP10" s="626"/>
      <c r="BQ10" s="626"/>
      <c r="BR10" s="626"/>
      <c r="BS10" s="627">
        <v>60801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244</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v>238</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2498959</v>
      </c>
      <c r="S11" s="624"/>
      <c r="T11" s="624"/>
      <c r="U11" s="624"/>
      <c r="V11" s="624"/>
      <c r="W11" s="624"/>
      <c r="X11" s="624"/>
      <c r="Y11" s="625"/>
      <c r="Z11" s="628">
        <v>5</v>
      </c>
      <c r="AA11" s="629"/>
      <c r="AB11" s="629"/>
      <c r="AC11" s="635"/>
      <c r="AD11" s="632">
        <v>2498959</v>
      </c>
      <c r="AE11" s="624"/>
      <c r="AF11" s="624"/>
      <c r="AG11" s="624"/>
      <c r="AH11" s="624"/>
      <c r="AI11" s="624"/>
      <c r="AJ11" s="624"/>
      <c r="AK11" s="625"/>
      <c r="AL11" s="628">
        <v>9.6999999999999993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1068793</v>
      </c>
      <c r="BH11" s="624"/>
      <c r="BI11" s="624"/>
      <c r="BJ11" s="624"/>
      <c r="BK11" s="624"/>
      <c r="BL11" s="624"/>
      <c r="BM11" s="624"/>
      <c r="BN11" s="625"/>
      <c r="BO11" s="626">
        <v>7</v>
      </c>
      <c r="BP11" s="626"/>
      <c r="BQ11" s="626"/>
      <c r="BR11" s="626"/>
      <c r="BS11" s="627">
        <v>307460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1416828</v>
      </c>
      <c r="CS11" s="624"/>
      <c r="CT11" s="624"/>
      <c r="CU11" s="624"/>
      <c r="CV11" s="624"/>
      <c r="CW11" s="624"/>
      <c r="CX11" s="624"/>
      <c r="CY11" s="625"/>
      <c r="CZ11" s="626">
        <v>3</v>
      </c>
      <c r="DA11" s="626"/>
      <c r="DB11" s="626"/>
      <c r="DC11" s="626"/>
      <c r="DD11" s="632">
        <v>84127</v>
      </c>
      <c r="DE11" s="624"/>
      <c r="DF11" s="624"/>
      <c r="DG11" s="624"/>
      <c r="DH11" s="624"/>
      <c r="DI11" s="624"/>
      <c r="DJ11" s="624"/>
      <c r="DK11" s="624"/>
      <c r="DL11" s="624"/>
      <c r="DM11" s="624"/>
      <c r="DN11" s="624"/>
      <c r="DO11" s="624"/>
      <c r="DP11" s="625"/>
      <c r="DQ11" s="632">
        <v>1192725</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17613</v>
      </c>
      <c r="S12" s="624"/>
      <c r="T12" s="624"/>
      <c r="U12" s="624"/>
      <c r="V12" s="624"/>
      <c r="W12" s="624"/>
      <c r="X12" s="624"/>
      <c r="Y12" s="625"/>
      <c r="Z12" s="626">
        <v>0</v>
      </c>
      <c r="AA12" s="626"/>
      <c r="AB12" s="626"/>
      <c r="AC12" s="626"/>
      <c r="AD12" s="627">
        <v>17613</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7357577</v>
      </c>
      <c r="BH12" s="624"/>
      <c r="BI12" s="624"/>
      <c r="BJ12" s="624"/>
      <c r="BK12" s="624"/>
      <c r="BL12" s="624"/>
      <c r="BM12" s="624"/>
      <c r="BN12" s="625"/>
      <c r="BO12" s="626">
        <v>47.9</v>
      </c>
      <c r="BP12" s="626"/>
      <c r="BQ12" s="626"/>
      <c r="BR12" s="626"/>
      <c r="BS12" s="627" t="s">
        <v>179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1136948</v>
      </c>
      <c r="CS12" s="624"/>
      <c r="CT12" s="624"/>
      <c r="CU12" s="624"/>
      <c r="CV12" s="624"/>
      <c r="CW12" s="624"/>
      <c r="CX12" s="624"/>
      <c r="CY12" s="625"/>
      <c r="CZ12" s="626">
        <v>2.4</v>
      </c>
      <c r="DA12" s="626"/>
      <c r="DB12" s="626"/>
      <c r="DC12" s="626"/>
      <c r="DD12" s="632">
        <v>7140</v>
      </c>
      <c r="DE12" s="624"/>
      <c r="DF12" s="624"/>
      <c r="DG12" s="624"/>
      <c r="DH12" s="624"/>
      <c r="DI12" s="624"/>
      <c r="DJ12" s="624"/>
      <c r="DK12" s="624"/>
      <c r="DL12" s="624"/>
      <c r="DM12" s="624"/>
      <c r="DN12" s="624"/>
      <c r="DO12" s="624"/>
      <c r="DP12" s="625"/>
      <c r="DQ12" s="632">
        <v>712141</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244</v>
      </c>
      <c r="AA13" s="626"/>
      <c r="AB13" s="626"/>
      <c r="AC13" s="626"/>
      <c r="AD13" s="627" t="s">
        <v>244</v>
      </c>
      <c r="AE13" s="627"/>
      <c r="AF13" s="627"/>
      <c r="AG13" s="627"/>
      <c r="AH13" s="627"/>
      <c r="AI13" s="627"/>
      <c r="AJ13" s="627"/>
      <c r="AK13" s="627"/>
      <c r="AL13" s="628" t="s">
        <v>244</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7348995</v>
      </c>
      <c r="BH13" s="624"/>
      <c r="BI13" s="624"/>
      <c r="BJ13" s="624"/>
      <c r="BK13" s="624"/>
      <c r="BL13" s="624"/>
      <c r="BM13" s="624"/>
      <c r="BN13" s="625"/>
      <c r="BO13" s="626">
        <v>47.8</v>
      </c>
      <c r="BP13" s="626"/>
      <c r="BQ13" s="626"/>
      <c r="BR13" s="626"/>
      <c r="BS13" s="627" t="s">
        <v>244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3648375</v>
      </c>
      <c r="CS13" s="624"/>
      <c r="CT13" s="624"/>
      <c r="CU13" s="624"/>
      <c r="CV13" s="624"/>
      <c r="CW13" s="624"/>
      <c r="CX13" s="624"/>
      <c r="CY13" s="625"/>
      <c r="CZ13" s="626">
        <v>7.8</v>
      </c>
      <c r="DA13" s="626"/>
      <c r="DB13" s="626"/>
      <c r="DC13" s="626"/>
      <c r="DD13" s="632">
        <v>1556630</v>
      </c>
      <c r="DE13" s="624"/>
      <c r="DF13" s="624"/>
      <c r="DG13" s="624"/>
      <c r="DH13" s="624"/>
      <c r="DI13" s="624"/>
      <c r="DJ13" s="624"/>
      <c r="DK13" s="624"/>
      <c r="DL13" s="624"/>
      <c r="DM13" s="624"/>
      <c r="DN13" s="624"/>
      <c r="DO13" s="624"/>
      <c r="DP13" s="625"/>
      <c r="DQ13" s="632">
        <v>2644645</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610</v>
      </c>
      <c r="S14" s="624"/>
      <c r="T14" s="624"/>
      <c r="U14" s="624"/>
      <c r="V14" s="624"/>
      <c r="W14" s="624"/>
      <c r="X14" s="624"/>
      <c r="Y14" s="625"/>
      <c r="Z14" s="626">
        <v>0</v>
      </c>
      <c r="AA14" s="626"/>
      <c r="AB14" s="626"/>
      <c r="AC14" s="626"/>
      <c r="AD14" s="627">
        <v>610</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349350</v>
      </c>
      <c r="BH14" s="624"/>
      <c r="BI14" s="624"/>
      <c r="BJ14" s="624"/>
      <c r="BK14" s="624"/>
      <c r="BL14" s="624"/>
      <c r="BM14" s="624"/>
      <c r="BN14" s="625"/>
      <c r="BO14" s="626">
        <v>2.2999999999999998</v>
      </c>
      <c r="BP14" s="626"/>
      <c r="BQ14" s="626"/>
      <c r="BR14" s="626"/>
      <c r="BS14" s="627" t="s">
        <v>244</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1834124</v>
      </c>
      <c r="CS14" s="624"/>
      <c r="CT14" s="624"/>
      <c r="CU14" s="624"/>
      <c r="CV14" s="624"/>
      <c r="CW14" s="624"/>
      <c r="CX14" s="624"/>
      <c r="CY14" s="625"/>
      <c r="CZ14" s="626">
        <v>3.9</v>
      </c>
      <c r="DA14" s="626"/>
      <c r="DB14" s="626"/>
      <c r="DC14" s="626"/>
      <c r="DD14" s="632">
        <v>83475</v>
      </c>
      <c r="DE14" s="624"/>
      <c r="DF14" s="624"/>
      <c r="DG14" s="624"/>
      <c r="DH14" s="624"/>
      <c r="DI14" s="624"/>
      <c r="DJ14" s="624"/>
      <c r="DK14" s="624"/>
      <c r="DL14" s="624"/>
      <c r="DM14" s="624"/>
      <c r="DN14" s="624"/>
      <c r="DO14" s="624"/>
      <c r="DP14" s="625"/>
      <c r="DQ14" s="632">
        <v>1725053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179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859589</v>
      </c>
      <c r="BH15" s="624"/>
      <c r="BI15" s="624"/>
      <c r="BJ15" s="624"/>
      <c r="BK15" s="624"/>
      <c r="BL15" s="624"/>
      <c r="BM15" s="624"/>
      <c r="BN15" s="625"/>
      <c r="BO15" s="626">
        <v>5.6</v>
      </c>
      <c r="BP15" s="626"/>
      <c r="BQ15" s="626"/>
      <c r="BR15" s="626"/>
      <c r="BS15" s="627" t="s">
        <v>179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5926620</v>
      </c>
      <c r="CS15" s="624"/>
      <c r="CT15" s="624"/>
      <c r="CU15" s="624"/>
      <c r="CV15" s="624"/>
      <c r="CW15" s="624"/>
      <c r="CX15" s="624"/>
      <c r="CY15" s="625"/>
      <c r="CZ15" s="626">
        <v>12.7</v>
      </c>
      <c r="DA15" s="626"/>
      <c r="DB15" s="626"/>
      <c r="DC15" s="626"/>
      <c r="DD15" s="632">
        <v>2208030</v>
      </c>
      <c r="DE15" s="624"/>
      <c r="DF15" s="624"/>
      <c r="DG15" s="624"/>
      <c r="DH15" s="624"/>
      <c r="DI15" s="624"/>
      <c r="DJ15" s="624"/>
      <c r="DK15" s="624"/>
      <c r="DL15" s="624"/>
      <c r="DM15" s="624"/>
      <c r="DN15" s="624"/>
      <c r="DO15" s="624"/>
      <c r="DP15" s="625"/>
      <c r="DQ15" s="632">
        <v>2981478</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52887</v>
      </c>
      <c r="S16" s="624"/>
      <c r="T16" s="624"/>
      <c r="U16" s="624"/>
      <c r="V16" s="624"/>
      <c r="W16" s="624"/>
      <c r="X16" s="624"/>
      <c r="Y16" s="625"/>
      <c r="Z16" s="626">
        <v>0.1</v>
      </c>
      <c r="AA16" s="626"/>
      <c r="AB16" s="626"/>
      <c r="AC16" s="626"/>
      <c r="AD16" s="627">
        <v>52887</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244</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244</v>
      </c>
      <c r="DA16" s="626"/>
      <c r="DB16" s="626"/>
      <c r="DC16" s="626"/>
      <c r="DD16" s="632" t="s">
        <v>238</v>
      </c>
      <c r="DE16" s="624"/>
      <c r="DF16" s="624"/>
      <c r="DG16" s="624"/>
      <c r="DH16" s="624"/>
      <c r="DI16" s="624"/>
      <c r="DJ16" s="624"/>
      <c r="DK16" s="624"/>
      <c r="DL16" s="624"/>
      <c r="DM16" s="624"/>
      <c r="DN16" s="624"/>
      <c r="DO16" s="624"/>
      <c r="DP16" s="625"/>
      <c r="DQ16" s="632" t="s">
        <v>244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261915</v>
      </c>
      <c r="S17" s="624"/>
      <c r="T17" s="624"/>
      <c r="U17" s="624"/>
      <c r="V17" s="624"/>
      <c r="W17" s="624"/>
      <c r="X17" s="624"/>
      <c r="Y17" s="625"/>
      <c r="Z17" s="626">
        <v>0.5</v>
      </c>
      <c r="AA17" s="626"/>
      <c r="AB17" s="626"/>
      <c r="AC17" s="626"/>
      <c r="AD17" s="627">
        <v>261915</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244</v>
      </c>
      <c r="BP17" s="626"/>
      <c r="BQ17" s="626"/>
      <c r="BR17" s="626"/>
      <c r="BS17" s="627" t="s">
        <v>179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4386475</v>
      </c>
      <c r="CS17" s="624"/>
      <c r="CT17" s="624"/>
      <c r="CU17" s="624"/>
      <c r="CV17" s="624"/>
      <c r="CW17" s="624"/>
      <c r="CX17" s="624"/>
      <c r="CY17" s="625"/>
      <c r="CZ17" s="626">
        <v>9.4</v>
      </c>
      <c r="DA17" s="626"/>
      <c r="DB17" s="626"/>
      <c r="DC17" s="626"/>
      <c r="DD17" s="632" t="s">
        <v>179</v>
      </c>
      <c r="DE17" s="624"/>
      <c r="DF17" s="624"/>
      <c r="DG17" s="624"/>
      <c r="DH17" s="624"/>
      <c r="DI17" s="624"/>
      <c r="DJ17" s="624"/>
      <c r="DK17" s="624"/>
      <c r="DL17" s="624"/>
      <c r="DM17" s="624"/>
      <c r="DN17" s="624"/>
      <c r="DO17" s="624"/>
      <c r="DP17" s="625"/>
      <c r="DQ17" s="632">
        <v>4329977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95008</v>
      </c>
      <c r="S18" s="624"/>
      <c r="T18" s="624"/>
      <c r="U18" s="624"/>
      <c r="V18" s="624"/>
      <c r="W18" s="624"/>
      <c r="X18" s="624"/>
      <c r="Y18" s="625"/>
      <c r="Z18" s="626">
        <v>0.2</v>
      </c>
      <c r="AA18" s="626"/>
      <c r="AB18" s="626"/>
      <c r="AC18" s="626"/>
      <c r="AD18" s="627">
        <v>95008</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179</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179</v>
      </c>
      <c r="DA18" s="626"/>
      <c r="DB18" s="626"/>
      <c r="DC18" s="626"/>
      <c r="DD18" s="632" t="s">
        <v>133</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93523</v>
      </c>
      <c r="S19" s="624"/>
      <c r="T19" s="624"/>
      <c r="U19" s="624"/>
      <c r="V19" s="624"/>
      <c r="W19" s="624"/>
      <c r="X19" s="624"/>
      <c r="Y19" s="625"/>
      <c r="Z19" s="626">
        <v>0.2</v>
      </c>
      <c r="AA19" s="626"/>
      <c r="AB19" s="626"/>
      <c r="AC19" s="626"/>
      <c r="AD19" s="627">
        <v>93523</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439796</v>
      </c>
      <c r="BH19" s="624"/>
      <c r="BI19" s="624"/>
      <c r="BJ19" s="624"/>
      <c r="BK19" s="624"/>
      <c r="BL19" s="624"/>
      <c r="BM19" s="624"/>
      <c r="BN19" s="625"/>
      <c r="BO19" s="626">
        <v>2.9</v>
      </c>
      <c r="BP19" s="626"/>
      <c r="BQ19" s="626"/>
      <c r="BR19" s="626"/>
      <c r="BS19" s="627" t="s">
        <v>179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244</v>
      </c>
      <c r="DA19" s="626"/>
      <c r="DB19" s="626"/>
      <c r="DC19" s="626"/>
      <c r="DD19" s="632" t="s">
        <v>179</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1485</v>
      </c>
      <c r="S20" s="624"/>
      <c r="T20" s="624"/>
      <c r="U20" s="624"/>
      <c r="V20" s="624"/>
      <c r="W20" s="624"/>
      <c r="X20" s="624"/>
      <c r="Y20" s="625"/>
      <c r="Z20" s="626">
        <v>0</v>
      </c>
      <c r="AA20" s="626"/>
      <c r="AB20" s="626"/>
      <c r="AC20" s="626"/>
      <c r="AD20" s="627">
        <v>1485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439796</v>
      </c>
      <c r="BH20" s="624"/>
      <c r="BI20" s="624"/>
      <c r="BJ20" s="624"/>
      <c r="BK20" s="624"/>
      <c r="BL20" s="624"/>
      <c r="BM20" s="624"/>
      <c r="BN20" s="625"/>
      <c r="BO20" s="626">
        <v>2.9</v>
      </c>
      <c r="BP20" s="626"/>
      <c r="BQ20" s="626"/>
      <c r="BR20" s="626"/>
      <c r="BS20" s="627" t="s">
        <v>244</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46601167</v>
      </c>
      <c r="CS20" s="624"/>
      <c r="CT20" s="624"/>
      <c r="CU20" s="624"/>
      <c r="CV20" s="624"/>
      <c r="CW20" s="624"/>
      <c r="CX20" s="624"/>
      <c r="CY20" s="625"/>
      <c r="CZ20" s="626">
        <v>100</v>
      </c>
      <c r="DA20" s="626"/>
      <c r="DB20" s="626"/>
      <c r="DC20" s="626"/>
      <c r="DD20" s="632">
        <v>5185638</v>
      </c>
      <c r="DE20" s="624"/>
      <c r="DF20" s="624"/>
      <c r="DG20" s="624"/>
      <c r="DH20" s="624"/>
      <c r="DI20" s="624"/>
      <c r="DJ20" s="624"/>
      <c r="DK20" s="624"/>
      <c r="DL20" s="624"/>
      <c r="DM20" s="624"/>
      <c r="DN20" s="624"/>
      <c r="DO20" s="624"/>
      <c r="DP20" s="625"/>
      <c r="DQ20" s="632">
        <v>29514261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7979215</v>
      </c>
      <c r="S21" s="624"/>
      <c r="T21" s="624"/>
      <c r="U21" s="624"/>
      <c r="V21" s="624"/>
      <c r="W21" s="624"/>
      <c r="X21" s="624"/>
      <c r="Y21" s="625"/>
      <c r="Z21" s="626">
        <v>16</v>
      </c>
      <c r="AA21" s="626"/>
      <c r="AB21" s="626"/>
      <c r="AC21" s="626"/>
      <c r="AD21" s="627">
        <v>7043046</v>
      </c>
      <c r="AE21" s="627"/>
      <c r="AF21" s="627"/>
      <c r="AG21" s="627"/>
      <c r="AH21" s="627"/>
      <c r="AI21" s="627"/>
      <c r="AJ21" s="627"/>
      <c r="AK21" s="627"/>
      <c r="AL21" s="628">
        <v>27.5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244</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7043046</v>
      </c>
      <c r="S22" s="624"/>
      <c r="T22" s="624"/>
      <c r="U22" s="624"/>
      <c r="V22" s="624"/>
      <c r="W22" s="624"/>
      <c r="X22" s="624"/>
      <c r="Y22" s="625"/>
      <c r="Z22" s="626">
        <v>14.1</v>
      </c>
      <c r="AA22" s="626"/>
      <c r="AB22" s="626"/>
      <c r="AC22" s="626"/>
      <c r="AD22" s="627">
        <v>7043046</v>
      </c>
      <c r="AE22" s="627"/>
      <c r="AF22" s="627"/>
      <c r="AG22" s="627"/>
      <c r="AH22" s="627"/>
      <c r="AI22" s="627"/>
      <c r="AJ22" s="627"/>
      <c r="AK22" s="627"/>
      <c r="AL22" s="628">
        <v>27.5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133</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934177</v>
      </c>
      <c r="S23" s="624"/>
      <c r="T23" s="624"/>
      <c r="U23" s="624"/>
      <c r="V23" s="624"/>
      <c r="W23" s="624"/>
      <c r="X23" s="624"/>
      <c r="Y23" s="625"/>
      <c r="Z23" s="626">
        <v>1.9</v>
      </c>
      <c r="AA23" s="626"/>
      <c r="AB23" s="626"/>
      <c r="AC23" s="626"/>
      <c r="AD23" s="627" t="s">
        <v>244</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439796</v>
      </c>
      <c r="BH23" s="624"/>
      <c r="BI23" s="624"/>
      <c r="BJ23" s="624"/>
      <c r="BK23" s="624"/>
      <c r="BL23" s="624"/>
      <c r="BM23" s="624"/>
      <c r="BN23" s="625"/>
      <c r="BO23" s="626">
        <v>2.9</v>
      </c>
      <c r="BP23" s="626"/>
      <c r="BQ23" s="626"/>
      <c r="BR23" s="626"/>
      <c r="BS23" s="627" t="s">
        <v>179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1992</v>
      </c>
      <c r="S24" s="624"/>
      <c r="T24" s="624"/>
      <c r="U24" s="624"/>
      <c r="V24" s="624"/>
      <c r="W24" s="624"/>
      <c r="X24" s="624"/>
      <c r="Y24" s="625"/>
      <c r="Z24" s="626">
        <v>0</v>
      </c>
      <c r="AA24" s="626"/>
      <c r="AB24" s="626"/>
      <c r="AC24" s="626"/>
      <c r="AD24" s="627" t="s">
        <v>179</v>
      </c>
      <c r="AE24" s="627"/>
      <c r="AF24" s="627"/>
      <c r="AG24" s="627"/>
      <c r="AH24" s="627"/>
      <c r="AI24" s="627"/>
      <c r="AJ24" s="627"/>
      <c r="AK24" s="627"/>
      <c r="AL24" s="628" t="s">
        <v>244</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19982915</v>
      </c>
      <c r="CS24" s="613"/>
      <c r="CT24" s="613"/>
      <c r="CU24" s="613"/>
      <c r="CV24" s="613"/>
      <c r="CW24" s="613"/>
      <c r="CX24" s="613"/>
      <c r="CY24" s="614"/>
      <c r="CZ24" s="617">
        <v>42.9</v>
      </c>
      <c r="DA24" s="618"/>
      <c r="DB24" s="618"/>
      <c r="DC24" s="634"/>
      <c r="DD24" s="658">
        <v>12263418</v>
      </c>
      <c r="DE24" s="613"/>
      <c r="DF24" s="613"/>
      <c r="DG24" s="613"/>
      <c r="DH24" s="613"/>
      <c r="DI24" s="613"/>
      <c r="DJ24" s="613"/>
      <c r="DK24" s="614"/>
      <c r="DL24" s="658">
        <v>12207597</v>
      </c>
      <c r="DM24" s="613"/>
      <c r="DN24" s="613"/>
      <c r="DO24" s="613"/>
      <c r="DP24" s="613"/>
      <c r="DQ24" s="613"/>
      <c r="DR24" s="613"/>
      <c r="DS24" s="613"/>
      <c r="DT24" s="613"/>
      <c r="DU24" s="613"/>
      <c r="DV24" s="614"/>
      <c r="DW24" s="617">
        <v>46.6</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26936927</v>
      </c>
      <c r="S25" s="624"/>
      <c r="T25" s="624"/>
      <c r="U25" s="624"/>
      <c r="V25" s="624"/>
      <c r="W25" s="624"/>
      <c r="X25" s="624"/>
      <c r="Y25" s="625"/>
      <c r="Z25" s="626">
        <v>54</v>
      </c>
      <c r="AA25" s="626"/>
      <c r="AB25" s="626"/>
      <c r="AC25" s="626"/>
      <c r="AD25" s="627">
        <v>25560962</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244</v>
      </c>
      <c r="BP25" s="626"/>
      <c r="BQ25" s="626"/>
      <c r="BR25" s="626"/>
      <c r="BS25" s="627" t="s">
        <v>179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5596538</v>
      </c>
      <c r="CS25" s="655"/>
      <c r="CT25" s="655"/>
      <c r="CU25" s="655"/>
      <c r="CV25" s="655"/>
      <c r="CW25" s="655"/>
      <c r="CX25" s="655"/>
      <c r="CY25" s="656"/>
      <c r="CZ25" s="628">
        <v>12</v>
      </c>
      <c r="DA25" s="653"/>
      <c r="DB25" s="653"/>
      <c r="DC25" s="657"/>
      <c r="DD25" s="632">
        <v>5220246</v>
      </c>
      <c r="DE25" s="655"/>
      <c r="DF25" s="655"/>
      <c r="DG25" s="655"/>
      <c r="DH25" s="655"/>
      <c r="DI25" s="655"/>
      <c r="DJ25" s="655"/>
      <c r="DK25" s="656"/>
      <c r="DL25" s="632">
        <v>5194623</v>
      </c>
      <c r="DM25" s="655"/>
      <c r="DN25" s="655"/>
      <c r="DO25" s="655"/>
      <c r="DP25" s="655"/>
      <c r="DQ25" s="655"/>
      <c r="DR25" s="655"/>
      <c r="DS25" s="655"/>
      <c r="DT25" s="655"/>
      <c r="DU25" s="655"/>
      <c r="DV25" s="656"/>
      <c r="DW25" s="628">
        <v>19.8</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8794</v>
      </c>
      <c r="S26" s="624"/>
      <c r="T26" s="624"/>
      <c r="U26" s="624"/>
      <c r="V26" s="624"/>
      <c r="W26" s="624"/>
      <c r="X26" s="624"/>
      <c r="Y26" s="625"/>
      <c r="Z26" s="626">
        <v>0</v>
      </c>
      <c r="AA26" s="626"/>
      <c r="AB26" s="626"/>
      <c r="AC26" s="626"/>
      <c r="AD26" s="627">
        <v>8794</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3645249</v>
      </c>
      <c r="CS26" s="624"/>
      <c r="CT26" s="624"/>
      <c r="CU26" s="624"/>
      <c r="CV26" s="624"/>
      <c r="CW26" s="624"/>
      <c r="CX26" s="624"/>
      <c r="CY26" s="625"/>
      <c r="CZ26" s="628">
        <v>7.8</v>
      </c>
      <c r="DA26" s="653"/>
      <c r="DB26" s="653"/>
      <c r="DC26" s="657"/>
      <c r="DD26" s="632">
        <v>3334953</v>
      </c>
      <c r="DE26" s="624"/>
      <c r="DF26" s="624"/>
      <c r="DG26" s="624"/>
      <c r="DH26" s="624"/>
      <c r="DI26" s="624"/>
      <c r="DJ26" s="624"/>
      <c r="DK26" s="625"/>
      <c r="DL26" s="632" t="s">
        <v>179</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43510</v>
      </c>
      <c r="S27" s="624"/>
      <c r="T27" s="624"/>
      <c r="U27" s="624"/>
      <c r="V27" s="624"/>
      <c r="W27" s="624"/>
      <c r="X27" s="624"/>
      <c r="Y27" s="625"/>
      <c r="Z27" s="626">
        <v>0.1</v>
      </c>
      <c r="AA27" s="626"/>
      <c r="AB27" s="626"/>
      <c r="AC27" s="626"/>
      <c r="AD27" s="627" t="s">
        <v>238</v>
      </c>
      <c r="AE27" s="627"/>
      <c r="AF27" s="627"/>
      <c r="AG27" s="627"/>
      <c r="AH27" s="627"/>
      <c r="AI27" s="627"/>
      <c r="AJ27" s="627"/>
      <c r="AK27" s="627"/>
      <c r="AL27" s="628" t="s">
        <v>179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15367559</v>
      </c>
      <c r="BH27" s="624"/>
      <c r="BI27" s="624"/>
      <c r="BJ27" s="624"/>
      <c r="BK27" s="624"/>
      <c r="BL27" s="624"/>
      <c r="BM27" s="624"/>
      <c r="BN27" s="625"/>
      <c r="BO27" s="626">
        <v>100</v>
      </c>
      <c r="BP27" s="626"/>
      <c r="BQ27" s="626"/>
      <c r="BR27" s="626"/>
      <c r="BS27" s="627">
        <v>368261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9999902</v>
      </c>
      <c r="CS27" s="655"/>
      <c r="CT27" s="655"/>
      <c r="CU27" s="655"/>
      <c r="CV27" s="655"/>
      <c r="CW27" s="655"/>
      <c r="CX27" s="655"/>
      <c r="CY27" s="656"/>
      <c r="CZ27" s="628">
        <v>21.5</v>
      </c>
      <c r="DA27" s="653"/>
      <c r="DB27" s="653"/>
      <c r="DC27" s="657"/>
      <c r="DD27" s="632">
        <v>2713195</v>
      </c>
      <c r="DE27" s="655"/>
      <c r="DF27" s="655"/>
      <c r="DG27" s="655"/>
      <c r="DH27" s="655"/>
      <c r="DI27" s="655"/>
      <c r="DJ27" s="655"/>
      <c r="DK27" s="656"/>
      <c r="DL27" s="632">
        <v>2682997</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276399</v>
      </c>
      <c r="S28" s="624"/>
      <c r="T28" s="624"/>
      <c r="U28" s="624"/>
      <c r="V28" s="624"/>
      <c r="W28" s="624"/>
      <c r="X28" s="624"/>
      <c r="Y28" s="625"/>
      <c r="Z28" s="626">
        <v>0.6</v>
      </c>
      <c r="AA28" s="626"/>
      <c r="AB28" s="626"/>
      <c r="AC28" s="626"/>
      <c r="AD28" s="627">
        <v>62697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4386475</v>
      </c>
      <c r="CS28" s="624"/>
      <c r="CT28" s="624"/>
      <c r="CU28" s="624"/>
      <c r="CV28" s="624"/>
      <c r="CW28" s="624"/>
      <c r="CX28" s="624"/>
      <c r="CY28" s="625"/>
      <c r="CZ28" s="628">
        <v>9.4</v>
      </c>
      <c r="DA28" s="653"/>
      <c r="DB28" s="653"/>
      <c r="DC28" s="657"/>
      <c r="DD28" s="632">
        <v>4329977</v>
      </c>
      <c r="DE28" s="624"/>
      <c r="DF28" s="624"/>
      <c r="DG28" s="624"/>
      <c r="DH28" s="624"/>
      <c r="DI28" s="624"/>
      <c r="DJ28" s="624"/>
      <c r="DK28" s="625"/>
      <c r="DL28" s="632">
        <v>4329977</v>
      </c>
      <c r="DM28" s="624"/>
      <c r="DN28" s="624"/>
      <c r="DO28" s="624"/>
      <c r="DP28" s="624"/>
      <c r="DQ28" s="624"/>
      <c r="DR28" s="624"/>
      <c r="DS28" s="624"/>
      <c r="DT28" s="624"/>
      <c r="DU28" s="624"/>
      <c r="DV28" s="625"/>
      <c r="DW28" s="628">
        <v>16.5</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57913</v>
      </c>
      <c r="S29" s="624"/>
      <c r="T29" s="624"/>
      <c r="U29" s="624"/>
      <c r="V29" s="624"/>
      <c r="W29" s="624"/>
      <c r="X29" s="624"/>
      <c r="Y29" s="625"/>
      <c r="Z29" s="626">
        <v>0.1</v>
      </c>
      <c r="AA29" s="626"/>
      <c r="AB29" s="626"/>
      <c r="AC29" s="626"/>
      <c r="AD29" s="627" t="s">
        <v>238</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4386475</v>
      </c>
      <c r="CS29" s="655"/>
      <c r="CT29" s="655"/>
      <c r="CU29" s="655"/>
      <c r="CV29" s="655"/>
      <c r="CW29" s="655"/>
      <c r="CX29" s="655"/>
      <c r="CY29" s="656"/>
      <c r="CZ29" s="628">
        <v>9.4</v>
      </c>
      <c r="DA29" s="653"/>
      <c r="DB29" s="653"/>
      <c r="DC29" s="657"/>
      <c r="DD29" s="632">
        <v>4329977</v>
      </c>
      <c r="DE29" s="655"/>
      <c r="DF29" s="655"/>
      <c r="DG29" s="655"/>
      <c r="DH29" s="655"/>
      <c r="DI29" s="655"/>
      <c r="DJ29" s="655"/>
      <c r="DK29" s="656"/>
      <c r="DL29" s="632">
        <v>4329977</v>
      </c>
      <c r="DM29" s="655"/>
      <c r="DN29" s="655"/>
      <c r="DO29" s="655"/>
      <c r="DP29" s="655"/>
      <c r="DQ29" s="655"/>
      <c r="DR29" s="655"/>
      <c r="DS29" s="655"/>
      <c r="DT29" s="655"/>
      <c r="DU29" s="655"/>
      <c r="DV29" s="656"/>
      <c r="DW29" s="628">
        <v>16.5</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9324246</v>
      </c>
      <c r="S30" s="624"/>
      <c r="T30" s="624"/>
      <c r="U30" s="624"/>
      <c r="V30" s="624"/>
      <c r="W30" s="624"/>
      <c r="X30" s="624"/>
      <c r="Y30" s="625"/>
      <c r="Z30" s="626">
        <v>18.7</v>
      </c>
      <c r="AA30" s="626"/>
      <c r="AB30" s="626"/>
      <c r="AC30" s="626"/>
      <c r="AD30" s="627" t="s">
        <v>244</v>
      </c>
      <c r="AE30" s="627"/>
      <c r="AF30" s="627"/>
      <c r="AG30" s="627"/>
      <c r="AH30" s="627"/>
      <c r="AI30" s="627"/>
      <c r="AJ30" s="627"/>
      <c r="AK30" s="627"/>
      <c r="AL30" s="628" t="s">
        <v>244</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4275403</v>
      </c>
      <c r="CS30" s="624"/>
      <c r="CT30" s="624"/>
      <c r="CU30" s="624"/>
      <c r="CV30" s="624"/>
      <c r="CW30" s="624"/>
      <c r="CX30" s="624"/>
      <c r="CY30" s="625"/>
      <c r="CZ30" s="628">
        <v>9.1999999999999993</v>
      </c>
      <c r="DA30" s="653"/>
      <c r="DB30" s="653"/>
      <c r="DC30" s="657"/>
      <c r="DD30" s="632">
        <v>4219099</v>
      </c>
      <c r="DE30" s="624"/>
      <c r="DF30" s="624"/>
      <c r="DG30" s="624"/>
      <c r="DH30" s="624"/>
      <c r="DI30" s="624"/>
      <c r="DJ30" s="624"/>
      <c r="DK30" s="625"/>
      <c r="DL30" s="632">
        <v>4219099</v>
      </c>
      <c r="DM30" s="624"/>
      <c r="DN30" s="624"/>
      <c r="DO30" s="624"/>
      <c r="DP30" s="624"/>
      <c r="DQ30" s="624"/>
      <c r="DR30" s="624"/>
      <c r="DS30" s="624"/>
      <c r="DT30" s="624"/>
      <c r="DU30" s="624"/>
      <c r="DV30" s="625"/>
      <c r="DW30" s="628">
        <v>16.100000000000001</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179</v>
      </c>
      <c r="AE31" s="627"/>
      <c r="AF31" s="627"/>
      <c r="AG31" s="627"/>
      <c r="AH31" s="627"/>
      <c r="AI31" s="627"/>
      <c r="AJ31" s="627"/>
      <c r="AK31" s="627"/>
      <c r="AL31" s="628" t="s">
        <v>238</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v>
      </c>
      <c r="BH31" s="667"/>
      <c r="BI31" s="667"/>
      <c r="BJ31" s="667"/>
      <c r="BK31" s="667"/>
      <c r="BL31" s="667"/>
      <c r="BM31" s="618">
        <v>97.2</v>
      </c>
      <c r="BN31" s="667"/>
      <c r="BO31" s="667"/>
      <c r="BP31" s="667"/>
      <c r="BQ31" s="668"/>
      <c r="BR31" s="679">
        <v>98.9</v>
      </c>
      <c r="BS31" s="667"/>
      <c r="BT31" s="667"/>
      <c r="BU31" s="667"/>
      <c r="BV31" s="667"/>
      <c r="BW31" s="667"/>
      <c r="BX31" s="618">
        <v>96.9</v>
      </c>
      <c r="BY31" s="667"/>
      <c r="BZ31" s="667"/>
      <c r="CA31" s="667"/>
      <c r="CB31" s="668"/>
      <c r="CD31" s="661"/>
      <c r="CE31" s="662"/>
      <c r="CF31" s="620" t="s">
        <v>318</v>
      </c>
      <c r="CG31" s="621"/>
      <c r="CH31" s="621"/>
      <c r="CI31" s="621"/>
      <c r="CJ31" s="621"/>
      <c r="CK31" s="621"/>
      <c r="CL31" s="621"/>
      <c r="CM31" s="621"/>
      <c r="CN31" s="621"/>
      <c r="CO31" s="621"/>
      <c r="CP31" s="621"/>
      <c r="CQ31" s="622"/>
      <c r="CR31" s="623">
        <v>111072</v>
      </c>
      <c r="CS31" s="655"/>
      <c r="CT31" s="655"/>
      <c r="CU31" s="655"/>
      <c r="CV31" s="655"/>
      <c r="CW31" s="655"/>
      <c r="CX31" s="655"/>
      <c r="CY31" s="656"/>
      <c r="CZ31" s="628">
        <v>0.2</v>
      </c>
      <c r="DA31" s="653"/>
      <c r="DB31" s="653"/>
      <c r="DC31" s="657"/>
      <c r="DD31" s="632">
        <v>110878</v>
      </c>
      <c r="DE31" s="655"/>
      <c r="DF31" s="655"/>
      <c r="DG31" s="655"/>
      <c r="DH31" s="655"/>
      <c r="DI31" s="655"/>
      <c r="DJ31" s="655"/>
      <c r="DK31" s="656"/>
      <c r="DL31" s="632">
        <v>110878</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3163779</v>
      </c>
      <c r="S32" s="624"/>
      <c r="T32" s="624"/>
      <c r="U32" s="624"/>
      <c r="V32" s="624"/>
      <c r="W32" s="624"/>
      <c r="X32" s="624"/>
      <c r="Y32" s="625"/>
      <c r="Z32" s="626">
        <v>6.3</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320</v>
      </c>
      <c r="AX32" s="620" t="s">
        <v>321</v>
      </c>
      <c r="AY32" s="621"/>
      <c r="AZ32" s="621"/>
      <c r="BA32" s="621"/>
      <c r="BB32" s="621"/>
      <c r="BC32" s="621"/>
      <c r="BD32" s="621"/>
      <c r="BE32" s="621"/>
      <c r="BF32" s="622"/>
      <c r="BG32" s="680">
        <v>99</v>
      </c>
      <c r="BH32" s="655"/>
      <c r="BI32" s="655"/>
      <c r="BJ32" s="655"/>
      <c r="BK32" s="655"/>
      <c r="BL32" s="655"/>
      <c r="BM32" s="629">
        <v>97.1</v>
      </c>
      <c r="BN32" s="655"/>
      <c r="BO32" s="655"/>
      <c r="BP32" s="655"/>
      <c r="BQ32" s="678"/>
      <c r="BR32" s="680">
        <v>98.9</v>
      </c>
      <c r="BS32" s="655"/>
      <c r="BT32" s="655"/>
      <c r="BU32" s="655"/>
      <c r="BV32" s="655"/>
      <c r="BW32" s="655"/>
      <c r="BX32" s="629">
        <v>96.7</v>
      </c>
      <c r="BY32" s="655"/>
      <c r="BZ32" s="655"/>
      <c r="CA32" s="655"/>
      <c r="CB32" s="678"/>
      <c r="CD32" s="663"/>
      <c r="CE32" s="664"/>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3"/>
      <c r="DB32" s="653"/>
      <c r="DC32" s="657"/>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43567</v>
      </c>
      <c r="S33" s="624"/>
      <c r="T33" s="624"/>
      <c r="U33" s="624"/>
      <c r="V33" s="624"/>
      <c r="W33" s="624"/>
      <c r="X33" s="624"/>
      <c r="Y33" s="625"/>
      <c r="Z33" s="626">
        <v>0.1</v>
      </c>
      <c r="AA33" s="626"/>
      <c r="AB33" s="626"/>
      <c r="AC33" s="626"/>
      <c r="AD33" s="627">
        <v>17412</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v>
      </c>
      <c r="BH33" s="682"/>
      <c r="BI33" s="682"/>
      <c r="BJ33" s="682"/>
      <c r="BK33" s="682"/>
      <c r="BL33" s="682"/>
      <c r="BM33" s="683">
        <v>97.3</v>
      </c>
      <c r="BN33" s="682"/>
      <c r="BO33" s="682"/>
      <c r="BP33" s="682"/>
      <c r="BQ33" s="684"/>
      <c r="BR33" s="681">
        <v>98.9</v>
      </c>
      <c r="BS33" s="682"/>
      <c r="BT33" s="682"/>
      <c r="BU33" s="682"/>
      <c r="BV33" s="682"/>
      <c r="BW33" s="682"/>
      <c r="BX33" s="683">
        <v>97</v>
      </c>
      <c r="BY33" s="682"/>
      <c r="BZ33" s="682"/>
      <c r="CA33" s="682"/>
      <c r="CB33" s="684"/>
      <c r="CD33" s="620" t="s">
        <v>325</v>
      </c>
      <c r="CE33" s="621"/>
      <c r="CF33" s="621"/>
      <c r="CG33" s="621"/>
      <c r="CH33" s="621"/>
      <c r="CI33" s="621"/>
      <c r="CJ33" s="621"/>
      <c r="CK33" s="621"/>
      <c r="CL33" s="621"/>
      <c r="CM33" s="621"/>
      <c r="CN33" s="621"/>
      <c r="CO33" s="621"/>
      <c r="CP33" s="621"/>
      <c r="CQ33" s="622"/>
      <c r="CR33" s="623">
        <v>21432614</v>
      </c>
      <c r="CS33" s="655"/>
      <c r="CT33" s="655"/>
      <c r="CU33" s="655"/>
      <c r="CV33" s="655"/>
      <c r="CW33" s="655"/>
      <c r="CX33" s="655"/>
      <c r="CY33" s="656"/>
      <c r="CZ33" s="628">
        <v>46</v>
      </c>
      <c r="DA33" s="653"/>
      <c r="DB33" s="653"/>
      <c r="DC33" s="657"/>
      <c r="DD33" s="632">
        <v>16153093</v>
      </c>
      <c r="DE33" s="655"/>
      <c r="DF33" s="655"/>
      <c r="DG33" s="655"/>
      <c r="DH33" s="655"/>
      <c r="DI33" s="655"/>
      <c r="DJ33" s="655"/>
      <c r="DK33" s="656"/>
      <c r="DL33" s="632">
        <v>12332922</v>
      </c>
      <c r="DM33" s="655"/>
      <c r="DN33" s="655"/>
      <c r="DO33" s="655"/>
      <c r="DP33" s="655"/>
      <c r="DQ33" s="655"/>
      <c r="DR33" s="655"/>
      <c r="DS33" s="655"/>
      <c r="DT33" s="655"/>
      <c r="DU33" s="655"/>
      <c r="DV33" s="656"/>
      <c r="DW33" s="628">
        <v>47.1</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480006</v>
      </c>
      <c r="S34" s="624"/>
      <c r="T34" s="624"/>
      <c r="U34" s="624"/>
      <c r="V34" s="624"/>
      <c r="W34" s="624"/>
      <c r="X34" s="624"/>
      <c r="Y34" s="625"/>
      <c r="Z34" s="626">
        <v>1</v>
      </c>
      <c r="AA34" s="626"/>
      <c r="AB34" s="626"/>
      <c r="AC34" s="626"/>
      <c r="AD34" s="627" t="s">
        <v>179</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6696579</v>
      </c>
      <c r="CS34" s="624"/>
      <c r="CT34" s="624"/>
      <c r="CU34" s="624"/>
      <c r="CV34" s="624"/>
      <c r="CW34" s="624"/>
      <c r="CX34" s="624"/>
      <c r="CY34" s="625"/>
      <c r="CZ34" s="628">
        <v>14.4</v>
      </c>
      <c r="DA34" s="653"/>
      <c r="DB34" s="653"/>
      <c r="DC34" s="657"/>
      <c r="DD34" s="632">
        <v>4225523</v>
      </c>
      <c r="DE34" s="624"/>
      <c r="DF34" s="624"/>
      <c r="DG34" s="624"/>
      <c r="DH34" s="624"/>
      <c r="DI34" s="624"/>
      <c r="DJ34" s="624"/>
      <c r="DK34" s="625"/>
      <c r="DL34" s="632">
        <v>3506065</v>
      </c>
      <c r="DM34" s="624"/>
      <c r="DN34" s="624"/>
      <c r="DO34" s="624"/>
      <c r="DP34" s="624"/>
      <c r="DQ34" s="624"/>
      <c r="DR34" s="624"/>
      <c r="DS34" s="624"/>
      <c r="DT34" s="624"/>
      <c r="DU34" s="624"/>
      <c r="DV34" s="625"/>
      <c r="DW34" s="628">
        <v>13.4</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388698</v>
      </c>
      <c r="S35" s="624"/>
      <c r="T35" s="624"/>
      <c r="U35" s="624"/>
      <c r="V35" s="624"/>
      <c r="W35" s="624"/>
      <c r="X35" s="624"/>
      <c r="Y35" s="625"/>
      <c r="Z35" s="626">
        <v>0.8</v>
      </c>
      <c r="AA35" s="626"/>
      <c r="AB35" s="626"/>
      <c r="AC35" s="626"/>
      <c r="AD35" s="627" t="s">
        <v>244</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120193</v>
      </c>
      <c r="CS35" s="655"/>
      <c r="CT35" s="655"/>
      <c r="CU35" s="655"/>
      <c r="CV35" s="655"/>
      <c r="CW35" s="655"/>
      <c r="CX35" s="655"/>
      <c r="CY35" s="656"/>
      <c r="CZ35" s="628">
        <v>0.3</v>
      </c>
      <c r="DA35" s="653"/>
      <c r="DB35" s="653"/>
      <c r="DC35" s="657"/>
      <c r="DD35" s="632">
        <v>101379</v>
      </c>
      <c r="DE35" s="655"/>
      <c r="DF35" s="655"/>
      <c r="DG35" s="655"/>
      <c r="DH35" s="655"/>
      <c r="DI35" s="655"/>
      <c r="DJ35" s="655"/>
      <c r="DK35" s="656"/>
      <c r="DL35" s="632">
        <v>101379</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3304133</v>
      </c>
      <c r="S36" s="624"/>
      <c r="T36" s="624"/>
      <c r="U36" s="624"/>
      <c r="V36" s="624"/>
      <c r="W36" s="624"/>
      <c r="X36" s="624"/>
      <c r="Y36" s="625"/>
      <c r="Z36" s="626">
        <v>6.6</v>
      </c>
      <c r="AA36" s="626"/>
      <c r="AB36" s="626"/>
      <c r="AC36" s="626"/>
      <c r="AD36" s="627" t="s">
        <v>244</v>
      </c>
      <c r="AE36" s="627"/>
      <c r="AF36" s="627"/>
      <c r="AG36" s="627"/>
      <c r="AH36" s="627"/>
      <c r="AI36" s="627"/>
      <c r="AJ36" s="627"/>
      <c r="AK36" s="627"/>
      <c r="AL36" s="628" t="s">
        <v>244</v>
      </c>
      <c r="AM36" s="629"/>
      <c r="AN36" s="629"/>
      <c r="AO36" s="630"/>
      <c r="AP36" s="222"/>
      <c r="AQ36" s="689" t="s">
        <v>333</v>
      </c>
      <c r="AR36" s="690"/>
      <c r="AS36" s="690"/>
      <c r="AT36" s="690"/>
      <c r="AU36" s="690"/>
      <c r="AV36" s="690"/>
      <c r="AW36" s="690"/>
      <c r="AX36" s="690"/>
      <c r="AY36" s="691"/>
      <c r="AZ36" s="612">
        <v>5699238</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551597</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9597615</v>
      </c>
      <c r="CS36" s="624"/>
      <c r="CT36" s="624"/>
      <c r="CU36" s="624"/>
      <c r="CV36" s="624"/>
      <c r="CW36" s="624"/>
      <c r="CX36" s="624"/>
      <c r="CY36" s="625"/>
      <c r="CZ36" s="628">
        <v>20.6</v>
      </c>
      <c r="DA36" s="653"/>
      <c r="DB36" s="653"/>
      <c r="DC36" s="657"/>
      <c r="DD36" s="632">
        <v>8385553</v>
      </c>
      <c r="DE36" s="624"/>
      <c r="DF36" s="624"/>
      <c r="DG36" s="624"/>
      <c r="DH36" s="624"/>
      <c r="DI36" s="624"/>
      <c r="DJ36" s="624"/>
      <c r="DK36" s="625"/>
      <c r="DL36" s="632">
        <v>5817525</v>
      </c>
      <c r="DM36" s="624"/>
      <c r="DN36" s="624"/>
      <c r="DO36" s="624"/>
      <c r="DP36" s="624"/>
      <c r="DQ36" s="624"/>
      <c r="DR36" s="624"/>
      <c r="DS36" s="624"/>
      <c r="DT36" s="624"/>
      <c r="DU36" s="624"/>
      <c r="DV36" s="625"/>
      <c r="DW36" s="628">
        <v>22.2</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1085973</v>
      </c>
      <c r="S37" s="624"/>
      <c r="T37" s="624"/>
      <c r="U37" s="624"/>
      <c r="V37" s="624"/>
      <c r="W37" s="624"/>
      <c r="X37" s="624"/>
      <c r="Y37" s="625"/>
      <c r="Z37" s="626">
        <v>2.2000000000000002</v>
      </c>
      <c r="AA37" s="626"/>
      <c r="AB37" s="626"/>
      <c r="AC37" s="626"/>
      <c r="AD37" s="627">
        <v>1867</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1674454</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484271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3138994</v>
      </c>
      <c r="CS37" s="655"/>
      <c r="CT37" s="655"/>
      <c r="CU37" s="655"/>
      <c r="CV37" s="655"/>
      <c r="CW37" s="655"/>
      <c r="CX37" s="655"/>
      <c r="CY37" s="656"/>
      <c r="CZ37" s="628">
        <v>6.7</v>
      </c>
      <c r="DA37" s="653"/>
      <c r="DB37" s="653"/>
      <c r="DC37" s="657"/>
      <c r="DD37" s="632">
        <v>3138994</v>
      </c>
      <c r="DE37" s="655"/>
      <c r="DF37" s="655"/>
      <c r="DG37" s="655"/>
      <c r="DH37" s="655"/>
      <c r="DI37" s="655"/>
      <c r="DJ37" s="655"/>
      <c r="DK37" s="656"/>
      <c r="DL37" s="632">
        <v>2905135</v>
      </c>
      <c r="DM37" s="655"/>
      <c r="DN37" s="655"/>
      <c r="DO37" s="655"/>
      <c r="DP37" s="655"/>
      <c r="DQ37" s="655"/>
      <c r="DR37" s="655"/>
      <c r="DS37" s="655"/>
      <c r="DT37" s="655"/>
      <c r="DU37" s="655"/>
      <c r="DV37" s="656"/>
      <c r="DW37" s="628">
        <v>11.1</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4802700</v>
      </c>
      <c r="S38" s="624"/>
      <c r="T38" s="624"/>
      <c r="U38" s="624"/>
      <c r="V38" s="624"/>
      <c r="W38" s="624"/>
      <c r="X38" s="624"/>
      <c r="Y38" s="625"/>
      <c r="Z38" s="626">
        <v>9.6</v>
      </c>
      <c r="AA38" s="626"/>
      <c r="AB38" s="626"/>
      <c r="AC38" s="626"/>
      <c r="AD38" s="627" t="s">
        <v>179</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344459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14641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3680325</v>
      </c>
      <c r="CS38" s="624"/>
      <c r="CT38" s="624"/>
      <c r="CU38" s="624"/>
      <c r="CV38" s="624"/>
      <c r="CW38" s="624"/>
      <c r="CX38" s="624"/>
      <c r="CY38" s="625"/>
      <c r="CZ38" s="628">
        <v>7.9</v>
      </c>
      <c r="DA38" s="653"/>
      <c r="DB38" s="653"/>
      <c r="DC38" s="657"/>
      <c r="DD38" s="632">
        <v>2986194</v>
      </c>
      <c r="DE38" s="624"/>
      <c r="DF38" s="624"/>
      <c r="DG38" s="624"/>
      <c r="DH38" s="624"/>
      <c r="DI38" s="624"/>
      <c r="DJ38" s="624"/>
      <c r="DK38" s="625"/>
      <c r="DL38" s="632">
        <v>2897153</v>
      </c>
      <c r="DM38" s="624"/>
      <c r="DN38" s="624"/>
      <c r="DO38" s="624"/>
      <c r="DP38" s="624"/>
      <c r="DQ38" s="624"/>
      <c r="DR38" s="624"/>
      <c r="DS38" s="624"/>
      <c r="DT38" s="624"/>
      <c r="DU38" s="624"/>
      <c r="DV38" s="625"/>
      <c r="DW38" s="628">
        <v>11.1</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133</v>
      </c>
      <c r="AA39" s="626"/>
      <c r="AB39" s="626"/>
      <c r="AC39" s="626"/>
      <c r="AD39" s="627" t="s">
        <v>179</v>
      </c>
      <c r="AE39" s="627"/>
      <c r="AF39" s="627"/>
      <c r="AG39" s="627"/>
      <c r="AH39" s="627"/>
      <c r="AI39" s="627"/>
      <c r="AJ39" s="627"/>
      <c r="AK39" s="627"/>
      <c r="AL39" s="628" t="s">
        <v>179</v>
      </c>
      <c r="AM39" s="629"/>
      <c r="AN39" s="629"/>
      <c r="AO39" s="630"/>
      <c r="AQ39" s="686" t="s">
        <v>345</v>
      </c>
      <c r="AR39" s="687"/>
      <c r="AS39" s="687"/>
      <c r="AT39" s="687"/>
      <c r="AU39" s="687"/>
      <c r="AV39" s="687"/>
      <c r="AW39" s="687"/>
      <c r="AX39" s="687"/>
      <c r="AY39" s="688"/>
      <c r="AZ39" s="623" t="s">
        <v>244</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23225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1153550</v>
      </c>
      <c r="CS39" s="655"/>
      <c r="CT39" s="655"/>
      <c r="CU39" s="655"/>
      <c r="CV39" s="655"/>
      <c r="CW39" s="655"/>
      <c r="CX39" s="655"/>
      <c r="CY39" s="656"/>
      <c r="CZ39" s="628">
        <v>2.5</v>
      </c>
      <c r="DA39" s="653"/>
      <c r="DB39" s="653"/>
      <c r="DC39" s="657"/>
      <c r="DD39" s="632">
        <v>334348</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527900</v>
      </c>
      <c r="S40" s="624"/>
      <c r="T40" s="624"/>
      <c r="U40" s="624"/>
      <c r="V40" s="624"/>
      <c r="W40" s="624"/>
      <c r="X40" s="624"/>
      <c r="Y40" s="625"/>
      <c r="Z40" s="626">
        <v>1.1000000000000001</v>
      </c>
      <c r="AA40" s="626"/>
      <c r="AB40" s="626"/>
      <c r="AC40" s="626"/>
      <c r="AD40" s="627" t="s">
        <v>238</v>
      </c>
      <c r="AE40" s="627"/>
      <c r="AF40" s="627"/>
      <c r="AG40" s="627"/>
      <c r="AH40" s="627"/>
      <c r="AI40" s="627"/>
      <c r="AJ40" s="627"/>
      <c r="AK40" s="627"/>
      <c r="AL40" s="628" t="s">
        <v>179</v>
      </c>
      <c r="AM40" s="629"/>
      <c r="AN40" s="629"/>
      <c r="AO40" s="630"/>
      <c r="AQ40" s="686" t="s">
        <v>349</v>
      </c>
      <c r="AR40" s="687"/>
      <c r="AS40" s="687"/>
      <c r="AT40" s="687"/>
      <c r="AU40" s="687"/>
      <c r="AV40" s="687"/>
      <c r="AW40" s="687"/>
      <c r="AX40" s="687"/>
      <c r="AY40" s="688"/>
      <c r="AZ40" s="623" t="s">
        <v>179</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184352</v>
      </c>
      <c r="CS40" s="624"/>
      <c r="CT40" s="624"/>
      <c r="CU40" s="624"/>
      <c r="CV40" s="624"/>
      <c r="CW40" s="624"/>
      <c r="CX40" s="624"/>
      <c r="CY40" s="625"/>
      <c r="CZ40" s="628">
        <v>0.4</v>
      </c>
      <c r="DA40" s="653"/>
      <c r="DB40" s="653"/>
      <c r="DC40" s="657"/>
      <c r="DD40" s="632">
        <v>120096</v>
      </c>
      <c r="DE40" s="624"/>
      <c r="DF40" s="624"/>
      <c r="DG40" s="624"/>
      <c r="DH40" s="624"/>
      <c r="DI40" s="624"/>
      <c r="DJ40" s="624"/>
      <c r="DK40" s="625"/>
      <c r="DL40" s="632">
        <v>10800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49916645</v>
      </c>
      <c r="S41" s="696"/>
      <c r="T41" s="696"/>
      <c r="U41" s="696"/>
      <c r="V41" s="696"/>
      <c r="W41" s="696"/>
      <c r="X41" s="696"/>
      <c r="Y41" s="700"/>
      <c r="Z41" s="701">
        <v>100</v>
      </c>
      <c r="AA41" s="701"/>
      <c r="AB41" s="701"/>
      <c r="AC41" s="701"/>
      <c r="AD41" s="702">
        <v>25651732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731266</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244</v>
      </c>
      <c r="DA41" s="653"/>
      <c r="DB41" s="653"/>
      <c r="DC41" s="657"/>
      <c r="DD41" s="632" t="s">
        <v>244</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2949059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324</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5185638</v>
      </c>
      <c r="CS42" s="655"/>
      <c r="CT42" s="655"/>
      <c r="CU42" s="655"/>
      <c r="CV42" s="655"/>
      <c r="CW42" s="655"/>
      <c r="CX42" s="655"/>
      <c r="CY42" s="656"/>
      <c r="CZ42" s="628">
        <v>11.1</v>
      </c>
      <c r="DA42" s="653"/>
      <c r="DB42" s="653"/>
      <c r="DC42" s="657"/>
      <c r="DD42" s="632">
        <v>1097750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163650</v>
      </c>
      <c r="CS43" s="655"/>
      <c r="CT43" s="655"/>
      <c r="CU43" s="655"/>
      <c r="CV43" s="655"/>
      <c r="CW43" s="655"/>
      <c r="CX43" s="655"/>
      <c r="CY43" s="656"/>
      <c r="CZ43" s="628">
        <v>0.4</v>
      </c>
      <c r="DA43" s="653"/>
      <c r="DB43" s="653"/>
      <c r="DC43" s="657"/>
      <c r="DD43" s="632">
        <v>163650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5185638</v>
      </c>
      <c r="CS44" s="624"/>
      <c r="CT44" s="624"/>
      <c r="CU44" s="624"/>
      <c r="CV44" s="624"/>
      <c r="CW44" s="624"/>
      <c r="CX44" s="624"/>
      <c r="CY44" s="625"/>
      <c r="CZ44" s="628">
        <v>11.1</v>
      </c>
      <c r="DA44" s="629"/>
      <c r="DB44" s="629"/>
      <c r="DC44" s="635"/>
      <c r="DD44" s="632">
        <v>1097750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1247027</v>
      </c>
      <c r="CS45" s="655"/>
      <c r="CT45" s="655"/>
      <c r="CU45" s="655"/>
      <c r="CV45" s="655"/>
      <c r="CW45" s="655"/>
      <c r="CX45" s="655"/>
      <c r="CY45" s="656"/>
      <c r="CZ45" s="628">
        <v>2.7</v>
      </c>
      <c r="DA45" s="653"/>
      <c r="DB45" s="653"/>
      <c r="DC45" s="657"/>
      <c r="DD45" s="632">
        <v>66171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3908058</v>
      </c>
      <c r="CS46" s="624"/>
      <c r="CT46" s="624"/>
      <c r="CU46" s="624"/>
      <c r="CV46" s="624"/>
      <c r="CW46" s="624"/>
      <c r="CX46" s="624"/>
      <c r="CY46" s="625"/>
      <c r="CZ46" s="628">
        <v>8.4</v>
      </c>
      <c r="DA46" s="629"/>
      <c r="DB46" s="629"/>
      <c r="DC46" s="635"/>
      <c r="DD46" s="632">
        <v>1027126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244</v>
      </c>
      <c r="CS47" s="655"/>
      <c r="CT47" s="655"/>
      <c r="CU47" s="655"/>
      <c r="CV47" s="655"/>
      <c r="CW47" s="655"/>
      <c r="CX47" s="655"/>
      <c r="CY47" s="656"/>
      <c r="CZ47" s="628" t="s">
        <v>244</v>
      </c>
      <c r="DA47" s="653"/>
      <c r="DB47" s="653"/>
      <c r="DC47" s="657"/>
      <c r="DD47" s="632" t="s">
        <v>133</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46601167</v>
      </c>
      <c r="CS49" s="682"/>
      <c r="CT49" s="682"/>
      <c r="CU49" s="682"/>
      <c r="CV49" s="682"/>
      <c r="CW49" s="682"/>
      <c r="CX49" s="682"/>
      <c r="CY49" s="711"/>
      <c r="CZ49" s="703">
        <v>100</v>
      </c>
      <c r="DA49" s="712"/>
      <c r="DB49" s="712"/>
      <c r="DC49" s="713"/>
      <c r="DD49" s="714">
        <v>29514261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hnNMSQPmDN5eENTqj2WheyA751ZkyA4xYXTF6je0vZcuugyxf1oVXFd3kWtbgd+PgNoCzq39ND1OcKYirDmgg==" saltValue="pw/DtOL4Xh1+QNhggdCY9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50061</v>
      </c>
      <c r="R7" s="753"/>
      <c r="S7" s="753"/>
      <c r="T7" s="753"/>
      <c r="U7" s="753"/>
      <c r="V7" s="753">
        <v>46745</v>
      </c>
      <c r="W7" s="753"/>
      <c r="X7" s="753"/>
      <c r="Y7" s="753"/>
      <c r="Z7" s="753"/>
      <c r="AA7" s="753">
        <v>3315</v>
      </c>
      <c r="AB7" s="753"/>
      <c r="AC7" s="753"/>
      <c r="AD7" s="753"/>
      <c r="AE7" s="754"/>
      <c r="AF7" s="755">
        <v>2942</v>
      </c>
      <c r="AG7" s="756"/>
      <c r="AH7" s="756"/>
      <c r="AI7" s="756"/>
      <c r="AJ7" s="757"/>
      <c r="AK7" s="758">
        <v>389</v>
      </c>
      <c r="AL7" s="759"/>
      <c r="AM7" s="759"/>
      <c r="AN7" s="759"/>
      <c r="AO7" s="759"/>
      <c r="AP7" s="759">
        <v>47078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9</v>
      </c>
      <c r="CI7" s="744"/>
      <c r="CJ7" s="744"/>
      <c r="CK7" s="744"/>
      <c r="CL7" s="745"/>
      <c r="CM7" s="743">
        <v>98</v>
      </c>
      <c r="CN7" s="744"/>
      <c r="CO7" s="744"/>
      <c r="CP7" s="744"/>
      <c r="CQ7" s="745"/>
      <c r="CR7" s="743">
        <v>49</v>
      </c>
      <c r="CS7" s="744"/>
      <c r="CT7" s="744"/>
      <c r="CU7" s="744"/>
      <c r="CV7" s="745"/>
      <c r="CW7" s="743">
        <v>0</v>
      </c>
      <c r="CX7" s="744"/>
      <c r="CY7" s="744"/>
      <c r="CZ7" s="744"/>
      <c r="DA7" s="745"/>
      <c r="DB7" s="743" t="s">
        <v>601</v>
      </c>
      <c r="DC7" s="744"/>
      <c r="DD7" s="744"/>
      <c r="DE7" s="744"/>
      <c r="DF7" s="745"/>
      <c r="DG7" s="743" t="s">
        <v>601</v>
      </c>
      <c r="DH7" s="744"/>
      <c r="DI7" s="744"/>
      <c r="DJ7" s="744"/>
      <c r="DK7" s="745"/>
      <c r="DL7" s="743" t="s">
        <v>601</v>
      </c>
      <c r="DM7" s="744"/>
      <c r="DN7" s="744"/>
      <c r="DO7" s="744"/>
      <c r="DP7" s="745"/>
      <c r="DQ7" s="743" t="s">
        <v>601</v>
      </c>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540</v>
      </c>
      <c r="R8" s="784"/>
      <c r="S8" s="784"/>
      <c r="T8" s="784"/>
      <c r="U8" s="784"/>
      <c r="V8" s="784">
        <v>540</v>
      </c>
      <c r="W8" s="784"/>
      <c r="X8" s="784"/>
      <c r="Y8" s="784"/>
      <c r="Z8" s="784"/>
      <c r="AA8" s="784">
        <v>0</v>
      </c>
      <c r="AB8" s="784"/>
      <c r="AC8" s="784"/>
      <c r="AD8" s="784"/>
      <c r="AE8" s="785"/>
      <c r="AF8" s="786" t="s">
        <v>394</v>
      </c>
      <c r="AG8" s="787"/>
      <c r="AH8" s="787"/>
      <c r="AI8" s="787"/>
      <c r="AJ8" s="788"/>
      <c r="AK8" s="769" t="s">
        <v>601</v>
      </c>
      <c r="AL8" s="770"/>
      <c r="AM8" s="770"/>
      <c r="AN8" s="770"/>
      <c r="AO8" s="770"/>
      <c r="AP8" s="770">
        <v>4990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600</v>
      </c>
      <c r="BS8" s="773" t="s">
        <v>598</v>
      </c>
      <c r="BT8" s="774"/>
      <c r="BU8" s="774"/>
      <c r="BV8" s="774"/>
      <c r="BW8" s="774"/>
      <c r="BX8" s="774"/>
      <c r="BY8" s="774"/>
      <c r="BZ8" s="774"/>
      <c r="CA8" s="774"/>
      <c r="CB8" s="774"/>
      <c r="CC8" s="774"/>
      <c r="CD8" s="774"/>
      <c r="CE8" s="774"/>
      <c r="CF8" s="774"/>
      <c r="CG8" s="775"/>
      <c r="CH8" s="776">
        <v>1132</v>
      </c>
      <c r="CI8" s="777"/>
      <c r="CJ8" s="777"/>
      <c r="CK8" s="777"/>
      <c r="CL8" s="778"/>
      <c r="CM8" s="776">
        <v>1996</v>
      </c>
      <c r="CN8" s="777"/>
      <c r="CO8" s="777"/>
      <c r="CP8" s="777"/>
      <c r="CQ8" s="778"/>
      <c r="CR8" s="776">
        <v>103</v>
      </c>
      <c r="CS8" s="777"/>
      <c r="CT8" s="777"/>
      <c r="CU8" s="777"/>
      <c r="CV8" s="778"/>
      <c r="CW8" s="776">
        <v>802</v>
      </c>
      <c r="CX8" s="777"/>
      <c r="CY8" s="777"/>
      <c r="CZ8" s="777"/>
      <c r="DA8" s="778"/>
      <c r="DB8" s="776">
        <v>4990</v>
      </c>
      <c r="DC8" s="777"/>
      <c r="DD8" s="777"/>
      <c r="DE8" s="777"/>
      <c r="DF8" s="778"/>
      <c r="DG8" s="776" t="s">
        <v>601</v>
      </c>
      <c r="DH8" s="777"/>
      <c r="DI8" s="777"/>
      <c r="DJ8" s="777"/>
      <c r="DK8" s="778"/>
      <c r="DL8" s="776" t="s">
        <v>601</v>
      </c>
      <c r="DM8" s="777"/>
      <c r="DN8" s="777"/>
      <c r="DO8" s="777"/>
      <c r="DP8" s="778"/>
      <c r="DQ8" s="776" t="s">
        <v>601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33</v>
      </c>
      <c r="CI9" s="777"/>
      <c r="CJ9" s="777"/>
      <c r="CK9" s="777"/>
      <c r="CL9" s="778"/>
      <c r="CM9" s="776">
        <v>112</v>
      </c>
      <c r="CN9" s="777"/>
      <c r="CO9" s="777"/>
      <c r="CP9" s="777"/>
      <c r="CQ9" s="778"/>
      <c r="CR9" s="776">
        <v>44</v>
      </c>
      <c r="CS9" s="777"/>
      <c r="CT9" s="777"/>
      <c r="CU9" s="777"/>
      <c r="CV9" s="778"/>
      <c r="CW9" s="776">
        <v>0</v>
      </c>
      <c r="CX9" s="777"/>
      <c r="CY9" s="777"/>
      <c r="CZ9" s="777"/>
      <c r="DA9" s="778"/>
      <c r="DB9" s="776" t="s">
        <v>601</v>
      </c>
      <c r="DC9" s="777"/>
      <c r="DD9" s="777"/>
      <c r="DE9" s="777"/>
      <c r="DF9" s="778"/>
      <c r="DG9" s="776" t="s">
        <v>601</v>
      </c>
      <c r="DH9" s="777"/>
      <c r="DI9" s="777"/>
      <c r="DJ9" s="777"/>
      <c r="DK9" s="778"/>
      <c r="DL9" s="776" t="s">
        <v>601</v>
      </c>
      <c r="DM9" s="777"/>
      <c r="DN9" s="777"/>
      <c r="DO9" s="777"/>
      <c r="DP9" s="778"/>
      <c r="DQ9" s="776" t="s">
        <v>601</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50601</v>
      </c>
      <c r="R23" s="793"/>
      <c r="S23" s="793"/>
      <c r="T23" s="793"/>
      <c r="U23" s="793"/>
      <c r="V23" s="793">
        <v>47285</v>
      </c>
      <c r="W23" s="793"/>
      <c r="X23" s="793"/>
      <c r="Y23" s="793"/>
      <c r="Z23" s="793"/>
      <c r="AA23" s="793">
        <v>3315</v>
      </c>
      <c r="AB23" s="793"/>
      <c r="AC23" s="793"/>
      <c r="AD23" s="793"/>
      <c r="AE23" s="794"/>
      <c r="AF23" s="795">
        <v>2942</v>
      </c>
      <c r="AG23" s="793"/>
      <c r="AH23" s="793"/>
      <c r="AI23" s="793"/>
      <c r="AJ23" s="796"/>
      <c r="AK23" s="797"/>
      <c r="AL23" s="798"/>
      <c r="AM23" s="798"/>
      <c r="AN23" s="798"/>
      <c r="AO23" s="798"/>
      <c r="AP23" s="793">
        <v>52068</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4">
        <v>11201</v>
      </c>
      <c r="R28" s="825"/>
      <c r="S28" s="825"/>
      <c r="T28" s="825"/>
      <c r="U28" s="826"/>
      <c r="V28" s="827">
        <v>10649</v>
      </c>
      <c r="W28" s="827"/>
      <c r="X28" s="827"/>
      <c r="Y28" s="827"/>
      <c r="Z28" s="827"/>
      <c r="AA28" s="827">
        <v>552</v>
      </c>
      <c r="AB28" s="827"/>
      <c r="AC28" s="827"/>
      <c r="AD28" s="827"/>
      <c r="AE28" s="828"/>
      <c r="AF28" s="829">
        <v>552</v>
      </c>
      <c r="AG28" s="827"/>
      <c r="AH28" s="827"/>
      <c r="AI28" s="827"/>
      <c r="AJ28" s="830"/>
      <c r="AK28" s="831">
        <v>731</v>
      </c>
      <c r="AL28" s="832"/>
      <c r="AM28" s="832"/>
      <c r="AN28" s="832"/>
      <c r="AO28" s="832"/>
      <c r="AP28" s="832" t="s">
        <v>602</v>
      </c>
      <c r="AQ28" s="832"/>
      <c r="AR28" s="832"/>
      <c r="AS28" s="832"/>
      <c r="AT28" s="832"/>
      <c r="AU28" s="832" t="s">
        <v>602</v>
      </c>
      <c r="AV28" s="832"/>
      <c r="AW28" s="832"/>
      <c r="AX28" s="832"/>
      <c r="AY28" s="832"/>
      <c r="AZ28" s="833" t="s">
        <v>602</v>
      </c>
      <c r="BA28" s="833"/>
      <c r="BB28" s="833"/>
      <c r="BC28" s="833"/>
      <c r="BD28" s="833"/>
      <c r="BE28" s="822"/>
      <c r="BF28" s="822"/>
      <c r="BG28" s="822"/>
      <c r="BH28" s="822"/>
      <c r="BI28" s="823"/>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820">
        <v>2598</v>
      </c>
      <c r="R29" s="787"/>
      <c r="S29" s="787"/>
      <c r="T29" s="787"/>
      <c r="U29" s="821"/>
      <c r="V29" s="784">
        <v>2565</v>
      </c>
      <c r="W29" s="784"/>
      <c r="X29" s="784"/>
      <c r="Y29" s="784"/>
      <c r="Z29" s="784"/>
      <c r="AA29" s="784">
        <v>32</v>
      </c>
      <c r="AB29" s="784"/>
      <c r="AC29" s="784"/>
      <c r="AD29" s="784"/>
      <c r="AE29" s="785"/>
      <c r="AF29" s="786">
        <v>32</v>
      </c>
      <c r="AG29" s="787"/>
      <c r="AH29" s="787"/>
      <c r="AI29" s="787"/>
      <c r="AJ29" s="788"/>
      <c r="AK29" s="838">
        <v>1525</v>
      </c>
      <c r="AL29" s="834"/>
      <c r="AM29" s="834"/>
      <c r="AN29" s="834"/>
      <c r="AO29" s="834"/>
      <c r="AP29" s="834" t="s">
        <v>602</v>
      </c>
      <c r="AQ29" s="834"/>
      <c r="AR29" s="834"/>
      <c r="AS29" s="834"/>
      <c r="AT29" s="834"/>
      <c r="AU29" s="834" t="s">
        <v>602</v>
      </c>
      <c r="AV29" s="834"/>
      <c r="AW29" s="834"/>
      <c r="AX29" s="834"/>
      <c r="AY29" s="834"/>
      <c r="AZ29" s="835" t="s">
        <v>602</v>
      </c>
      <c r="BA29" s="835"/>
      <c r="BB29" s="835"/>
      <c r="BC29" s="835"/>
      <c r="BD29" s="835"/>
      <c r="BE29" s="836"/>
      <c r="BF29" s="836"/>
      <c r="BG29" s="836"/>
      <c r="BH29" s="836"/>
      <c r="BI29" s="837"/>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820">
        <v>8866</v>
      </c>
      <c r="R30" s="787"/>
      <c r="S30" s="787"/>
      <c r="T30" s="787"/>
      <c r="U30" s="821"/>
      <c r="V30" s="784">
        <v>8323</v>
      </c>
      <c r="W30" s="784"/>
      <c r="X30" s="784"/>
      <c r="Y30" s="784"/>
      <c r="Z30" s="784"/>
      <c r="AA30" s="784">
        <v>543</v>
      </c>
      <c r="AB30" s="784"/>
      <c r="AC30" s="784"/>
      <c r="AD30" s="784"/>
      <c r="AE30" s="785"/>
      <c r="AF30" s="786">
        <v>543</v>
      </c>
      <c r="AG30" s="787"/>
      <c r="AH30" s="787"/>
      <c r="AI30" s="787"/>
      <c r="AJ30" s="788"/>
      <c r="AK30" s="838">
        <v>1428</v>
      </c>
      <c r="AL30" s="834"/>
      <c r="AM30" s="834"/>
      <c r="AN30" s="834"/>
      <c r="AO30" s="834"/>
      <c r="AP30" s="834" t="s">
        <v>602</v>
      </c>
      <c r="AQ30" s="834"/>
      <c r="AR30" s="834"/>
      <c r="AS30" s="834"/>
      <c r="AT30" s="834"/>
      <c r="AU30" s="834" t="s">
        <v>602</v>
      </c>
      <c r="AV30" s="834"/>
      <c r="AW30" s="834"/>
      <c r="AX30" s="834"/>
      <c r="AY30" s="834"/>
      <c r="AZ30" s="835" t="s">
        <v>602</v>
      </c>
      <c r="BA30" s="835"/>
      <c r="BB30" s="835"/>
      <c r="BC30" s="835"/>
      <c r="BD30" s="835"/>
      <c r="BE30" s="836"/>
      <c r="BF30" s="836"/>
      <c r="BG30" s="836"/>
      <c r="BH30" s="836"/>
      <c r="BI30" s="837"/>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820">
        <v>5</v>
      </c>
      <c r="R31" s="787"/>
      <c r="S31" s="787"/>
      <c r="T31" s="787"/>
      <c r="U31" s="821"/>
      <c r="V31" s="784">
        <v>4</v>
      </c>
      <c r="W31" s="784"/>
      <c r="X31" s="784"/>
      <c r="Y31" s="784"/>
      <c r="Z31" s="784"/>
      <c r="AA31" s="784">
        <v>1</v>
      </c>
      <c r="AB31" s="784"/>
      <c r="AC31" s="784"/>
      <c r="AD31" s="784"/>
      <c r="AE31" s="785"/>
      <c r="AF31" s="786">
        <v>1</v>
      </c>
      <c r="AG31" s="787"/>
      <c r="AH31" s="787"/>
      <c r="AI31" s="787"/>
      <c r="AJ31" s="788"/>
      <c r="AK31" s="838" t="s">
        <v>601</v>
      </c>
      <c r="AL31" s="834"/>
      <c r="AM31" s="834"/>
      <c r="AN31" s="834"/>
      <c r="AO31" s="834"/>
      <c r="AP31" s="834" t="s">
        <v>602</v>
      </c>
      <c r="AQ31" s="834"/>
      <c r="AR31" s="834"/>
      <c r="AS31" s="834"/>
      <c r="AT31" s="834"/>
      <c r="AU31" s="834" t="s">
        <v>602</v>
      </c>
      <c r="AV31" s="834"/>
      <c r="AW31" s="834"/>
      <c r="AX31" s="834"/>
      <c r="AY31" s="834"/>
      <c r="AZ31" s="835" t="s">
        <v>602</v>
      </c>
      <c r="BA31" s="835"/>
      <c r="BB31" s="835"/>
      <c r="BC31" s="835"/>
      <c r="BD31" s="835"/>
      <c r="BE31" s="836"/>
      <c r="BF31" s="836"/>
      <c r="BG31" s="836"/>
      <c r="BH31" s="836"/>
      <c r="BI31" s="837"/>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820">
        <v>2214</v>
      </c>
      <c r="R32" s="787"/>
      <c r="S32" s="787"/>
      <c r="T32" s="787"/>
      <c r="U32" s="821"/>
      <c r="V32" s="784">
        <v>2029</v>
      </c>
      <c r="W32" s="784"/>
      <c r="X32" s="784"/>
      <c r="Y32" s="784"/>
      <c r="Z32" s="784"/>
      <c r="AA32" s="784">
        <v>186</v>
      </c>
      <c r="AB32" s="784"/>
      <c r="AC32" s="784"/>
      <c r="AD32" s="784"/>
      <c r="AE32" s="785"/>
      <c r="AF32" s="786">
        <v>1461</v>
      </c>
      <c r="AG32" s="787"/>
      <c r="AH32" s="787"/>
      <c r="AI32" s="787"/>
      <c r="AJ32" s="788"/>
      <c r="AK32" s="838">
        <v>42</v>
      </c>
      <c r="AL32" s="834"/>
      <c r="AM32" s="834"/>
      <c r="AN32" s="834"/>
      <c r="AO32" s="834"/>
      <c r="AP32" s="834">
        <v>8497</v>
      </c>
      <c r="AQ32" s="834"/>
      <c r="AR32" s="834"/>
      <c r="AS32" s="834"/>
      <c r="AT32" s="834"/>
      <c r="AU32" s="834">
        <v>8</v>
      </c>
      <c r="AV32" s="834"/>
      <c r="AW32" s="834"/>
      <c r="AX32" s="834"/>
      <c r="AY32" s="834"/>
      <c r="AZ32" s="835" t="s">
        <v>602</v>
      </c>
      <c r="BA32" s="835"/>
      <c r="BB32" s="835"/>
      <c r="BC32" s="835"/>
      <c r="BD32" s="835"/>
      <c r="BE32" s="836" t="s">
        <v>413</v>
      </c>
      <c r="BF32" s="836"/>
      <c r="BG32" s="836"/>
      <c r="BH32" s="836"/>
      <c r="BI32" s="837"/>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820">
        <v>1776</v>
      </c>
      <c r="R33" s="787"/>
      <c r="S33" s="787"/>
      <c r="T33" s="787"/>
      <c r="U33" s="821"/>
      <c r="V33" s="784">
        <v>1640</v>
      </c>
      <c r="W33" s="784"/>
      <c r="X33" s="784"/>
      <c r="Y33" s="784"/>
      <c r="Z33" s="784"/>
      <c r="AA33" s="784">
        <v>136</v>
      </c>
      <c r="AB33" s="784"/>
      <c r="AC33" s="784"/>
      <c r="AD33" s="784"/>
      <c r="AE33" s="785"/>
      <c r="AF33" s="786">
        <v>1372</v>
      </c>
      <c r="AG33" s="787"/>
      <c r="AH33" s="787"/>
      <c r="AI33" s="787"/>
      <c r="AJ33" s="788"/>
      <c r="AK33" s="838">
        <v>1202</v>
      </c>
      <c r="AL33" s="834"/>
      <c r="AM33" s="834"/>
      <c r="AN33" s="834"/>
      <c r="AO33" s="834"/>
      <c r="AP33" s="834">
        <v>8274</v>
      </c>
      <c r="AQ33" s="834"/>
      <c r="AR33" s="834"/>
      <c r="AS33" s="834"/>
      <c r="AT33" s="834"/>
      <c r="AU33" s="834">
        <v>7182</v>
      </c>
      <c r="AV33" s="834"/>
      <c r="AW33" s="834"/>
      <c r="AX33" s="834"/>
      <c r="AY33" s="834"/>
      <c r="AZ33" s="835" t="s">
        <v>602</v>
      </c>
      <c r="BA33" s="835"/>
      <c r="BB33" s="835"/>
      <c r="BC33" s="835"/>
      <c r="BD33" s="835"/>
      <c r="BE33" s="836" t="s">
        <v>413</v>
      </c>
      <c r="BF33" s="836"/>
      <c r="BG33" s="836"/>
      <c r="BH33" s="836"/>
      <c r="BI33" s="837"/>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820">
        <v>921</v>
      </c>
      <c r="R34" s="787"/>
      <c r="S34" s="787"/>
      <c r="T34" s="787"/>
      <c r="U34" s="821"/>
      <c r="V34" s="784">
        <v>855</v>
      </c>
      <c r="W34" s="784"/>
      <c r="X34" s="784"/>
      <c r="Y34" s="784"/>
      <c r="Z34" s="784"/>
      <c r="AA34" s="784">
        <v>66</v>
      </c>
      <c r="AB34" s="784"/>
      <c r="AC34" s="784"/>
      <c r="AD34" s="784"/>
      <c r="AE34" s="785"/>
      <c r="AF34" s="786">
        <v>367</v>
      </c>
      <c r="AG34" s="787"/>
      <c r="AH34" s="787"/>
      <c r="AI34" s="787"/>
      <c r="AJ34" s="788"/>
      <c r="AK34" s="838">
        <v>473</v>
      </c>
      <c r="AL34" s="834"/>
      <c r="AM34" s="834"/>
      <c r="AN34" s="834"/>
      <c r="AO34" s="834"/>
      <c r="AP34" s="834">
        <v>2576</v>
      </c>
      <c r="AQ34" s="834"/>
      <c r="AR34" s="834"/>
      <c r="AS34" s="834"/>
      <c r="AT34" s="834"/>
      <c r="AU34" s="834">
        <v>2262</v>
      </c>
      <c r="AV34" s="834"/>
      <c r="AW34" s="834"/>
      <c r="AX34" s="834"/>
      <c r="AY34" s="834"/>
      <c r="AZ34" s="835" t="s">
        <v>602</v>
      </c>
      <c r="BA34" s="835"/>
      <c r="BB34" s="835"/>
      <c r="BC34" s="835"/>
      <c r="BD34" s="835"/>
      <c r="BE34" s="836" t="s">
        <v>413</v>
      </c>
      <c r="BF34" s="836"/>
      <c r="BG34" s="836"/>
      <c r="BH34" s="836"/>
      <c r="BI34" s="837"/>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8"/>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8"/>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8"/>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8"/>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8"/>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8"/>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8"/>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8"/>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8"/>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8"/>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8"/>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8"/>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8"/>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8"/>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8"/>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9"/>
      <c r="R50" s="840"/>
      <c r="S50" s="840"/>
      <c r="T50" s="840"/>
      <c r="U50" s="840"/>
      <c r="V50" s="840"/>
      <c r="W50" s="840"/>
      <c r="X50" s="840"/>
      <c r="Y50" s="840"/>
      <c r="Z50" s="840"/>
      <c r="AA50" s="840"/>
      <c r="AB50" s="840"/>
      <c r="AC50" s="840"/>
      <c r="AD50" s="840"/>
      <c r="AE50" s="841"/>
      <c r="AF50" s="786"/>
      <c r="AG50" s="787"/>
      <c r="AH50" s="787"/>
      <c r="AI50" s="787"/>
      <c r="AJ50" s="788"/>
      <c r="AK50" s="843"/>
      <c r="AL50" s="840"/>
      <c r="AM50" s="840"/>
      <c r="AN50" s="840"/>
      <c r="AO50" s="840"/>
      <c r="AP50" s="840"/>
      <c r="AQ50" s="840"/>
      <c r="AR50" s="840"/>
      <c r="AS50" s="840"/>
      <c r="AT50" s="840"/>
      <c r="AU50" s="840"/>
      <c r="AV50" s="840"/>
      <c r="AW50" s="840"/>
      <c r="AX50" s="840"/>
      <c r="AY50" s="840"/>
      <c r="AZ50" s="842"/>
      <c r="BA50" s="842"/>
      <c r="BB50" s="842"/>
      <c r="BC50" s="842"/>
      <c r="BD50" s="842"/>
      <c r="BE50" s="836"/>
      <c r="BF50" s="836"/>
      <c r="BG50" s="836"/>
      <c r="BH50" s="836"/>
      <c r="BI50" s="837"/>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9"/>
      <c r="R51" s="840"/>
      <c r="S51" s="840"/>
      <c r="T51" s="840"/>
      <c r="U51" s="840"/>
      <c r="V51" s="840"/>
      <c r="W51" s="840"/>
      <c r="X51" s="840"/>
      <c r="Y51" s="840"/>
      <c r="Z51" s="840"/>
      <c r="AA51" s="840"/>
      <c r="AB51" s="840"/>
      <c r="AC51" s="840"/>
      <c r="AD51" s="840"/>
      <c r="AE51" s="841"/>
      <c r="AF51" s="786"/>
      <c r="AG51" s="787"/>
      <c r="AH51" s="787"/>
      <c r="AI51" s="787"/>
      <c r="AJ51" s="788"/>
      <c r="AK51" s="843"/>
      <c r="AL51" s="840"/>
      <c r="AM51" s="840"/>
      <c r="AN51" s="840"/>
      <c r="AO51" s="840"/>
      <c r="AP51" s="840"/>
      <c r="AQ51" s="840"/>
      <c r="AR51" s="840"/>
      <c r="AS51" s="840"/>
      <c r="AT51" s="840"/>
      <c r="AU51" s="840"/>
      <c r="AV51" s="840"/>
      <c r="AW51" s="840"/>
      <c r="AX51" s="840"/>
      <c r="AY51" s="840"/>
      <c r="AZ51" s="842"/>
      <c r="BA51" s="842"/>
      <c r="BB51" s="842"/>
      <c r="BC51" s="842"/>
      <c r="BD51" s="842"/>
      <c r="BE51" s="836"/>
      <c r="BF51" s="836"/>
      <c r="BG51" s="836"/>
      <c r="BH51" s="836"/>
      <c r="BI51" s="837"/>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9"/>
      <c r="R52" s="840"/>
      <c r="S52" s="840"/>
      <c r="T52" s="840"/>
      <c r="U52" s="840"/>
      <c r="V52" s="840"/>
      <c r="W52" s="840"/>
      <c r="X52" s="840"/>
      <c r="Y52" s="840"/>
      <c r="Z52" s="840"/>
      <c r="AA52" s="840"/>
      <c r="AB52" s="840"/>
      <c r="AC52" s="840"/>
      <c r="AD52" s="840"/>
      <c r="AE52" s="841"/>
      <c r="AF52" s="786"/>
      <c r="AG52" s="787"/>
      <c r="AH52" s="787"/>
      <c r="AI52" s="787"/>
      <c r="AJ52" s="788"/>
      <c r="AK52" s="843"/>
      <c r="AL52" s="840"/>
      <c r="AM52" s="840"/>
      <c r="AN52" s="840"/>
      <c r="AO52" s="840"/>
      <c r="AP52" s="840"/>
      <c r="AQ52" s="840"/>
      <c r="AR52" s="840"/>
      <c r="AS52" s="840"/>
      <c r="AT52" s="840"/>
      <c r="AU52" s="840"/>
      <c r="AV52" s="840"/>
      <c r="AW52" s="840"/>
      <c r="AX52" s="840"/>
      <c r="AY52" s="840"/>
      <c r="AZ52" s="842"/>
      <c r="BA52" s="842"/>
      <c r="BB52" s="842"/>
      <c r="BC52" s="842"/>
      <c r="BD52" s="842"/>
      <c r="BE52" s="836"/>
      <c r="BF52" s="836"/>
      <c r="BG52" s="836"/>
      <c r="BH52" s="836"/>
      <c r="BI52" s="837"/>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9"/>
      <c r="R53" s="840"/>
      <c r="S53" s="840"/>
      <c r="T53" s="840"/>
      <c r="U53" s="840"/>
      <c r="V53" s="840"/>
      <c r="W53" s="840"/>
      <c r="X53" s="840"/>
      <c r="Y53" s="840"/>
      <c r="Z53" s="840"/>
      <c r="AA53" s="840"/>
      <c r="AB53" s="840"/>
      <c r="AC53" s="840"/>
      <c r="AD53" s="840"/>
      <c r="AE53" s="841"/>
      <c r="AF53" s="786"/>
      <c r="AG53" s="787"/>
      <c r="AH53" s="787"/>
      <c r="AI53" s="787"/>
      <c r="AJ53" s="788"/>
      <c r="AK53" s="843"/>
      <c r="AL53" s="840"/>
      <c r="AM53" s="840"/>
      <c r="AN53" s="840"/>
      <c r="AO53" s="840"/>
      <c r="AP53" s="840"/>
      <c r="AQ53" s="840"/>
      <c r="AR53" s="840"/>
      <c r="AS53" s="840"/>
      <c r="AT53" s="840"/>
      <c r="AU53" s="840"/>
      <c r="AV53" s="840"/>
      <c r="AW53" s="840"/>
      <c r="AX53" s="840"/>
      <c r="AY53" s="840"/>
      <c r="AZ53" s="842"/>
      <c r="BA53" s="842"/>
      <c r="BB53" s="842"/>
      <c r="BC53" s="842"/>
      <c r="BD53" s="842"/>
      <c r="BE53" s="836"/>
      <c r="BF53" s="836"/>
      <c r="BG53" s="836"/>
      <c r="BH53" s="836"/>
      <c r="BI53" s="837"/>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9"/>
      <c r="R54" s="840"/>
      <c r="S54" s="840"/>
      <c r="T54" s="840"/>
      <c r="U54" s="840"/>
      <c r="V54" s="840"/>
      <c r="W54" s="840"/>
      <c r="X54" s="840"/>
      <c r="Y54" s="840"/>
      <c r="Z54" s="840"/>
      <c r="AA54" s="840"/>
      <c r="AB54" s="840"/>
      <c r="AC54" s="840"/>
      <c r="AD54" s="840"/>
      <c r="AE54" s="841"/>
      <c r="AF54" s="786"/>
      <c r="AG54" s="787"/>
      <c r="AH54" s="787"/>
      <c r="AI54" s="787"/>
      <c r="AJ54" s="788"/>
      <c r="AK54" s="843"/>
      <c r="AL54" s="840"/>
      <c r="AM54" s="840"/>
      <c r="AN54" s="840"/>
      <c r="AO54" s="840"/>
      <c r="AP54" s="840"/>
      <c r="AQ54" s="840"/>
      <c r="AR54" s="840"/>
      <c r="AS54" s="840"/>
      <c r="AT54" s="840"/>
      <c r="AU54" s="840"/>
      <c r="AV54" s="840"/>
      <c r="AW54" s="840"/>
      <c r="AX54" s="840"/>
      <c r="AY54" s="840"/>
      <c r="AZ54" s="842"/>
      <c r="BA54" s="842"/>
      <c r="BB54" s="842"/>
      <c r="BC54" s="842"/>
      <c r="BD54" s="842"/>
      <c r="BE54" s="836"/>
      <c r="BF54" s="836"/>
      <c r="BG54" s="836"/>
      <c r="BH54" s="836"/>
      <c r="BI54" s="837"/>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9"/>
      <c r="R55" s="840"/>
      <c r="S55" s="840"/>
      <c r="T55" s="840"/>
      <c r="U55" s="840"/>
      <c r="V55" s="840"/>
      <c r="W55" s="840"/>
      <c r="X55" s="840"/>
      <c r="Y55" s="840"/>
      <c r="Z55" s="840"/>
      <c r="AA55" s="840"/>
      <c r="AB55" s="840"/>
      <c r="AC55" s="840"/>
      <c r="AD55" s="840"/>
      <c r="AE55" s="841"/>
      <c r="AF55" s="786"/>
      <c r="AG55" s="787"/>
      <c r="AH55" s="787"/>
      <c r="AI55" s="787"/>
      <c r="AJ55" s="788"/>
      <c r="AK55" s="843"/>
      <c r="AL55" s="840"/>
      <c r="AM55" s="840"/>
      <c r="AN55" s="840"/>
      <c r="AO55" s="840"/>
      <c r="AP55" s="840"/>
      <c r="AQ55" s="840"/>
      <c r="AR55" s="840"/>
      <c r="AS55" s="840"/>
      <c r="AT55" s="840"/>
      <c r="AU55" s="840"/>
      <c r="AV55" s="840"/>
      <c r="AW55" s="840"/>
      <c r="AX55" s="840"/>
      <c r="AY55" s="840"/>
      <c r="AZ55" s="842"/>
      <c r="BA55" s="842"/>
      <c r="BB55" s="842"/>
      <c r="BC55" s="842"/>
      <c r="BD55" s="842"/>
      <c r="BE55" s="836"/>
      <c r="BF55" s="836"/>
      <c r="BG55" s="836"/>
      <c r="BH55" s="836"/>
      <c r="BI55" s="837"/>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9"/>
      <c r="R56" s="840"/>
      <c r="S56" s="840"/>
      <c r="T56" s="840"/>
      <c r="U56" s="840"/>
      <c r="V56" s="840"/>
      <c r="W56" s="840"/>
      <c r="X56" s="840"/>
      <c r="Y56" s="840"/>
      <c r="Z56" s="840"/>
      <c r="AA56" s="840"/>
      <c r="AB56" s="840"/>
      <c r="AC56" s="840"/>
      <c r="AD56" s="840"/>
      <c r="AE56" s="841"/>
      <c r="AF56" s="786"/>
      <c r="AG56" s="787"/>
      <c r="AH56" s="787"/>
      <c r="AI56" s="787"/>
      <c r="AJ56" s="788"/>
      <c r="AK56" s="843"/>
      <c r="AL56" s="840"/>
      <c r="AM56" s="840"/>
      <c r="AN56" s="840"/>
      <c r="AO56" s="840"/>
      <c r="AP56" s="840"/>
      <c r="AQ56" s="840"/>
      <c r="AR56" s="840"/>
      <c r="AS56" s="840"/>
      <c r="AT56" s="840"/>
      <c r="AU56" s="840"/>
      <c r="AV56" s="840"/>
      <c r="AW56" s="840"/>
      <c r="AX56" s="840"/>
      <c r="AY56" s="840"/>
      <c r="AZ56" s="842"/>
      <c r="BA56" s="842"/>
      <c r="BB56" s="842"/>
      <c r="BC56" s="842"/>
      <c r="BD56" s="842"/>
      <c r="BE56" s="836"/>
      <c r="BF56" s="836"/>
      <c r="BG56" s="836"/>
      <c r="BH56" s="836"/>
      <c r="BI56" s="837"/>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9"/>
      <c r="R57" s="840"/>
      <c r="S57" s="840"/>
      <c r="T57" s="840"/>
      <c r="U57" s="840"/>
      <c r="V57" s="840"/>
      <c r="W57" s="840"/>
      <c r="X57" s="840"/>
      <c r="Y57" s="840"/>
      <c r="Z57" s="840"/>
      <c r="AA57" s="840"/>
      <c r="AB57" s="840"/>
      <c r="AC57" s="840"/>
      <c r="AD57" s="840"/>
      <c r="AE57" s="841"/>
      <c r="AF57" s="786"/>
      <c r="AG57" s="787"/>
      <c r="AH57" s="787"/>
      <c r="AI57" s="787"/>
      <c r="AJ57" s="788"/>
      <c r="AK57" s="843"/>
      <c r="AL57" s="840"/>
      <c r="AM57" s="840"/>
      <c r="AN57" s="840"/>
      <c r="AO57" s="840"/>
      <c r="AP57" s="840"/>
      <c r="AQ57" s="840"/>
      <c r="AR57" s="840"/>
      <c r="AS57" s="840"/>
      <c r="AT57" s="840"/>
      <c r="AU57" s="840"/>
      <c r="AV57" s="840"/>
      <c r="AW57" s="840"/>
      <c r="AX57" s="840"/>
      <c r="AY57" s="840"/>
      <c r="AZ57" s="842"/>
      <c r="BA57" s="842"/>
      <c r="BB57" s="842"/>
      <c r="BC57" s="842"/>
      <c r="BD57" s="842"/>
      <c r="BE57" s="836"/>
      <c r="BF57" s="836"/>
      <c r="BG57" s="836"/>
      <c r="BH57" s="836"/>
      <c r="BI57" s="837"/>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9"/>
      <c r="R58" s="840"/>
      <c r="S58" s="840"/>
      <c r="T58" s="840"/>
      <c r="U58" s="840"/>
      <c r="V58" s="840"/>
      <c r="W58" s="840"/>
      <c r="X58" s="840"/>
      <c r="Y58" s="840"/>
      <c r="Z58" s="840"/>
      <c r="AA58" s="840"/>
      <c r="AB58" s="840"/>
      <c r="AC58" s="840"/>
      <c r="AD58" s="840"/>
      <c r="AE58" s="841"/>
      <c r="AF58" s="786"/>
      <c r="AG58" s="787"/>
      <c r="AH58" s="787"/>
      <c r="AI58" s="787"/>
      <c r="AJ58" s="788"/>
      <c r="AK58" s="843"/>
      <c r="AL58" s="840"/>
      <c r="AM58" s="840"/>
      <c r="AN58" s="840"/>
      <c r="AO58" s="840"/>
      <c r="AP58" s="840"/>
      <c r="AQ58" s="840"/>
      <c r="AR58" s="840"/>
      <c r="AS58" s="840"/>
      <c r="AT58" s="840"/>
      <c r="AU58" s="840"/>
      <c r="AV58" s="840"/>
      <c r="AW58" s="840"/>
      <c r="AX58" s="840"/>
      <c r="AY58" s="840"/>
      <c r="AZ58" s="842"/>
      <c r="BA58" s="842"/>
      <c r="BB58" s="842"/>
      <c r="BC58" s="842"/>
      <c r="BD58" s="842"/>
      <c r="BE58" s="836"/>
      <c r="BF58" s="836"/>
      <c r="BG58" s="836"/>
      <c r="BH58" s="836"/>
      <c r="BI58" s="837"/>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9"/>
      <c r="R59" s="840"/>
      <c r="S59" s="840"/>
      <c r="T59" s="840"/>
      <c r="U59" s="840"/>
      <c r="V59" s="840"/>
      <c r="W59" s="840"/>
      <c r="X59" s="840"/>
      <c r="Y59" s="840"/>
      <c r="Z59" s="840"/>
      <c r="AA59" s="840"/>
      <c r="AB59" s="840"/>
      <c r="AC59" s="840"/>
      <c r="AD59" s="840"/>
      <c r="AE59" s="841"/>
      <c r="AF59" s="786"/>
      <c r="AG59" s="787"/>
      <c r="AH59" s="787"/>
      <c r="AI59" s="787"/>
      <c r="AJ59" s="788"/>
      <c r="AK59" s="843"/>
      <c r="AL59" s="840"/>
      <c r="AM59" s="840"/>
      <c r="AN59" s="840"/>
      <c r="AO59" s="840"/>
      <c r="AP59" s="840"/>
      <c r="AQ59" s="840"/>
      <c r="AR59" s="840"/>
      <c r="AS59" s="840"/>
      <c r="AT59" s="840"/>
      <c r="AU59" s="840"/>
      <c r="AV59" s="840"/>
      <c r="AW59" s="840"/>
      <c r="AX59" s="840"/>
      <c r="AY59" s="840"/>
      <c r="AZ59" s="842"/>
      <c r="BA59" s="842"/>
      <c r="BB59" s="842"/>
      <c r="BC59" s="842"/>
      <c r="BD59" s="842"/>
      <c r="BE59" s="836"/>
      <c r="BF59" s="836"/>
      <c r="BG59" s="836"/>
      <c r="BH59" s="836"/>
      <c r="BI59" s="837"/>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9"/>
      <c r="R60" s="840"/>
      <c r="S60" s="840"/>
      <c r="T60" s="840"/>
      <c r="U60" s="840"/>
      <c r="V60" s="840"/>
      <c r="W60" s="840"/>
      <c r="X60" s="840"/>
      <c r="Y60" s="840"/>
      <c r="Z60" s="840"/>
      <c r="AA60" s="840"/>
      <c r="AB60" s="840"/>
      <c r="AC60" s="840"/>
      <c r="AD60" s="840"/>
      <c r="AE60" s="841"/>
      <c r="AF60" s="786"/>
      <c r="AG60" s="787"/>
      <c r="AH60" s="787"/>
      <c r="AI60" s="787"/>
      <c r="AJ60" s="788"/>
      <c r="AK60" s="843"/>
      <c r="AL60" s="840"/>
      <c r="AM60" s="840"/>
      <c r="AN60" s="840"/>
      <c r="AO60" s="840"/>
      <c r="AP60" s="840"/>
      <c r="AQ60" s="840"/>
      <c r="AR60" s="840"/>
      <c r="AS60" s="840"/>
      <c r="AT60" s="840"/>
      <c r="AU60" s="840"/>
      <c r="AV60" s="840"/>
      <c r="AW60" s="840"/>
      <c r="AX60" s="840"/>
      <c r="AY60" s="840"/>
      <c r="AZ60" s="842"/>
      <c r="BA60" s="842"/>
      <c r="BB60" s="842"/>
      <c r="BC60" s="842"/>
      <c r="BD60" s="842"/>
      <c r="BE60" s="836"/>
      <c r="BF60" s="836"/>
      <c r="BG60" s="836"/>
      <c r="BH60" s="836"/>
      <c r="BI60" s="837"/>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9"/>
      <c r="R61" s="840"/>
      <c r="S61" s="840"/>
      <c r="T61" s="840"/>
      <c r="U61" s="840"/>
      <c r="V61" s="840"/>
      <c r="W61" s="840"/>
      <c r="X61" s="840"/>
      <c r="Y61" s="840"/>
      <c r="Z61" s="840"/>
      <c r="AA61" s="840"/>
      <c r="AB61" s="840"/>
      <c r="AC61" s="840"/>
      <c r="AD61" s="840"/>
      <c r="AE61" s="841"/>
      <c r="AF61" s="786"/>
      <c r="AG61" s="787"/>
      <c r="AH61" s="787"/>
      <c r="AI61" s="787"/>
      <c r="AJ61" s="788"/>
      <c r="AK61" s="843"/>
      <c r="AL61" s="840"/>
      <c r="AM61" s="840"/>
      <c r="AN61" s="840"/>
      <c r="AO61" s="840"/>
      <c r="AP61" s="840"/>
      <c r="AQ61" s="840"/>
      <c r="AR61" s="840"/>
      <c r="AS61" s="840"/>
      <c r="AT61" s="840"/>
      <c r="AU61" s="840"/>
      <c r="AV61" s="840"/>
      <c r="AW61" s="840"/>
      <c r="AX61" s="840"/>
      <c r="AY61" s="840"/>
      <c r="AZ61" s="842"/>
      <c r="BA61" s="842"/>
      <c r="BB61" s="842"/>
      <c r="BC61" s="842"/>
      <c r="BD61" s="842"/>
      <c r="BE61" s="836"/>
      <c r="BF61" s="836"/>
      <c r="BG61" s="836"/>
      <c r="BH61" s="836"/>
      <c r="BI61" s="837"/>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9"/>
      <c r="R62" s="840"/>
      <c r="S62" s="840"/>
      <c r="T62" s="840"/>
      <c r="U62" s="840"/>
      <c r="V62" s="840"/>
      <c r="W62" s="840"/>
      <c r="X62" s="840"/>
      <c r="Y62" s="840"/>
      <c r="Z62" s="840"/>
      <c r="AA62" s="840"/>
      <c r="AB62" s="840"/>
      <c r="AC62" s="840"/>
      <c r="AD62" s="840"/>
      <c r="AE62" s="841"/>
      <c r="AF62" s="786"/>
      <c r="AG62" s="787"/>
      <c r="AH62" s="787"/>
      <c r="AI62" s="787"/>
      <c r="AJ62" s="788"/>
      <c r="AK62" s="843"/>
      <c r="AL62" s="840"/>
      <c r="AM62" s="840"/>
      <c r="AN62" s="840"/>
      <c r="AO62" s="840"/>
      <c r="AP62" s="840"/>
      <c r="AQ62" s="840"/>
      <c r="AR62" s="840"/>
      <c r="AS62" s="840"/>
      <c r="AT62" s="840"/>
      <c r="AU62" s="840"/>
      <c r="AV62" s="840"/>
      <c r="AW62" s="840"/>
      <c r="AX62" s="840"/>
      <c r="AY62" s="840"/>
      <c r="AZ62" s="842"/>
      <c r="BA62" s="842"/>
      <c r="BB62" s="842"/>
      <c r="BC62" s="842"/>
      <c r="BD62" s="842"/>
      <c r="BE62" s="836"/>
      <c r="BF62" s="836"/>
      <c r="BG62" s="836"/>
      <c r="BH62" s="836"/>
      <c r="BI62" s="837"/>
      <c r="BJ62" s="851"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4"/>
      <c r="R63" s="845"/>
      <c r="S63" s="845"/>
      <c r="T63" s="845"/>
      <c r="U63" s="845"/>
      <c r="V63" s="845"/>
      <c r="W63" s="845"/>
      <c r="X63" s="845"/>
      <c r="Y63" s="845"/>
      <c r="Z63" s="845"/>
      <c r="AA63" s="845"/>
      <c r="AB63" s="845"/>
      <c r="AC63" s="845"/>
      <c r="AD63" s="845"/>
      <c r="AE63" s="846"/>
      <c r="AF63" s="847">
        <v>4328</v>
      </c>
      <c r="AG63" s="848"/>
      <c r="AH63" s="848"/>
      <c r="AI63" s="848"/>
      <c r="AJ63" s="849"/>
      <c r="AK63" s="850"/>
      <c r="AL63" s="845"/>
      <c r="AM63" s="845"/>
      <c r="AN63" s="845"/>
      <c r="AO63" s="845"/>
      <c r="AP63" s="848">
        <v>19347</v>
      </c>
      <c r="AQ63" s="848"/>
      <c r="AR63" s="848"/>
      <c r="AS63" s="848"/>
      <c r="AT63" s="848"/>
      <c r="AU63" s="848">
        <v>9452</v>
      </c>
      <c r="AV63" s="848"/>
      <c r="AW63" s="848"/>
      <c r="AX63" s="848"/>
      <c r="AY63" s="848"/>
      <c r="AZ63" s="852"/>
      <c r="BA63" s="852"/>
      <c r="BB63" s="852"/>
      <c r="BC63" s="852"/>
      <c r="BD63" s="852"/>
      <c r="BE63" s="853"/>
      <c r="BF63" s="853"/>
      <c r="BG63" s="853"/>
      <c r="BH63" s="853"/>
      <c r="BI63" s="854"/>
      <c r="BJ63" s="855" t="s">
        <v>133</v>
      </c>
      <c r="BK63" s="856"/>
      <c r="BL63" s="856"/>
      <c r="BM63" s="856"/>
      <c r="BN63" s="857"/>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8" t="s">
        <v>423</v>
      </c>
      <c r="AG66" s="815"/>
      <c r="AH66" s="815"/>
      <c r="AI66" s="815"/>
      <c r="AJ66" s="859"/>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3"/>
      <c r="BT66" s="864"/>
      <c r="BU66" s="864"/>
      <c r="BV66" s="864"/>
      <c r="BW66" s="864"/>
      <c r="BX66" s="864"/>
      <c r="BY66" s="864"/>
      <c r="BZ66" s="864"/>
      <c r="CA66" s="864"/>
      <c r="CB66" s="864"/>
      <c r="CC66" s="864"/>
      <c r="CD66" s="864"/>
      <c r="CE66" s="864"/>
      <c r="CF66" s="864"/>
      <c r="CG66" s="869"/>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0"/>
      <c r="AG67" s="818"/>
      <c r="AH67" s="818"/>
      <c r="AI67" s="818"/>
      <c r="AJ67" s="861"/>
      <c r="AK67" s="862"/>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3"/>
      <c r="BT67" s="864"/>
      <c r="BU67" s="864"/>
      <c r="BV67" s="864"/>
      <c r="BW67" s="864"/>
      <c r="BX67" s="864"/>
      <c r="BY67" s="864"/>
      <c r="BZ67" s="864"/>
      <c r="CA67" s="864"/>
      <c r="CB67" s="864"/>
      <c r="CC67" s="864"/>
      <c r="CD67" s="864"/>
      <c r="CE67" s="864"/>
      <c r="CF67" s="864"/>
      <c r="CG67" s="869"/>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0"/>
    </row>
    <row r="68" spans="1:131" ht="26.25" customHeight="1" thickTop="1" x14ac:dyDescent="0.15">
      <c r="A68" s="236">
        <v>1</v>
      </c>
      <c r="B68" s="873" t="s">
        <v>604</v>
      </c>
      <c r="C68" s="874"/>
      <c r="D68" s="874"/>
      <c r="E68" s="874"/>
      <c r="F68" s="874"/>
      <c r="G68" s="874"/>
      <c r="H68" s="874"/>
      <c r="I68" s="874"/>
      <c r="J68" s="874"/>
      <c r="K68" s="874"/>
      <c r="L68" s="874"/>
      <c r="M68" s="874"/>
      <c r="N68" s="874"/>
      <c r="O68" s="874"/>
      <c r="P68" s="875"/>
      <c r="Q68" s="876">
        <v>10402</v>
      </c>
      <c r="R68" s="870"/>
      <c r="S68" s="870"/>
      <c r="T68" s="870"/>
      <c r="U68" s="870"/>
      <c r="V68" s="870">
        <v>9818</v>
      </c>
      <c r="W68" s="870"/>
      <c r="X68" s="870"/>
      <c r="Y68" s="870"/>
      <c r="Z68" s="870"/>
      <c r="AA68" s="870">
        <v>584</v>
      </c>
      <c r="AB68" s="870"/>
      <c r="AC68" s="870"/>
      <c r="AD68" s="870"/>
      <c r="AE68" s="870"/>
      <c r="AF68" s="870">
        <v>558</v>
      </c>
      <c r="AG68" s="870"/>
      <c r="AH68" s="870"/>
      <c r="AI68" s="870"/>
      <c r="AJ68" s="870"/>
      <c r="AK68" s="870" t="s">
        <v>601</v>
      </c>
      <c r="AL68" s="870"/>
      <c r="AM68" s="870"/>
      <c r="AN68" s="870"/>
      <c r="AO68" s="870"/>
      <c r="AP68" s="870">
        <v>4406</v>
      </c>
      <c r="AQ68" s="870"/>
      <c r="AR68" s="870"/>
      <c r="AS68" s="870"/>
      <c r="AT68" s="870"/>
      <c r="AU68" s="870">
        <v>2308</v>
      </c>
      <c r="AV68" s="870"/>
      <c r="AW68" s="870"/>
      <c r="AX68" s="870"/>
      <c r="AY68" s="870"/>
      <c r="AZ68" s="871"/>
      <c r="BA68" s="871"/>
      <c r="BB68" s="871"/>
      <c r="BC68" s="871"/>
      <c r="BD68" s="872"/>
      <c r="BE68" s="241"/>
      <c r="BF68" s="241"/>
      <c r="BG68" s="241"/>
      <c r="BH68" s="241"/>
      <c r="BI68" s="241"/>
      <c r="BJ68" s="241"/>
      <c r="BK68" s="241"/>
      <c r="BL68" s="241"/>
      <c r="BM68" s="241"/>
      <c r="BN68" s="241"/>
      <c r="BO68" s="241"/>
      <c r="BP68" s="241"/>
      <c r="BQ68" s="238">
        <v>62</v>
      </c>
      <c r="BR68" s="243"/>
      <c r="BS68" s="863"/>
      <c r="BT68" s="864"/>
      <c r="BU68" s="864"/>
      <c r="BV68" s="864"/>
      <c r="BW68" s="864"/>
      <c r="BX68" s="864"/>
      <c r="BY68" s="864"/>
      <c r="BZ68" s="864"/>
      <c r="CA68" s="864"/>
      <c r="CB68" s="864"/>
      <c r="CC68" s="864"/>
      <c r="CD68" s="864"/>
      <c r="CE68" s="864"/>
      <c r="CF68" s="864"/>
      <c r="CG68" s="869"/>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0"/>
    </row>
    <row r="69" spans="1:131" ht="26.25" customHeight="1" x14ac:dyDescent="0.15">
      <c r="A69" s="238">
        <v>2</v>
      </c>
      <c r="B69" s="877" t="s">
        <v>605</v>
      </c>
      <c r="C69" s="878"/>
      <c r="D69" s="878"/>
      <c r="E69" s="878"/>
      <c r="F69" s="878"/>
      <c r="G69" s="878"/>
      <c r="H69" s="878"/>
      <c r="I69" s="878"/>
      <c r="J69" s="878"/>
      <c r="K69" s="878"/>
      <c r="L69" s="878"/>
      <c r="M69" s="878"/>
      <c r="N69" s="878"/>
      <c r="O69" s="878"/>
      <c r="P69" s="879"/>
      <c r="Q69" s="880">
        <v>16052</v>
      </c>
      <c r="R69" s="834"/>
      <c r="S69" s="834"/>
      <c r="T69" s="834"/>
      <c r="U69" s="834"/>
      <c r="V69" s="834">
        <v>16031</v>
      </c>
      <c r="W69" s="834"/>
      <c r="X69" s="834"/>
      <c r="Y69" s="834"/>
      <c r="Z69" s="834"/>
      <c r="AA69" s="834">
        <v>21</v>
      </c>
      <c r="AB69" s="834"/>
      <c r="AC69" s="834"/>
      <c r="AD69" s="834"/>
      <c r="AE69" s="834"/>
      <c r="AF69" s="834">
        <v>14</v>
      </c>
      <c r="AG69" s="834"/>
      <c r="AH69" s="834"/>
      <c r="AI69" s="834"/>
      <c r="AJ69" s="834"/>
      <c r="AK69" s="834">
        <v>113</v>
      </c>
      <c r="AL69" s="834"/>
      <c r="AM69" s="834"/>
      <c r="AN69" s="834"/>
      <c r="AO69" s="834"/>
      <c r="AP69" s="834" t="s">
        <v>601</v>
      </c>
      <c r="AQ69" s="834"/>
      <c r="AR69" s="834"/>
      <c r="AS69" s="834"/>
      <c r="AT69" s="834"/>
      <c r="AU69" s="834" t="s">
        <v>601</v>
      </c>
      <c r="AV69" s="834"/>
      <c r="AW69" s="834"/>
      <c r="AX69" s="834"/>
      <c r="AY69" s="834"/>
      <c r="AZ69" s="836"/>
      <c r="BA69" s="836"/>
      <c r="BB69" s="836"/>
      <c r="BC69" s="836"/>
      <c r="BD69" s="837"/>
      <c r="BE69" s="241"/>
      <c r="BF69" s="241"/>
      <c r="BG69" s="241"/>
      <c r="BH69" s="241"/>
      <c r="BI69" s="241"/>
      <c r="BJ69" s="241"/>
      <c r="BK69" s="241"/>
      <c r="BL69" s="241"/>
      <c r="BM69" s="241"/>
      <c r="BN69" s="241"/>
      <c r="BO69" s="241"/>
      <c r="BP69" s="241"/>
      <c r="BQ69" s="238">
        <v>63</v>
      </c>
      <c r="BR69" s="243"/>
      <c r="BS69" s="863"/>
      <c r="BT69" s="864"/>
      <c r="BU69" s="864"/>
      <c r="BV69" s="864"/>
      <c r="BW69" s="864"/>
      <c r="BX69" s="864"/>
      <c r="BY69" s="864"/>
      <c r="BZ69" s="864"/>
      <c r="CA69" s="864"/>
      <c r="CB69" s="864"/>
      <c r="CC69" s="864"/>
      <c r="CD69" s="864"/>
      <c r="CE69" s="864"/>
      <c r="CF69" s="864"/>
      <c r="CG69" s="869"/>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0"/>
    </row>
    <row r="70" spans="1:131" ht="26.25" customHeight="1" x14ac:dyDescent="0.15">
      <c r="A70" s="238">
        <v>3</v>
      </c>
      <c r="B70" s="877" t="s">
        <v>606</v>
      </c>
      <c r="C70" s="878"/>
      <c r="D70" s="878"/>
      <c r="E70" s="878"/>
      <c r="F70" s="878"/>
      <c r="G70" s="878"/>
      <c r="H70" s="878"/>
      <c r="I70" s="878"/>
      <c r="J70" s="878"/>
      <c r="K70" s="878"/>
      <c r="L70" s="878"/>
      <c r="M70" s="878"/>
      <c r="N70" s="878"/>
      <c r="O70" s="878"/>
      <c r="P70" s="879"/>
      <c r="Q70" s="880">
        <v>88</v>
      </c>
      <c r="R70" s="834"/>
      <c r="S70" s="834"/>
      <c r="T70" s="834"/>
      <c r="U70" s="834"/>
      <c r="V70" s="834">
        <v>87</v>
      </c>
      <c r="W70" s="834"/>
      <c r="X70" s="834"/>
      <c r="Y70" s="834"/>
      <c r="Z70" s="834"/>
      <c r="AA70" s="834">
        <v>1</v>
      </c>
      <c r="AB70" s="834"/>
      <c r="AC70" s="834"/>
      <c r="AD70" s="834"/>
      <c r="AE70" s="834"/>
      <c r="AF70" s="834">
        <v>1</v>
      </c>
      <c r="AG70" s="834"/>
      <c r="AH70" s="834"/>
      <c r="AI70" s="834"/>
      <c r="AJ70" s="834"/>
      <c r="AK70" s="834">
        <v>8</v>
      </c>
      <c r="AL70" s="834"/>
      <c r="AM70" s="834"/>
      <c r="AN70" s="834"/>
      <c r="AO70" s="834"/>
      <c r="AP70" s="834" t="s">
        <v>601</v>
      </c>
      <c r="AQ70" s="834"/>
      <c r="AR70" s="834"/>
      <c r="AS70" s="834"/>
      <c r="AT70" s="834"/>
      <c r="AU70" s="834" t="s">
        <v>601</v>
      </c>
      <c r="AV70" s="834"/>
      <c r="AW70" s="834"/>
      <c r="AX70" s="834"/>
      <c r="AY70" s="834"/>
      <c r="AZ70" s="836"/>
      <c r="BA70" s="836"/>
      <c r="BB70" s="836"/>
      <c r="BC70" s="836"/>
      <c r="BD70" s="837"/>
      <c r="BE70" s="241"/>
      <c r="BF70" s="241"/>
      <c r="BG70" s="241"/>
      <c r="BH70" s="241"/>
      <c r="BI70" s="241"/>
      <c r="BJ70" s="241"/>
      <c r="BK70" s="241"/>
      <c r="BL70" s="241"/>
      <c r="BM70" s="241"/>
      <c r="BN70" s="241"/>
      <c r="BO70" s="241"/>
      <c r="BP70" s="241"/>
      <c r="BQ70" s="238">
        <v>64</v>
      </c>
      <c r="BR70" s="243"/>
      <c r="BS70" s="863"/>
      <c r="BT70" s="864"/>
      <c r="BU70" s="864"/>
      <c r="BV70" s="864"/>
      <c r="BW70" s="864"/>
      <c r="BX70" s="864"/>
      <c r="BY70" s="864"/>
      <c r="BZ70" s="864"/>
      <c r="CA70" s="864"/>
      <c r="CB70" s="864"/>
      <c r="CC70" s="864"/>
      <c r="CD70" s="864"/>
      <c r="CE70" s="864"/>
      <c r="CF70" s="864"/>
      <c r="CG70" s="869"/>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0"/>
    </row>
    <row r="71" spans="1:131" ht="26.25" customHeight="1" x14ac:dyDescent="0.15">
      <c r="A71" s="238">
        <v>4</v>
      </c>
      <c r="B71" s="877" t="s">
        <v>607</v>
      </c>
      <c r="C71" s="878"/>
      <c r="D71" s="878"/>
      <c r="E71" s="878"/>
      <c r="F71" s="878"/>
      <c r="G71" s="878"/>
      <c r="H71" s="878"/>
      <c r="I71" s="878"/>
      <c r="J71" s="878"/>
      <c r="K71" s="878"/>
      <c r="L71" s="878"/>
      <c r="M71" s="878"/>
      <c r="N71" s="878"/>
      <c r="O71" s="878"/>
      <c r="P71" s="879"/>
      <c r="Q71" s="881">
        <v>64</v>
      </c>
      <c r="R71" s="882"/>
      <c r="S71" s="882"/>
      <c r="T71" s="882"/>
      <c r="U71" s="838"/>
      <c r="V71" s="883">
        <v>58</v>
      </c>
      <c r="W71" s="882"/>
      <c r="X71" s="882"/>
      <c r="Y71" s="882"/>
      <c r="Z71" s="838"/>
      <c r="AA71" s="883">
        <v>6</v>
      </c>
      <c r="AB71" s="882"/>
      <c r="AC71" s="882"/>
      <c r="AD71" s="882"/>
      <c r="AE71" s="838"/>
      <c r="AF71" s="883">
        <v>6</v>
      </c>
      <c r="AG71" s="882"/>
      <c r="AH71" s="882"/>
      <c r="AI71" s="882"/>
      <c r="AJ71" s="838"/>
      <c r="AK71" s="883" t="s">
        <v>601</v>
      </c>
      <c r="AL71" s="882"/>
      <c r="AM71" s="882"/>
      <c r="AN71" s="882"/>
      <c r="AO71" s="838"/>
      <c r="AP71" s="883" t="s">
        <v>601</v>
      </c>
      <c r="AQ71" s="882"/>
      <c r="AR71" s="882"/>
      <c r="AS71" s="882"/>
      <c r="AT71" s="838"/>
      <c r="AU71" s="883" t="s">
        <v>601</v>
      </c>
      <c r="AV71" s="882"/>
      <c r="AW71" s="882"/>
      <c r="AX71" s="882"/>
      <c r="AY71" s="838"/>
      <c r="AZ71" s="836"/>
      <c r="BA71" s="836"/>
      <c r="BB71" s="836"/>
      <c r="BC71" s="836"/>
      <c r="BD71" s="837"/>
      <c r="BE71" s="241"/>
      <c r="BF71" s="241"/>
      <c r="BG71" s="241"/>
      <c r="BH71" s="241"/>
      <c r="BI71" s="241"/>
      <c r="BJ71" s="241"/>
      <c r="BK71" s="241"/>
      <c r="BL71" s="241"/>
      <c r="BM71" s="241"/>
      <c r="BN71" s="241"/>
      <c r="BO71" s="241"/>
      <c r="BP71" s="241"/>
      <c r="BQ71" s="238">
        <v>65</v>
      </c>
      <c r="BR71" s="243"/>
      <c r="BS71" s="863"/>
      <c r="BT71" s="864"/>
      <c r="BU71" s="864"/>
      <c r="BV71" s="864"/>
      <c r="BW71" s="864"/>
      <c r="BX71" s="864"/>
      <c r="BY71" s="864"/>
      <c r="BZ71" s="864"/>
      <c r="CA71" s="864"/>
      <c r="CB71" s="864"/>
      <c r="CC71" s="864"/>
      <c r="CD71" s="864"/>
      <c r="CE71" s="864"/>
      <c r="CF71" s="864"/>
      <c r="CG71" s="869"/>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0"/>
    </row>
    <row r="72" spans="1:131" ht="26.25" customHeight="1" x14ac:dyDescent="0.15">
      <c r="A72" s="238">
        <v>5</v>
      </c>
      <c r="B72" s="877" t="s">
        <v>608</v>
      </c>
      <c r="C72" s="878"/>
      <c r="D72" s="878"/>
      <c r="E72" s="878"/>
      <c r="F72" s="878"/>
      <c r="G72" s="878"/>
      <c r="H72" s="878"/>
      <c r="I72" s="878"/>
      <c r="J72" s="878"/>
      <c r="K72" s="878"/>
      <c r="L72" s="878"/>
      <c r="M72" s="878"/>
      <c r="N72" s="878"/>
      <c r="O72" s="878"/>
      <c r="P72" s="879"/>
      <c r="Q72" s="881">
        <v>252</v>
      </c>
      <c r="R72" s="882"/>
      <c r="S72" s="882"/>
      <c r="T72" s="882"/>
      <c r="U72" s="838"/>
      <c r="V72" s="883">
        <v>224</v>
      </c>
      <c r="W72" s="882"/>
      <c r="X72" s="882"/>
      <c r="Y72" s="882"/>
      <c r="Z72" s="838"/>
      <c r="AA72" s="883">
        <v>29</v>
      </c>
      <c r="AB72" s="882"/>
      <c r="AC72" s="882"/>
      <c r="AD72" s="882"/>
      <c r="AE72" s="838"/>
      <c r="AF72" s="883">
        <v>29</v>
      </c>
      <c r="AG72" s="882"/>
      <c r="AH72" s="882"/>
      <c r="AI72" s="882"/>
      <c r="AJ72" s="838"/>
      <c r="AK72" s="883" t="s">
        <v>601</v>
      </c>
      <c r="AL72" s="882"/>
      <c r="AM72" s="882"/>
      <c r="AN72" s="882"/>
      <c r="AO72" s="838"/>
      <c r="AP72" s="883" t="s">
        <v>601</v>
      </c>
      <c r="AQ72" s="882"/>
      <c r="AR72" s="882"/>
      <c r="AS72" s="882"/>
      <c r="AT72" s="838"/>
      <c r="AU72" s="883" t="s">
        <v>601</v>
      </c>
      <c r="AV72" s="882"/>
      <c r="AW72" s="882"/>
      <c r="AX72" s="882"/>
      <c r="AY72" s="838"/>
      <c r="AZ72" s="836"/>
      <c r="BA72" s="836"/>
      <c r="BB72" s="836"/>
      <c r="BC72" s="836"/>
      <c r="BD72" s="837"/>
      <c r="BE72" s="241"/>
      <c r="BF72" s="241"/>
      <c r="BG72" s="241"/>
      <c r="BH72" s="241"/>
      <c r="BI72" s="241"/>
      <c r="BJ72" s="241"/>
      <c r="BK72" s="241"/>
      <c r="BL72" s="241"/>
      <c r="BM72" s="241"/>
      <c r="BN72" s="241"/>
      <c r="BO72" s="241"/>
      <c r="BP72" s="241"/>
      <c r="BQ72" s="238">
        <v>66</v>
      </c>
      <c r="BR72" s="243"/>
      <c r="BS72" s="863"/>
      <c r="BT72" s="864"/>
      <c r="BU72" s="864"/>
      <c r="BV72" s="864"/>
      <c r="BW72" s="864"/>
      <c r="BX72" s="864"/>
      <c r="BY72" s="864"/>
      <c r="BZ72" s="864"/>
      <c r="CA72" s="864"/>
      <c r="CB72" s="864"/>
      <c r="CC72" s="864"/>
      <c r="CD72" s="864"/>
      <c r="CE72" s="864"/>
      <c r="CF72" s="864"/>
      <c r="CG72" s="869"/>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0"/>
    </row>
    <row r="73" spans="1:131" ht="26.25" customHeight="1" x14ac:dyDescent="0.15">
      <c r="A73" s="238">
        <v>6</v>
      </c>
      <c r="B73" s="877" t="s">
        <v>609</v>
      </c>
      <c r="C73" s="878"/>
      <c r="D73" s="878"/>
      <c r="E73" s="878"/>
      <c r="F73" s="878"/>
      <c r="G73" s="878"/>
      <c r="H73" s="878"/>
      <c r="I73" s="878"/>
      <c r="J73" s="878"/>
      <c r="K73" s="878"/>
      <c r="L73" s="878"/>
      <c r="M73" s="878"/>
      <c r="N73" s="878"/>
      <c r="O73" s="878"/>
      <c r="P73" s="879"/>
      <c r="Q73" s="881">
        <v>468</v>
      </c>
      <c r="R73" s="882"/>
      <c r="S73" s="882"/>
      <c r="T73" s="882"/>
      <c r="U73" s="838"/>
      <c r="V73" s="883">
        <v>242</v>
      </c>
      <c r="W73" s="882"/>
      <c r="X73" s="882"/>
      <c r="Y73" s="882"/>
      <c r="Z73" s="838"/>
      <c r="AA73" s="883">
        <v>226</v>
      </c>
      <c r="AB73" s="882"/>
      <c r="AC73" s="882"/>
      <c r="AD73" s="882"/>
      <c r="AE73" s="838"/>
      <c r="AF73" s="883">
        <v>226</v>
      </c>
      <c r="AG73" s="882"/>
      <c r="AH73" s="882"/>
      <c r="AI73" s="882"/>
      <c r="AJ73" s="838"/>
      <c r="AK73" s="883" t="s">
        <v>601</v>
      </c>
      <c r="AL73" s="882"/>
      <c r="AM73" s="882"/>
      <c r="AN73" s="882"/>
      <c r="AO73" s="838"/>
      <c r="AP73" s="883" t="s">
        <v>601</v>
      </c>
      <c r="AQ73" s="882"/>
      <c r="AR73" s="882"/>
      <c r="AS73" s="882"/>
      <c r="AT73" s="838"/>
      <c r="AU73" s="883" t="s">
        <v>601</v>
      </c>
      <c r="AV73" s="882"/>
      <c r="AW73" s="882"/>
      <c r="AX73" s="882"/>
      <c r="AY73" s="838"/>
      <c r="AZ73" s="836"/>
      <c r="BA73" s="836"/>
      <c r="BB73" s="836"/>
      <c r="BC73" s="836"/>
      <c r="BD73" s="837"/>
      <c r="BE73" s="241"/>
      <c r="BF73" s="241"/>
      <c r="BG73" s="241"/>
      <c r="BH73" s="241"/>
      <c r="BI73" s="241"/>
      <c r="BJ73" s="241"/>
      <c r="BK73" s="241"/>
      <c r="BL73" s="241"/>
      <c r="BM73" s="241"/>
      <c r="BN73" s="241"/>
      <c r="BO73" s="241"/>
      <c r="BP73" s="241"/>
      <c r="BQ73" s="238">
        <v>67</v>
      </c>
      <c r="BR73" s="243"/>
      <c r="BS73" s="863"/>
      <c r="BT73" s="864"/>
      <c r="BU73" s="864"/>
      <c r="BV73" s="864"/>
      <c r="BW73" s="864"/>
      <c r="BX73" s="864"/>
      <c r="BY73" s="864"/>
      <c r="BZ73" s="864"/>
      <c r="CA73" s="864"/>
      <c r="CB73" s="864"/>
      <c r="CC73" s="864"/>
      <c r="CD73" s="864"/>
      <c r="CE73" s="864"/>
      <c r="CF73" s="864"/>
      <c r="CG73" s="869"/>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0"/>
    </row>
    <row r="74" spans="1:131" ht="26.25" customHeight="1" x14ac:dyDescent="0.15">
      <c r="A74" s="238">
        <v>7</v>
      </c>
      <c r="B74" s="877" t="s">
        <v>610</v>
      </c>
      <c r="C74" s="878"/>
      <c r="D74" s="878"/>
      <c r="E74" s="878"/>
      <c r="F74" s="878"/>
      <c r="G74" s="878"/>
      <c r="H74" s="878"/>
      <c r="I74" s="878"/>
      <c r="J74" s="878"/>
      <c r="K74" s="878"/>
      <c r="L74" s="878"/>
      <c r="M74" s="878"/>
      <c r="N74" s="878"/>
      <c r="O74" s="878"/>
      <c r="P74" s="879"/>
      <c r="Q74" s="880">
        <v>1041</v>
      </c>
      <c r="R74" s="834"/>
      <c r="S74" s="834"/>
      <c r="T74" s="834"/>
      <c r="U74" s="834"/>
      <c r="V74" s="834">
        <v>1037</v>
      </c>
      <c r="W74" s="834"/>
      <c r="X74" s="834"/>
      <c r="Y74" s="834"/>
      <c r="Z74" s="834"/>
      <c r="AA74" s="834">
        <v>4</v>
      </c>
      <c r="AB74" s="834"/>
      <c r="AC74" s="834"/>
      <c r="AD74" s="834"/>
      <c r="AE74" s="834"/>
      <c r="AF74" s="834">
        <v>4</v>
      </c>
      <c r="AG74" s="834"/>
      <c r="AH74" s="834"/>
      <c r="AI74" s="834"/>
      <c r="AJ74" s="834"/>
      <c r="AK74" s="883" t="s">
        <v>601</v>
      </c>
      <c r="AL74" s="882"/>
      <c r="AM74" s="882"/>
      <c r="AN74" s="882"/>
      <c r="AO74" s="838"/>
      <c r="AP74" s="883" t="s">
        <v>601</v>
      </c>
      <c r="AQ74" s="882"/>
      <c r="AR74" s="882"/>
      <c r="AS74" s="882"/>
      <c r="AT74" s="838"/>
      <c r="AU74" s="883" t="s">
        <v>601</v>
      </c>
      <c r="AV74" s="882"/>
      <c r="AW74" s="882"/>
      <c r="AX74" s="882"/>
      <c r="AY74" s="838"/>
      <c r="AZ74" s="836"/>
      <c r="BA74" s="836"/>
      <c r="BB74" s="836"/>
      <c r="BC74" s="836"/>
      <c r="BD74" s="837"/>
      <c r="BE74" s="241"/>
      <c r="BF74" s="241"/>
      <c r="BG74" s="241"/>
      <c r="BH74" s="241"/>
      <c r="BI74" s="241"/>
      <c r="BJ74" s="241"/>
      <c r="BK74" s="241"/>
      <c r="BL74" s="241"/>
      <c r="BM74" s="241"/>
      <c r="BN74" s="241"/>
      <c r="BO74" s="241"/>
      <c r="BP74" s="241"/>
      <c r="BQ74" s="238">
        <v>68</v>
      </c>
      <c r="BR74" s="243"/>
      <c r="BS74" s="863"/>
      <c r="BT74" s="864"/>
      <c r="BU74" s="864"/>
      <c r="BV74" s="864"/>
      <c r="BW74" s="864"/>
      <c r="BX74" s="864"/>
      <c r="BY74" s="864"/>
      <c r="BZ74" s="864"/>
      <c r="CA74" s="864"/>
      <c r="CB74" s="864"/>
      <c r="CC74" s="864"/>
      <c r="CD74" s="864"/>
      <c r="CE74" s="864"/>
      <c r="CF74" s="864"/>
      <c r="CG74" s="869"/>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0"/>
    </row>
    <row r="75" spans="1:131" ht="26.25" customHeight="1" x14ac:dyDescent="0.15">
      <c r="A75" s="238">
        <v>8</v>
      </c>
      <c r="B75" s="877" t="s">
        <v>611</v>
      </c>
      <c r="C75" s="878"/>
      <c r="D75" s="878"/>
      <c r="E75" s="878"/>
      <c r="F75" s="878"/>
      <c r="G75" s="878"/>
      <c r="H75" s="878"/>
      <c r="I75" s="878"/>
      <c r="J75" s="878"/>
      <c r="K75" s="878"/>
      <c r="L75" s="878"/>
      <c r="M75" s="878"/>
      <c r="N75" s="878"/>
      <c r="O75" s="878"/>
      <c r="P75" s="879"/>
      <c r="Q75" s="881">
        <v>368351</v>
      </c>
      <c r="R75" s="882"/>
      <c r="S75" s="882"/>
      <c r="T75" s="882"/>
      <c r="U75" s="838"/>
      <c r="V75" s="883">
        <v>355170</v>
      </c>
      <c r="W75" s="882"/>
      <c r="X75" s="882"/>
      <c r="Y75" s="882"/>
      <c r="Z75" s="838"/>
      <c r="AA75" s="883">
        <v>13181</v>
      </c>
      <c r="AB75" s="882"/>
      <c r="AC75" s="882"/>
      <c r="AD75" s="882"/>
      <c r="AE75" s="838"/>
      <c r="AF75" s="883">
        <v>13181</v>
      </c>
      <c r="AG75" s="882"/>
      <c r="AH75" s="882"/>
      <c r="AI75" s="882"/>
      <c r="AJ75" s="838"/>
      <c r="AK75" s="883">
        <v>2368</v>
      </c>
      <c r="AL75" s="882"/>
      <c r="AM75" s="882"/>
      <c r="AN75" s="882"/>
      <c r="AO75" s="838"/>
      <c r="AP75" s="883" t="s">
        <v>601</v>
      </c>
      <c r="AQ75" s="882"/>
      <c r="AR75" s="882"/>
      <c r="AS75" s="882"/>
      <c r="AT75" s="838"/>
      <c r="AU75" s="883" t="s">
        <v>601</v>
      </c>
      <c r="AV75" s="882"/>
      <c r="AW75" s="882"/>
      <c r="AX75" s="882"/>
      <c r="AY75" s="838"/>
      <c r="AZ75" s="836"/>
      <c r="BA75" s="836"/>
      <c r="BB75" s="836"/>
      <c r="BC75" s="836"/>
      <c r="BD75" s="837"/>
      <c r="BE75" s="241"/>
      <c r="BF75" s="241"/>
      <c r="BG75" s="241"/>
      <c r="BH75" s="241"/>
      <c r="BI75" s="241"/>
      <c r="BJ75" s="241"/>
      <c r="BK75" s="241"/>
      <c r="BL75" s="241"/>
      <c r="BM75" s="241"/>
      <c r="BN75" s="241"/>
      <c r="BO75" s="241"/>
      <c r="BP75" s="241"/>
      <c r="BQ75" s="238">
        <v>69</v>
      </c>
      <c r="BR75" s="243"/>
      <c r="BS75" s="863"/>
      <c r="BT75" s="864"/>
      <c r="BU75" s="864"/>
      <c r="BV75" s="864"/>
      <c r="BW75" s="864"/>
      <c r="BX75" s="864"/>
      <c r="BY75" s="864"/>
      <c r="BZ75" s="864"/>
      <c r="CA75" s="864"/>
      <c r="CB75" s="864"/>
      <c r="CC75" s="864"/>
      <c r="CD75" s="864"/>
      <c r="CE75" s="864"/>
      <c r="CF75" s="864"/>
      <c r="CG75" s="869"/>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0"/>
    </row>
    <row r="76" spans="1:131" ht="26.25" customHeight="1" x14ac:dyDescent="0.15">
      <c r="A76" s="238">
        <v>9</v>
      </c>
      <c r="B76" s="877"/>
      <c r="C76" s="878"/>
      <c r="D76" s="878"/>
      <c r="E76" s="878"/>
      <c r="F76" s="878"/>
      <c r="G76" s="878"/>
      <c r="H76" s="878"/>
      <c r="I76" s="878"/>
      <c r="J76" s="878"/>
      <c r="K76" s="878"/>
      <c r="L76" s="878"/>
      <c r="M76" s="878"/>
      <c r="N76" s="878"/>
      <c r="O76" s="878"/>
      <c r="P76" s="879"/>
      <c r="Q76" s="881"/>
      <c r="R76" s="882"/>
      <c r="S76" s="882"/>
      <c r="T76" s="882"/>
      <c r="U76" s="838"/>
      <c r="V76" s="883"/>
      <c r="W76" s="882"/>
      <c r="X76" s="882"/>
      <c r="Y76" s="882"/>
      <c r="Z76" s="838"/>
      <c r="AA76" s="883"/>
      <c r="AB76" s="882"/>
      <c r="AC76" s="882"/>
      <c r="AD76" s="882"/>
      <c r="AE76" s="838"/>
      <c r="AF76" s="883"/>
      <c r="AG76" s="882"/>
      <c r="AH76" s="882"/>
      <c r="AI76" s="882"/>
      <c r="AJ76" s="838"/>
      <c r="AK76" s="883"/>
      <c r="AL76" s="882"/>
      <c r="AM76" s="882"/>
      <c r="AN76" s="882"/>
      <c r="AO76" s="838"/>
      <c r="AP76" s="883"/>
      <c r="AQ76" s="882"/>
      <c r="AR76" s="882"/>
      <c r="AS76" s="882"/>
      <c r="AT76" s="838"/>
      <c r="AU76" s="883"/>
      <c r="AV76" s="882"/>
      <c r="AW76" s="882"/>
      <c r="AX76" s="882"/>
      <c r="AY76" s="838"/>
      <c r="AZ76" s="836"/>
      <c r="BA76" s="836"/>
      <c r="BB76" s="836"/>
      <c r="BC76" s="836"/>
      <c r="BD76" s="837"/>
      <c r="BE76" s="241"/>
      <c r="BF76" s="241"/>
      <c r="BG76" s="241"/>
      <c r="BH76" s="241"/>
      <c r="BI76" s="241"/>
      <c r="BJ76" s="241"/>
      <c r="BK76" s="241"/>
      <c r="BL76" s="241"/>
      <c r="BM76" s="241"/>
      <c r="BN76" s="241"/>
      <c r="BO76" s="241"/>
      <c r="BP76" s="241"/>
      <c r="BQ76" s="238">
        <v>70</v>
      </c>
      <c r="BR76" s="243"/>
      <c r="BS76" s="863"/>
      <c r="BT76" s="864"/>
      <c r="BU76" s="864"/>
      <c r="BV76" s="864"/>
      <c r="BW76" s="864"/>
      <c r="BX76" s="864"/>
      <c r="BY76" s="864"/>
      <c r="BZ76" s="864"/>
      <c r="CA76" s="864"/>
      <c r="CB76" s="864"/>
      <c r="CC76" s="864"/>
      <c r="CD76" s="864"/>
      <c r="CE76" s="864"/>
      <c r="CF76" s="864"/>
      <c r="CG76" s="869"/>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0"/>
    </row>
    <row r="77" spans="1:131" ht="26.25" customHeight="1" x14ac:dyDescent="0.15">
      <c r="A77" s="238">
        <v>10</v>
      </c>
      <c r="B77" s="877"/>
      <c r="C77" s="878"/>
      <c r="D77" s="878"/>
      <c r="E77" s="878"/>
      <c r="F77" s="878"/>
      <c r="G77" s="878"/>
      <c r="H77" s="878"/>
      <c r="I77" s="878"/>
      <c r="J77" s="878"/>
      <c r="K77" s="878"/>
      <c r="L77" s="878"/>
      <c r="M77" s="878"/>
      <c r="N77" s="878"/>
      <c r="O77" s="878"/>
      <c r="P77" s="879"/>
      <c r="Q77" s="881"/>
      <c r="R77" s="882"/>
      <c r="S77" s="882"/>
      <c r="T77" s="882"/>
      <c r="U77" s="838"/>
      <c r="V77" s="883"/>
      <c r="W77" s="882"/>
      <c r="X77" s="882"/>
      <c r="Y77" s="882"/>
      <c r="Z77" s="838"/>
      <c r="AA77" s="883"/>
      <c r="AB77" s="882"/>
      <c r="AC77" s="882"/>
      <c r="AD77" s="882"/>
      <c r="AE77" s="838"/>
      <c r="AF77" s="883"/>
      <c r="AG77" s="882"/>
      <c r="AH77" s="882"/>
      <c r="AI77" s="882"/>
      <c r="AJ77" s="838"/>
      <c r="AK77" s="883"/>
      <c r="AL77" s="882"/>
      <c r="AM77" s="882"/>
      <c r="AN77" s="882"/>
      <c r="AO77" s="838"/>
      <c r="AP77" s="883"/>
      <c r="AQ77" s="882"/>
      <c r="AR77" s="882"/>
      <c r="AS77" s="882"/>
      <c r="AT77" s="838"/>
      <c r="AU77" s="883"/>
      <c r="AV77" s="882"/>
      <c r="AW77" s="882"/>
      <c r="AX77" s="882"/>
      <c r="AY77" s="838"/>
      <c r="AZ77" s="836"/>
      <c r="BA77" s="836"/>
      <c r="BB77" s="836"/>
      <c r="BC77" s="836"/>
      <c r="BD77" s="837"/>
      <c r="BE77" s="241"/>
      <c r="BF77" s="241"/>
      <c r="BG77" s="241"/>
      <c r="BH77" s="241"/>
      <c r="BI77" s="241"/>
      <c r="BJ77" s="241"/>
      <c r="BK77" s="241"/>
      <c r="BL77" s="241"/>
      <c r="BM77" s="241"/>
      <c r="BN77" s="241"/>
      <c r="BO77" s="241"/>
      <c r="BP77" s="241"/>
      <c r="BQ77" s="238">
        <v>71</v>
      </c>
      <c r="BR77" s="243"/>
      <c r="BS77" s="863"/>
      <c r="BT77" s="864"/>
      <c r="BU77" s="864"/>
      <c r="BV77" s="864"/>
      <c r="BW77" s="864"/>
      <c r="BX77" s="864"/>
      <c r="BY77" s="864"/>
      <c r="BZ77" s="864"/>
      <c r="CA77" s="864"/>
      <c r="CB77" s="864"/>
      <c r="CC77" s="864"/>
      <c r="CD77" s="864"/>
      <c r="CE77" s="864"/>
      <c r="CF77" s="864"/>
      <c r="CG77" s="869"/>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0"/>
    </row>
    <row r="78" spans="1:131" ht="26.25" customHeight="1" x14ac:dyDescent="0.15">
      <c r="A78" s="238">
        <v>11</v>
      </c>
      <c r="B78" s="877"/>
      <c r="C78" s="878"/>
      <c r="D78" s="878"/>
      <c r="E78" s="878"/>
      <c r="F78" s="878"/>
      <c r="G78" s="878"/>
      <c r="H78" s="878"/>
      <c r="I78" s="878"/>
      <c r="J78" s="878"/>
      <c r="K78" s="878"/>
      <c r="L78" s="878"/>
      <c r="M78" s="878"/>
      <c r="N78" s="878"/>
      <c r="O78" s="878"/>
      <c r="P78" s="879"/>
      <c r="Q78" s="880"/>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41"/>
      <c r="BF78" s="241"/>
      <c r="BG78" s="241"/>
      <c r="BH78" s="241"/>
      <c r="BI78" s="241"/>
      <c r="BJ78" s="230"/>
      <c r="BK78" s="230"/>
      <c r="BL78" s="230"/>
      <c r="BM78" s="230"/>
      <c r="BN78" s="230"/>
      <c r="BO78" s="241"/>
      <c r="BP78" s="241"/>
      <c r="BQ78" s="238">
        <v>72</v>
      </c>
      <c r="BR78" s="243"/>
      <c r="BS78" s="863"/>
      <c r="BT78" s="864"/>
      <c r="BU78" s="864"/>
      <c r="BV78" s="864"/>
      <c r="BW78" s="864"/>
      <c r="BX78" s="864"/>
      <c r="BY78" s="864"/>
      <c r="BZ78" s="864"/>
      <c r="CA78" s="864"/>
      <c r="CB78" s="864"/>
      <c r="CC78" s="864"/>
      <c r="CD78" s="864"/>
      <c r="CE78" s="864"/>
      <c r="CF78" s="864"/>
      <c r="CG78" s="869"/>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0"/>
    </row>
    <row r="79" spans="1:131" ht="26.25" customHeight="1" x14ac:dyDescent="0.15">
      <c r="A79" s="238">
        <v>12</v>
      </c>
      <c r="B79" s="877"/>
      <c r="C79" s="878"/>
      <c r="D79" s="878"/>
      <c r="E79" s="878"/>
      <c r="F79" s="878"/>
      <c r="G79" s="878"/>
      <c r="H79" s="878"/>
      <c r="I79" s="878"/>
      <c r="J79" s="878"/>
      <c r="K79" s="878"/>
      <c r="L79" s="878"/>
      <c r="M79" s="878"/>
      <c r="N79" s="878"/>
      <c r="O79" s="878"/>
      <c r="P79" s="879"/>
      <c r="Q79" s="880"/>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41"/>
      <c r="BF79" s="241"/>
      <c r="BG79" s="241"/>
      <c r="BH79" s="241"/>
      <c r="BI79" s="241"/>
      <c r="BJ79" s="230"/>
      <c r="BK79" s="230"/>
      <c r="BL79" s="230"/>
      <c r="BM79" s="230"/>
      <c r="BN79" s="230"/>
      <c r="BO79" s="241"/>
      <c r="BP79" s="241"/>
      <c r="BQ79" s="238">
        <v>73</v>
      </c>
      <c r="BR79" s="243"/>
      <c r="BS79" s="863"/>
      <c r="BT79" s="864"/>
      <c r="BU79" s="864"/>
      <c r="BV79" s="864"/>
      <c r="BW79" s="864"/>
      <c r="BX79" s="864"/>
      <c r="BY79" s="864"/>
      <c r="BZ79" s="864"/>
      <c r="CA79" s="864"/>
      <c r="CB79" s="864"/>
      <c r="CC79" s="864"/>
      <c r="CD79" s="864"/>
      <c r="CE79" s="864"/>
      <c r="CF79" s="864"/>
      <c r="CG79" s="869"/>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0"/>
    </row>
    <row r="80" spans="1:131" ht="26.25" customHeight="1" x14ac:dyDescent="0.15">
      <c r="A80" s="238">
        <v>13</v>
      </c>
      <c r="B80" s="877"/>
      <c r="C80" s="878"/>
      <c r="D80" s="878"/>
      <c r="E80" s="878"/>
      <c r="F80" s="878"/>
      <c r="G80" s="878"/>
      <c r="H80" s="878"/>
      <c r="I80" s="878"/>
      <c r="J80" s="878"/>
      <c r="K80" s="878"/>
      <c r="L80" s="878"/>
      <c r="M80" s="878"/>
      <c r="N80" s="878"/>
      <c r="O80" s="878"/>
      <c r="P80" s="879"/>
      <c r="Q80" s="880"/>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41"/>
      <c r="BF80" s="241"/>
      <c r="BG80" s="241"/>
      <c r="BH80" s="241"/>
      <c r="BI80" s="241"/>
      <c r="BJ80" s="241"/>
      <c r="BK80" s="241"/>
      <c r="BL80" s="241"/>
      <c r="BM80" s="241"/>
      <c r="BN80" s="241"/>
      <c r="BO80" s="241"/>
      <c r="BP80" s="241"/>
      <c r="BQ80" s="238">
        <v>74</v>
      </c>
      <c r="BR80" s="243"/>
      <c r="BS80" s="863"/>
      <c r="BT80" s="864"/>
      <c r="BU80" s="864"/>
      <c r="BV80" s="864"/>
      <c r="BW80" s="864"/>
      <c r="BX80" s="864"/>
      <c r="BY80" s="864"/>
      <c r="BZ80" s="864"/>
      <c r="CA80" s="864"/>
      <c r="CB80" s="864"/>
      <c r="CC80" s="864"/>
      <c r="CD80" s="864"/>
      <c r="CE80" s="864"/>
      <c r="CF80" s="864"/>
      <c r="CG80" s="869"/>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0"/>
    </row>
    <row r="81" spans="1:131" ht="26.25" customHeight="1" x14ac:dyDescent="0.15">
      <c r="A81" s="238">
        <v>14</v>
      </c>
      <c r="B81" s="877"/>
      <c r="C81" s="878"/>
      <c r="D81" s="878"/>
      <c r="E81" s="878"/>
      <c r="F81" s="878"/>
      <c r="G81" s="878"/>
      <c r="H81" s="878"/>
      <c r="I81" s="878"/>
      <c r="J81" s="878"/>
      <c r="K81" s="878"/>
      <c r="L81" s="878"/>
      <c r="M81" s="878"/>
      <c r="N81" s="878"/>
      <c r="O81" s="878"/>
      <c r="P81" s="879"/>
      <c r="Q81" s="880"/>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41"/>
      <c r="BF81" s="241"/>
      <c r="BG81" s="241"/>
      <c r="BH81" s="241"/>
      <c r="BI81" s="241"/>
      <c r="BJ81" s="241"/>
      <c r="BK81" s="241"/>
      <c r="BL81" s="241"/>
      <c r="BM81" s="241"/>
      <c r="BN81" s="241"/>
      <c r="BO81" s="241"/>
      <c r="BP81" s="241"/>
      <c r="BQ81" s="238">
        <v>75</v>
      </c>
      <c r="BR81" s="243"/>
      <c r="BS81" s="863"/>
      <c r="BT81" s="864"/>
      <c r="BU81" s="864"/>
      <c r="BV81" s="864"/>
      <c r="BW81" s="864"/>
      <c r="BX81" s="864"/>
      <c r="BY81" s="864"/>
      <c r="BZ81" s="864"/>
      <c r="CA81" s="864"/>
      <c r="CB81" s="864"/>
      <c r="CC81" s="864"/>
      <c r="CD81" s="864"/>
      <c r="CE81" s="864"/>
      <c r="CF81" s="864"/>
      <c r="CG81" s="869"/>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0"/>
    </row>
    <row r="82" spans="1:131" ht="26.25" customHeight="1" x14ac:dyDescent="0.15">
      <c r="A82" s="238">
        <v>15</v>
      </c>
      <c r="B82" s="877"/>
      <c r="C82" s="878"/>
      <c r="D82" s="878"/>
      <c r="E82" s="878"/>
      <c r="F82" s="878"/>
      <c r="G82" s="878"/>
      <c r="H82" s="878"/>
      <c r="I82" s="878"/>
      <c r="J82" s="878"/>
      <c r="K82" s="878"/>
      <c r="L82" s="878"/>
      <c r="M82" s="878"/>
      <c r="N82" s="878"/>
      <c r="O82" s="878"/>
      <c r="P82" s="879"/>
      <c r="Q82" s="880"/>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41"/>
      <c r="BF82" s="241"/>
      <c r="BG82" s="241"/>
      <c r="BH82" s="241"/>
      <c r="BI82" s="241"/>
      <c r="BJ82" s="241"/>
      <c r="BK82" s="241"/>
      <c r="BL82" s="241"/>
      <c r="BM82" s="241"/>
      <c r="BN82" s="241"/>
      <c r="BO82" s="241"/>
      <c r="BP82" s="241"/>
      <c r="BQ82" s="238">
        <v>76</v>
      </c>
      <c r="BR82" s="243"/>
      <c r="BS82" s="863"/>
      <c r="BT82" s="864"/>
      <c r="BU82" s="864"/>
      <c r="BV82" s="864"/>
      <c r="BW82" s="864"/>
      <c r="BX82" s="864"/>
      <c r="BY82" s="864"/>
      <c r="BZ82" s="864"/>
      <c r="CA82" s="864"/>
      <c r="CB82" s="864"/>
      <c r="CC82" s="864"/>
      <c r="CD82" s="864"/>
      <c r="CE82" s="864"/>
      <c r="CF82" s="864"/>
      <c r="CG82" s="869"/>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0"/>
    </row>
    <row r="83" spans="1:131" ht="26.25" customHeight="1" x14ac:dyDescent="0.15">
      <c r="A83" s="238">
        <v>16</v>
      </c>
      <c r="B83" s="877"/>
      <c r="C83" s="878"/>
      <c r="D83" s="878"/>
      <c r="E83" s="878"/>
      <c r="F83" s="878"/>
      <c r="G83" s="878"/>
      <c r="H83" s="878"/>
      <c r="I83" s="878"/>
      <c r="J83" s="878"/>
      <c r="K83" s="878"/>
      <c r="L83" s="878"/>
      <c r="M83" s="878"/>
      <c r="N83" s="878"/>
      <c r="O83" s="878"/>
      <c r="P83" s="879"/>
      <c r="Q83" s="880"/>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41"/>
      <c r="BF83" s="241"/>
      <c r="BG83" s="241"/>
      <c r="BH83" s="241"/>
      <c r="BI83" s="241"/>
      <c r="BJ83" s="241"/>
      <c r="BK83" s="241"/>
      <c r="BL83" s="241"/>
      <c r="BM83" s="241"/>
      <c r="BN83" s="241"/>
      <c r="BO83" s="241"/>
      <c r="BP83" s="241"/>
      <c r="BQ83" s="238">
        <v>77</v>
      </c>
      <c r="BR83" s="243"/>
      <c r="BS83" s="863"/>
      <c r="BT83" s="864"/>
      <c r="BU83" s="864"/>
      <c r="BV83" s="864"/>
      <c r="BW83" s="864"/>
      <c r="BX83" s="864"/>
      <c r="BY83" s="864"/>
      <c r="BZ83" s="864"/>
      <c r="CA83" s="864"/>
      <c r="CB83" s="864"/>
      <c r="CC83" s="864"/>
      <c r="CD83" s="864"/>
      <c r="CE83" s="864"/>
      <c r="CF83" s="864"/>
      <c r="CG83" s="869"/>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0"/>
    </row>
    <row r="84" spans="1:131" ht="26.25" customHeight="1" x14ac:dyDescent="0.15">
      <c r="A84" s="238">
        <v>17</v>
      </c>
      <c r="B84" s="877"/>
      <c r="C84" s="878"/>
      <c r="D84" s="878"/>
      <c r="E84" s="878"/>
      <c r="F84" s="878"/>
      <c r="G84" s="878"/>
      <c r="H84" s="878"/>
      <c r="I84" s="878"/>
      <c r="J84" s="878"/>
      <c r="K84" s="878"/>
      <c r="L84" s="878"/>
      <c r="M84" s="878"/>
      <c r="N84" s="878"/>
      <c r="O84" s="878"/>
      <c r="P84" s="879"/>
      <c r="Q84" s="880"/>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41"/>
      <c r="BF84" s="241"/>
      <c r="BG84" s="241"/>
      <c r="BH84" s="241"/>
      <c r="BI84" s="241"/>
      <c r="BJ84" s="241"/>
      <c r="BK84" s="241"/>
      <c r="BL84" s="241"/>
      <c r="BM84" s="241"/>
      <c r="BN84" s="241"/>
      <c r="BO84" s="241"/>
      <c r="BP84" s="241"/>
      <c r="BQ84" s="238">
        <v>78</v>
      </c>
      <c r="BR84" s="243"/>
      <c r="BS84" s="863"/>
      <c r="BT84" s="864"/>
      <c r="BU84" s="864"/>
      <c r="BV84" s="864"/>
      <c r="BW84" s="864"/>
      <c r="BX84" s="864"/>
      <c r="BY84" s="864"/>
      <c r="BZ84" s="864"/>
      <c r="CA84" s="864"/>
      <c r="CB84" s="864"/>
      <c r="CC84" s="864"/>
      <c r="CD84" s="864"/>
      <c r="CE84" s="864"/>
      <c r="CF84" s="864"/>
      <c r="CG84" s="869"/>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0"/>
    </row>
    <row r="85" spans="1:131" ht="26.25" customHeight="1" x14ac:dyDescent="0.15">
      <c r="A85" s="238">
        <v>18</v>
      </c>
      <c r="B85" s="877"/>
      <c r="C85" s="878"/>
      <c r="D85" s="878"/>
      <c r="E85" s="878"/>
      <c r="F85" s="878"/>
      <c r="G85" s="878"/>
      <c r="H85" s="878"/>
      <c r="I85" s="878"/>
      <c r="J85" s="878"/>
      <c r="K85" s="878"/>
      <c r="L85" s="878"/>
      <c r="M85" s="878"/>
      <c r="N85" s="878"/>
      <c r="O85" s="878"/>
      <c r="P85" s="879"/>
      <c r="Q85" s="880"/>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41"/>
      <c r="BF85" s="241"/>
      <c r="BG85" s="241"/>
      <c r="BH85" s="241"/>
      <c r="BI85" s="241"/>
      <c r="BJ85" s="241"/>
      <c r="BK85" s="241"/>
      <c r="BL85" s="241"/>
      <c r="BM85" s="241"/>
      <c r="BN85" s="241"/>
      <c r="BO85" s="241"/>
      <c r="BP85" s="241"/>
      <c r="BQ85" s="238">
        <v>79</v>
      </c>
      <c r="BR85" s="243"/>
      <c r="BS85" s="863"/>
      <c r="BT85" s="864"/>
      <c r="BU85" s="864"/>
      <c r="BV85" s="864"/>
      <c r="BW85" s="864"/>
      <c r="BX85" s="864"/>
      <c r="BY85" s="864"/>
      <c r="BZ85" s="864"/>
      <c r="CA85" s="864"/>
      <c r="CB85" s="864"/>
      <c r="CC85" s="864"/>
      <c r="CD85" s="864"/>
      <c r="CE85" s="864"/>
      <c r="CF85" s="864"/>
      <c r="CG85" s="869"/>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0"/>
    </row>
    <row r="86" spans="1:131" ht="26.25" customHeight="1" x14ac:dyDescent="0.15">
      <c r="A86" s="238">
        <v>19</v>
      </c>
      <c r="B86" s="877"/>
      <c r="C86" s="878"/>
      <c r="D86" s="878"/>
      <c r="E86" s="878"/>
      <c r="F86" s="878"/>
      <c r="G86" s="878"/>
      <c r="H86" s="878"/>
      <c r="I86" s="878"/>
      <c r="J86" s="878"/>
      <c r="K86" s="878"/>
      <c r="L86" s="878"/>
      <c r="M86" s="878"/>
      <c r="N86" s="878"/>
      <c r="O86" s="878"/>
      <c r="P86" s="879"/>
      <c r="Q86" s="880"/>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41"/>
      <c r="BF86" s="241"/>
      <c r="BG86" s="241"/>
      <c r="BH86" s="241"/>
      <c r="BI86" s="241"/>
      <c r="BJ86" s="241"/>
      <c r="BK86" s="241"/>
      <c r="BL86" s="241"/>
      <c r="BM86" s="241"/>
      <c r="BN86" s="241"/>
      <c r="BO86" s="241"/>
      <c r="BP86" s="241"/>
      <c r="BQ86" s="238">
        <v>80</v>
      </c>
      <c r="BR86" s="243"/>
      <c r="BS86" s="863"/>
      <c r="BT86" s="864"/>
      <c r="BU86" s="864"/>
      <c r="BV86" s="864"/>
      <c r="BW86" s="864"/>
      <c r="BX86" s="864"/>
      <c r="BY86" s="864"/>
      <c r="BZ86" s="864"/>
      <c r="CA86" s="864"/>
      <c r="CB86" s="864"/>
      <c r="CC86" s="864"/>
      <c r="CD86" s="864"/>
      <c r="CE86" s="864"/>
      <c r="CF86" s="864"/>
      <c r="CG86" s="869"/>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0"/>
    </row>
    <row r="87" spans="1:131" ht="26.25" customHeight="1" x14ac:dyDescent="0.15">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63"/>
      <c r="BT87" s="864"/>
      <c r="BU87" s="864"/>
      <c r="BV87" s="864"/>
      <c r="BW87" s="864"/>
      <c r="BX87" s="864"/>
      <c r="BY87" s="864"/>
      <c r="BZ87" s="864"/>
      <c r="CA87" s="864"/>
      <c r="CB87" s="864"/>
      <c r="CC87" s="864"/>
      <c r="CD87" s="864"/>
      <c r="CE87" s="864"/>
      <c r="CF87" s="864"/>
      <c r="CG87" s="869"/>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4"/>
      <c r="R88" s="845"/>
      <c r="S88" s="845"/>
      <c r="T88" s="845"/>
      <c r="U88" s="845"/>
      <c r="V88" s="845"/>
      <c r="W88" s="845"/>
      <c r="X88" s="845"/>
      <c r="Y88" s="845"/>
      <c r="Z88" s="845"/>
      <c r="AA88" s="845"/>
      <c r="AB88" s="845"/>
      <c r="AC88" s="845"/>
      <c r="AD88" s="845"/>
      <c r="AE88" s="845"/>
      <c r="AF88" s="848">
        <v>14019</v>
      </c>
      <c r="AG88" s="848"/>
      <c r="AH88" s="848"/>
      <c r="AI88" s="848"/>
      <c r="AJ88" s="848"/>
      <c r="AK88" s="845"/>
      <c r="AL88" s="845"/>
      <c r="AM88" s="845"/>
      <c r="AN88" s="845"/>
      <c r="AO88" s="845"/>
      <c r="AP88" s="848">
        <v>4406</v>
      </c>
      <c r="AQ88" s="848"/>
      <c r="AR88" s="848"/>
      <c r="AS88" s="848"/>
      <c r="AT88" s="848"/>
      <c r="AU88" s="848">
        <v>2308</v>
      </c>
      <c r="AV88" s="848"/>
      <c r="AW88" s="848"/>
      <c r="AX88" s="848"/>
      <c r="AY88" s="848"/>
      <c r="AZ88" s="853"/>
      <c r="BA88" s="853"/>
      <c r="BB88" s="853"/>
      <c r="BC88" s="853"/>
      <c r="BD88" s="854"/>
      <c r="BE88" s="241"/>
      <c r="BF88" s="241"/>
      <c r="BG88" s="241"/>
      <c r="BH88" s="241"/>
      <c r="BI88" s="241"/>
      <c r="BJ88" s="241"/>
      <c r="BK88" s="241"/>
      <c r="BL88" s="241"/>
      <c r="BM88" s="241"/>
      <c r="BN88" s="241"/>
      <c r="BO88" s="241"/>
      <c r="BP88" s="241"/>
      <c r="BQ88" s="238">
        <v>82</v>
      </c>
      <c r="BR88" s="243"/>
      <c r="BS88" s="863"/>
      <c r="BT88" s="864"/>
      <c r="BU88" s="864"/>
      <c r="BV88" s="864"/>
      <c r="BW88" s="864"/>
      <c r="BX88" s="864"/>
      <c r="BY88" s="864"/>
      <c r="BZ88" s="864"/>
      <c r="CA88" s="864"/>
      <c r="CB88" s="864"/>
      <c r="CC88" s="864"/>
      <c r="CD88" s="864"/>
      <c r="CE88" s="864"/>
      <c r="CF88" s="864"/>
      <c r="CG88" s="869"/>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3"/>
      <c r="BT89" s="864"/>
      <c r="BU89" s="864"/>
      <c r="BV89" s="864"/>
      <c r="BW89" s="864"/>
      <c r="BX89" s="864"/>
      <c r="BY89" s="864"/>
      <c r="BZ89" s="864"/>
      <c r="CA89" s="864"/>
      <c r="CB89" s="864"/>
      <c r="CC89" s="864"/>
      <c r="CD89" s="864"/>
      <c r="CE89" s="864"/>
      <c r="CF89" s="864"/>
      <c r="CG89" s="869"/>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3"/>
      <c r="BT90" s="864"/>
      <c r="BU90" s="864"/>
      <c r="BV90" s="864"/>
      <c r="BW90" s="864"/>
      <c r="BX90" s="864"/>
      <c r="BY90" s="864"/>
      <c r="BZ90" s="864"/>
      <c r="CA90" s="864"/>
      <c r="CB90" s="864"/>
      <c r="CC90" s="864"/>
      <c r="CD90" s="864"/>
      <c r="CE90" s="864"/>
      <c r="CF90" s="864"/>
      <c r="CG90" s="869"/>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3"/>
      <c r="BT91" s="864"/>
      <c r="BU91" s="864"/>
      <c r="BV91" s="864"/>
      <c r="BW91" s="864"/>
      <c r="BX91" s="864"/>
      <c r="BY91" s="864"/>
      <c r="BZ91" s="864"/>
      <c r="CA91" s="864"/>
      <c r="CB91" s="864"/>
      <c r="CC91" s="864"/>
      <c r="CD91" s="864"/>
      <c r="CE91" s="864"/>
      <c r="CF91" s="864"/>
      <c r="CG91" s="869"/>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3"/>
      <c r="BT92" s="864"/>
      <c r="BU92" s="864"/>
      <c r="BV92" s="864"/>
      <c r="BW92" s="864"/>
      <c r="BX92" s="864"/>
      <c r="BY92" s="864"/>
      <c r="BZ92" s="864"/>
      <c r="CA92" s="864"/>
      <c r="CB92" s="864"/>
      <c r="CC92" s="864"/>
      <c r="CD92" s="864"/>
      <c r="CE92" s="864"/>
      <c r="CF92" s="864"/>
      <c r="CG92" s="869"/>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3"/>
      <c r="BT93" s="864"/>
      <c r="BU93" s="864"/>
      <c r="BV93" s="864"/>
      <c r="BW93" s="864"/>
      <c r="BX93" s="864"/>
      <c r="BY93" s="864"/>
      <c r="BZ93" s="864"/>
      <c r="CA93" s="864"/>
      <c r="CB93" s="864"/>
      <c r="CC93" s="864"/>
      <c r="CD93" s="864"/>
      <c r="CE93" s="864"/>
      <c r="CF93" s="864"/>
      <c r="CG93" s="869"/>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3"/>
      <c r="BT94" s="864"/>
      <c r="BU94" s="864"/>
      <c r="BV94" s="864"/>
      <c r="BW94" s="864"/>
      <c r="BX94" s="864"/>
      <c r="BY94" s="864"/>
      <c r="BZ94" s="864"/>
      <c r="CA94" s="864"/>
      <c r="CB94" s="864"/>
      <c r="CC94" s="864"/>
      <c r="CD94" s="864"/>
      <c r="CE94" s="864"/>
      <c r="CF94" s="864"/>
      <c r="CG94" s="869"/>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3"/>
      <c r="BT95" s="864"/>
      <c r="BU95" s="864"/>
      <c r="BV95" s="864"/>
      <c r="BW95" s="864"/>
      <c r="BX95" s="864"/>
      <c r="BY95" s="864"/>
      <c r="BZ95" s="864"/>
      <c r="CA95" s="864"/>
      <c r="CB95" s="864"/>
      <c r="CC95" s="864"/>
      <c r="CD95" s="864"/>
      <c r="CE95" s="864"/>
      <c r="CF95" s="864"/>
      <c r="CG95" s="869"/>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3"/>
      <c r="BT96" s="864"/>
      <c r="BU96" s="864"/>
      <c r="BV96" s="864"/>
      <c r="BW96" s="864"/>
      <c r="BX96" s="864"/>
      <c r="BY96" s="864"/>
      <c r="BZ96" s="864"/>
      <c r="CA96" s="864"/>
      <c r="CB96" s="864"/>
      <c r="CC96" s="864"/>
      <c r="CD96" s="864"/>
      <c r="CE96" s="864"/>
      <c r="CF96" s="864"/>
      <c r="CG96" s="869"/>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3"/>
      <c r="BT97" s="864"/>
      <c r="BU97" s="864"/>
      <c r="BV97" s="864"/>
      <c r="BW97" s="864"/>
      <c r="BX97" s="864"/>
      <c r="BY97" s="864"/>
      <c r="BZ97" s="864"/>
      <c r="CA97" s="864"/>
      <c r="CB97" s="864"/>
      <c r="CC97" s="864"/>
      <c r="CD97" s="864"/>
      <c r="CE97" s="864"/>
      <c r="CF97" s="864"/>
      <c r="CG97" s="869"/>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3"/>
      <c r="BT98" s="864"/>
      <c r="BU98" s="864"/>
      <c r="BV98" s="864"/>
      <c r="BW98" s="864"/>
      <c r="BX98" s="864"/>
      <c r="BY98" s="864"/>
      <c r="BZ98" s="864"/>
      <c r="CA98" s="864"/>
      <c r="CB98" s="864"/>
      <c r="CC98" s="864"/>
      <c r="CD98" s="864"/>
      <c r="CE98" s="864"/>
      <c r="CF98" s="864"/>
      <c r="CG98" s="869"/>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3"/>
      <c r="BT99" s="864"/>
      <c r="BU99" s="864"/>
      <c r="BV99" s="864"/>
      <c r="BW99" s="864"/>
      <c r="BX99" s="864"/>
      <c r="BY99" s="864"/>
      <c r="BZ99" s="864"/>
      <c r="CA99" s="864"/>
      <c r="CB99" s="864"/>
      <c r="CC99" s="864"/>
      <c r="CD99" s="864"/>
      <c r="CE99" s="864"/>
      <c r="CF99" s="864"/>
      <c r="CG99" s="869"/>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3"/>
      <c r="BT100" s="864"/>
      <c r="BU100" s="864"/>
      <c r="BV100" s="864"/>
      <c r="BW100" s="864"/>
      <c r="BX100" s="864"/>
      <c r="BY100" s="864"/>
      <c r="BZ100" s="864"/>
      <c r="CA100" s="864"/>
      <c r="CB100" s="864"/>
      <c r="CC100" s="864"/>
      <c r="CD100" s="864"/>
      <c r="CE100" s="864"/>
      <c r="CF100" s="864"/>
      <c r="CG100" s="869"/>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3"/>
      <c r="BT101" s="864"/>
      <c r="BU101" s="864"/>
      <c r="BV101" s="864"/>
      <c r="BW101" s="864"/>
      <c r="BX101" s="864"/>
      <c r="BY101" s="864"/>
      <c r="BZ101" s="864"/>
      <c r="CA101" s="864"/>
      <c r="CB101" s="864"/>
      <c r="CC101" s="864"/>
      <c r="CD101" s="864"/>
      <c r="CE101" s="864"/>
      <c r="CF101" s="864"/>
      <c r="CG101" s="869"/>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196</v>
      </c>
      <c r="CS102" s="856"/>
      <c r="CT102" s="856"/>
      <c r="CU102" s="856"/>
      <c r="CV102" s="895"/>
      <c r="CW102" s="894">
        <v>802</v>
      </c>
      <c r="CX102" s="856"/>
      <c r="CY102" s="856"/>
      <c r="CZ102" s="856"/>
      <c r="DA102" s="895"/>
      <c r="DB102" s="894">
        <v>4990</v>
      </c>
      <c r="DC102" s="856"/>
      <c r="DD102" s="856"/>
      <c r="DE102" s="856"/>
      <c r="DF102" s="895"/>
      <c r="DG102" s="894"/>
      <c r="DH102" s="856"/>
      <c r="DI102" s="856"/>
      <c r="DJ102" s="856"/>
      <c r="DK102" s="895"/>
      <c r="DL102" s="894"/>
      <c r="DM102" s="856"/>
      <c r="DN102" s="856"/>
      <c r="DO102" s="856"/>
      <c r="DP102" s="895"/>
      <c r="DQ102" s="894"/>
      <c r="DR102" s="856"/>
      <c r="DS102" s="856"/>
      <c r="DT102" s="856"/>
      <c r="DU102" s="895"/>
      <c r="DV102" s="789"/>
      <c r="DW102" s="790"/>
      <c r="DX102" s="790"/>
      <c r="DY102" s="790"/>
      <c r="DZ102" s="918"/>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429</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430</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1" t="s">
        <v>433</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434</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x14ac:dyDescent="0.15">
      <c r="A109" s="916" t="s">
        <v>435</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436</v>
      </c>
      <c r="AB109" s="897"/>
      <c r="AC109" s="897"/>
      <c r="AD109" s="897"/>
      <c r="AE109" s="898"/>
      <c r="AF109" s="896" t="s">
        <v>437</v>
      </c>
      <c r="AG109" s="897"/>
      <c r="AH109" s="897"/>
      <c r="AI109" s="897"/>
      <c r="AJ109" s="898"/>
      <c r="AK109" s="896" t="s">
        <v>312</v>
      </c>
      <c r="AL109" s="897"/>
      <c r="AM109" s="897"/>
      <c r="AN109" s="897"/>
      <c r="AO109" s="898"/>
      <c r="AP109" s="896" t="s">
        <v>438</v>
      </c>
      <c r="AQ109" s="897"/>
      <c r="AR109" s="897"/>
      <c r="AS109" s="897"/>
      <c r="AT109" s="899"/>
      <c r="AU109" s="916" t="s">
        <v>435</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436</v>
      </c>
      <c r="BR109" s="897"/>
      <c r="BS109" s="897"/>
      <c r="BT109" s="897"/>
      <c r="BU109" s="898"/>
      <c r="BV109" s="896" t="s">
        <v>437</v>
      </c>
      <c r="BW109" s="897"/>
      <c r="BX109" s="897"/>
      <c r="BY109" s="897"/>
      <c r="BZ109" s="898"/>
      <c r="CA109" s="896" t="s">
        <v>312</v>
      </c>
      <c r="CB109" s="897"/>
      <c r="CC109" s="897"/>
      <c r="CD109" s="897"/>
      <c r="CE109" s="898"/>
      <c r="CF109" s="917" t="s">
        <v>438</v>
      </c>
      <c r="CG109" s="917"/>
      <c r="CH109" s="917"/>
      <c r="CI109" s="917"/>
      <c r="CJ109" s="917"/>
      <c r="CK109" s="896" t="s">
        <v>439</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436</v>
      </c>
      <c r="DH109" s="897"/>
      <c r="DI109" s="897"/>
      <c r="DJ109" s="897"/>
      <c r="DK109" s="898"/>
      <c r="DL109" s="896" t="s">
        <v>437</v>
      </c>
      <c r="DM109" s="897"/>
      <c r="DN109" s="897"/>
      <c r="DO109" s="897"/>
      <c r="DP109" s="898"/>
      <c r="DQ109" s="896" t="s">
        <v>312</v>
      </c>
      <c r="DR109" s="897"/>
      <c r="DS109" s="897"/>
      <c r="DT109" s="897"/>
      <c r="DU109" s="898"/>
      <c r="DV109" s="896" t="s">
        <v>438</v>
      </c>
      <c r="DW109" s="897"/>
      <c r="DX109" s="897"/>
      <c r="DY109" s="897"/>
      <c r="DZ109" s="899"/>
    </row>
    <row r="110" spans="1:131" s="230" customFormat="1" ht="26.25" customHeight="1" x14ac:dyDescent="0.15">
      <c r="A110" s="900" t="s">
        <v>440</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4742223</v>
      </c>
      <c r="AB110" s="904"/>
      <c r="AC110" s="904"/>
      <c r="AD110" s="904"/>
      <c r="AE110" s="905"/>
      <c r="AF110" s="906">
        <v>4691881</v>
      </c>
      <c r="AG110" s="904"/>
      <c r="AH110" s="904"/>
      <c r="AI110" s="904"/>
      <c r="AJ110" s="905"/>
      <c r="AK110" s="906">
        <v>4926472</v>
      </c>
      <c r="AL110" s="904"/>
      <c r="AM110" s="904"/>
      <c r="AN110" s="904"/>
      <c r="AO110" s="905"/>
      <c r="AP110" s="907">
        <v>22.7</v>
      </c>
      <c r="AQ110" s="908"/>
      <c r="AR110" s="908"/>
      <c r="AS110" s="908"/>
      <c r="AT110" s="909"/>
      <c r="AU110" s="910" t="s">
        <v>75</v>
      </c>
      <c r="AV110" s="911"/>
      <c r="AW110" s="911"/>
      <c r="AX110" s="911"/>
      <c r="AY110" s="911"/>
      <c r="AZ110" s="933" t="s">
        <v>441</v>
      </c>
      <c r="BA110" s="901"/>
      <c r="BB110" s="901"/>
      <c r="BC110" s="901"/>
      <c r="BD110" s="901"/>
      <c r="BE110" s="901"/>
      <c r="BF110" s="901"/>
      <c r="BG110" s="901"/>
      <c r="BH110" s="901"/>
      <c r="BI110" s="901"/>
      <c r="BJ110" s="901"/>
      <c r="BK110" s="901"/>
      <c r="BL110" s="901"/>
      <c r="BM110" s="901"/>
      <c r="BN110" s="901"/>
      <c r="BO110" s="901"/>
      <c r="BP110" s="902"/>
      <c r="BQ110" s="934">
        <v>50173446</v>
      </c>
      <c r="BR110" s="935"/>
      <c r="BS110" s="935"/>
      <c r="BT110" s="935"/>
      <c r="BU110" s="935"/>
      <c r="BV110" s="935">
        <v>51933234</v>
      </c>
      <c r="BW110" s="935"/>
      <c r="BX110" s="935"/>
      <c r="BY110" s="935"/>
      <c r="BZ110" s="935"/>
      <c r="CA110" s="935">
        <v>52067976</v>
      </c>
      <c r="CB110" s="935"/>
      <c r="CC110" s="935"/>
      <c r="CD110" s="935"/>
      <c r="CE110" s="935"/>
      <c r="CF110" s="948">
        <v>240.3</v>
      </c>
      <c r="CG110" s="949"/>
      <c r="CH110" s="949"/>
      <c r="CI110" s="949"/>
      <c r="CJ110" s="949"/>
      <c r="CK110" s="950" t="s">
        <v>442</v>
      </c>
      <c r="CL110" s="951"/>
      <c r="CM110" s="933" t="s">
        <v>443</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444</v>
      </c>
      <c r="DH110" s="935"/>
      <c r="DI110" s="935"/>
      <c r="DJ110" s="935"/>
      <c r="DK110" s="935"/>
      <c r="DL110" s="935" t="s">
        <v>445</v>
      </c>
      <c r="DM110" s="935"/>
      <c r="DN110" s="935"/>
      <c r="DO110" s="935"/>
      <c r="DP110" s="935"/>
      <c r="DQ110" s="935" t="s">
        <v>446</v>
      </c>
      <c r="DR110" s="935"/>
      <c r="DS110" s="935"/>
      <c r="DT110" s="935"/>
      <c r="DU110" s="935"/>
      <c r="DV110" s="936" t="s">
        <v>447</v>
      </c>
      <c r="DW110" s="936"/>
      <c r="DX110" s="936"/>
      <c r="DY110" s="936"/>
      <c r="DZ110" s="937"/>
    </row>
    <row r="111" spans="1:131" s="230" customFormat="1" ht="26.25" customHeight="1" x14ac:dyDescent="0.15">
      <c r="A111" s="938" t="s">
        <v>448</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445</v>
      </c>
      <c r="AB111" s="942"/>
      <c r="AC111" s="942"/>
      <c r="AD111" s="942"/>
      <c r="AE111" s="943"/>
      <c r="AF111" s="944" t="s">
        <v>444</v>
      </c>
      <c r="AG111" s="942"/>
      <c r="AH111" s="942"/>
      <c r="AI111" s="942"/>
      <c r="AJ111" s="943"/>
      <c r="AK111" s="944" t="s">
        <v>444</v>
      </c>
      <c r="AL111" s="942"/>
      <c r="AM111" s="942"/>
      <c r="AN111" s="942"/>
      <c r="AO111" s="943"/>
      <c r="AP111" s="945" t="s">
        <v>449</v>
      </c>
      <c r="AQ111" s="946"/>
      <c r="AR111" s="946"/>
      <c r="AS111" s="946"/>
      <c r="AT111" s="947"/>
      <c r="AU111" s="912"/>
      <c r="AV111" s="913"/>
      <c r="AW111" s="913"/>
      <c r="AX111" s="913"/>
      <c r="AY111" s="913"/>
      <c r="AZ111" s="926" t="s">
        <v>450</v>
      </c>
      <c r="BA111" s="927"/>
      <c r="BB111" s="927"/>
      <c r="BC111" s="927"/>
      <c r="BD111" s="927"/>
      <c r="BE111" s="927"/>
      <c r="BF111" s="927"/>
      <c r="BG111" s="927"/>
      <c r="BH111" s="927"/>
      <c r="BI111" s="927"/>
      <c r="BJ111" s="927"/>
      <c r="BK111" s="927"/>
      <c r="BL111" s="927"/>
      <c r="BM111" s="927"/>
      <c r="BN111" s="927"/>
      <c r="BO111" s="927"/>
      <c r="BP111" s="928"/>
      <c r="BQ111" s="929">
        <v>823071</v>
      </c>
      <c r="BR111" s="930"/>
      <c r="BS111" s="930"/>
      <c r="BT111" s="930"/>
      <c r="BU111" s="930"/>
      <c r="BV111" s="930">
        <v>759186</v>
      </c>
      <c r="BW111" s="930"/>
      <c r="BX111" s="930"/>
      <c r="BY111" s="930"/>
      <c r="BZ111" s="930"/>
      <c r="CA111" s="930">
        <v>759186</v>
      </c>
      <c r="CB111" s="930"/>
      <c r="CC111" s="930"/>
      <c r="CD111" s="930"/>
      <c r="CE111" s="930"/>
      <c r="CF111" s="924">
        <v>3.5</v>
      </c>
      <c r="CG111" s="925"/>
      <c r="CH111" s="925"/>
      <c r="CI111" s="925"/>
      <c r="CJ111" s="925"/>
      <c r="CK111" s="952"/>
      <c r="CL111" s="953"/>
      <c r="CM111" s="926" t="s">
        <v>451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444</v>
      </c>
      <c r="DH111" s="930"/>
      <c r="DI111" s="930"/>
      <c r="DJ111" s="930"/>
      <c r="DK111" s="930"/>
      <c r="DL111" s="930" t="s">
        <v>444</v>
      </c>
      <c r="DM111" s="930"/>
      <c r="DN111" s="930"/>
      <c r="DO111" s="930"/>
      <c r="DP111" s="930"/>
      <c r="DQ111" s="930" t="s">
        <v>444</v>
      </c>
      <c r="DR111" s="930"/>
      <c r="DS111" s="930"/>
      <c r="DT111" s="930"/>
      <c r="DU111" s="930"/>
      <c r="DV111" s="931" t="s">
        <v>444</v>
      </c>
      <c r="DW111" s="931"/>
      <c r="DX111" s="931"/>
      <c r="DY111" s="931"/>
      <c r="DZ111" s="932"/>
    </row>
    <row r="112" spans="1:131" s="230" customFormat="1" ht="26.25" customHeight="1" x14ac:dyDescent="0.15">
      <c r="A112" s="956" t="s">
        <v>452</v>
      </c>
      <c r="B112" s="957"/>
      <c r="C112" s="927" t="s">
        <v>453</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454</v>
      </c>
      <c r="AB112" s="963"/>
      <c r="AC112" s="963"/>
      <c r="AD112" s="963"/>
      <c r="AE112" s="964"/>
      <c r="AF112" s="965" t="s">
        <v>449</v>
      </c>
      <c r="AG112" s="963"/>
      <c r="AH112" s="963"/>
      <c r="AI112" s="963"/>
      <c r="AJ112" s="964"/>
      <c r="AK112" s="965" t="s">
        <v>444</v>
      </c>
      <c r="AL112" s="963"/>
      <c r="AM112" s="963"/>
      <c r="AN112" s="963"/>
      <c r="AO112" s="964"/>
      <c r="AP112" s="966" t="s">
        <v>455</v>
      </c>
      <c r="AQ112" s="967"/>
      <c r="AR112" s="967"/>
      <c r="AS112" s="967"/>
      <c r="AT112" s="968"/>
      <c r="AU112" s="912"/>
      <c r="AV112" s="913"/>
      <c r="AW112" s="913"/>
      <c r="AX112" s="913"/>
      <c r="AY112" s="913"/>
      <c r="AZ112" s="926" t="s">
        <v>456</v>
      </c>
      <c r="BA112" s="927"/>
      <c r="BB112" s="927"/>
      <c r="BC112" s="927"/>
      <c r="BD112" s="927"/>
      <c r="BE112" s="927"/>
      <c r="BF112" s="927"/>
      <c r="BG112" s="927"/>
      <c r="BH112" s="927"/>
      <c r="BI112" s="927"/>
      <c r="BJ112" s="927"/>
      <c r="BK112" s="927"/>
      <c r="BL112" s="927"/>
      <c r="BM112" s="927"/>
      <c r="BN112" s="927"/>
      <c r="BO112" s="927"/>
      <c r="BP112" s="928"/>
      <c r="BQ112" s="929">
        <v>11845541</v>
      </c>
      <c r="BR112" s="930"/>
      <c r="BS112" s="930"/>
      <c r="BT112" s="930"/>
      <c r="BU112" s="930"/>
      <c r="BV112" s="930">
        <v>10603041</v>
      </c>
      <c r="BW112" s="930"/>
      <c r="BX112" s="930"/>
      <c r="BY112" s="930"/>
      <c r="BZ112" s="930"/>
      <c r="CA112" s="930">
        <v>9452525</v>
      </c>
      <c r="CB112" s="930"/>
      <c r="CC112" s="930"/>
      <c r="CD112" s="930"/>
      <c r="CE112" s="930"/>
      <c r="CF112" s="924">
        <v>43.6</v>
      </c>
      <c r="CG112" s="925"/>
      <c r="CH112" s="925"/>
      <c r="CI112" s="925"/>
      <c r="CJ112" s="925"/>
      <c r="CK112" s="952"/>
      <c r="CL112" s="953"/>
      <c r="CM112" s="926" t="s">
        <v>457</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v>823071</v>
      </c>
      <c r="DH112" s="930"/>
      <c r="DI112" s="930"/>
      <c r="DJ112" s="930"/>
      <c r="DK112" s="930"/>
      <c r="DL112" s="930">
        <v>759186</v>
      </c>
      <c r="DM112" s="930"/>
      <c r="DN112" s="930"/>
      <c r="DO112" s="930"/>
      <c r="DP112" s="930"/>
      <c r="DQ112" s="930">
        <v>759186</v>
      </c>
      <c r="DR112" s="930"/>
      <c r="DS112" s="930"/>
      <c r="DT112" s="930"/>
      <c r="DU112" s="930"/>
      <c r="DV112" s="931">
        <v>3.5</v>
      </c>
      <c r="DW112" s="931"/>
      <c r="DX112" s="931"/>
      <c r="DY112" s="931"/>
      <c r="DZ112" s="932"/>
    </row>
    <row r="113" spans="1:130" s="230" customFormat="1" ht="26.25" customHeight="1" x14ac:dyDescent="0.15">
      <c r="A113" s="958"/>
      <c r="B113" s="959"/>
      <c r="C113" s="927" t="s">
        <v>458</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1183997</v>
      </c>
      <c r="AB113" s="942"/>
      <c r="AC113" s="942"/>
      <c r="AD113" s="942"/>
      <c r="AE113" s="943"/>
      <c r="AF113" s="944">
        <v>1151041</v>
      </c>
      <c r="AG113" s="942"/>
      <c r="AH113" s="942"/>
      <c r="AI113" s="942"/>
      <c r="AJ113" s="943"/>
      <c r="AK113" s="944">
        <v>1149923</v>
      </c>
      <c r="AL113" s="942"/>
      <c r="AM113" s="942"/>
      <c r="AN113" s="942"/>
      <c r="AO113" s="943"/>
      <c r="AP113" s="945">
        <v>5.3</v>
      </c>
      <c r="AQ113" s="946"/>
      <c r="AR113" s="946"/>
      <c r="AS113" s="946"/>
      <c r="AT113" s="947"/>
      <c r="AU113" s="912"/>
      <c r="AV113" s="913"/>
      <c r="AW113" s="913"/>
      <c r="AX113" s="913"/>
      <c r="AY113" s="913"/>
      <c r="AZ113" s="926" t="s">
        <v>459</v>
      </c>
      <c r="BA113" s="927"/>
      <c r="BB113" s="927"/>
      <c r="BC113" s="927"/>
      <c r="BD113" s="927"/>
      <c r="BE113" s="927"/>
      <c r="BF113" s="927"/>
      <c r="BG113" s="927"/>
      <c r="BH113" s="927"/>
      <c r="BI113" s="927"/>
      <c r="BJ113" s="927"/>
      <c r="BK113" s="927"/>
      <c r="BL113" s="927"/>
      <c r="BM113" s="927"/>
      <c r="BN113" s="927"/>
      <c r="BO113" s="927"/>
      <c r="BP113" s="928"/>
      <c r="BQ113" s="929">
        <v>1195650</v>
      </c>
      <c r="BR113" s="930"/>
      <c r="BS113" s="930"/>
      <c r="BT113" s="930"/>
      <c r="BU113" s="930"/>
      <c r="BV113" s="930">
        <v>1383967</v>
      </c>
      <c r="BW113" s="930"/>
      <c r="BX113" s="930"/>
      <c r="BY113" s="930"/>
      <c r="BZ113" s="930"/>
      <c r="CA113" s="930">
        <v>2308116</v>
      </c>
      <c r="CB113" s="930"/>
      <c r="CC113" s="930"/>
      <c r="CD113" s="930"/>
      <c r="CE113" s="930"/>
      <c r="CF113" s="924">
        <v>10.7</v>
      </c>
      <c r="CG113" s="925"/>
      <c r="CH113" s="925"/>
      <c r="CI113" s="925"/>
      <c r="CJ113" s="925"/>
      <c r="CK113" s="952"/>
      <c r="CL113" s="953"/>
      <c r="CM113" s="926" t="s">
        <v>460</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444</v>
      </c>
      <c r="DH113" s="963"/>
      <c r="DI113" s="963"/>
      <c r="DJ113" s="963"/>
      <c r="DK113" s="964"/>
      <c r="DL113" s="965" t="s">
        <v>445</v>
      </c>
      <c r="DM113" s="963"/>
      <c r="DN113" s="963"/>
      <c r="DO113" s="963"/>
      <c r="DP113" s="964"/>
      <c r="DQ113" s="965" t="s">
        <v>444</v>
      </c>
      <c r="DR113" s="963"/>
      <c r="DS113" s="963"/>
      <c r="DT113" s="963"/>
      <c r="DU113" s="964"/>
      <c r="DV113" s="966" t="s">
        <v>444</v>
      </c>
      <c r="DW113" s="967"/>
      <c r="DX113" s="967"/>
      <c r="DY113" s="967"/>
      <c r="DZ113" s="968"/>
    </row>
    <row r="114" spans="1:130" s="230" customFormat="1" ht="26.25" customHeight="1" x14ac:dyDescent="0.15">
      <c r="A114" s="958"/>
      <c r="B114" s="959"/>
      <c r="C114" s="927" t="s">
        <v>461</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v>134993</v>
      </c>
      <c r="AB114" s="963"/>
      <c r="AC114" s="963"/>
      <c r="AD114" s="963"/>
      <c r="AE114" s="964"/>
      <c r="AF114" s="965">
        <v>132747</v>
      </c>
      <c r="AG114" s="963"/>
      <c r="AH114" s="963"/>
      <c r="AI114" s="963"/>
      <c r="AJ114" s="964"/>
      <c r="AK114" s="965">
        <v>117380</v>
      </c>
      <c r="AL114" s="963"/>
      <c r="AM114" s="963"/>
      <c r="AN114" s="963"/>
      <c r="AO114" s="964"/>
      <c r="AP114" s="966">
        <v>0.5</v>
      </c>
      <c r="AQ114" s="967"/>
      <c r="AR114" s="967"/>
      <c r="AS114" s="967"/>
      <c r="AT114" s="968"/>
      <c r="AU114" s="912"/>
      <c r="AV114" s="913"/>
      <c r="AW114" s="913"/>
      <c r="AX114" s="913"/>
      <c r="AY114" s="913"/>
      <c r="AZ114" s="926" t="s">
        <v>462</v>
      </c>
      <c r="BA114" s="927"/>
      <c r="BB114" s="927"/>
      <c r="BC114" s="927"/>
      <c r="BD114" s="927"/>
      <c r="BE114" s="927"/>
      <c r="BF114" s="927"/>
      <c r="BG114" s="927"/>
      <c r="BH114" s="927"/>
      <c r="BI114" s="927"/>
      <c r="BJ114" s="927"/>
      <c r="BK114" s="927"/>
      <c r="BL114" s="927"/>
      <c r="BM114" s="927"/>
      <c r="BN114" s="927"/>
      <c r="BO114" s="927"/>
      <c r="BP114" s="928"/>
      <c r="BQ114" s="929">
        <v>7234915</v>
      </c>
      <c r="BR114" s="930"/>
      <c r="BS114" s="930"/>
      <c r="BT114" s="930"/>
      <c r="BU114" s="930"/>
      <c r="BV114" s="930">
        <v>7178058</v>
      </c>
      <c r="BW114" s="930"/>
      <c r="BX114" s="930"/>
      <c r="BY114" s="930"/>
      <c r="BZ114" s="930"/>
      <c r="CA114" s="930">
        <v>7191636</v>
      </c>
      <c r="CB114" s="930"/>
      <c r="CC114" s="930"/>
      <c r="CD114" s="930"/>
      <c r="CE114" s="930"/>
      <c r="CF114" s="924">
        <v>33.200000000000003</v>
      </c>
      <c r="CG114" s="925"/>
      <c r="CH114" s="925"/>
      <c r="CI114" s="925"/>
      <c r="CJ114" s="925"/>
      <c r="CK114" s="952"/>
      <c r="CL114" s="953"/>
      <c r="CM114" s="926" t="s">
        <v>463</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447</v>
      </c>
      <c r="DH114" s="963"/>
      <c r="DI114" s="963"/>
      <c r="DJ114" s="963"/>
      <c r="DK114" s="964"/>
      <c r="DL114" s="965" t="s">
        <v>449</v>
      </c>
      <c r="DM114" s="963"/>
      <c r="DN114" s="963"/>
      <c r="DO114" s="963"/>
      <c r="DP114" s="964"/>
      <c r="DQ114" s="965" t="s">
        <v>464</v>
      </c>
      <c r="DR114" s="963"/>
      <c r="DS114" s="963"/>
      <c r="DT114" s="963"/>
      <c r="DU114" s="964"/>
      <c r="DV114" s="966" t="s">
        <v>444</v>
      </c>
      <c r="DW114" s="967"/>
      <c r="DX114" s="967"/>
      <c r="DY114" s="967"/>
      <c r="DZ114" s="968"/>
    </row>
    <row r="115" spans="1:130" s="230" customFormat="1" ht="26.25" customHeight="1" x14ac:dyDescent="0.15">
      <c r="A115" s="958"/>
      <c r="B115" s="959"/>
      <c r="C115" s="927" t="s">
        <v>465</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v>63885</v>
      </c>
      <c r="AB115" s="942"/>
      <c r="AC115" s="942"/>
      <c r="AD115" s="942"/>
      <c r="AE115" s="943"/>
      <c r="AF115" s="944">
        <v>63885</v>
      </c>
      <c r="AG115" s="942"/>
      <c r="AH115" s="942"/>
      <c r="AI115" s="942"/>
      <c r="AJ115" s="943"/>
      <c r="AK115" s="944">
        <v>63885</v>
      </c>
      <c r="AL115" s="942"/>
      <c r="AM115" s="942"/>
      <c r="AN115" s="942"/>
      <c r="AO115" s="943"/>
      <c r="AP115" s="945">
        <v>0.3</v>
      </c>
      <c r="AQ115" s="946"/>
      <c r="AR115" s="946"/>
      <c r="AS115" s="946"/>
      <c r="AT115" s="947"/>
      <c r="AU115" s="912"/>
      <c r="AV115" s="913"/>
      <c r="AW115" s="913"/>
      <c r="AX115" s="913"/>
      <c r="AY115" s="913"/>
      <c r="AZ115" s="926" t="s">
        <v>466</v>
      </c>
      <c r="BA115" s="927"/>
      <c r="BB115" s="927"/>
      <c r="BC115" s="927"/>
      <c r="BD115" s="927"/>
      <c r="BE115" s="927"/>
      <c r="BF115" s="927"/>
      <c r="BG115" s="927"/>
      <c r="BH115" s="927"/>
      <c r="BI115" s="927"/>
      <c r="BJ115" s="927"/>
      <c r="BK115" s="927"/>
      <c r="BL115" s="927"/>
      <c r="BM115" s="927"/>
      <c r="BN115" s="927"/>
      <c r="BO115" s="927"/>
      <c r="BP115" s="928"/>
      <c r="BQ115" s="929">
        <v>976857</v>
      </c>
      <c r="BR115" s="930"/>
      <c r="BS115" s="930"/>
      <c r="BT115" s="930"/>
      <c r="BU115" s="930"/>
      <c r="BV115" s="930">
        <v>10481</v>
      </c>
      <c r="BW115" s="930"/>
      <c r="BX115" s="930"/>
      <c r="BY115" s="930"/>
      <c r="BZ115" s="930"/>
      <c r="CA115" s="930" t="s">
        <v>445</v>
      </c>
      <c r="CB115" s="930"/>
      <c r="CC115" s="930"/>
      <c r="CD115" s="930"/>
      <c r="CE115" s="930"/>
      <c r="CF115" s="924" t="s">
        <v>445</v>
      </c>
      <c r="CG115" s="925"/>
      <c r="CH115" s="925"/>
      <c r="CI115" s="925"/>
      <c r="CJ115" s="925"/>
      <c r="CK115" s="952"/>
      <c r="CL115" s="953"/>
      <c r="CM115" s="926" t="s">
        <v>467</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445</v>
      </c>
      <c r="DH115" s="963"/>
      <c r="DI115" s="963"/>
      <c r="DJ115" s="963"/>
      <c r="DK115" s="964"/>
      <c r="DL115" s="965" t="s">
        <v>447</v>
      </c>
      <c r="DM115" s="963"/>
      <c r="DN115" s="963"/>
      <c r="DO115" s="963"/>
      <c r="DP115" s="964"/>
      <c r="DQ115" s="965" t="s">
        <v>454</v>
      </c>
      <c r="DR115" s="963"/>
      <c r="DS115" s="963"/>
      <c r="DT115" s="963"/>
      <c r="DU115" s="964"/>
      <c r="DV115" s="966" t="s">
        <v>468</v>
      </c>
      <c r="DW115" s="967"/>
      <c r="DX115" s="967"/>
      <c r="DY115" s="967"/>
      <c r="DZ115" s="968"/>
    </row>
    <row r="116" spans="1:130" s="230" customFormat="1" ht="26.25" customHeight="1" x14ac:dyDescent="0.15">
      <c r="A116" s="960"/>
      <c r="B116" s="961"/>
      <c r="C116" s="969" t="s">
        <v>469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468</v>
      </c>
      <c r="AB116" s="963"/>
      <c r="AC116" s="963"/>
      <c r="AD116" s="963"/>
      <c r="AE116" s="964"/>
      <c r="AF116" s="965" t="s">
        <v>445</v>
      </c>
      <c r="AG116" s="963"/>
      <c r="AH116" s="963"/>
      <c r="AI116" s="963"/>
      <c r="AJ116" s="964"/>
      <c r="AK116" s="965" t="s">
        <v>455</v>
      </c>
      <c r="AL116" s="963"/>
      <c r="AM116" s="963"/>
      <c r="AN116" s="963"/>
      <c r="AO116" s="964"/>
      <c r="AP116" s="966" t="s">
        <v>445</v>
      </c>
      <c r="AQ116" s="967"/>
      <c r="AR116" s="967"/>
      <c r="AS116" s="967"/>
      <c r="AT116" s="968"/>
      <c r="AU116" s="912"/>
      <c r="AV116" s="913"/>
      <c r="AW116" s="913"/>
      <c r="AX116" s="913"/>
      <c r="AY116" s="913"/>
      <c r="AZ116" s="971" t="s">
        <v>470</v>
      </c>
      <c r="BA116" s="972"/>
      <c r="BB116" s="972"/>
      <c r="BC116" s="972"/>
      <c r="BD116" s="972"/>
      <c r="BE116" s="972"/>
      <c r="BF116" s="972"/>
      <c r="BG116" s="972"/>
      <c r="BH116" s="972"/>
      <c r="BI116" s="972"/>
      <c r="BJ116" s="972"/>
      <c r="BK116" s="972"/>
      <c r="BL116" s="972"/>
      <c r="BM116" s="972"/>
      <c r="BN116" s="972"/>
      <c r="BO116" s="972"/>
      <c r="BP116" s="973"/>
      <c r="BQ116" s="929" t="s">
        <v>468</v>
      </c>
      <c r="BR116" s="930"/>
      <c r="BS116" s="930"/>
      <c r="BT116" s="930"/>
      <c r="BU116" s="930"/>
      <c r="BV116" s="930" t="s">
        <v>444</v>
      </c>
      <c r="BW116" s="930"/>
      <c r="BX116" s="930"/>
      <c r="BY116" s="930"/>
      <c r="BZ116" s="930"/>
      <c r="CA116" s="930" t="s">
        <v>444</v>
      </c>
      <c r="CB116" s="930"/>
      <c r="CC116" s="930"/>
      <c r="CD116" s="930"/>
      <c r="CE116" s="930"/>
      <c r="CF116" s="924" t="s">
        <v>444</v>
      </c>
      <c r="CG116" s="925"/>
      <c r="CH116" s="925"/>
      <c r="CI116" s="925"/>
      <c r="CJ116" s="925"/>
      <c r="CK116" s="952"/>
      <c r="CL116" s="953"/>
      <c r="CM116" s="926" t="s">
        <v>471</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445</v>
      </c>
      <c r="DH116" s="963"/>
      <c r="DI116" s="963"/>
      <c r="DJ116" s="963"/>
      <c r="DK116" s="964"/>
      <c r="DL116" s="965" t="s">
        <v>444</v>
      </c>
      <c r="DM116" s="963"/>
      <c r="DN116" s="963"/>
      <c r="DO116" s="963"/>
      <c r="DP116" s="964"/>
      <c r="DQ116" s="965" t="s">
        <v>468</v>
      </c>
      <c r="DR116" s="963"/>
      <c r="DS116" s="963"/>
      <c r="DT116" s="963"/>
      <c r="DU116" s="964"/>
      <c r="DV116" s="966" t="s">
        <v>444</v>
      </c>
      <c r="DW116" s="967"/>
      <c r="DX116" s="967"/>
      <c r="DY116" s="967"/>
      <c r="DZ116" s="968"/>
    </row>
    <row r="117" spans="1:130" s="230" customFormat="1" ht="26.25" customHeight="1" x14ac:dyDescent="0.15">
      <c r="A117" s="916" t="s">
        <v>191</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472</v>
      </c>
      <c r="Z117" s="898"/>
      <c r="AA117" s="982">
        <v>6125098</v>
      </c>
      <c r="AB117" s="983"/>
      <c r="AC117" s="983"/>
      <c r="AD117" s="983"/>
      <c r="AE117" s="984"/>
      <c r="AF117" s="985">
        <v>6039554</v>
      </c>
      <c r="AG117" s="983"/>
      <c r="AH117" s="983"/>
      <c r="AI117" s="983"/>
      <c r="AJ117" s="984"/>
      <c r="AK117" s="985">
        <v>6257660</v>
      </c>
      <c r="AL117" s="983"/>
      <c r="AM117" s="983"/>
      <c r="AN117" s="983"/>
      <c r="AO117" s="984"/>
      <c r="AP117" s="986"/>
      <c r="AQ117" s="987"/>
      <c r="AR117" s="987"/>
      <c r="AS117" s="987"/>
      <c r="AT117" s="988"/>
      <c r="AU117" s="912"/>
      <c r="AV117" s="913"/>
      <c r="AW117" s="913"/>
      <c r="AX117" s="913"/>
      <c r="AY117" s="913"/>
      <c r="AZ117" s="978" t="s">
        <v>473</v>
      </c>
      <c r="BA117" s="979"/>
      <c r="BB117" s="979"/>
      <c r="BC117" s="979"/>
      <c r="BD117" s="979"/>
      <c r="BE117" s="979"/>
      <c r="BF117" s="979"/>
      <c r="BG117" s="979"/>
      <c r="BH117" s="979"/>
      <c r="BI117" s="979"/>
      <c r="BJ117" s="979"/>
      <c r="BK117" s="979"/>
      <c r="BL117" s="979"/>
      <c r="BM117" s="979"/>
      <c r="BN117" s="979"/>
      <c r="BO117" s="979"/>
      <c r="BP117" s="980"/>
      <c r="BQ117" s="929" t="s">
        <v>454</v>
      </c>
      <c r="BR117" s="930"/>
      <c r="BS117" s="930"/>
      <c r="BT117" s="930"/>
      <c r="BU117" s="930"/>
      <c r="BV117" s="930" t="s">
        <v>474</v>
      </c>
      <c r="BW117" s="930"/>
      <c r="BX117" s="930"/>
      <c r="BY117" s="930"/>
      <c r="BZ117" s="930"/>
      <c r="CA117" s="930" t="s">
        <v>474</v>
      </c>
      <c r="CB117" s="930"/>
      <c r="CC117" s="930"/>
      <c r="CD117" s="930"/>
      <c r="CE117" s="930"/>
      <c r="CF117" s="924" t="s">
        <v>468</v>
      </c>
      <c r="CG117" s="925"/>
      <c r="CH117" s="925"/>
      <c r="CI117" s="925"/>
      <c r="CJ117" s="925"/>
      <c r="CK117" s="952"/>
      <c r="CL117" s="953"/>
      <c r="CM117" s="926" t="s">
        <v>475</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468</v>
      </c>
      <c r="DH117" s="963"/>
      <c r="DI117" s="963"/>
      <c r="DJ117" s="963"/>
      <c r="DK117" s="964"/>
      <c r="DL117" s="965" t="s">
        <v>447</v>
      </c>
      <c r="DM117" s="963"/>
      <c r="DN117" s="963"/>
      <c r="DO117" s="963"/>
      <c r="DP117" s="964"/>
      <c r="DQ117" s="965" t="s">
        <v>468</v>
      </c>
      <c r="DR117" s="963"/>
      <c r="DS117" s="963"/>
      <c r="DT117" s="963"/>
      <c r="DU117" s="964"/>
      <c r="DV117" s="966" t="s">
        <v>447</v>
      </c>
      <c r="DW117" s="967"/>
      <c r="DX117" s="967"/>
      <c r="DY117" s="967"/>
      <c r="DZ117" s="968"/>
    </row>
    <row r="118" spans="1:130" s="230" customFormat="1" ht="26.25" customHeight="1" x14ac:dyDescent="0.15">
      <c r="A118" s="916" t="s">
        <v>439</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436</v>
      </c>
      <c r="AB118" s="897"/>
      <c r="AC118" s="897"/>
      <c r="AD118" s="897"/>
      <c r="AE118" s="898"/>
      <c r="AF118" s="896" t="s">
        <v>437</v>
      </c>
      <c r="AG118" s="897"/>
      <c r="AH118" s="897"/>
      <c r="AI118" s="897"/>
      <c r="AJ118" s="898"/>
      <c r="AK118" s="896" t="s">
        <v>312</v>
      </c>
      <c r="AL118" s="897"/>
      <c r="AM118" s="897"/>
      <c r="AN118" s="897"/>
      <c r="AO118" s="898"/>
      <c r="AP118" s="974" t="s">
        <v>438</v>
      </c>
      <c r="AQ118" s="975"/>
      <c r="AR118" s="975"/>
      <c r="AS118" s="975"/>
      <c r="AT118" s="976"/>
      <c r="AU118" s="912"/>
      <c r="AV118" s="913"/>
      <c r="AW118" s="913"/>
      <c r="AX118" s="913"/>
      <c r="AY118" s="913"/>
      <c r="AZ118" s="977" t="s">
        <v>476</v>
      </c>
      <c r="BA118" s="969"/>
      <c r="BB118" s="969"/>
      <c r="BC118" s="969"/>
      <c r="BD118" s="969"/>
      <c r="BE118" s="969"/>
      <c r="BF118" s="969"/>
      <c r="BG118" s="969"/>
      <c r="BH118" s="969"/>
      <c r="BI118" s="969"/>
      <c r="BJ118" s="969"/>
      <c r="BK118" s="969"/>
      <c r="BL118" s="969"/>
      <c r="BM118" s="969"/>
      <c r="BN118" s="969"/>
      <c r="BO118" s="969"/>
      <c r="BP118" s="970"/>
      <c r="BQ118" s="1003" t="s">
        <v>444</v>
      </c>
      <c r="BR118" s="1004"/>
      <c r="BS118" s="1004"/>
      <c r="BT118" s="1004"/>
      <c r="BU118" s="1004"/>
      <c r="BV118" s="1004" t="s">
        <v>444</v>
      </c>
      <c r="BW118" s="1004"/>
      <c r="BX118" s="1004"/>
      <c r="BY118" s="1004"/>
      <c r="BZ118" s="1004"/>
      <c r="CA118" s="1004" t="s">
        <v>447</v>
      </c>
      <c r="CB118" s="1004"/>
      <c r="CC118" s="1004"/>
      <c r="CD118" s="1004"/>
      <c r="CE118" s="1004"/>
      <c r="CF118" s="924" t="s">
        <v>468</v>
      </c>
      <c r="CG118" s="925"/>
      <c r="CH118" s="925"/>
      <c r="CI118" s="925"/>
      <c r="CJ118" s="925"/>
      <c r="CK118" s="952"/>
      <c r="CL118" s="953"/>
      <c r="CM118" s="926" t="s">
        <v>477</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447</v>
      </c>
      <c r="DH118" s="963"/>
      <c r="DI118" s="963"/>
      <c r="DJ118" s="963"/>
      <c r="DK118" s="964"/>
      <c r="DL118" s="965" t="s">
        <v>464</v>
      </c>
      <c r="DM118" s="963"/>
      <c r="DN118" s="963"/>
      <c r="DO118" s="963"/>
      <c r="DP118" s="964"/>
      <c r="DQ118" s="965" t="s">
        <v>444</v>
      </c>
      <c r="DR118" s="963"/>
      <c r="DS118" s="963"/>
      <c r="DT118" s="963"/>
      <c r="DU118" s="964"/>
      <c r="DV118" s="966" t="s">
        <v>444</v>
      </c>
      <c r="DW118" s="967"/>
      <c r="DX118" s="967"/>
      <c r="DY118" s="967"/>
      <c r="DZ118" s="968"/>
    </row>
    <row r="119" spans="1:130" s="230" customFormat="1" ht="26.25" customHeight="1" x14ac:dyDescent="0.15">
      <c r="A119" s="1060" t="s">
        <v>442</v>
      </c>
      <c r="B119" s="951"/>
      <c r="C119" s="933" t="s">
        <v>443</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474</v>
      </c>
      <c r="AB119" s="904"/>
      <c r="AC119" s="904"/>
      <c r="AD119" s="904"/>
      <c r="AE119" s="905"/>
      <c r="AF119" s="906" t="s">
        <v>468</v>
      </c>
      <c r="AG119" s="904"/>
      <c r="AH119" s="904"/>
      <c r="AI119" s="904"/>
      <c r="AJ119" s="905"/>
      <c r="AK119" s="906" t="s">
        <v>444</v>
      </c>
      <c r="AL119" s="904"/>
      <c r="AM119" s="904"/>
      <c r="AN119" s="904"/>
      <c r="AO119" s="905"/>
      <c r="AP119" s="907" t="s">
        <v>474</v>
      </c>
      <c r="AQ119" s="908"/>
      <c r="AR119" s="908"/>
      <c r="AS119" s="908"/>
      <c r="AT119" s="909"/>
      <c r="AU119" s="914"/>
      <c r="AV119" s="915"/>
      <c r="AW119" s="915"/>
      <c r="AX119" s="915"/>
      <c r="AY119" s="915"/>
      <c r="AZ119" s="251" t="s">
        <v>191</v>
      </c>
      <c r="BA119" s="251"/>
      <c r="BB119" s="251"/>
      <c r="BC119" s="251"/>
      <c r="BD119" s="251"/>
      <c r="BE119" s="251"/>
      <c r="BF119" s="251"/>
      <c r="BG119" s="251"/>
      <c r="BH119" s="251"/>
      <c r="BI119" s="251"/>
      <c r="BJ119" s="251"/>
      <c r="BK119" s="251"/>
      <c r="BL119" s="251"/>
      <c r="BM119" s="251"/>
      <c r="BN119" s="251"/>
      <c r="BO119" s="981" t="s">
        <v>478</v>
      </c>
      <c r="BP119" s="1009"/>
      <c r="BQ119" s="1003">
        <v>72249480</v>
      </c>
      <c r="BR119" s="1004"/>
      <c r="BS119" s="1004"/>
      <c r="BT119" s="1004"/>
      <c r="BU119" s="1004"/>
      <c r="BV119" s="1004">
        <v>71867967</v>
      </c>
      <c r="BW119" s="1004"/>
      <c r="BX119" s="1004"/>
      <c r="BY119" s="1004"/>
      <c r="BZ119" s="1004"/>
      <c r="CA119" s="1004">
        <v>71779439</v>
      </c>
      <c r="CB119" s="1004"/>
      <c r="CC119" s="1004"/>
      <c r="CD119" s="1004"/>
      <c r="CE119" s="1004"/>
      <c r="CF119" s="1005"/>
      <c r="CG119" s="1006"/>
      <c r="CH119" s="1006"/>
      <c r="CI119" s="1006"/>
      <c r="CJ119" s="1007"/>
      <c r="CK119" s="954"/>
      <c r="CL119" s="955"/>
      <c r="CM119" s="977" t="s">
        <v>479</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t="s">
        <v>447</v>
      </c>
      <c r="DH119" s="990"/>
      <c r="DI119" s="990"/>
      <c r="DJ119" s="990"/>
      <c r="DK119" s="991"/>
      <c r="DL119" s="989" t="s">
        <v>454</v>
      </c>
      <c r="DM119" s="990"/>
      <c r="DN119" s="990"/>
      <c r="DO119" s="990"/>
      <c r="DP119" s="991"/>
      <c r="DQ119" s="989" t="s">
        <v>447</v>
      </c>
      <c r="DR119" s="990"/>
      <c r="DS119" s="990"/>
      <c r="DT119" s="990"/>
      <c r="DU119" s="991"/>
      <c r="DV119" s="992" t="s">
        <v>474</v>
      </c>
      <c r="DW119" s="993"/>
      <c r="DX119" s="993"/>
      <c r="DY119" s="993"/>
      <c r="DZ119" s="994"/>
    </row>
    <row r="120" spans="1:130" s="230" customFormat="1" ht="26.25" customHeight="1" x14ac:dyDescent="0.15">
      <c r="A120" s="1061"/>
      <c r="B120" s="953"/>
      <c r="C120" s="926" t="s">
        <v>451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447</v>
      </c>
      <c r="AB120" s="963"/>
      <c r="AC120" s="963"/>
      <c r="AD120" s="963"/>
      <c r="AE120" s="964"/>
      <c r="AF120" s="965" t="s">
        <v>480</v>
      </c>
      <c r="AG120" s="963"/>
      <c r="AH120" s="963"/>
      <c r="AI120" s="963"/>
      <c r="AJ120" s="964"/>
      <c r="AK120" s="965" t="s">
        <v>447</v>
      </c>
      <c r="AL120" s="963"/>
      <c r="AM120" s="963"/>
      <c r="AN120" s="963"/>
      <c r="AO120" s="964"/>
      <c r="AP120" s="966" t="s">
        <v>464</v>
      </c>
      <c r="AQ120" s="967"/>
      <c r="AR120" s="967"/>
      <c r="AS120" s="967"/>
      <c r="AT120" s="968"/>
      <c r="AU120" s="995" t="s">
        <v>481</v>
      </c>
      <c r="AV120" s="996"/>
      <c r="AW120" s="996"/>
      <c r="AX120" s="996"/>
      <c r="AY120" s="997"/>
      <c r="AZ120" s="933" t="s">
        <v>482</v>
      </c>
      <c r="BA120" s="901"/>
      <c r="BB120" s="901"/>
      <c r="BC120" s="901"/>
      <c r="BD120" s="901"/>
      <c r="BE120" s="901"/>
      <c r="BF120" s="901"/>
      <c r="BG120" s="901"/>
      <c r="BH120" s="901"/>
      <c r="BI120" s="901"/>
      <c r="BJ120" s="901"/>
      <c r="BK120" s="901"/>
      <c r="BL120" s="901"/>
      <c r="BM120" s="901"/>
      <c r="BN120" s="901"/>
      <c r="BO120" s="901"/>
      <c r="BP120" s="902"/>
      <c r="BQ120" s="934">
        <v>9453244</v>
      </c>
      <c r="BR120" s="935"/>
      <c r="BS120" s="935"/>
      <c r="BT120" s="935"/>
      <c r="BU120" s="935"/>
      <c r="BV120" s="935">
        <v>11991451</v>
      </c>
      <c r="BW120" s="935"/>
      <c r="BX120" s="935"/>
      <c r="BY120" s="935"/>
      <c r="BZ120" s="935"/>
      <c r="CA120" s="935">
        <v>12692562</v>
      </c>
      <c r="CB120" s="935"/>
      <c r="CC120" s="935"/>
      <c r="CD120" s="935"/>
      <c r="CE120" s="935"/>
      <c r="CF120" s="948">
        <v>58.6</v>
      </c>
      <c r="CG120" s="949"/>
      <c r="CH120" s="949"/>
      <c r="CI120" s="949"/>
      <c r="CJ120" s="949"/>
      <c r="CK120" s="1010" t="s">
        <v>483</v>
      </c>
      <c r="CL120" s="1011"/>
      <c r="CM120" s="1011"/>
      <c r="CN120" s="1011"/>
      <c r="CO120" s="1012"/>
      <c r="CP120" s="1018" t="s">
        <v>484</v>
      </c>
      <c r="CQ120" s="1019"/>
      <c r="CR120" s="1019"/>
      <c r="CS120" s="1019"/>
      <c r="CT120" s="1019"/>
      <c r="CU120" s="1019"/>
      <c r="CV120" s="1019"/>
      <c r="CW120" s="1019"/>
      <c r="CX120" s="1019"/>
      <c r="CY120" s="1019"/>
      <c r="CZ120" s="1019"/>
      <c r="DA120" s="1019"/>
      <c r="DB120" s="1019"/>
      <c r="DC120" s="1019"/>
      <c r="DD120" s="1019"/>
      <c r="DE120" s="1019"/>
      <c r="DF120" s="1020"/>
      <c r="DG120" s="934">
        <v>8924783</v>
      </c>
      <c r="DH120" s="935"/>
      <c r="DI120" s="935"/>
      <c r="DJ120" s="935"/>
      <c r="DK120" s="935"/>
      <c r="DL120" s="935">
        <v>8029179</v>
      </c>
      <c r="DM120" s="935"/>
      <c r="DN120" s="935"/>
      <c r="DO120" s="935"/>
      <c r="DP120" s="935"/>
      <c r="DQ120" s="935">
        <v>7182207</v>
      </c>
      <c r="DR120" s="935"/>
      <c r="DS120" s="935"/>
      <c r="DT120" s="935"/>
      <c r="DU120" s="935"/>
      <c r="DV120" s="936">
        <v>33.200000000000003</v>
      </c>
      <c r="DW120" s="936"/>
      <c r="DX120" s="936"/>
      <c r="DY120" s="936"/>
      <c r="DZ120" s="937"/>
    </row>
    <row r="121" spans="1:130" s="230" customFormat="1" ht="26.25" customHeight="1" x14ac:dyDescent="0.15">
      <c r="A121" s="1061"/>
      <c r="B121" s="953"/>
      <c r="C121" s="978" t="s">
        <v>485</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v>63885</v>
      </c>
      <c r="AB121" s="963"/>
      <c r="AC121" s="963"/>
      <c r="AD121" s="963"/>
      <c r="AE121" s="964"/>
      <c r="AF121" s="965">
        <v>63885</v>
      </c>
      <c r="AG121" s="963"/>
      <c r="AH121" s="963"/>
      <c r="AI121" s="963"/>
      <c r="AJ121" s="964"/>
      <c r="AK121" s="965">
        <v>63885</v>
      </c>
      <c r="AL121" s="963"/>
      <c r="AM121" s="963"/>
      <c r="AN121" s="963"/>
      <c r="AO121" s="964"/>
      <c r="AP121" s="966">
        <v>0.3</v>
      </c>
      <c r="AQ121" s="967"/>
      <c r="AR121" s="967"/>
      <c r="AS121" s="967"/>
      <c r="AT121" s="968"/>
      <c r="AU121" s="998"/>
      <c r="AV121" s="999"/>
      <c r="AW121" s="999"/>
      <c r="AX121" s="999"/>
      <c r="AY121" s="1000"/>
      <c r="AZ121" s="926" t="s">
        <v>486</v>
      </c>
      <c r="BA121" s="927"/>
      <c r="BB121" s="927"/>
      <c r="BC121" s="927"/>
      <c r="BD121" s="927"/>
      <c r="BE121" s="927"/>
      <c r="BF121" s="927"/>
      <c r="BG121" s="927"/>
      <c r="BH121" s="927"/>
      <c r="BI121" s="927"/>
      <c r="BJ121" s="927"/>
      <c r="BK121" s="927"/>
      <c r="BL121" s="927"/>
      <c r="BM121" s="927"/>
      <c r="BN121" s="927"/>
      <c r="BO121" s="927"/>
      <c r="BP121" s="928"/>
      <c r="BQ121" s="929">
        <v>3073642</v>
      </c>
      <c r="BR121" s="930"/>
      <c r="BS121" s="930"/>
      <c r="BT121" s="930"/>
      <c r="BU121" s="930"/>
      <c r="BV121" s="930">
        <v>2995202</v>
      </c>
      <c r="BW121" s="930"/>
      <c r="BX121" s="930"/>
      <c r="BY121" s="930"/>
      <c r="BZ121" s="930"/>
      <c r="CA121" s="930">
        <v>3191311</v>
      </c>
      <c r="CB121" s="930"/>
      <c r="CC121" s="930"/>
      <c r="CD121" s="930"/>
      <c r="CE121" s="930"/>
      <c r="CF121" s="924">
        <v>14.7</v>
      </c>
      <c r="CG121" s="925"/>
      <c r="CH121" s="925"/>
      <c r="CI121" s="925"/>
      <c r="CJ121" s="925"/>
      <c r="CK121" s="1013"/>
      <c r="CL121" s="1014"/>
      <c r="CM121" s="1014"/>
      <c r="CN121" s="1014"/>
      <c r="CO121" s="1015"/>
      <c r="CP121" s="1023" t="s">
        <v>487</v>
      </c>
      <c r="CQ121" s="1024"/>
      <c r="CR121" s="1024"/>
      <c r="CS121" s="1024"/>
      <c r="CT121" s="1024"/>
      <c r="CU121" s="1024"/>
      <c r="CV121" s="1024"/>
      <c r="CW121" s="1024"/>
      <c r="CX121" s="1024"/>
      <c r="CY121" s="1024"/>
      <c r="CZ121" s="1024"/>
      <c r="DA121" s="1024"/>
      <c r="DB121" s="1024"/>
      <c r="DC121" s="1024"/>
      <c r="DD121" s="1024"/>
      <c r="DE121" s="1024"/>
      <c r="DF121" s="1025"/>
      <c r="DG121" s="929">
        <v>2902685</v>
      </c>
      <c r="DH121" s="930"/>
      <c r="DI121" s="930"/>
      <c r="DJ121" s="930"/>
      <c r="DK121" s="930"/>
      <c r="DL121" s="930">
        <v>2565465</v>
      </c>
      <c r="DM121" s="930"/>
      <c r="DN121" s="930"/>
      <c r="DO121" s="930"/>
      <c r="DP121" s="930"/>
      <c r="DQ121" s="930">
        <v>2261822</v>
      </c>
      <c r="DR121" s="930"/>
      <c r="DS121" s="930"/>
      <c r="DT121" s="930"/>
      <c r="DU121" s="930"/>
      <c r="DV121" s="931">
        <v>10.4</v>
      </c>
      <c r="DW121" s="931"/>
      <c r="DX121" s="931"/>
      <c r="DY121" s="931"/>
      <c r="DZ121" s="932"/>
    </row>
    <row r="122" spans="1:130" s="230" customFormat="1" ht="26.25" customHeight="1" x14ac:dyDescent="0.15">
      <c r="A122" s="1061"/>
      <c r="B122" s="953"/>
      <c r="C122" s="926" t="s">
        <v>463</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480</v>
      </c>
      <c r="AB122" s="963"/>
      <c r="AC122" s="963"/>
      <c r="AD122" s="963"/>
      <c r="AE122" s="964"/>
      <c r="AF122" s="965" t="s">
        <v>488</v>
      </c>
      <c r="AG122" s="963"/>
      <c r="AH122" s="963"/>
      <c r="AI122" s="963"/>
      <c r="AJ122" s="964"/>
      <c r="AK122" s="965" t="s">
        <v>480</v>
      </c>
      <c r="AL122" s="963"/>
      <c r="AM122" s="963"/>
      <c r="AN122" s="963"/>
      <c r="AO122" s="964"/>
      <c r="AP122" s="966" t="s">
        <v>468</v>
      </c>
      <c r="AQ122" s="967"/>
      <c r="AR122" s="967"/>
      <c r="AS122" s="967"/>
      <c r="AT122" s="968"/>
      <c r="AU122" s="998"/>
      <c r="AV122" s="999"/>
      <c r="AW122" s="999"/>
      <c r="AX122" s="999"/>
      <c r="AY122" s="1000"/>
      <c r="AZ122" s="977" t="s">
        <v>489</v>
      </c>
      <c r="BA122" s="969"/>
      <c r="BB122" s="969"/>
      <c r="BC122" s="969"/>
      <c r="BD122" s="969"/>
      <c r="BE122" s="969"/>
      <c r="BF122" s="969"/>
      <c r="BG122" s="969"/>
      <c r="BH122" s="969"/>
      <c r="BI122" s="969"/>
      <c r="BJ122" s="969"/>
      <c r="BK122" s="969"/>
      <c r="BL122" s="969"/>
      <c r="BM122" s="969"/>
      <c r="BN122" s="969"/>
      <c r="BO122" s="969"/>
      <c r="BP122" s="970"/>
      <c r="BQ122" s="1003">
        <v>45869810</v>
      </c>
      <c r="BR122" s="1004"/>
      <c r="BS122" s="1004"/>
      <c r="BT122" s="1004"/>
      <c r="BU122" s="1004"/>
      <c r="BV122" s="1004">
        <v>45129189</v>
      </c>
      <c r="BW122" s="1004"/>
      <c r="BX122" s="1004"/>
      <c r="BY122" s="1004"/>
      <c r="BZ122" s="1004"/>
      <c r="CA122" s="1004">
        <v>44707777</v>
      </c>
      <c r="CB122" s="1004"/>
      <c r="CC122" s="1004"/>
      <c r="CD122" s="1004"/>
      <c r="CE122" s="1004"/>
      <c r="CF122" s="1021">
        <v>206.4</v>
      </c>
      <c r="CG122" s="1022"/>
      <c r="CH122" s="1022"/>
      <c r="CI122" s="1022"/>
      <c r="CJ122" s="1022"/>
      <c r="CK122" s="1013"/>
      <c r="CL122" s="1014"/>
      <c r="CM122" s="1014"/>
      <c r="CN122" s="1014"/>
      <c r="CO122" s="1015"/>
      <c r="CP122" s="1023" t="s">
        <v>490</v>
      </c>
      <c r="CQ122" s="1024"/>
      <c r="CR122" s="1024"/>
      <c r="CS122" s="1024"/>
      <c r="CT122" s="1024"/>
      <c r="CU122" s="1024"/>
      <c r="CV122" s="1024"/>
      <c r="CW122" s="1024"/>
      <c r="CX122" s="1024"/>
      <c r="CY122" s="1024"/>
      <c r="CZ122" s="1024"/>
      <c r="DA122" s="1024"/>
      <c r="DB122" s="1024"/>
      <c r="DC122" s="1024"/>
      <c r="DD122" s="1024"/>
      <c r="DE122" s="1024"/>
      <c r="DF122" s="1025"/>
      <c r="DG122" s="929">
        <v>16091</v>
      </c>
      <c r="DH122" s="930"/>
      <c r="DI122" s="930"/>
      <c r="DJ122" s="930"/>
      <c r="DK122" s="930"/>
      <c r="DL122" s="930">
        <v>8397</v>
      </c>
      <c r="DM122" s="930"/>
      <c r="DN122" s="930"/>
      <c r="DO122" s="930"/>
      <c r="DP122" s="930"/>
      <c r="DQ122" s="930">
        <v>8496</v>
      </c>
      <c r="DR122" s="930"/>
      <c r="DS122" s="930"/>
      <c r="DT122" s="930"/>
      <c r="DU122" s="930"/>
      <c r="DV122" s="931">
        <v>0</v>
      </c>
      <c r="DW122" s="931"/>
      <c r="DX122" s="931"/>
      <c r="DY122" s="931"/>
      <c r="DZ122" s="932"/>
    </row>
    <row r="123" spans="1:130" s="230" customFormat="1" ht="26.25" customHeight="1" x14ac:dyDescent="0.15">
      <c r="A123" s="1061"/>
      <c r="B123" s="953"/>
      <c r="C123" s="926" t="s">
        <v>471</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394</v>
      </c>
      <c r="AB123" s="963"/>
      <c r="AC123" s="963"/>
      <c r="AD123" s="963"/>
      <c r="AE123" s="964"/>
      <c r="AF123" s="965" t="s">
        <v>480</v>
      </c>
      <c r="AG123" s="963"/>
      <c r="AH123" s="963"/>
      <c r="AI123" s="963"/>
      <c r="AJ123" s="964"/>
      <c r="AK123" s="965" t="s">
        <v>464</v>
      </c>
      <c r="AL123" s="963"/>
      <c r="AM123" s="963"/>
      <c r="AN123" s="963"/>
      <c r="AO123" s="964"/>
      <c r="AP123" s="966" t="s">
        <v>394</v>
      </c>
      <c r="AQ123" s="967"/>
      <c r="AR123" s="967"/>
      <c r="AS123" s="967"/>
      <c r="AT123" s="968"/>
      <c r="AU123" s="1001"/>
      <c r="AV123" s="1002"/>
      <c r="AW123" s="1002"/>
      <c r="AX123" s="1002"/>
      <c r="AY123" s="1002"/>
      <c r="AZ123" s="251" t="s">
        <v>191</v>
      </c>
      <c r="BA123" s="251"/>
      <c r="BB123" s="251"/>
      <c r="BC123" s="251"/>
      <c r="BD123" s="251"/>
      <c r="BE123" s="251"/>
      <c r="BF123" s="251"/>
      <c r="BG123" s="251"/>
      <c r="BH123" s="251"/>
      <c r="BI123" s="251"/>
      <c r="BJ123" s="251"/>
      <c r="BK123" s="251"/>
      <c r="BL123" s="251"/>
      <c r="BM123" s="251"/>
      <c r="BN123" s="251"/>
      <c r="BO123" s="981" t="s">
        <v>491</v>
      </c>
      <c r="BP123" s="1009"/>
      <c r="BQ123" s="1067">
        <v>58396696</v>
      </c>
      <c r="BR123" s="1068"/>
      <c r="BS123" s="1068"/>
      <c r="BT123" s="1068"/>
      <c r="BU123" s="1068"/>
      <c r="BV123" s="1068">
        <v>60115842</v>
      </c>
      <c r="BW123" s="1068"/>
      <c r="BX123" s="1068"/>
      <c r="BY123" s="1068"/>
      <c r="BZ123" s="1068"/>
      <c r="CA123" s="1068">
        <v>60591650</v>
      </c>
      <c r="CB123" s="1068"/>
      <c r="CC123" s="1068"/>
      <c r="CD123" s="1068"/>
      <c r="CE123" s="1068"/>
      <c r="CF123" s="1005"/>
      <c r="CG123" s="1006"/>
      <c r="CH123" s="1006"/>
      <c r="CI123" s="1006"/>
      <c r="CJ123" s="1007"/>
      <c r="CK123" s="1013"/>
      <c r="CL123" s="1014"/>
      <c r="CM123" s="1014"/>
      <c r="CN123" s="1014"/>
      <c r="CO123" s="1015"/>
      <c r="CP123" s="1023" t="s">
        <v>411</v>
      </c>
      <c r="CQ123" s="1024"/>
      <c r="CR123" s="1024"/>
      <c r="CS123" s="1024"/>
      <c r="CT123" s="1024"/>
      <c r="CU123" s="1024"/>
      <c r="CV123" s="1024"/>
      <c r="CW123" s="1024"/>
      <c r="CX123" s="1024"/>
      <c r="CY123" s="1024"/>
      <c r="CZ123" s="1024"/>
      <c r="DA123" s="1024"/>
      <c r="DB123" s="1024"/>
      <c r="DC123" s="1024"/>
      <c r="DD123" s="1024"/>
      <c r="DE123" s="1024"/>
      <c r="DF123" s="1025"/>
      <c r="DG123" s="962" t="s">
        <v>488</v>
      </c>
      <c r="DH123" s="963"/>
      <c r="DI123" s="963"/>
      <c r="DJ123" s="963"/>
      <c r="DK123" s="964"/>
      <c r="DL123" s="965" t="s">
        <v>464</v>
      </c>
      <c r="DM123" s="963"/>
      <c r="DN123" s="963"/>
      <c r="DO123" s="963"/>
      <c r="DP123" s="964"/>
      <c r="DQ123" s="965" t="s">
        <v>394</v>
      </c>
      <c r="DR123" s="963"/>
      <c r="DS123" s="963"/>
      <c r="DT123" s="963"/>
      <c r="DU123" s="964"/>
      <c r="DV123" s="966" t="s">
        <v>480</v>
      </c>
      <c r="DW123" s="967"/>
      <c r="DX123" s="967"/>
      <c r="DY123" s="967"/>
      <c r="DZ123" s="968"/>
    </row>
    <row r="124" spans="1:130" s="230" customFormat="1" ht="26.25" customHeight="1" thickBot="1" x14ac:dyDescent="0.2">
      <c r="A124" s="1061"/>
      <c r="B124" s="953"/>
      <c r="C124" s="926" t="s">
        <v>475</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492</v>
      </c>
      <c r="AB124" s="963"/>
      <c r="AC124" s="963"/>
      <c r="AD124" s="963"/>
      <c r="AE124" s="964"/>
      <c r="AF124" s="965" t="s">
        <v>480</v>
      </c>
      <c r="AG124" s="963"/>
      <c r="AH124" s="963"/>
      <c r="AI124" s="963"/>
      <c r="AJ124" s="964"/>
      <c r="AK124" s="965" t="s">
        <v>488</v>
      </c>
      <c r="AL124" s="963"/>
      <c r="AM124" s="963"/>
      <c r="AN124" s="963"/>
      <c r="AO124" s="964"/>
      <c r="AP124" s="966" t="s">
        <v>394</v>
      </c>
      <c r="AQ124" s="967"/>
      <c r="AR124" s="967"/>
      <c r="AS124" s="967"/>
      <c r="AT124" s="968"/>
      <c r="AU124" s="1063" t="s">
        <v>493</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64.5</v>
      </c>
      <c r="BR124" s="1031"/>
      <c r="BS124" s="1031"/>
      <c r="BT124" s="1031"/>
      <c r="BU124" s="1031"/>
      <c r="BV124" s="1031">
        <v>52.5</v>
      </c>
      <c r="BW124" s="1031"/>
      <c r="BX124" s="1031"/>
      <c r="BY124" s="1031"/>
      <c r="BZ124" s="1031"/>
      <c r="CA124" s="1031">
        <v>51.6</v>
      </c>
      <c r="CB124" s="1031"/>
      <c r="CC124" s="1031"/>
      <c r="CD124" s="1031"/>
      <c r="CE124" s="1031"/>
      <c r="CF124" s="1032"/>
      <c r="CG124" s="1033"/>
      <c r="CH124" s="1033"/>
      <c r="CI124" s="1033"/>
      <c r="CJ124" s="1034"/>
      <c r="CK124" s="1016"/>
      <c r="CL124" s="1016"/>
      <c r="CM124" s="1016"/>
      <c r="CN124" s="1016"/>
      <c r="CO124" s="1017"/>
      <c r="CP124" s="1023" t="s">
        <v>494</v>
      </c>
      <c r="CQ124" s="1024"/>
      <c r="CR124" s="1024"/>
      <c r="CS124" s="1024"/>
      <c r="CT124" s="1024"/>
      <c r="CU124" s="1024"/>
      <c r="CV124" s="1024"/>
      <c r="CW124" s="1024"/>
      <c r="CX124" s="1024"/>
      <c r="CY124" s="1024"/>
      <c r="CZ124" s="1024"/>
      <c r="DA124" s="1024"/>
      <c r="DB124" s="1024"/>
      <c r="DC124" s="1024"/>
      <c r="DD124" s="1024"/>
      <c r="DE124" s="1024"/>
      <c r="DF124" s="1025"/>
      <c r="DG124" s="1008">
        <v>1982</v>
      </c>
      <c r="DH124" s="990"/>
      <c r="DI124" s="990"/>
      <c r="DJ124" s="990"/>
      <c r="DK124" s="991"/>
      <c r="DL124" s="989" t="s">
        <v>492</v>
      </c>
      <c r="DM124" s="990"/>
      <c r="DN124" s="990"/>
      <c r="DO124" s="990"/>
      <c r="DP124" s="991"/>
      <c r="DQ124" s="989" t="s">
        <v>454</v>
      </c>
      <c r="DR124" s="990"/>
      <c r="DS124" s="990"/>
      <c r="DT124" s="990"/>
      <c r="DU124" s="991"/>
      <c r="DV124" s="992" t="s">
        <v>464</v>
      </c>
      <c r="DW124" s="993"/>
      <c r="DX124" s="993"/>
      <c r="DY124" s="993"/>
      <c r="DZ124" s="994"/>
    </row>
    <row r="125" spans="1:130" s="230" customFormat="1" ht="26.25" customHeight="1" x14ac:dyDescent="0.15">
      <c r="A125" s="1061"/>
      <c r="B125" s="953"/>
      <c r="C125" s="926" t="s">
        <v>477</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464</v>
      </c>
      <c r="AB125" s="963"/>
      <c r="AC125" s="963"/>
      <c r="AD125" s="963"/>
      <c r="AE125" s="964"/>
      <c r="AF125" s="965" t="s">
        <v>444</v>
      </c>
      <c r="AG125" s="963"/>
      <c r="AH125" s="963"/>
      <c r="AI125" s="963"/>
      <c r="AJ125" s="964"/>
      <c r="AK125" s="965" t="s">
        <v>454</v>
      </c>
      <c r="AL125" s="963"/>
      <c r="AM125" s="963"/>
      <c r="AN125" s="963"/>
      <c r="AO125" s="964"/>
      <c r="AP125" s="966" t="s">
        <v>464</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495</v>
      </c>
      <c r="CL125" s="1011"/>
      <c r="CM125" s="1011"/>
      <c r="CN125" s="1011"/>
      <c r="CO125" s="1012"/>
      <c r="CP125" s="933" t="s">
        <v>496</v>
      </c>
      <c r="CQ125" s="901"/>
      <c r="CR125" s="901"/>
      <c r="CS125" s="901"/>
      <c r="CT125" s="901"/>
      <c r="CU125" s="901"/>
      <c r="CV125" s="901"/>
      <c r="CW125" s="901"/>
      <c r="CX125" s="901"/>
      <c r="CY125" s="901"/>
      <c r="CZ125" s="901"/>
      <c r="DA125" s="901"/>
      <c r="DB125" s="901"/>
      <c r="DC125" s="901"/>
      <c r="DD125" s="901"/>
      <c r="DE125" s="901"/>
      <c r="DF125" s="902"/>
      <c r="DG125" s="934" t="s">
        <v>464</v>
      </c>
      <c r="DH125" s="935"/>
      <c r="DI125" s="935"/>
      <c r="DJ125" s="935"/>
      <c r="DK125" s="935"/>
      <c r="DL125" s="935" t="s">
        <v>464</v>
      </c>
      <c r="DM125" s="935"/>
      <c r="DN125" s="935"/>
      <c r="DO125" s="935"/>
      <c r="DP125" s="935"/>
      <c r="DQ125" s="935" t="s">
        <v>464</v>
      </c>
      <c r="DR125" s="935"/>
      <c r="DS125" s="935"/>
      <c r="DT125" s="935"/>
      <c r="DU125" s="935"/>
      <c r="DV125" s="936" t="s">
        <v>464</v>
      </c>
      <c r="DW125" s="936"/>
      <c r="DX125" s="936"/>
      <c r="DY125" s="936"/>
      <c r="DZ125" s="937"/>
    </row>
    <row r="126" spans="1:130" s="230" customFormat="1" ht="26.25" customHeight="1" thickBot="1" x14ac:dyDescent="0.2">
      <c r="A126" s="1061"/>
      <c r="B126" s="953"/>
      <c r="C126" s="926" t="s">
        <v>479</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444</v>
      </c>
      <c r="AB126" s="963"/>
      <c r="AC126" s="963"/>
      <c r="AD126" s="963"/>
      <c r="AE126" s="964"/>
      <c r="AF126" s="965" t="s">
        <v>454</v>
      </c>
      <c r="AG126" s="963"/>
      <c r="AH126" s="963"/>
      <c r="AI126" s="963"/>
      <c r="AJ126" s="964"/>
      <c r="AK126" s="965" t="s">
        <v>464</v>
      </c>
      <c r="AL126" s="963"/>
      <c r="AM126" s="963"/>
      <c r="AN126" s="963"/>
      <c r="AO126" s="964"/>
      <c r="AP126" s="966" t="s">
        <v>454</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497</v>
      </c>
      <c r="CQ126" s="927"/>
      <c r="CR126" s="927"/>
      <c r="CS126" s="927"/>
      <c r="CT126" s="927"/>
      <c r="CU126" s="927"/>
      <c r="CV126" s="927"/>
      <c r="CW126" s="927"/>
      <c r="CX126" s="927"/>
      <c r="CY126" s="927"/>
      <c r="CZ126" s="927"/>
      <c r="DA126" s="927"/>
      <c r="DB126" s="927"/>
      <c r="DC126" s="927"/>
      <c r="DD126" s="927"/>
      <c r="DE126" s="927"/>
      <c r="DF126" s="928"/>
      <c r="DG126" s="929" t="s">
        <v>454</v>
      </c>
      <c r="DH126" s="930"/>
      <c r="DI126" s="930"/>
      <c r="DJ126" s="930"/>
      <c r="DK126" s="930"/>
      <c r="DL126" s="930" t="s">
        <v>464</v>
      </c>
      <c r="DM126" s="930"/>
      <c r="DN126" s="930"/>
      <c r="DO126" s="930"/>
      <c r="DP126" s="930"/>
      <c r="DQ126" s="930" t="s">
        <v>454</v>
      </c>
      <c r="DR126" s="930"/>
      <c r="DS126" s="930"/>
      <c r="DT126" s="930"/>
      <c r="DU126" s="930"/>
      <c r="DV126" s="931" t="s">
        <v>492</v>
      </c>
      <c r="DW126" s="931"/>
      <c r="DX126" s="931"/>
      <c r="DY126" s="931"/>
      <c r="DZ126" s="932"/>
    </row>
    <row r="127" spans="1:130" s="230" customFormat="1" ht="26.25" customHeight="1" x14ac:dyDescent="0.15">
      <c r="A127" s="1062"/>
      <c r="B127" s="955"/>
      <c r="C127" s="977" t="s">
        <v>498</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t="s">
        <v>444</v>
      </c>
      <c r="AB127" s="963"/>
      <c r="AC127" s="963"/>
      <c r="AD127" s="963"/>
      <c r="AE127" s="964"/>
      <c r="AF127" s="965" t="s">
        <v>454</v>
      </c>
      <c r="AG127" s="963"/>
      <c r="AH127" s="963"/>
      <c r="AI127" s="963"/>
      <c r="AJ127" s="964"/>
      <c r="AK127" s="965" t="s">
        <v>449</v>
      </c>
      <c r="AL127" s="963"/>
      <c r="AM127" s="963"/>
      <c r="AN127" s="963"/>
      <c r="AO127" s="964"/>
      <c r="AP127" s="966" t="s">
        <v>464</v>
      </c>
      <c r="AQ127" s="967"/>
      <c r="AR127" s="967"/>
      <c r="AS127" s="967"/>
      <c r="AT127" s="968"/>
      <c r="AU127" s="232"/>
      <c r="AV127" s="232"/>
      <c r="AW127" s="232"/>
      <c r="AX127" s="1035" t="s">
        <v>499</v>
      </c>
      <c r="AY127" s="1036"/>
      <c r="AZ127" s="1036"/>
      <c r="BA127" s="1036"/>
      <c r="BB127" s="1036"/>
      <c r="BC127" s="1036"/>
      <c r="BD127" s="1036"/>
      <c r="BE127" s="1037"/>
      <c r="BF127" s="1038" t="s">
        <v>500</v>
      </c>
      <c r="BG127" s="1036"/>
      <c r="BH127" s="1036"/>
      <c r="BI127" s="1036"/>
      <c r="BJ127" s="1036"/>
      <c r="BK127" s="1036"/>
      <c r="BL127" s="1037"/>
      <c r="BM127" s="1038" t="s">
        <v>501</v>
      </c>
      <c r="BN127" s="1036"/>
      <c r="BO127" s="1036"/>
      <c r="BP127" s="1036"/>
      <c r="BQ127" s="1036"/>
      <c r="BR127" s="1036"/>
      <c r="BS127" s="1037"/>
      <c r="BT127" s="1038" t="s">
        <v>502</v>
      </c>
      <c r="BU127" s="1036"/>
      <c r="BV127" s="1036"/>
      <c r="BW127" s="1036"/>
      <c r="BX127" s="1036"/>
      <c r="BY127" s="1036"/>
      <c r="BZ127" s="1059"/>
      <c r="CA127" s="232"/>
      <c r="CB127" s="232"/>
      <c r="CC127" s="232"/>
      <c r="CD127" s="255"/>
      <c r="CE127" s="255"/>
      <c r="CF127" s="255"/>
      <c r="CG127" s="232"/>
      <c r="CH127" s="232"/>
      <c r="CI127" s="232"/>
      <c r="CJ127" s="254"/>
      <c r="CK127" s="1027"/>
      <c r="CL127" s="1014"/>
      <c r="CM127" s="1014"/>
      <c r="CN127" s="1014"/>
      <c r="CO127" s="1015"/>
      <c r="CP127" s="926" t="s">
        <v>503</v>
      </c>
      <c r="CQ127" s="927"/>
      <c r="CR127" s="927"/>
      <c r="CS127" s="927"/>
      <c r="CT127" s="927"/>
      <c r="CU127" s="927"/>
      <c r="CV127" s="927"/>
      <c r="CW127" s="927"/>
      <c r="CX127" s="927"/>
      <c r="CY127" s="927"/>
      <c r="CZ127" s="927"/>
      <c r="DA127" s="927"/>
      <c r="DB127" s="927"/>
      <c r="DC127" s="927"/>
      <c r="DD127" s="927"/>
      <c r="DE127" s="927"/>
      <c r="DF127" s="928"/>
      <c r="DG127" s="929">
        <v>971332</v>
      </c>
      <c r="DH127" s="930"/>
      <c r="DI127" s="930"/>
      <c r="DJ127" s="930"/>
      <c r="DK127" s="930"/>
      <c r="DL127" s="930" t="s">
        <v>464</v>
      </c>
      <c r="DM127" s="930"/>
      <c r="DN127" s="930"/>
      <c r="DO127" s="930"/>
      <c r="DP127" s="930"/>
      <c r="DQ127" s="930" t="s">
        <v>464</v>
      </c>
      <c r="DR127" s="930"/>
      <c r="DS127" s="930"/>
      <c r="DT127" s="930"/>
      <c r="DU127" s="930"/>
      <c r="DV127" s="931" t="s">
        <v>464</v>
      </c>
      <c r="DW127" s="931"/>
      <c r="DX127" s="931"/>
      <c r="DY127" s="931"/>
      <c r="DZ127" s="932"/>
    </row>
    <row r="128" spans="1:130" s="230" customFormat="1" ht="26.25" customHeight="1" thickBot="1" x14ac:dyDescent="0.2">
      <c r="A128" s="1045" t="s">
        <v>504</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505</v>
      </c>
      <c r="X128" s="1047"/>
      <c r="Y128" s="1047"/>
      <c r="Z128" s="1048"/>
      <c r="AA128" s="1049">
        <v>425919</v>
      </c>
      <c r="AB128" s="1050"/>
      <c r="AC128" s="1050"/>
      <c r="AD128" s="1050"/>
      <c r="AE128" s="1051"/>
      <c r="AF128" s="1052">
        <v>412032</v>
      </c>
      <c r="AG128" s="1050"/>
      <c r="AH128" s="1050"/>
      <c r="AI128" s="1050"/>
      <c r="AJ128" s="1051"/>
      <c r="AK128" s="1052">
        <v>389906</v>
      </c>
      <c r="AL128" s="1050"/>
      <c r="AM128" s="1050"/>
      <c r="AN128" s="1050"/>
      <c r="AO128" s="1051"/>
      <c r="AP128" s="1053"/>
      <c r="AQ128" s="1054"/>
      <c r="AR128" s="1054"/>
      <c r="AS128" s="1054"/>
      <c r="AT128" s="1055"/>
      <c r="AU128" s="232"/>
      <c r="AV128" s="232"/>
      <c r="AW128" s="232"/>
      <c r="AX128" s="900" t="s">
        <v>506</v>
      </c>
      <c r="AY128" s="901"/>
      <c r="AZ128" s="901"/>
      <c r="BA128" s="901"/>
      <c r="BB128" s="901"/>
      <c r="BC128" s="901"/>
      <c r="BD128" s="901"/>
      <c r="BE128" s="902"/>
      <c r="BF128" s="1056" t="s">
        <v>449</v>
      </c>
      <c r="BG128" s="1057"/>
      <c r="BH128" s="1057"/>
      <c r="BI128" s="1057"/>
      <c r="BJ128" s="1057"/>
      <c r="BK128" s="1057"/>
      <c r="BL128" s="1058"/>
      <c r="BM128" s="1056">
        <v>12.05</v>
      </c>
      <c r="BN128" s="1057"/>
      <c r="BO128" s="1057"/>
      <c r="BP128" s="1057"/>
      <c r="BQ128" s="1057"/>
      <c r="BR128" s="1057"/>
      <c r="BS128" s="1058"/>
      <c r="BT128" s="1056">
        <v>20</v>
      </c>
      <c r="BU128" s="1057"/>
      <c r="BV128" s="1057"/>
      <c r="BW128" s="1057"/>
      <c r="BX128" s="1057"/>
      <c r="BY128" s="1057"/>
      <c r="BZ128" s="1080"/>
      <c r="CA128" s="255"/>
      <c r="CB128" s="255"/>
      <c r="CC128" s="255"/>
      <c r="CD128" s="255"/>
      <c r="CE128" s="255"/>
      <c r="CF128" s="255"/>
      <c r="CG128" s="232"/>
      <c r="CH128" s="232"/>
      <c r="CI128" s="232"/>
      <c r="CJ128" s="254"/>
      <c r="CK128" s="1028"/>
      <c r="CL128" s="1029"/>
      <c r="CM128" s="1029"/>
      <c r="CN128" s="1029"/>
      <c r="CO128" s="1030"/>
      <c r="CP128" s="1039" t="s">
        <v>507</v>
      </c>
      <c r="CQ128" s="726"/>
      <c r="CR128" s="726"/>
      <c r="CS128" s="726"/>
      <c r="CT128" s="726"/>
      <c r="CU128" s="726"/>
      <c r="CV128" s="726"/>
      <c r="CW128" s="726"/>
      <c r="CX128" s="726"/>
      <c r="CY128" s="726"/>
      <c r="CZ128" s="726"/>
      <c r="DA128" s="726"/>
      <c r="DB128" s="726"/>
      <c r="DC128" s="726"/>
      <c r="DD128" s="726"/>
      <c r="DE128" s="726"/>
      <c r="DF128" s="1040"/>
      <c r="DG128" s="1041">
        <v>5525</v>
      </c>
      <c r="DH128" s="1042"/>
      <c r="DI128" s="1042"/>
      <c r="DJ128" s="1042"/>
      <c r="DK128" s="1042"/>
      <c r="DL128" s="1042">
        <v>10481</v>
      </c>
      <c r="DM128" s="1042"/>
      <c r="DN128" s="1042"/>
      <c r="DO128" s="1042"/>
      <c r="DP128" s="1042"/>
      <c r="DQ128" s="1042" t="s">
        <v>508</v>
      </c>
      <c r="DR128" s="1042"/>
      <c r="DS128" s="1042"/>
      <c r="DT128" s="1042"/>
      <c r="DU128" s="1042"/>
      <c r="DV128" s="1043" t="s">
        <v>508</v>
      </c>
      <c r="DW128" s="1043"/>
      <c r="DX128" s="1043"/>
      <c r="DY128" s="1043"/>
      <c r="DZ128" s="1044"/>
    </row>
    <row r="129" spans="1:131" s="230" customFormat="1" ht="26.25" customHeight="1" x14ac:dyDescent="0.15">
      <c r="A129" s="938" t="s">
        <v>110</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509</v>
      </c>
      <c r="X129" s="1075"/>
      <c r="Y129" s="1075"/>
      <c r="Z129" s="1076"/>
      <c r="AA129" s="962">
        <v>25583874</v>
      </c>
      <c r="AB129" s="963"/>
      <c r="AC129" s="963"/>
      <c r="AD129" s="963"/>
      <c r="AE129" s="964"/>
      <c r="AF129" s="965">
        <v>26468274</v>
      </c>
      <c r="AG129" s="963"/>
      <c r="AH129" s="963"/>
      <c r="AI129" s="963"/>
      <c r="AJ129" s="964"/>
      <c r="AK129" s="965">
        <v>25523918</v>
      </c>
      <c r="AL129" s="963"/>
      <c r="AM129" s="963"/>
      <c r="AN129" s="963"/>
      <c r="AO129" s="964"/>
      <c r="AP129" s="1077"/>
      <c r="AQ129" s="1078"/>
      <c r="AR129" s="1078"/>
      <c r="AS129" s="1078"/>
      <c r="AT129" s="1079"/>
      <c r="AU129" s="233"/>
      <c r="AV129" s="233"/>
      <c r="AW129" s="233"/>
      <c r="AX129" s="1069" t="s">
        <v>510</v>
      </c>
      <c r="AY129" s="927"/>
      <c r="AZ129" s="927"/>
      <c r="BA129" s="927"/>
      <c r="BB129" s="927"/>
      <c r="BC129" s="927"/>
      <c r="BD129" s="927"/>
      <c r="BE129" s="928"/>
      <c r="BF129" s="1070" t="s">
        <v>511</v>
      </c>
      <c r="BG129" s="1071"/>
      <c r="BH129" s="1071"/>
      <c r="BI129" s="1071"/>
      <c r="BJ129" s="1071"/>
      <c r="BK129" s="1071"/>
      <c r="BL129" s="1072"/>
      <c r="BM129" s="1070">
        <v>17.05</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8" t="s">
        <v>512</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513</v>
      </c>
      <c r="X130" s="1075"/>
      <c r="Y130" s="1075"/>
      <c r="Z130" s="1076"/>
      <c r="AA130" s="962">
        <v>4123668</v>
      </c>
      <c r="AB130" s="963"/>
      <c r="AC130" s="963"/>
      <c r="AD130" s="963"/>
      <c r="AE130" s="964"/>
      <c r="AF130" s="965">
        <v>4098815</v>
      </c>
      <c r="AG130" s="963"/>
      <c r="AH130" s="963"/>
      <c r="AI130" s="963"/>
      <c r="AJ130" s="964"/>
      <c r="AK130" s="965">
        <v>3858536</v>
      </c>
      <c r="AL130" s="963"/>
      <c r="AM130" s="963"/>
      <c r="AN130" s="963"/>
      <c r="AO130" s="964"/>
      <c r="AP130" s="1077"/>
      <c r="AQ130" s="1078"/>
      <c r="AR130" s="1078"/>
      <c r="AS130" s="1078"/>
      <c r="AT130" s="1079"/>
      <c r="AU130" s="233"/>
      <c r="AV130" s="233"/>
      <c r="AW130" s="233"/>
      <c r="AX130" s="1069" t="s">
        <v>514</v>
      </c>
      <c r="AY130" s="927"/>
      <c r="AZ130" s="927"/>
      <c r="BA130" s="927"/>
      <c r="BB130" s="927"/>
      <c r="BC130" s="927"/>
      <c r="BD130" s="927"/>
      <c r="BE130" s="928"/>
      <c r="BF130" s="1105">
        <v>7.8</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515</v>
      </c>
      <c r="X131" s="1112"/>
      <c r="Y131" s="1112"/>
      <c r="Z131" s="1113"/>
      <c r="AA131" s="1008">
        <v>21460206</v>
      </c>
      <c r="AB131" s="990"/>
      <c r="AC131" s="990"/>
      <c r="AD131" s="990"/>
      <c r="AE131" s="991"/>
      <c r="AF131" s="989">
        <v>22369459</v>
      </c>
      <c r="AG131" s="990"/>
      <c r="AH131" s="990"/>
      <c r="AI131" s="990"/>
      <c r="AJ131" s="991"/>
      <c r="AK131" s="989">
        <v>21665382</v>
      </c>
      <c r="AL131" s="990"/>
      <c r="AM131" s="990"/>
      <c r="AN131" s="990"/>
      <c r="AO131" s="991"/>
      <c r="AP131" s="1114"/>
      <c r="AQ131" s="1115"/>
      <c r="AR131" s="1115"/>
      <c r="AS131" s="1115"/>
      <c r="AT131" s="1116"/>
      <c r="AU131" s="233"/>
      <c r="AV131" s="233"/>
      <c r="AW131" s="233"/>
      <c r="AX131" s="1087" t="s">
        <v>516</v>
      </c>
      <c r="AY131" s="726"/>
      <c r="AZ131" s="726"/>
      <c r="BA131" s="726"/>
      <c r="BB131" s="726"/>
      <c r="BC131" s="726"/>
      <c r="BD131" s="726"/>
      <c r="BE131" s="1040"/>
      <c r="BF131" s="1088">
        <v>51.6</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4" t="s">
        <v>517</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518</v>
      </c>
      <c r="W132" s="1098"/>
      <c r="X132" s="1098"/>
      <c r="Y132" s="1098"/>
      <c r="Z132" s="1099"/>
      <c r="AA132" s="1100">
        <v>7.3415464999999998</v>
      </c>
      <c r="AB132" s="1101"/>
      <c r="AC132" s="1101"/>
      <c r="AD132" s="1101"/>
      <c r="AE132" s="1102"/>
      <c r="AF132" s="1103">
        <v>6.8339024000000004</v>
      </c>
      <c r="AG132" s="1101"/>
      <c r="AH132" s="1101"/>
      <c r="AI132" s="1101"/>
      <c r="AJ132" s="1102"/>
      <c r="AK132" s="1103">
        <v>9.2738636999999997</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519</v>
      </c>
      <c r="W133" s="1081"/>
      <c r="X133" s="1081"/>
      <c r="Y133" s="1081"/>
      <c r="Z133" s="1082"/>
      <c r="AA133" s="1083">
        <v>8.4</v>
      </c>
      <c r="AB133" s="1084"/>
      <c r="AC133" s="1084"/>
      <c r="AD133" s="1084"/>
      <c r="AE133" s="1085"/>
      <c r="AF133" s="1083">
        <v>7.7</v>
      </c>
      <c r="AG133" s="1084"/>
      <c r="AH133" s="1084"/>
      <c r="AI133" s="1084"/>
      <c r="AJ133" s="1085"/>
      <c r="AK133" s="1083">
        <v>7.8</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zQ/lZnz3DK/nltsf5pTDFXMhVSGPGzEmt46HahwgYco8PH02Q9pdr0WzFIbgXIYYq2da9wZHd4jTOsBIHZAPw==" saltValue="OA9o460Lk5msGDqU3WVj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P1kMvLX8CO7u0qr5UrShhe1TICIl1++QOduOMl9jwMOJCz0Ct3oEwKTpURcuKH7KltY4vTi7yjfpv+N6B7H3Q==" saltValue="jG8s4+fNYmZeqB1hIpE7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LbHN3c2PLIKJlfDEUSL1Z9wpxrXsrpyqCNElRdXRclCLEofklrI4KXotXez4p5U/xgDbm1+xFu1CIhP3JwA7A==" saltValue="wNUaEBulTx3hMRrzYp6b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528</v>
      </c>
      <c r="AL9" s="1121"/>
      <c r="AM9" s="1121"/>
      <c r="AN9" s="1122"/>
      <c r="AO9" s="281">
        <v>5596538</v>
      </c>
      <c r="AP9" s="281">
        <v>55081</v>
      </c>
      <c r="AQ9" s="282">
        <v>74545</v>
      </c>
      <c r="AR9" s="283">
        <v>-26.1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529</v>
      </c>
      <c r="AL10" s="1121"/>
      <c r="AM10" s="1121"/>
      <c r="AN10" s="1122"/>
      <c r="AO10" s="284">
        <v>774376</v>
      </c>
      <c r="AP10" s="284">
        <v>7621</v>
      </c>
      <c r="AQ10" s="285">
        <v>6960</v>
      </c>
      <c r="AR10" s="286">
        <v>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530</v>
      </c>
      <c r="AL11" s="1121"/>
      <c r="AM11" s="1121"/>
      <c r="AN11" s="1122"/>
      <c r="AO11" s="284">
        <v>123814</v>
      </c>
      <c r="AP11" s="284">
        <v>1219</v>
      </c>
      <c r="AQ11" s="285">
        <v>1657</v>
      </c>
      <c r="AR11" s="286">
        <v>-26.4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531</v>
      </c>
      <c r="AL12" s="1121"/>
      <c r="AM12" s="1121"/>
      <c r="AN12" s="1122"/>
      <c r="AO12" s="284">
        <v>16326</v>
      </c>
      <c r="AP12" s="284">
        <v>161</v>
      </c>
      <c r="AQ12" s="285">
        <v>14</v>
      </c>
      <c r="AR12" s="286">
        <v>1050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532</v>
      </c>
      <c r="AL13" s="1121"/>
      <c r="AM13" s="1121"/>
      <c r="AN13" s="1122"/>
      <c r="AO13" s="284">
        <v>241475</v>
      </c>
      <c r="AP13" s="284">
        <v>2377</v>
      </c>
      <c r="AQ13" s="285">
        <v>2261</v>
      </c>
      <c r="AR13" s="286">
        <v>5.0999999999999996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533</v>
      </c>
      <c r="AL14" s="1121"/>
      <c r="AM14" s="1121"/>
      <c r="AN14" s="1122"/>
      <c r="AO14" s="284">
        <v>163650</v>
      </c>
      <c r="AP14" s="284">
        <v>1611</v>
      </c>
      <c r="AQ14" s="285">
        <v>2850</v>
      </c>
      <c r="AR14" s="286">
        <v>-43.5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534</v>
      </c>
      <c r="AL15" s="1124"/>
      <c r="AM15" s="1124"/>
      <c r="AN15" s="1125"/>
      <c r="AO15" s="284">
        <v>-389197</v>
      </c>
      <c r="AP15" s="284">
        <v>-3830</v>
      </c>
      <c r="AQ15" s="285">
        <v>-5601</v>
      </c>
      <c r="AR15" s="286">
        <v>-31.6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191</v>
      </c>
      <c r="AL16" s="1124"/>
      <c r="AM16" s="1124"/>
      <c r="AN16" s="1125"/>
      <c r="AO16" s="284">
        <v>6526982</v>
      </c>
      <c r="AP16" s="284">
        <v>64238</v>
      </c>
      <c r="AQ16" s="285">
        <v>82686</v>
      </c>
      <c r="AR16" s="286">
        <v>-22.3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539</v>
      </c>
      <c r="AL21" s="1127"/>
      <c r="AM21" s="1127"/>
      <c r="AN21" s="1128"/>
      <c r="AO21" s="297">
        <v>6.58</v>
      </c>
      <c r="AP21" s="298">
        <v>7.92</v>
      </c>
      <c r="AQ21" s="299">
        <v>-1.34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540</v>
      </c>
      <c r="AL22" s="1127"/>
      <c r="AM22" s="1127"/>
      <c r="AN22" s="1128"/>
      <c r="AO22" s="302">
        <v>98.4</v>
      </c>
      <c r="AP22" s="303">
        <v>98.1</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7" t="s">
        <v>541</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544</v>
      </c>
      <c r="AL32" s="1135"/>
      <c r="AM32" s="1135"/>
      <c r="AN32" s="1136"/>
      <c r="AO32" s="312">
        <v>4926472</v>
      </c>
      <c r="AP32" s="312">
        <v>48486</v>
      </c>
      <c r="AQ32" s="313">
        <v>59490</v>
      </c>
      <c r="AR32" s="314">
        <v>-18.5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545</v>
      </c>
      <c r="AL33" s="1135"/>
      <c r="AM33" s="1135"/>
      <c r="AN33" s="1136"/>
      <c r="AO33" s="312" t="s">
        <v>546</v>
      </c>
      <c r="AP33" s="312" t="s">
        <v>546</v>
      </c>
      <c r="AQ33" s="313" t="s">
        <v>546</v>
      </c>
      <c r="AR33" s="314" t="s">
        <v>546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547</v>
      </c>
      <c r="AL34" s="1135"/>
      <c r="AM34" s="1135"/>
      <c r="AN34" s="1136"/>
      <c r="AO34" s="312" t="s">
        <v>546</v>
      </c>
      <c r="AP34" s="312" t="s">
        <v>546</v>
      </c>
      <c r="AQ34" s="313">
        <v>23</v>
      </c>
      <c r="AR34" s="314" t="s">
        <v>546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548</v>
      </c>
      <c r="AL35" s="1135"/>
      <c r="AM35" s="1135"/>
      <c r="AN35" s="1136"/>
      <c r="AO35" s="312">
        <v>1149923</v>
      </c>
      <c r="AP35" s="312">
        <v>11317</v>
      </c>
      <c r="AQ35" s="313">
        <v>14537</v>
      </c>
      <c r="AR35" s="314">
        <v>-22.2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549</v>
      </c>
      <c r="AL36" s="1135"/>
      <c r="AM36" s="1135"/>
      <c r="AN36" s="1136"/>
      <c r="AO36" s="312">
        <v>117380</v>
      </c>
      <c r="AP36" s="312">
        <v>1155</v>
      </c>
      <c r="AQ36" s="313">
        <v>1262</v>
      </c>
      <c r="AR36" s="314">
        <v>-8.5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550</v>
      </c>
      <c r="AL37" s="1135"/>
      <c r="AM37" s="1135"/>
      <c r="AN37" s="1136"/>
      <c r="AO37" s="312">
        <v>63885</v>
      </c>
      <c r="AP37" s="312">
        <v>629</v>
      </c>
      <c r="AQ37" s="313">
        <v>550</v>
      </c>
      <c r="AR37" s="314">
        <v>14.4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551</v>
      </c>
      <c r="AL38" s="1138"/>
      <c r="AM38" s="1138"/>
      <c r="AN38" s="1139"/>
      <c r="AO38" s="315" t="s">
        <v>546</v>
      </c>
      <c r="AP38" s="315" t="s">
        <v>546</v>
      </c>
      <c r="AQ38" s="316">
        <v>1</v>
      </c>
      <c r="AR38" s="304" t="s">
        <v>546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552</v>
      </c>
      <c r="AL39" s="1138"/>
      <c r="AM39" s="1138"/>
      <c r="AN39" s="1139"/>
      <c r="AO39" s="312">
        <v>-389906</v>
      </c>
      <c r="AP39" s="312">
        <v>-3837</v>
      </c>
      <c r="AQ39" s="313">
        <v>-3806</v>
      </c>
      <c r="AR39" s="314">
        <v>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553</v>
      </c>
      <c r="AL40" s="1135"/>
      <c r="AM40" s="1135"/>
      <c r="AN40" s="1136"/>
      <c r="AO40" s="312">
        <v>-3858536</v>
      </c>
      <c r="AP40" s="312">
        <v>-37975</v>
      </c>
      <c r="AQ40" s="313">
        <v>-49917</v>
      </c>
      <c r="AR40" s="314">
        <v>-23.9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304</v>
      </c>
      <c r="AL41" s="1141"/>
      <c r="AM41" s="1141"/>
      <c r="AN41" s="1142"/>
      <c r="AO41" s="312">
        <v>2009218</v>
      </c>
      <c r="AP41" s="312">
        <v>19775</v>
      </c>
      <c r="AQ41" s="313">
        <v>22139</v>
      </c>
      <c r="AR41" s="314">
        <v>-10.7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523</v>
      </c>
      <c r="AN49" s="1131" t="s">
        <v>557</v>
      </c>
      <c r="AO49" s="1132"/>
      <c r="AP49" s="1132"/>
      <c r="AQ49" s="1132"/>
      <c r="AR49" s="113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6225395</v>
      </c>
      <c r="AN51" s="334">
        <v>59254</v>
      </c>
      <c r="AO51" s="335">
        <v>75.3</v>
      </c>
      <c r="AP51" s="336" t="s">
        <v>546</v>
      </c>
      <c r="AQ51" s="337" t="s">
        <v>546</v>
      </c>
      <c r="AR51" s="338" t="s">
        <v>546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4900019</v>
      </c>
      <c r="AN52" s="342">
        <v>46639</v>
      </c>
      <c r="AO52" s="343">
        <v>85.5</v>
      </c>
      <c r="AP52" s="344" t="s">
        <v>546</v>
      </c>
      <c r="AQ52" s="345" t="s">
        <v>546</v>
      </c>
      <c r="AR52" s="346" t="s">
        <v>546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6417353</v>
      </c>
      <c r="AN53" s="334">
        <v>61670</v>
      </c>
      <c r="AO53" s="335">
        <v>4.0999999999999996</v>
      </c>
      <c r="AP53" s="336" t="s">
        <v>546</v>
      </c>
      <c r="AQ53" s="337" t="s">
        <v>546</v>
      </c>
      <c r="AR53" s="338" t="s">
        <v>546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4846675</v>
      </c>
      <c r="AN54" s="342">
        <v>46576</v>
      </c>
      <c r="AO54" s="343">
        <v>-0.1</v>
      </c>
      <c r="AP54" s="344" t="s">
        <v>546</v>
      </c>
      <c r="AQ54" s="345" t="s">
        <v>546</v>
      </c>
      <c r="AR54" s="346" t="s">
        <v>546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4668423</v>
      </c>
      <c r="AN55" s="334">
        <v>45218</v>
      </c>
      <c r="AO55" s="335">
        <v>-26.7</v>
      </c>
      <c r="AP55" s="336" t="s">
        <v>546</v>
      </c>
      <c r="AQ55" s="337" t="s">
        <v>546</v>
      </c>
      <c r="AR55" s="338" t="s">
        <v>546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3323985</v>
      </c>
      <c r="AN56" s="342">
        <v>32196</v>
      </c>
      <c r="AO56" s="343">
        <v>-30.9</v>
      </c>
      <c r="AP56" s="344" t="s">
        <v>546</v>
      </c>
      <c r="AQ56" s="345" t="s">
        <v>546</v>
      </c>
      <c r="AR56" s="346" t="s">
        <v>546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6101625</v>
      </c>
      <c r="AN57" s="334">
        <v>59682</v>
      </c>
      <c r="AO57" s="335">
        <v>32</v>
      </c>
      <c r="AP57" s="336">
        <v>62281</v>
      </c>
      <c r="AQ57" s="337" t="s">
        <v>546</v>
      </c>
      <c r="AR57" s="338" t="s">
        <v>546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3321058</v>
      </c>
      <c r="AN58" s="342">
        <v>32485</v>
      </c>
      <c r="AO58" s="343">
        <v>0.9</v>
      </c>
      <c r="AP58" s="344">
        <v>38152</v>
      </c>
      <c r="AQ58" s="345" t="s">
        <v>546</v>
      </c>
      <c r="AR58" s="346" t="s">
        <v>546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5185638</v>
      </c>
      <c r="AN59" s="334">
        <v>51037</v>
      </c>
      <c r="AO59" s="335">
        <v>-14.5</v>
      </c>
      <c r="AP59" s="336">
        <v>58940</v>
      </c>
      <c r="AQ59" s="337">
        <v>-5.4</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3908058</v>
      </c>
      <c r="AN60" s="342">
        <v>38463</v>
      </c>
      <c r="AO60" s="343">
        <v>18.399999999999999</v>
      </c>
      <c r="AP60" s="344">
        <v>33486</v>
      </c>
      <c r="AQ60" s="345">
        <v>-12.2</v>
      </c>
      <c r="AR60" s="346">
        <v>30.6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5719687</v>
      </c>
      <c r="AN61" s="349">
        <v>55372</v>
      </c>
      <c r="AO61" s="350">
        <v>14</v>
      </c>
      <c r="AP61" s="351" t="s">
        <v>546</v>
      </c>
      <c r="AQ61" s="352" t="s">
        <v>546</v>
      </c>
      <c r="AR61" s="338" t="s">
        <v>546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4059959</v>
      </c>
      <c r="AN62" s="342">
        <v>39272</v>
      </c>
      <c r="AO62" s="343">
        <v>14.8</v>
      </c>
      <c r="AP62" s="344" t="s">
        <v>546</v>
      </c>
      <c r="AQ62" s="345" t="s">
        <v>546</v>
      </c>
      <c r="AR62" s="346" t="s">
        <v>546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AcKdu6oTWqnshe4DU9u2tWcW1jbM7siuQmnGgy5sj+0/TaaovA1exyy0v/iloicaWaQFoZzg89vExrunQI6qA==" saltValue="ZtwCD7qs8io3Do+6H16o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kfBIE7zxIo3z0E+TJ2H0jtCDgZjS+urmDLGNWXttCfTVZCuJ1cWjL0HUViE7WeJ4qxBATjD2ZLe3Zl5NdwJR5Q==" saltValue="Jd4chfAmvKWCAp5w/Yza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6DsevbKsri221LbLpA1TWtqwEFiepdlDR6exHEWTsXQ5RStmeRqcBbH7m9E1iX9O4GAcLZ5V6tIKsrN1O0BuQA==" saltValue="bi8geTXdjtXt7hXM2aLX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43" t="s">
        <v>3</v>
      </c>
      <c r="D47" s="1143"/>
      <c r="E47" s="1144"/>
      <c r="F47" s="11">
        <v>18.600000000000001</v>
      </c>
      <c r="G47" s="12">
        <v>17.96</v>
      </c>
      <c r="H47" s="12">
        <v>17.399999999999999</v>
      </c>
      <c r="I47" s="12">
        <v>21.07</v>
      </c>
      <c r="J47" s="13">
        <v>21.85</v>
      </c>
    </row>
    <row r="48" spans="2:10" ht="57.75" customHeight="1" x14ac:dyDescent="0.15">
      <c r="B48" s="14"/>
      <c r="C48" s="1145" t="s">
        <v>4</v>
      </c>
      <c r="D48" s="1145"/>
      <c r="E48" s="1146"/>
      <c r="F48" s="15">
        <v>5.64</v>
      </c>
      <c r="G48" s="16">
        <v>4.7300000000000004</v>
      </c>
      <c r="H48" s="16">
        <v>8.27</v>
      </c>
      <c r="I48" s="16">
        <v>10.08</v>
      </c>
      <c r="J48" s="17">
        <v>11.53</v>
      </c>
    </row>
    <row r="49" spans="2:10" ht="57.75" customHeight="1" thickBot="1" x14ac:dyDescent="0.2">
      <c r="B49" s="18"/>
      <c r="C49" s="1147" t="s">
        <v>5</v>
      </c>
      <c r="D49" s="1147"/>
      <c r="E49" s="1148"/>
      <c r="F49" s="19" t="s">
        <v>578</v>
      </c>
      <c r="G49" s="20" t="s">
        <v>579</v>
      </c>
      <c r="H49" s="20">
        <v>3.69</v>
      </c>
      <c r="I49" s="20">
        <v>6.34</v>
      </c>
      <c r="J49" s="21" t="s">
        <v>580</v>
      </c>
    </row>
    <row r="50" spans="2:10" x14ac:dyDescent="0.15"/>
  </sheetData>
  <sheetProtection algorithmName="SHA-512" hashValue="h/XndrXM0rx05TYnyGN6QtCBeK6CANYlhcA2XdTz9ol4gMz2J94FcNSphOdqFCR+kb8Bm6A6Otnq6eyr6VSvZA==" saltValue="jNouV9lRLmEeq2Dw9YTL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2024-03-21T08:15:29Z</cp:lastPrinted>
  <dcterms:created xsi:type="dcterms:W3CDTF">2024-02-05T00:21:06Z</dcterms:created>
  <dcterms:modified xsi:type="dcterms:W3CDTF">2024-03-25T05:20:54Z</dcterms:modified>
  <cp:category/>
</cp:coreProperties>
</file>