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30" yWindow="630" windowWidth="20460" windowHeight="10890"/>
  </bookViews>
  <sheets>
    <sheet name="総括表" sheetId="10" r:id="rId1"/>
    <sheet name="普通会計の状況" sheetId="25"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0" r:id="rId9"/>
    <sheet name="連結実質赤字比率に係る赤字・黒字の構成分析" sheetId="21" r:id="rId10"/>
    <sheet name="実質公債費比率（分子）の構造" sheetId="22" r:id="rId11"/>
    <sheet name="将来負担比率（分子）の構造" sheetId="23" r:id="rId12"/>
    <sheet name="基金残高に係る経年分析" sheetId="24" r:id="rId13"/>
    <sheet name="公会計指標分析・財政指標組合せ分析表" sheetId="26" r:id="rId14"/>
    <sheet name="施設類型別ストック情報分析表①" sheetId="27" r:id="rId15"/>
    <sheet name="施設類型別ストック情報分析表②" sheetId="28" r:id="rId16"/>
    <sheet name="データシート" sheetId="9" state="hidden" r:id="rId17"/>
  </sheets>
  <externalReferences>
    <externalReference r:id="rId18"/>
  </externalReferences>
  <definedNames>
    <definedName name="_xlnm.Print_Area" localSheetId="3">財政比較分析表!$A$1:$DP$108</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l="1"/>
  <c r="U37" i="10" l="1"/>
  <c r="AM34" i="10"/>
  <c r="AM35" i="10" s="1"/>
  <c r="AM36" i="10" s="1"/>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<sst xmlns="http://schemas.openxmlformats.org/spreadsheetml/2006/main" count="1120" uniqueCount="619">
  <si>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</si>
  <si>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</si>
  <si>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</si>
  <si>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</si>
  <si>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</si>
  <si>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</si>
  <si>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</si>
  <si>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</si>
  <si>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</si>
  <si>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</si>
  <si>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</si>
  <si>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</si>
  <si>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</si>
  <si>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</si>
  <si>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</si>
  <si>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</si>
  <si>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</si>
  <si>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</si>
  <si>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</si>
  <si>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</si>
  <si>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</si>
  <si>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</si>
  <si>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</si>
  <si>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</si>
  <si>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</si>
  <si>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</si>
  <si>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</si>
  <si>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</si>
  <si>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</si>
  <si>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</si>
  <si>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</si>
  <si>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</si>
  <si>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</si>
  <si>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</si>
  <si>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</si>
  <si>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</si>
  <si>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</si>
  <si>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</si>
  <si>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</si>
  <si>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</si>
  <si>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</si>
  <si>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</si>
  <si>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</si>
  <si>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</si>
  <si>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</si>
  <si>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</si>
  <si>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</si>
  <si>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</si>
  <si>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</si>
  <si>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</si>
  <si>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</si>
  <si>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</si>
  <si>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</si>
  <si>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</si>
  <si>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</si>
  <si>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</si>
  <si>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</si>
  <si>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</si>
  <si>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</si>
  <si>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</si>
  <si>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</si>
  <si>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</si>
  <si>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</si>
  <si>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</si>
  <si>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</si>
  <si>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</si>
  <si>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</si>
  <si>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</si>
  <si>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</si>
  <si>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</si>
  <si>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</si>
  <si>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</si>
  <si>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</si>
  <si>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</si>
  <si>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</si>
  <si>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</si>
  <si>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</si>
  <si>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</si>
  <si>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</si>
  <si>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</si>
  <si>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</si>
  <si>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</si>
  <si>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</si>
  <si>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</si>
  <si>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</si>
  <si>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</si>
  <si>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</si>
  <si>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</si>
  <si>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</si>
  <si>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</si>
  <si>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</si>
  <si>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</si>
  <si>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</si>
  <si>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</si>
  <si>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</si>
  <si>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</si>
  <si>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稲敷市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</si>
  <si>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</si>
  <si>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</si>
  <si>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</si>
  <si>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</si>
  <si>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</si>
  <si>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</si>
  <si>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</si>
  <si>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</si>
  <si>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</si>
  <si>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</si>
  <si>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</si>
  <si>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</si>
  <si>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</si>
  <si>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</si>
  <si>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</si>
  <si>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</si>
  <si>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</si>
  <si>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</si>
  <si>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</si>
  <si>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</si>
  <si>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</si>
  <si>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</si>
  <si>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</si>
  <si>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</si>
  <si>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</si>
  <si>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</si>
  <si>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</si>
  <si>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</si>
  <si>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</si>
  <si>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</si>
  <si>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</si>
  <si>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</si>
  <si>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</si>
  <si>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</si>
  <si>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</si>
  <si>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</si>
  <si>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</si>
  <si>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</si>
  <si>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</si>
  <si>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</si>
  <si>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</si>
  <si>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</si>
  <si>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</si>
  <si>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</si>
  <si>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</si>
  <si>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</si>
  <si>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</si>
  <si>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</si>
  <si>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</si>
  <si>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</si>
  <si>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</si>
  <si>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</si>
  <si>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</si>
  <si>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</si>
  <si>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</si>
  <si>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</si>
  <si>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</si>
  <si>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</si>
  <si>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</si>
  <si>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</si>
  <si>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</si>
  <si>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</si>
  <si>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</si>
  <si>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</si>
  <si>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</si>
  <si>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</si>
  <si>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</si>
  <si>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</si>
  <si>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</si>
  <si>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</si>
  <si>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</si>
  <si>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</si>
  <si>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</si>
  <si>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</si>
  <si>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</si>
  <si>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</si>
  <si>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</si>
  <si>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</si>
  <si>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</si>
  <si>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</si>
  <si>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</si>
  <si>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</si>
  <si>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</si>
  <si>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</si>
  <si>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</si>
  <si>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</si>
  <si>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</si>
  <si>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</si>
  <si>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</si>
  <si>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</si>
  <si>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</si>
  <si>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</si>
  <si>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</si>
  <si>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</si>
  <si>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</si>
  <si>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</si>
  <si>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</si>
  <si>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</si>
  <si>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</si>
  <si>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</si>
  <si>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</si>
  <si>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</si>
  <si>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</si>
  <si>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</si>
  <si>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</si>
  <si>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</si>
  <si>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</si>
  <si>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</si>
  <si>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</si>
  <si>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</si>
  <si>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</si>
  <si>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</si>
  <si>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</si>
  <si>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</si>
  <si>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</si>
  <si>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茨城県稲敷市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</si>
  <si>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</si>
  <si>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</si>
  <si>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</si>
  <si>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</si>
  <si>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</si>
  <si>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</si>
  <si>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</si>
  <si>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</si>
  <si>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</si>
  <si>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</si>
  <si>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</si>
  <si>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</si>
  <si>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</si>
  <si>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</si>
  <si>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</si>
  <si>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</si>
  <si>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</si>
  <si>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</si>
  <si>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</si>
  <si>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</si>
  <si>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</si>
  <si>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</si>
  <si>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</si>
  <si>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</si>
  <si>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</si>
  <si>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</si>
  <si>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</si>
  <si>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</si>
  <si>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</si>
  <si>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</si>
  <si>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</si>
  <si>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</si>
  <si>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</si>
  <si>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</si>
  <si>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</si>
  <si>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</si>
  <si>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</si>
  <si>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</si>
  <si>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</si>
  <si>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</si>
  <si>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</si>
  <si>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</si>
  <si>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</si>
  <si>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</si>
  <si>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</si>
  <si>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</si>
  <si>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</si>
  <si>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</si>
  <si>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</si>
  <si>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</si>
  <si>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</si>
  <si>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</si>
  <si>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</si>
  <si>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</si>
  <si>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</si>
  <si>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</si>
  <si>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</si>
  <si>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</si>
  <si>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</si>
  <si>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</si>
  <si>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</si>
  <si>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</si>
  <si>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</si>
  <si>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</si>
  <si>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</si>
  <si>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</si>
  <si>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</si>
  <si>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</si>
  <si>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</si>
  <si>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</si>
  <si>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</si>
  <si>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</si>
  <si>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</si>
  <si>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</si>
  <si>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</si>
  <si>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</si>
  <si>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</si>
  <si>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</si>
  <si>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</si>
  <si>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</si>
  <si>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</si>
  <si>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</si>
  <si>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</si>
  <si>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</si>
  <si>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</si>
  <si>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</si>
  <si>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</si>
  <si>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</si>
  <si>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</si>
  <si>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</si>
  <si>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</si>
  <si>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</si>
  <si>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</si>
  <si>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</si>
  <si>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</si>
  <si>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</si>
  <si>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</si>
  <si>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</si>
  <si>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</si>
  <si>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</si>
  <si>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</si>
  <si>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</si>
  <si>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</si>
  <si>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</si>
  <si>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</si>
  <si>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</si>
  <si>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</si>
  <si>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</si>
  <si>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</si>
  <si>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</si>
  <si>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</si>
  <si>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</si>
  <si>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</si>
  <si>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</si>
  <si>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</si>
  <si>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</si>
  <si>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</si>
  <si>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</si>
  <si>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</si>
  <si>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</si>
  <si>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</si>
  <si>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</si>
  <si>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</si>
  <si>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</si>
  <si>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</si>
  <si>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</si>
  <si>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</si>
  <si>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</si>
  <si>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</si>
  <si>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</si>
  <si>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</si>
  <si>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</si>
  <si>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</si>
  <si>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</si>
  <si>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</si>
  <si>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</si>
  <si>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</si>
  <si>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</si>
  <si>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</si>
  <si>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</si>
  <si>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</si>
  <si>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</si>
  <si>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</si>
  <si>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</si>
  <si>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</si>
  <si>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</si>
  <si>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</si>
  <si>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</si>
  <si>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</si>
  <si>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</si>
  <si>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</si>
  <si>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</si>
  <si>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</si>
  <si>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茨城県稲敷市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</si>
  <si>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</si>
  <si>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</si>
  <si>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</si>
  <si>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</si>
  <si>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</si>
  <si>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</si>
  <si>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</si>
  <si>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</si>
  <si>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</si>
  <si>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</si>
  <si>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</si>
  <si>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</si>
  <si>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</si>
  <si>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</si>
  <si>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</si>
  <si>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</si>
  <si>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</si>
  <si>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</si>
  <si>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</si>
  <si>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</si>
  <si>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稲敷市，稲敷郡町村及び一部事務組合公平委員会特別会計</t>
    <phoneticPr fontId="5"/>
  </si>
  <si>
    <t>稲敷市基幹水利施設管理事業特別会計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</si>
  <si>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</si>
  <si>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</si>
  <si>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</si>
  <si>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</si>
  <si>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</si>
  <si>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</si>
  <si>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</si>
  <si>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</si>
  <si>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</si>
  <si>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</si>
  <si>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</si>
  <si>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</si>
  <si>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</si>
  <si>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</si>
  <si>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稲敷市国民健康保険特別会計</t>
    <phoneticPr fontId="5"/>
  </si>
  <si>
    <t>稲敷市介護保険特別会計</t>
    <phoneticPr fontId="5"/>
  </si>
  <si>
    <t>稲敷市後期高齢者医療特別会計</t>
    <phoneticPr fontId="5"/>
  </si>
  <si>
    <t>稲敷市介護サービス事業特別会計</t>
    <phoneticPr fontId="5"/>
  </si>
  <si>
    <t>稲敷市水道事業会計</t>
    <phoneticPr fontId="5"/>
  </si>
  <si>
    <t>法適用企業</t>
    <phoneticPr fontId="5"/>
  </si>
  <si>
    <t>稲敷市工業用水道事業会計</t>
    <phoneticPr fontId="5"/>
  </si>
  <si>
    <t>法適用企業</t>
    <phoneticPr fontId="5"/>
  </si>
  <si>
    <t>稲敷市下水道事業会計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</si>
  <si>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</si>
  <si>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</si>
  <si>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</si>
  <si>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</si>
  <si>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</si>
  <si>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</si>
  <si>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</si>
  <si>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</si>
  <si>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</si>
  <si>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</si>
  <si>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</si>
  <si>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</si>
  <si>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</si>
  <si>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</si>
  <si>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</si>
  <si>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</si>
  <si>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</si>
  <si>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</si>
  <si>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</si>
  <si>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</si>
  <si>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</si>
  <si>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</si>
  <si>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</si>
  <si>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</si>
  <si>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</si>
  <si>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</si>
  <si>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</si>
  <si>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</si>
  <si>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</si>
  <si>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</si>
  <si>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</si>
  <si>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</si>
  <si>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</si>
  <si>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</si>
  <si>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</si>
  <si>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</si>
  <si>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</si>
  <si>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</si>
  <si>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</si>
  <si>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</si>
  <si>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</si>
  <si>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</si>
  <si>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</si>
  <si>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</si>
  <si>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</si>
  <si>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</si>
  <si>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</si>
  <si>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</si>
  <si>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</si>
  <si>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</si>
  <si>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</si>
  <si>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</si>
  <si>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</si>
  <si>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</si>
  <si>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</si>
  <si>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</si>
  <si>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</si>
  <si>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</si>
  <si>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</si>
  <si>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</si>
  <si>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</si>
  <si>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</si>
  <si>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</si>
  <si>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</si>
  <si>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</si>
  <si>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</si>
  <si>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</si>
  <si>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</si>
  <si>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</si>
  <si>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稲敷市下水道事業会計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</si>
  <si>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</si>
  <si>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</si>
  <si>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</si>
  <si>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稲敷市水道事業会計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</si>
  <si>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</si>
  <si>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稲敷市介護サービス事業特別会計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</si>
  <si>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</si>
  <si>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</si>
  <si>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</si>
  <si>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</si>
  <si>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</si>
  <si>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</si>
  <si>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</si>
  <si>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</si>
  <si>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</si>
  <si>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</si>
  <si>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</si>
  <si>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</si>
  <si>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</si>
  <si>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</si>
  <si>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</si>
  <si>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</si>
  <si>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</si>
  <si>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</si>
  <si>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</si>
  <si>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</si>
  <si>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</si>
  <si>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</si>
  <si>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</si>
  <si>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</si>
  <si>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</si>
  <si>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</si>
  <si>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</si>
  <si>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</si>
  <si>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</si>
  <si>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</si>
  <si>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</si>
  <si>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</si>
  <si>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</si>
  <si>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</si>
  <si>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</si>
  <si>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</si>
  <si>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</si>
  <si>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</si>
  <si>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</si>
  <si>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</si>
  <si>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</si>
  <si>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</si>
  <si>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</si>
  <si>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</si>
  <si>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</si>
  <si>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</si>
  <si>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</si>
  <si>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</si>
  <si>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</si>
  <si>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</si>
  <si>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</si>
  <si>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</si>
  <si>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</si>
  <si>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</si>
  <si>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</si>
  <si>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</si>
  <si>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</si>
  <si>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</si>
  <si>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</si>
  <si>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</si>
  <si>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</si>
  <si>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</si>
  <si>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</si>
  <si>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</si>
  <si>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</si>
  <si>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</si>
  <si>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</si>
  <si>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</si>
  <si>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</si>
  <si>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</si>
  <si>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</si>
  <si>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</si>
  <si>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</si>
  <si>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</si>
  <si>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</si>
  <si>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</si>
  <si>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</si>
  <si>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</si>
  <si>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</si>
  <si>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</si>
  <si>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</si>
  <si>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</si>
  <si>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</si>
  <si>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</si>
  <si>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0.01</t>
  </si>
  <si>
    <t>▲ 2.47</t>
  </si>
  <si>
    <t>▲ 3.54</t>
  </si>
  <si>
    <t>稲敷市水道事業会計</t>
  </si>
  <si>
    <t>一般会計</t>
  </si>
  <si>
    <t>稲敷市下水道事業会計</t>
  </si>
  <si>
    <t>稲敷市工業用水道事業会計</t>
  </si>
  <si>
    <t>稲敷市介護保険特別会計</t>
  </si>
  <si>
    <t>稲敷市国民健康保険特別会計</t>
  </si>
  <si>
    <t>稲敷市後期高齢者医療特別会計</t>
  </si>
  <si>
    <t>稲敷市基幹水利施設管理事業特別会計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</si>
  <si>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</si>
  <si>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</si>
  <si>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</si>
  <si>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</si>
  <si>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</si>
  <si>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</si>
  <si>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</si>
  <si>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</si>
  <si>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</si>
  <si>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</si>
  <si>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</si>
  <si>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</si>
  <si>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
（一般会計）</t>
    <rPh sb="0" eb="3">
      <t>イバラキケン</t>
    </rPh>
    <rPh sb="3" eb="5">
      <t>コウキ</t>
    </rPh>
    <rPh sb="5" eb="7">
      <t>コウレイ</t>
    </rPh>
    <rPh sb="7" eb="8">
      <t>シャ</t>
    </rPh>
    <rPh sb="8" eb="10">
      <t>イリョウ</t>
    </rPh>
    <rPh sb="10" eb="12">
      <t>コウイキ</t>
    </rPh>
    <rPh sb="12" eb="14">
      <t>レンゴウ</t>
    </rPh>
    <rPh sb="16" eb="18">
      <t>イッパン</t>
    </rPh>
    <rPh sb="18" eb="20">
      <t>カイケイ</t>
    </rPh>
    <phoneticPr fontId="2"/>
  </si>
  <si>
    <t>茨城県後期高齢者医療広域連合
（後期高齢医療特別会計）</t>
    <rPh sb="0" eb="3">
      <t>イバラキケン</t>
    </rPh>
    <rPh sb="3" eb="5">
      <t>コウキ</t>
    </rPh>
    <rPh sb="5" eb="7">
      <t>コウレイ</t>
    </rPh>
    <rPh sb="7" eb="8">
      <t>シャ</t>
    </rPh>
    <rPh sb="8" eb="10">
      <t>イリョウ</t>
    </rPh>
    <rPh sb="10" eb="12">
      <t>コウイキ</t>
    </rPh>
    <rPh sb="12" eb="14">
      <t>レンゴウ</t>
    </rPh>
    <rPh sb="16" eb="18">
      <t>コウキ</t>
    </rPh>
    <rPh sb="18" eb="20">
      <t>コウレイ</t>
    </rPh>
    <rPh sb="20" eb="22">
      <t>イリョウ</t>
    </rPh>
    <rPh sb="22" eb="24">
      <t>トクベツ</t>
    </rPh>
    <rPh sb="24" eb="26">
      <t>カイケイ</t>
    </rPh>
    <phoneticPr fontId="2"/>
  </si>
  <si>
    <t>龍ヶ崎地方衛生組合（一般会計）</t>
    <rPh sb="0" eb="3">
      <t>リュウガサキ</t>
    </rPh>
    <rPh sb="3" eb="5">
      <t>チホウ</t>
    </rPh>
    <rPh sb="5" eb="7">
      <t>エイセイ</t>
    </rPh>
    <rPh sb="7" eb="9">
      <t>クミアイ</t>
    </rPh>
    <rPh sb="10" eb="12">
      <t>イッパン</t>
    </rPh>
    <rPh sb="12" eb="14">
      <t>カイケイ</t>
    </rPh>
    <phoneticPr fontId="2"/>
  </si>
  <si>
    <t>江戸崎地方衛生土木組合（一般会計）</t>
    <rPh sb="0" eb="3">
      <t>エドサキ</t>
    </rPh>
    <rPh sb="3" eb="5">
      <t>チホウ</t>
    </rPh>
    <rPh sb="5" eb="7">
      <t>エイセイ</t>
    </rPh>
    <rPh sb="7" eb="9">
      <t>ドボク</t>
    </rPh>
    <rPh sb="9" eb="11">
      <t>クミアイ</t>
    </rPh>
    <rPh sb="12" eb="14">
      <t>イッパン</t>
    </rPh>
    <rPh sb="14" eb="16">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</si>
  <si>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6" eb="18">
      <t>イッパン</t>
    </rPh>
    <rPh sb="18" eb="20">
      <t>カイケイ</t>
    </rPh>
    <phoneticPr fontId="2"/>
  </si>
  <si>
    <t>稲敷地方広域市町村圏事務組合
（水防事業特別会計）</t>
  </si>
  <si>
    <t>稲敷市農業公社</t>
    <rPh sb="0" eb="3">
      <t>イナシキシ</t>
    </rPh>
    <rPh sb="3" eb="7">
      <t>ノウギョウコウシャ</t>
    </rPh>
    <phoneticPr fontId="2"/>
  </si>
  <si>
    <t>公共公用施設等整備基金</t>
    <rPh sb="0" eb="11">
      <t>コウキョウコウヨウシセツトウセイビキキン</t>
    </rPh>
    <phoneticPr fontId="2"/>
  </si>
  <si>
    <t>新庁舎建設基金</t>
    <rPh sb="0" eb="7">
      <t>シンチョウシャケンセツキキン</t>
    </rPh>
    <phoneticPr fontId="2"/>
  </si>
  <si>
    <t>合併振興基金</t>
    <rPh sb="0" eb="6">
      <t>ガッペイシンコウキキン</t>
    </rPh>
    <phoneticPr fontId="2"/>
  </si>
  <si>
    <t>地域福祉基金</t>
    <rPh sb="0" eb="6">
      <t>チイキフクシキキン</t>
    </rPh>
    <phoneticPr fontId="2"/>
  </si>
  <si>
    <t>ふるさと応援基金</t>
    <rPh sb="4" eb="8">
      <t>オウエンキキン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</si>
  <si>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</si>
  <si>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</si>
  <si>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</si>
  <si>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</si>
  <si>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</si>
  <si>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</si>
  <si>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</si>
  <si>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</si>
  <si>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</si>
  <si>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</si>
  <si>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３年度将来負担比率は算定数値なしとなり、類似団体平均を下回る結果となった。これは国民健康保険支払基金への積立てにより充当可能財源が増加したことが要因であり、本積立金は公債費以外に充当かつ数年のうちに取崩し予定であることから、将来負担が劇的な改善をしたわけではないことに留意が必要である。有形固定資産減価償却率は類似団体平均が2.5％増となる中0.9％増と、ゆるやかな上昇率に留まった。これは新工業団地アクセス道路建設事業や学校電子黒板導入等の新たな固定資産の取得の影響と考えられる。一方、平成17年に４町村による合併にて当市は誕生したため老朽化した類似施設も多く、今後も公共施設等総合管理計画及び学校施設長寿命化計画において示されている指針に基づき、公共施設の規模の適正化を図り、将来負担比率と有形固定資産減価償却率のバランスの改善に努めていく。</t>
    <rPh sb="1" eb="3">
      <t>レイワ</t>
    </rPh>
    <rPh sb="4" eb="6">
      <t>ネンド</t>
    </rPh>
    <rPh sb="13" eb="17">
      <t>サンテイスウチ</t>
    </rPh>
    <rPh sb="30" eb="32">
      <t>シタマワ</t>
    </rPh>
    <rPh sb="33" eb="35">
      <t>ケッカ</t>
    </rPh>
    <rPh sb="43" eb="49">
      <t>コクミンケンコウホケン</t>
    </rPh>
    <rPh sb="49" eb="51">
      <t>シハライ</t>
    </rPh>
    <rPh sb="55" eb="56">
      <t>ツ</t>
    </rPh>
    <rPh sb="56" eb="57">
      <t>タ</t>
    </rPh>
    <rPh sb="68" eb="70">
      <t>ゾウカ</t>
    </rPh>
    <rPh sb="81" eb="85">
      <t>ホンツミタテキン</t>
    </rPh>
    <rPh sb="86" eb="91">
      <t>コウサイヒイガイ</t>
    </rPh>
    <rPh sb="96" eb="98">
      <t>スウネン</t>
    </rPh>
    <rPh sb="102" eb="104">
      <t>トリクズ</t>
    </rPh>
    <rPh sb="105" eb="107">
      <t>ヨテイ</t>
    </rPh>
    <rPh sb="115" eb="119">
      <t>ショウライフタン</t>
    </rPh>
    <rPh sb="120" eb="122">
      <t>ゲキテキ</t>
    </rPh>
    <rPh sb="123" eb="125">
      <t>カイゼン</t>
    </rPh>
    <rPh sb="137" eb="139">
      <t>リュウイ</t>
    </rPh>
    <rPh sb="140" eb="142">
      <t>ヒツヨウ</t>
    </rPh>
    <rPh sb="169" eb="170">
      <t>ゾウ</t>
    </rPh>
    <rPh sb="173" eb="174">
      <t>ナカ</t>
    </rPh>
    <rPh sb="178" eb="179">
      <t>ゾウ</t>
    </rPh>
    <rPh sb="188" eb="189">
      <t>リツ</t>
    </rPh>
    <rPh sb="190" eb="191">
      <t>トド</t>
    </rPh>
    <rPh sb="198" eb="199">
      <t>シン</t>
    </rPh>
    <rPh sb="199" eb="203">
      <t>コウギョウダンチ</t>
    </rPh>
    <rPh sb="207" eb="209">
      <t>ドウロ</t>
    </rPh>
    <rPh sb="216" eb="220">
      <t>デンシコクバン</t>
    </rPh>
    <rPh sb="220" eb="222">
      <t>ドウニュウ</t>
    </rPh>
    <rPh sb="227" eb="231">
      <t>コテイシサン</t>
    </rPh>
    <rPh sb="232" eb="234">
      <t>シュトク</t>
    </rPh>
    <rPh sb="235" eb="237">
      <t>エイキョウ</t>
    </rPh>
    <rPh sb="238" eb="239">
      <t>カンガ</t>
    </rPh>
    <rPh sb="244" eb="246">
      <t>イッポウ</t>
    </rPh>
    <rPh sb="282" eb="283">
      <t>オオ</t>
    </rPh>
    <phoneticPr fontId="5"/>
  </si>
  <si>
    <t>　令和３年度将来負担比率は算定数値なしとなり、類似団体平均を下回る結果となった。これは国民健康保険支払基金への積立てにより充当可能財源が増加したことが要因であり、本積立金は公債費以外に充当かつ数年のうちに取崩し予定であることから、将来負担が劇的な改善をしたわけではないことに留意が必要である。実質公債費比率は類似団体平均よりやや高い水準であるが、平成28年度以降増加し続けていたものが令和３年度初めて減少に転じた。これは公営企業会計のうち下水道事業の元利償還金等が減少したことが要因と考えられる。一方、一般会計債においては今後も合併特例債、過疎対策事業債及び臨時財政対策債の発行や基金取崩が予想されることから、将来負担比率および実質公債費比率が急激に上昇しないよう計画的な借入及び基金取崩を行っていく方針である。</t>
    <rPh sb="179" eb="181">
      <t>イコウ</t>
    </rPh>
    <rPh sb="184" eb="185">
      <t>ツヅ</t>
    </rPh>
    <rPh sb="192" eb="194">
      <t>レイワ</t>
    </rPh>
    <rPh sb="195" eb="197">
      <t>ネンド</t>
    </rPh>
    <rPh sb="197" eb="198">
      <t>ハジ</t>
    </rPh>
    <rPh sb="200" eb="202">
      <t>ゲンショウ</t>
    </rPh>
    <rPh sb="203" eb="204">
      <t>テン</t>
    </rPh>
    <rPh sb="210" eb="216">
      <t>コウエイキギョウカイケイ</t>
    </rPh>
    <rPh sb="219" eb="224">
      <t>ゲスイドウジギョウ</t>
    </rPh>
    <rPh sb="232" eb="234">
      <t>ゲンショウ</t>
    </rPh>
    <rPh sb="248" eb="250">
      <t>イッポウ</t>
    </rPh>
    <rPh sb="251" eb="256">
      <t>イッパンカイケイサイ</t>
    </rPh>
    <rPh sb="261" eb="263">
      <t>コンゴ</t>
    </rPh>
    <rPh sb="314" eb="319">
      <t>ジッシツ</t>
    </rPh>
    <rPh sb="319" eb="321">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</si>
</sst>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9" fillId="0" borderId="0" xfId="3" applyFont="1" applyAlignment="1">
      <alignment horizontal="center" vertical="center" shrinkToFit="1"/>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82AA-4F3B-8D99-0183C70E99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60603</c:v>
                </c:pt>
                <c:pt idx="1">
                  <c:v>67326</c:v>
                </c:pt>
                <c:pt idx="2">
                  <c:v>55755</c:v>
                </c:pt>
                <c:pt idx="3">
                  <c:v>74780</c:v>
                </c:pt>
                <c:pt idx="4">
                  <c:v>35699</c:v>
                </c:pt>
              </c:numCache>
            </c:numRef>
          </c:val>
          <c:smooth val="0"/>
          <c:extLst>
            <c:ext xmlns:c16="http://schemas.microsoft.com/office/drawing/2014/chart" uri="{C3380CC4-5D6E-409C-BE32-E72D297353CC}">
              <c16:uniqueId val="{00000001-82AA-4F3B-8D99-0183C70E99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5.34</c:v>
                </c:pt>
                <c:pt idx="1">
                  <c:v>4.7300000000000004</c:v>
                </c:pt>
                <c:pt idx="2">
                  <c:v>4.6900000000000004</c:v>
                </c:pt>
                <c:pt idx="3">
                  <c:v>6.73</c:v>
                </c:pt>
                <c:pt idx="4">
                  <c:v>7.57</c:v>
                </c:pt>
              </c:numCache>
            </c:numRef>
          </c:val>
          <c:extLst>
            <c:ext xmlns:c16="http://schemas.microsoft.com/office/drawing/2014/chart" uri="{C3380CC4-5D6E-409C-BE32-E72D297353CC}">
              <c16:uniqueId val="{00000000-3260-4DC4-9B3E-FAA83DC1FCD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28.81</c:v>
                </c:pt>
                <c:pt idx="1">
                  <c:v>26.93</c:v>
                </c:pt>
                <c:pt idx="2">
                  <c:v>23.53</c:v>
                </c:pt>
                <c:pt idx="3">
                  <c:v>22.82</c:v>
                </c:pt>
                <c:pt idx="4">
                  <c:v>22.2</c:v>
                </c:pt>
              </c:numCache>
            </c:numRef>
          </c:val>
          <c:extLst>
            <c:ext xmlns:c16="http://schemas.microsoft.com/office/drawing/2014/chart" uri="{C3380CC4-5D6E-409C-BE32-E72D297353CC}">
              <c16:uniqueId val="{00000001-3260-4DC4-9B3E-FAA83DC1FCD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-0.01</c:v>
                </c:pt>
                <c:pt idx="1">
                  <c:v>-2.4700000000000002</c:v>
                </c:pt>
                <c:pt idx="2">
                  <c:v>-3.54</c:v>
                </c:pt>
                <c:pt idx="3">
                  <c:v>2.25</c:v>
                </c:pt>
                <c:pt idx="4">
                  <c:v>1.08</c:v>
                </c:pt>
              </c:numCache>
            </c:numRef>
          </c:val>
          <c:smooth val="0"/>
          <c:extLst>
            <c:ext xmlns:c16="http://schemas.microsoft.com/office/drawing/2014/chart" uri="{C3380CC4-5D6E-409C-BE32-E72D297353CC}">
              <c16:uniqueId val="{00000002-3260-4DC4-9B3E-FAA83DC1FCD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0.42</c:v>
                </c:pt>
                <c:pt idx="2">
                  <c:v>#N/A</c:v>
                </c:pt>
                <c:pt idx="3">
                  <c:v>0.61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47E-4C53-BECC-CFC1457F5BC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7E-4C53-BECC-CFC1457F5BCE}"/>
            </c:ext>
          </c:extLst>
        </c:ser>
        <c:ser>
          <c:idx val="2"/>
          <c:order val="2"/>
          <c:tx>
            <c:strRef>
              <c:f>[1]データシート!$A$29</c:f>
              <c:strCache>
                <c:ptCount val="1"/>
                <c:pt idx="0">
                  <c:v>稲敷市基幹水利施設管理事業特別会計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0.06</c:v>
                </c:pt>
              </c:numCache>
            </c:numRef>
          </c:val>
          <c:extLst>
            <c:ext xmlns:c16="http://schemas.microsoft.com/office/drawing/2014/chart" uri="{C3380CC4-5D6E-409C-BE32-E72D297353CC}">
              <c16:uniqueId val="{00000002-E47E-4C53-BECC-CFC1457F5BCE}"/>
            </c:ext>
          </c:extLst>
        </c:ser>
        <c:ser>
          <c:idx val="3"/>
          <c:order val="3"/>
          <c:tx>
            <c:strRef>
              <c:f>[1]データシート!$A$30</c:f>
              <c:strCache>
                <c:ptCount val="1"/>
                <c:pt idx="0">
                  <c:v>稲敷市後期高齢者医療特別会計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0.06</c:v>
                </c:pt>
                <c:pt idx="2">
                  <c:v>#N/A</c:v>
                </c:pt>
                <c:pt idx="3">
                  <c:v>0.06</c:v>
                </c:pt>
                <c:pt idx="4">
                  <c:v>#N/A</c:v>
                </c:pt>
                <c:pt idx="5">
                  <c:v>7.0000000000000007E-2</c:v>
                </c:pt>
                <c:pt idx="6">
                  <c:v>#N/A</c:v>
                </c:pt>
                <c:pt idx="7">
                  <c:v>0.11</c:v>
                </c:pt>
                <c:pt idx="8">
                  <c:v>#N/A</c:v>
                </c:pt>
                <c:pt idx="9">
                  <c:v>7.0000000000000007E-2</c:v>
                </c:pt>
              </c:numCache>
            </c:numRef>
          </c:val>
          <c:extLst>
            <c:ext xmlns:c16="http://schemas.microsoft.com/office/drawing/2014/chart" uri="{C3380CC4-5D6E-409C-BE32-E72D297353CC}">
              <c16:uniqueId val="{00000003-E47E-4C53-BECC-CFC1457F5BCE}"/>
            </c:ext>
          </c:extLst>
        </c:ser>
        <c:ser>
          <c:idx val="4"/>
          <c:order val="4"/>
          <c:tx>
            <c:strRef>
              <c:f>[1]データシート!$A$31</c:f>
              <c:strCache>
                <c:ptCount val="1"/>
                <c:pt idx="0">
                  <c:v>稲敷市国民健康保険特別会計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2.69</c:v>
                </c:pt>
                <c:pt idx="2">
                  <c:v>#N/A</c:v>
                </c:pt>
                <c:pt idx="3">
                  <c:v>0.43</c:v>
                </c:pt>
                <c:pt idx="4">
                  <c:v>#N/A</c:v>
                </c:pt>
                <c:pt idx="5">
                  <c:v>0.72</c:v>
                </c:pt>
                <c:pt idx="6">
                  <c:v>#N/A</c:v>
                </c:pt>
                <c:pt idx="7">
                  <c:v>0.7</c:v>
                </c:pt>
                <c:pt idx="8">
                  <c:v>#N/A</c:v>
                </c:pt>
                <c:pt idx="9">
                  <c:v>0.61</c:v>
                </c:pt>
              </c:numCache>
            </c:numRef>
          </c:val>
          <c:extLst>
            <c:ext xmlns:c16="http://schemas.microsoft.com/office/drawing/2014/chart" uri="{C3380CC4-5D6E-409C-BE32-E72D297353CC}">
              <c16:uniqueId val="{00000004-E47E-4C53-BECC-CFC1457F5BCE}"/>
            </c:ext>
          </c:extLst>
        </c:ser>
        <c:ser>
          <c:idx val="5"/>
          <c:order val="5"/>
          <c:tx>
            <c:strRef>
              <c:f>[1]データシート!$A$32</c:f>
              <c:strCache>
                <c:ptCount val="1"/>
                <c:pt idx="0">
                  <c:v>稲敷市介護保険特別会計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1.08</c:v>
                </c:pt>
                <c:pt idx="2">
                  <c:v>#N/A</c:v>
                </c:pt>
                <c:pt idx="3">
                  <c:v>0.72</c:v>
                </c:pt>
                <c:pt idx="4">
                  <c:v>#N/A</c:v>
                </c:pt>
                <c:pt idx="5">
                  <c:v>0.9</c:v>
                </c:pt>
                <c:pt idx="6">
                  <c:v>#N/A</c:v>
                </c:pt>
                <c:pt idx="7">
                  <c:v>1.19</c:v>
                </c:pt>
                <c:pt idx="8">
                  <c:v>#N/A</c:v>
                </c:pt>
                <c:pt idx="9">
                  <c:v>0.95</c:v>
                </c:pt>
              </c:numCache>
            </c:numRef>
          </c:val>
          <c:extLst>
            <c:ext xmlns:c16="http://schemas.microsoft.com/office/drawing/2014/chart" uri="{C3380CC4-5D6E-409C-BE32-E72D297353CC}">
              <c16:uniqueId val="{00000005-E47E-4C53-BECC-CFC1457F5BCE}"/>
            </c:ext>
          </c:extLst>
        </c:ser>
        <c:ser>
          <c:idx val="6"/>
          <c:order val="6"/>
          <c:tx>
            <c:strRef>
              <c:f>[1]データシート!$A$33</c:f>
              <c:strCache>
                <c:ptCount val="1"/>
                <c:pt idx="0">
                  <c:v>稲敷市工業用水道事業会計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1.03</c:v>
                </c:pt>
                <c:pt idx="2">
                  <c:v>#N/A</c:v>
                </c:pt>
                <c:pt idx="3">
                  <c:v>1.07</c:v>
                </c:pt>
                <c:pt idx="4">
                  <c:v>#N/A</c:v>
                </c:pt>
                <c:pt idx="5">
                  <c:v>1.1100000000000001</c:v>
                </c:pt>
                <c:pt idx="6">
                  <c:v>#N/A</c:v>
                </c:pt>
                <c:pt idx="7">
                  <c:v>1.1100000000000001</c:v>
                </c:pt>
                <c:pt idx="8">
                  <c:v>#N/A</c:v>
                </c:pt>
                <c:pt idx="9">
                  <c:v>1.1100000000000001</c:v>
                </c:pt>
              </c:numCache>
            </c:numRef>
          </c:val>
          <c:extLst>
            <c:ext xmlns:c16="http://schemas.microsoft.com/office/drawing/2014/chart" uri="{C3380CC4-5D6E-409C-BE32-E72D297353CC}">
              <c16:uniqueId val="{00000006-E47E-4C53-BECC-CFC1457F5BCE}"/>
            </c:ext>
          </c:extLst>
        </c:ser>
        <c:ser>
          <c:idx val="7"/>
          <c:order val="7"/>
          <c:tx>
            <c:strRef>
              <c:f>[1]データシート!$A$34</c:f>
              <c:strCache>
                <c:ptCount val="1"/>
                <c:pt idx="0">
                  <c:v>稲敷市下水道事業会計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0</c:v>
                </c:pt>
                <c:pt idx="1">
                  <c:v>0</c:v>
                </c:pt>
                <c:pt idx="2">
                  <c:v>0</c:v>
                </c:pt>
                <c:pt idx="3">
                  <c:v>0</c:v>
                </c:pt>
                <c:pt idx="4">
                  <c:v>#N/A</c:v>
                </c:pt>
                <c:pt idx="5">
                  <c:v>1.17</c:v>
                </c:pt>
                <c:pt idx="6">
                  <c:v>#N/A</c:v>
                </c:pt>
                <c:pt idx="7">
                  <c:v>1.84</c:v>
                </c:pt>
                <c:pt idx="8">
                  <c:v>#N/A</c:v>
                </c:pt>
                <c:pt idx="9">
                  <c:v>2.04</c:v>
                </c:pt>
              </c:numCache>
            </c:numRef>
          </c:val>
          <c:extLst>
            <c:ext xmlns:c16="http://schemas.microsoft.com/office/drawing/2014/chart" uri="{C3380CC4-5D6E-409C-BE32-E72D297353CC}">
              <c16:uniqueId val="{00000007-E47E-4C53-BECC-CFC1457F5BCE}"/>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5.33</c:v>
                </c:pt>
                <c:pt idx="2">
                  <c:v>#N/A</c:v>
                </c:pt>
                <c:pt idx="3">
                  <c:v>4.72</c:v>
                </c:pt>
                <c:pt idx="4">
                  <c:v>#N/A</c:v>
                </c:pt>
                <c:pt idx="5">
                  <c:v>4.68</c:v>
                </c:pt>
                <c:pt idx="6">
                  <c:v>#N/A</c:v>
                </c:pt>
                <c:pt idx="7">
                  <c:v>6.72</c:v>
                </c:pt>
                <c:pt idx="8">
                  <c:v>#N/A</c:v>
                </c:pt>
                <c:pt idx="9">
                  <c:v>7.5</c:v>
                </c:pt>
              </c:numCache>
            </c:numRef>
          </c:val>
          <c:extLst>
            <c:ext xmlns:c16="http://schemas.microsoft.com/office/drawing/2014/chart" uri="{C3380CC4-5D6E-409C-BE32-E72D297353CC}">
              <c16:uniqueId val="{00000008-E47E-4C53-BECC-CFC1457F5BCE}"/>
            </c:ext>
          </c:extLst>
        </c:ser>
        <c:ser>
          <c:idx val="9"/>
          <c:order val="9"/>
          <c:tx>
            <c:strRef>
              <c:f>[1]データシート!$A$36</c:f>
              <c:strCache>
                <c:ptCount val="1"/>
                <c:pt idx="0">
                  <c:v>稲敷市水道事業会計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9.3000000000000007</c:v>
                </c:pt>
                <c:pt idx="2">
                  <c:v>#N/A</c:v>
                </c:pt>
                <c:pt idx="3">
                  <c:v>9.84</c:v>
                </c:pt>
                <c:pt idx="4">
                  <c:v>#N/A</c:v>
                </c:pt>
                <c:pt idx="5">
                  <c:v>11.25</c:v>
                </c:pt>
                <c:pt idx="6">
                  <c:v>#N/A</c:v>
                </c:pt>
                <c:pt idx="7">
                  <c:v>10.79</c:v>
                </c:pt>
                <c:pt idx="8">
                  <c:v>#N/A</c:v>
                </c:pt>
                <c:pt idx="9">
                  <c:v>10.88</c:v>
                </c:pt>
              </c:numCache>
            </c:numRef>
          </c:val>
          <c:extLst>
            <c:ext xmlns:c16="http://schemas.microsoft.com/office/drawing/2014/chart" uri="{C3380CC4-5D6E-409C-BE32-E72D297353CC}">
              <c16:uniqueId val="{00000009-E47E-4C53-BECC-CFC1457F5B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2232</c:v>
                </c:pt>
                <c:pt idx="5">
                  <c:v>2382</c:v>
                </c:pt>
                <c:pt idx="8">
                  <c:v>2498</c:v>
                </c:pt>
                <c:pt idx="11">
                  <c:v>2540</c:v>
                </c:pt>
                <c:pt idx="14">
                  <c:v>2593</c:v>
                </c:pt>
              </c:numCache>
            </c:numRef>
          </c:val>
          <c:extLst>
            <c:ext xmlns:c16="http://schemas.microsoft.com/office/drawing/2014/chart" uri="{C3380CC4-5D6E-409C-BE32-E72D297353CC}">
              <c16:uniqueId val="{00000000-09E7-4FC3-A7B1-2690268C751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E7-4FC3-A7B1-2690268C751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20</c:v>
                </c:pt>
                <c:pt idx="3">
                  <c:v>5</c:v>
                </c:pt>
                <c:pt idx="6">
                  <c:v>2</c:v>
                </c:pt>
                <c:pt idx="9">
                  <c:v>1</c:v>
                </c:pt>
                <c:pt idx="12">
                  <c:v>0</c:v>
                </c:pt>
              </c:numCache>
            </c:numRef>
          </c:val>
          <c:extLst>
            <c:ext xmlns:c16="http://schemas.microsoft.com/office/drawing/2014/chart" uri="{C3380CC4-5D6E-409C-BE32-E72D297353CC}">
              <c16:uniqueId val="{00000002-09E7-4FC3-A7B1-2690268C751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114</c:v>
                </c:pt>
                <c:pt idx="3">
                  <c:v>117</c:v>
                </c:pt>
                <c:pt idx="6">
                  <c:v>85</c:v>
                </c:pt>
                <c:pt idx="9">
                  <c:v>82</c:v>
                </c:pt>
                <c:pt idx="12">
                  <c:v>60</c:v>
                </c:pt>
              </c:numCache>
            </c:numRef>
          </c:val>
          <c:extLst>
            <c:ext xmlns:c16="http://schemas.microsoft.com/office/drawing/2014/chart" uri="{C3380CC4-5D6E-409C-BE32-E72D297353CC}">
              <c16:uniqueId val="{00000003-09E7-4FC3-A7B1-2690268C751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983</c:v>
                </c:pt>
                <c:pt idx="3">
                  <c:v>1024</c:v>
                </c:pt>
                <c:pt idx="6">
                  <c:v>923</c:v>
                </c:pt>
                <c:pt idx="9">
                  <c:v>956</c:v>
                </c:pt>
                <c:pt idx="12">
                  <c:v>904</c:v>
                </c:pt>
              </c:numCache>
            </c:numRef>
          </c:val>
          <c:extLst>
            <c:ext xmlns:c16="http://schemas.microsoft.com/office/drawing/2014/chart" uri="{C3380CC4-5D6E-409C-BE32-E72D297353CC}">
              <c16:uniqueId val="{00000004-09E7-4FC3-A7B1-2690268C751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E7-4FC3-A7B1-2690268C751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E7-4FC3-A7B1-2690268C751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2005</c:v>
                </c:pt>
                <c:pt idx="3">
                  <c:v>2249</c:v>
                </c:pt>
                <c:pt idx="6">
                  <c:v>2388</c:v>
                </c:pt>
                <c:pt idx="9">
                  <c:v>2486</c:v>
                </c:pt>
                <c:pt idx="12">
                  <c:v>2604</c:v>
                </c:pt>
              </c:numCache>
            </c:numRef>
          </c:val>
          <c:extLst>
            <c:ext xmlns:c16="http://schemas.microsoft.com/office/drawing/2014/chart" uri="{C3380CC4-5D6E-409C-BE32-E72D297353CC}">
              <c16:uniqueId val="{00000007-09E7-4FC3-A7B1-2690268C751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890</c:v>
                </c:pt>
                <c:pt idx="2">
                  <c:v>#N/A</c:v>
                </c:pt>
                <c:pt idx="3">
                  <c:v>#N/A</c:v>
                </c:pt>
                <c:pt idx="4">
                  <c:v>1013</c:v>
                </c:pt>
                <c:pt idx="5">
                  <c:v>#N/A</c:v>
                </c:pt>
                <c:pt idx="6">
                  <c:v>#N/A</c:v>
                </c:pt>
                <c:pt idx="7">
                  <c:v>900</c:v>
                </c:pt>
                <c:pt idx="8">
                  <c:v>#N/A</c:v>
                </c:pt>
                <c:pt idx="9">
                  <c:v>#N/A</c:v>
                </c:pt>
                <c:pt idx="10">
                  <c:v>985</c:v>
                </c:pt>
                <c:pt idx="11">
                  <c:v>#N/A</c:v>
                </c:pt>
                <c:pt idx="12">
                  <c:v>#N/A</c:v>
                </c:pt>
                <c:pt idx="13">
                  <c:v>975</c:v>
                </c:pt>
                <c:pt idx="14">
                  <c:v>#N/A</c:v>
                </c:pt>
              </c:numCache>
            </c:numRef>
          </c:val>
          <c:smooth val="0"/>
          <c:extLst>
            <c:ext xmlns:c16="http://schemas.microsoft.com/office/drawing/2014/chart" uri="{C3380CC4-5D6E-409C-BE32-E72D297353CC}">
              <c16:uniqueId val="{00000008-09E7-4FC3-A7B1-2690268C751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26758</c:v>
                </c:pt>
                <c:pt idx="5">
                  <c:v>26506</c:v>
                </c:pt>
                <c:pt idx="8">
                  <c:v>25956</c:v>
                </c:pt>
                <c:pt idx="11">
                  <c:v>25793</c:v>
                </c:pt>
                <c:pt idx="14">
                  <c:v>24770</c:v>
                </c:pt>
              </c:numCache>
            </c:numRef>
          </c:val>
          <c:extLst>
            <c:ext xmlns:c16="http://schemas.microsoft.com/office/drawing/2014/chart" uri="{C3380CC4-5D6E-409C-BE32-E72D297353CC}">
              <c16:uniqueId val="{00000000-0886-449B-BD3F-1BC13AC6FBF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279</c:v>
                </c:pt>
                <c:pt idx="5">
                  <c:v>261</c:v>
                </c:pt>
                <c:pt idx="8">
                  <c:v>243</c:v>
                </c:pt>
                <c:pt idx="11">
                  <c:v>220</c:v>
                </c:pt>
                <c:pt idx="14">
                  <c:v>195</c:v>
                </c:pt>
              </c:numCache>
            </c:numRef>
          </c:val>
          <c:extLst>
            <c:ext xmlns:c16="http://schemas.microsoft.com/office/drawing/2014/chart" uri="{C3380CC4-5D6E-409C-BE32-E72D297353CC}">
              <c16:uniqueId val="{00000001-0886-449B-BD3F-1BC13AC6FBF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14812</c:v>
                </c:pt>
                <c:pt idx="5">
                  <c:v>14703</c:v>
                </c:pt>
                <c:pt idx="8">
                  <c:v>13763</c:v>
                </c:pt>
                <c:pt idx="11">
                  <c:v>12736</c:v>
                </c:pt>
                <c:pt idx="14">
                  <c:v>13740</c:v>
                </c:pt>
              </c:numCache>
            </c:numRef>
          </c:val>
          <c:extLst>
            <c:ext xmlns:c16="http://schemas.microsoft.com/office/drawing/2014/chart" uri="{C3380CC4-5D6E-409C-BE32-E72D297353CC}">
              <c16:uniqueId val="{00000002-0886-449B-BD3F-1BC13AC6FBF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86-449B-BD3F-1BC13AC6FBF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86-449B-BD3F-1BC13AC6FBF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5-0886-449B-BD3F-1BC13AC6FBF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3828</c:v>
                </c:pt>
                <c:pt idx="3">
                  <c:v>3812</c:v>
                </c:pt>
                <c:pt idx="6">
                  <c:v>3799</c:v>
                </c:pt>
                <c:pt idx="9">
                  <c:v>3737</c:v>
                </c:pt>
                <c:pt idx="12">
                  <c:v>3712</c:v>
                </c:pt>
              </c:numCache>
            </c:numRef>
          </c:val>
          <c:extLst>
            <c:ext xmlns:c16="http://schemas.microsoft.com/office/drawing/2014/chart" uri="{C3380CC4-5D6E-409C-BE32-E72D297353CC}">
              <c16:uniqueId val="{00000006-0886-449B-BD3F-1BC13AC6FBF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634</c:v>
                </c:pt>
                <c:pt idx="3">
                  <c:v>534</c:v>
                </c:pt>
                <c:pt idx="6">
                  <c:v>467</c:v>
                </c:pt>
                <c:pt idx="9">
                  <c:v>442</c:v>
                </c:pt>
                <c:pt idx="12">
                  <c:v>421</c:v>
                </c:pt>
              </c:numCache>
            </c:numRef>
          </c:val>
          <c:extLst>
            <c:ext xmlns:c16="http://schemas.microsoft.com/office/drawing/2014/chart" uri="{C3380CC4-5D6E-409C-BE32-E72D297353CC}">
              <c16:uniqueId val="{00000007-0886-449B-BD3F-1BC13AC6FBF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13578</c:v>
                </c:pt>
                <c:pt idx="3">
                  <c:v>13129</c:v>
                </c:pt>
                <c:pt idx="6">
                  <c:v>12090</c:v>
                </c:pt>
                <c:pt idx="9">
                  <c:v>10959</c:v>
                </c:pt>
                <c:pt idx="12">
                  <c:v>9733</c:v>
                </c:pt>
              </c:numCache>
            </c:numRef>
          </c:val>
          <c:extLst>
            <c:ext xmlns:c16="http://schemas.microsoft.com/office/drawing/2014/chart" uri="{C3380CC4-5D6E-409C-BE32-E72D297353CC}">
              <c16:uniqueId val="{00000008-0886-449B-BD3F-1BC13AC6FBF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8</c:v>
                </c:pt>
                <c:pt idx="3">
                  <c:v>3</c:v>
                </c:pt>
                <c:pt idx="6">
                  <c:v>1</c:v>
                </c:pt>
                <c:pt idx="9">
                  <c:v>0</c:v>
                </c:pt>
                <c:pt idx="12">
                  <c:v>0</c:v>
                </c:pt>
              </c:numCache>
            </c:numRef>
          </c:val>
          <c:extLst>
            <c:ext xmlns:c16="http://schemas.microsoft.com/office/drawing/2014/chart" uri="{C3380CC4-5D6E-409C-BE32-E72D297353CC}">
              <c16:uniqueId val="{00000009-0886-449B-BD3F-1BC13AC6FBF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25257</c:v>
                </c:pt>
                <c:pt idx="3">
                  <c:v>25331</c:v>
                </c:pt>
                <c:pt idx="6">
                  <c:v>25013</c:v>
                </c:pt>
                <c:pt idx="9">
                  <c:v>25359</c:v>
                </c:pt>
                <c:pt idx="12">
                  <c:v>24686</c:v>
                </c:pt>
              </c:numCache>
            </c:numRef>
          </c:val>
          <c:extLst>
            <c:ext xmlns:c16="http://schemas.microsoft.com/office/drawing/2014/chart" uri="{C3380CC4-5D6E-409C-BE32-E72D297353CC}">
              <c16:uniqueId val="{0000000A-0886-449B-BD3F-1BC13AC6FB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1456</c:v>
                </c:pt>
                <c:pt idx="2">
                  <c:v>#N/A</c:v>
                </c:pt>
                <c:pt idx="3">
                  <c:v>#N/A</c:v>
                </c:pt>
                <c:pt idx="4">
                  <c:v>1340</c:v>
                </c:pt>
                <c:pt idx="5">
                  <c:v>#N/A</c:v>
                </c:pt>
                <c:pt idx="6">
                  <c:v>#N/A</c:v>
                </c:pt>
                <c:pt idx="7">
                  <c:v>1409</c:v>
                </c:pt>
                <c:pt idx="8">
                  <c:v>#N/A</c:v>
                </c:pt>
                <c:pt idx="9">
                  <c:v>#N/A</c:v>
                </c:pt>
                <c:pt idx="10">
                  <c:v>1749</c:v>
                </c:pt>
                <c:pt idx="11">
                  <c:v>#N/A</c:v>
                </c:pt>
                <c:pt idx="12">
                  <c:v>#N/A</c:v>
                </c:pt>
                <c:pt idx="13">
                  <c:v>0</c:v>
                </c:pt>
                <c:pt idx="14">
                  <c:v>#N/A</c:v>
                </c:pt>
              </c:numCache>
            </c:numRef>
          </c:val>
          <c:smooth val="0"/>
          <c:extLst>
            <c:ext xmlns:c16="http://schemas.microsoft.com/office/drawing/2014/chart" uri="{C3380CC4-5D6E-409C-BE32-E72D297353CC}">
              <c16:uniqueId val="{0000000B-0886-449B-BD3F-1BC13AC6FB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3062</c:v>
                </c:pt>
                <c:pt idx="1">
                  <c:v>3069</c:v>
                </c:pt>
                <c:pt idx="2">
                  <c:v>3075</c:v>
                </c:pt>
              </c:numCache>
            </c:numRef>
          </c:val>
          <c:extLst>
            <c:ext xmlns:c16="http://schemas.microsoft.com/office/drawing/2014/chart" uri="{C3380CC4-5D6E-409C-BE32-E72D297353CC}">
              <c16:uniqueId val="{00000000-30A6-432F-9AF9-6422E2C2EC01}"/>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1870</c:v>
                </c:pt>
                <c:pt idx="1">
                  <c:v>1933</c:v>
                </c:pt>
                <c:pt idx="2">
                  <c:v>2222</c:v>
                </c:pt>
              </c:numCache>
            </c:numRef>
          </c:val>
          <c:extLst>
            <c:ext xmlns:c16="http://schemas.microsoft.com/office/drawing/2014/chart" uri="{C3380CC4-5D6E-409C-BE32-E72D297353CC}">
              <c16:uniqueId val="{00000001-30A6-432F-9AF9-6422E2C2EC01}"/>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7689</c:v>
                </c:pt>
                <c:pt idx="1">
                  <c:v>7557</c:v>
                </c:pt>
                <c:pt idx="2">
                  <c:v>7598</c:v>
                </c:pt>
              </c:numCache>
            </c:numRef>
          </c:val>
          <c:extLst>
            <c:ext xmlns:c16="http://schemas.microsoft.com/office/drawing/2014/chart" uri="{C3380CC4-5D6E-409C-BE32-E72D297353CC}">
              <c16:uniqueId val="{00000002-30A6-432F-9AF9-6422E2C2EC0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{BC7A7750-8EEF-4939-86BB-570CD341B7EF}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85-4CA6-8474-4F74FF2BB6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{FB0EB698-EE60-45C1-B148-5585ED5DFE53}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85-4CA6-8474-4F74FF2BB6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{1E00E873-05FA-45D7-8E56-AC609AC37605}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85-4CA6-8474-4F74FF2BB6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{B860BFF0-040B-4038-AE09-FECE47491D35}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85-4CA6-8474-4F74FF2BB6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{984FD376-000D-488B-AD23-418B9F499702}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85-4CA6-8474-4F74FF2BB6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{7557FA5C-2826-4969-895B-3C96536DE53C}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85-4CA6-8474-4F74FF2BB6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{3883C6B1-88E2-4567-AE10-1BC64775502D}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85-4CA6-8474-4F74FF2BB6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{D0B0BE94-BBF7-4E34-BC2F-2ACDB8B2E312}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85-4CA6-8474-4F74FF2BB6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{0ADF0227-AA80-401F-AB00-386713276CF0}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85-4CA6-8474-4F74FF2BB6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51.5</c:v>
                </c:pt>
                <c:pt idx="8">
                  <c:v>52.9</c:v>
                </c:pt>
                <c:pt idx="16">
                  <c:v>54.4</c:v>
                </c:pt>
                <c:pt idx="24">
                  <c:v>55</c:v>
                </c:pt>
                <c:pt idx="32">
                  <c:v>55.9</c:v>
                </c:pt>
              </c:numCache>
            </c:numRef>
          </c:xVal>
          <c:yVal>
            <c:numRef>
              <c:f>公会計指標分析・財政指標組合せ分析表!$BP$51:$DC$51</c:f>
              <c:numCache>
                <c:formatCode>#,##0.0;"▲ "#,##0.0</c:formatCode>
                <c:ptCount val="40"/>
                <c:pt idx="0">
                  <c:v>13.3</c:v>
                </c:pt>
                <c:pt idx="8">
                  <c:v>12.4</c:v>
                </c:pt>
                <c:pt idx="16">
                  <c:v>13.3</c:v>
                </c:pt>
                <c:pt idx="24">
                  <c:v>15.9</c:v>
                </c:pt>
              </c:numCache>
            </c:numRef>
          </c:yVal>
          <c:smooth val="0"/>
          <c:extLst>
            <c:ext xmlns:c16="http://schemas.microsoft.com/office/drawing/2014/chart" uri="{C3380CC4-5D6E-409C-BE32-E72D297353CC}">
              <c16:uniqueId val="{00000009-4F85-4CA6-8474-4F74FF2BB6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{FB022226-DCCC-4999-8851-C00315DCA323}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85-4CA6-8474-4F74FF2BB6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{3D554CED-0453-421C-8A68-C11EB4B11EC3}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85-4CA6-8474-4F74FF2BB6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{FB11E845-C025-483B-A1B4-E05FAB6AA84C}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85-4CA6-8474-4F74FF2BB6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{7B27802D-A9A5-49F8-B257-B420D07304C1}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85-4CA6-8474-4F74FF2BB6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{9D3F568B-0D99-450A-AFC6-D2A80819572E}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85-4CA6-8474-4F74FF2BB6B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{42F3DC95-94AD-457E-B721-8B390DFB7656}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85-4CA6-8474-4F74FF2BB6B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{40A04FAD-7830-4063-984A-0E4561302C47}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85-4CA6-8474-4F74FF2BB6B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{CD0BDA8B-E48D-4A69-BAC5-7F5E845B3E54}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85-4CA6-8474-4F74FF2BB6B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{4518FF6B-F34A-4B1F-9437-0FC809433869}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85-4CA6-8474-4F74FF2BB6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4F85-4CA6-8474-4F74FF2BB6B5}"/>
            </c:ext>
          </c:extLst>
        </c:ser>
        <c:dLbls>
          <c:showLegendKey val="0"/>
          <c:showVal val="1"/>
          <c:showCatName val="0"/>
          <c:showSerName val="0"/>
          <c:showPercent val="0"/>
          <c:showBubbleSize val="0"/>
        </c:dLbls>
        <c:axId val="46179840"/>
        <c:axId val="46181760"/>
      </c:scatterChart>
      <c:valAx>
        <c:axId val="46179840"/>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{F30C72C8-950F-4AF0-A3D5-4837CE685CF9}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631C-45C6-94AE-73799A0E31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{CC26BFC3-F4F7-476E-8DD4-9B73426B10A5}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1C-45C6-94AE-73799A0E31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{0B4A975B-75E4-4B86-9D26-D0E6FD471914}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1C-45C6-94AE-73799A0E31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{FCD7514A-791E-4CD6-9AE0-8F5CA5E48A11}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1C-45C6-94AE-73799A0E31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{907EA0A0-7283-4D28-ABF1-E8C2E594F5EB}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1C-45C6-94AE-73799A0E31D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{0E4090D9-AB9E-44CC-8530-6E50408CDA07}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631C-45C6-94AE-73799A0E31D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{FABB32FE-99E8-4D1C-8DF6-CE3EFEE9EE3A}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631C-45C6-94AE-73799A0E31D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{D9F3D150-1901-423B-815C-D0FA98A52C1F}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631C-45C6-94AE-73799A0E31D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{C6EA5325-4D3E-4944-A8F5-6391B3D41B01}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631C-45C6-94AE-73799A0E31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8.3000000000000007</c:v>
                </c:pt>
                <c:pt idx="16">
                  <c:v>8.6999999999999993</c:v>
                </c:pt>
                <c:pt idx="24">
                  <c:v>8.9</c:v>
                </c:pt>
                <c:pt idx="32">
                  <c:v>8.6</c:v>
                </c:pt>
              </c:numCache>
            </c:numRef>
          </c:xVal>
          <c:yVal>
            <c:numRef>
              <c:f>公会計指標分析・財政指標組合せ分析表!$BP$73:$DC$73</c:f>
              <c:numCache>
                <c:formatCode>#,##0.0;"▲ "#,##0.0</c:formatCode>
                <c:ptCount val="40"/>
                <c:pt idx="0">
                  <c:v>13.3</c:v>
                </c:pt>
                <c:pt idx="8">
                  <c:v>12.4</c:v>
                </c:pt>
                <c:pt idx="16">
                  <c:v>13.3</c:v>
                </c:pt>
                <c:pt idx="24">
                  <c:v>15.9</c:v>
                </c:pt>
              </c:numCache>
            </c:numRef>
          </c:yVal>
          <c:smooth val="0"/>
          <c:extLst>
            <c:ext xmlns:c16="http://schemas.microsoft.com/office/drawing/2014/chart" uri="{C3380CC4-5D6E-409C-BE32-E72D297353CC}">
              <c16:uniqueId val="{00000009-631C-45C6-94AE-73799A0E31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{E07E8056-80CF-40FE-909C-7BE11C417281}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631C-45C6-94AE-73799A0E31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{2C8FF107-5270-402C-9231-E4ACDFAD9267}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1C-45C6-94AE-73799A0E31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{F7A4C2AB-4E54-4FE6-91C4-E76F937EE737}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1C-45C6-94AE-73799A0E31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{3EF64D5E-9163-41FE-9445-9B36A6D945D2}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1C-45C6-94AE-73799A0E31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{04EAC67F-BBA8-406E-B8AD-12923BA158DB}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1C-45C6-94AE-73799A0E31D9}"/>
                </c:ext>
              </c:extLst>
            </c:dLbl>
            <c:dLbl>
              <c:idx val="8"/>
              <c:layout>
                <c:manualLayout>
                  <c:x val="0"/>
                  <c:y val="3.3380550952903164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{95B23DEE-130A-4BF4-A47E-BFF64E550CF9}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631C-45C6-94AE-73799A0E31D9}"/>
                </c:ext>
              </c:extLst>
            </c:dLbl>
            <c:dLbl>
              <c:idx val="16"/>
              <c:layout>
                <c:manualLayout>
                  <c:x val="0"/>
                  <c:y val="-3.3380550952903164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{B34CD95F-88E2-4BFD-9B9E-6713A4A28A96}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631C-45C6-94AE-73799A0E31D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{3D977F37-BE22-4280-849A-E58C4198A6E8}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631C-45C6-94AE-73799A0E31D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{AC3EC5DF-B503-4BA3-BEB2-C44D393D0402}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631C-45C6-94AE-73799A0E31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631C-45C6-94AE-73799A0E31D9}"/>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5F844320-6138-4E04-9563-B1C6BE827B4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34241F58-E4DF-4E6E-B873-8CE9C6B9D583}"/>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537A7BA6-FA79-4DC8-80E1-041D5ECA1425}"/>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4E9FD8E2-B29D-4FDB-B394-B233316AEA7C}"/>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75282E4B-CD89-436A-9F38-CA17A569A99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1E8A04C-552C-46D1-B992-C93B318B4B47}"/>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BA2A2CC7-69BA-4735-9D3F-075A9F84B64C}"/>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4616C9FB-0D7D-486B-9B04-C22E9D75709B}"/>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9894C74B-F75F-439E-8E71-09F250C53B25}"/>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675720BA-8134-4DE9-8BE2-FA7E21C70B09}"/>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C4C61E3F-BD16-4538-92F6-3A97FC288CA1}"/>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66EEC61F-CF81-412B-8126-78A26AA6C96A}"/>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3ED3D207-3B65-4A1D-AF81-FD904F8BC51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9DA4772-8F1F-45E9-B429-8BAD663C2132}"/>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93F26E9-252A-4BE9-B2A9-1070A7AE0411}"/>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1472BBB9-0F89-4E91-B42C-93C49E2EE90B}"/>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E620D6D5-FE3B-436A-B249-4D5838444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4A6445B2-DA2D-44C8-9EE8-DC612A011C3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E85B46D-E671-417B-9265-EB06431EDD1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実質公債費比率の分子については、前年度から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百万円の減少となった。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元利償還金については、桜川地区統合小学校建設事業（</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）による合併特例債の起債に係る償還開始等により</a:t>
          </a:r>
          <a:r>
            <a:rPr kumimoji="1" lang="en-US" altLang="ja-JP" sz="1200">
              <a:latin typeface="ＭＳ Ｐゴシック" panose="020B0600070205080204" pitchFamily="50" charset="-128"/>
              <a:ea typeface="ＭＳ Ｐゴシック" panose="020B0600070205080204" pitchFamily="50" charset="-128"/>
            </a:rPr>
            <a:t>118</a:t>
          </a:r>
          <a:r>
            <a:rPr kumimoji="1" lang="ja-JP" altLang="en-US" sz="1200">
              <a:latin typeface="ＭＳ Ｐゴシック" panose="020B0600070205080204" pitchFamily="50" charset="-128"/>
              <a:ea typeface="ＭＳ Ｐゴシック" panose="020B0600070205080204" pitchFamily="50" charset="-128"/>
            </a:rPr>
            <a:t>百万円増加した一方、公営企業債等元利償還金に係る繰入金は、下水道事業会計の元利償還金の減等により</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百万円減少し、元利償還金等（</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）については</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百万円増加した。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一方、増加した元利償還金は基準財政需要額に算入される公債費であるため算入公債費等（</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）が</a:t>
          </a:r>
          <a:r>
            <a:rPr kumimoji="1" lang="en-US" altLang="ja-JP" sz="1200">
              <a:latin typeface="ＭＳ Ｐゴシック" panose="020B0600070205080204" pitchFamily="50" charset="-128"/>
              <a:ea typeface="ＭＳ Ｐゴシック" panose="020B0600070205080204" pitchFamily="50" charset="-128"/>
            </a:rPr>
            <a:t>53</a:t>
          </a:r>
          <a:r>
            <a:rPr kumimoji="1" lang="ja-JP" altLang="en-US" sz="1200">
              <a:latin typeface="ＭＳ Ｐゴシック" panose="020B0600070205080204" pitchFamily="50" charset="-128"/>
              <a:ea typeface="ＭＳ Ｐゴシック" panose="020B0600070205080204" pitchFamily="50" charset="-128"/>
            </a:rPr>
            <a:t>百万円増加した。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実質公債費比率の分子は（</a:t>
          </a:r>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となるため、結果として</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百万円の減となった。</a:t>
          </a:r>
        </a:p>
        <a:p>
          <a:r>
            <a:rPr kumimoji="1" lang="ja-JP" altLang="en-US" sz="1200">
              <a:latin typeface="ＭＳ Ｐゴシック" panose="020B0600070205080204" pitchFamily="50" charset="-128"/>
              <a:ea typeface="ＭＳ Ｐゴシック" panose="020B0600070205080204" pitchFamily="50" charset="-128"/>
            </a:rPr>
            <a:t>　今後も、合併特例債や過疎対策事業債等の交付税算入率が高い地方債の借入を中心に行い、実質公債費比率が急激に上昇しないよう計画的に借り入れを行っていく。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9134D772-3AE4-4B85-9F36-CEB3C02036C5}"/>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5FAD47A0-3116-4470-91CE-04784494CA3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E9A351C8-367B-45FD-A532-F68114436B8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21A44AC-D702-4141-A15C-9960BB5150E3}"/>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5FC5BC2-807A-44EE-B39F-EC23E16D27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B92A5B7-7AAE-4113-9DF6-801169C305AE}"/>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DDFBEF91-E3FA-4ED1-BBAB-E6EE31E46263}"/>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7A77767-D046-4B98-BAAB-152317158A1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67D5E016-644E-45EA-B9CA-0ED8979C16BD}"/>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935E1524-BFD5-4AC7-9F6C-746677C0C288}"/>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DD44659-856D-44AF-95D0-6DC8FBB04BCE}"/>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DBFC0ED-921A-4A6D-916E-5C78B28EF642}"/>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F2DA54DF-0961-4947-997E-727947E19A2F}"/>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28BAF2E-AA81-485D-A283-BF0889B7A53E}"/>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944D415-994A-4212-B1A1-90E45C6B0EBE}"/>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6B1B310D-A0EA-4CDC-8B77-693420E79A5B}"/>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384CF26A-8F5A-4B2C-A397-0A42636882B9}"/>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E714B401-2F03-46AE-A5AD-4D7D6FEB85C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A731443A-2BBA-4103-A70B-D2D74E9AC37A}"/>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ED2D82E3-84D4-41B3-957B-726D14A801B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E0AA89F-F853-4AC2-9EE1-8F19568843EF}"/>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FC3DF53D-A85A-4E16-B6E4-AD2ABBC0B4F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8E65D10-212F-4552-AB6C-C5567A8E97B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5AFD73AE-76A6-4D3D-B65A-783EB3237A2A}"/>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DFCB14E-E56E-4866-B066-4E6DB3B95257}"/>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BC7818D4-DD99-416B-B3A5-907B4EB85EE2}"/>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　将来負担額の分子については、公営企業債等の減少が主な要因となり、前年度から</a:t>
          </a:r>
          <a:r>
            <a:rPr kumimoji="1" lang="en-US" altLang="ja-JP" sz="1200">
              <a:latin typeface="ＭＳ Ｐゴシック" panose="020B0600070205080204" pitchFamily="50" charset="-128"/>
              <a:ea typeface="ＭＳ Ｐゴシック" panose="020B0600070205080204" pitchFamily="50" charset="-128"/>
            </a:rPr>
            <a:t>1,899</a:t>
          </a:r>
          <a:r>
            <a:rPr kumimoji="1" lang="ja-JP" altLang="en-US" sz="1200">
              <a:latin typeface="ＭＳ Ｐゴシック" panose="020B0600070205080204" pitchFamily="50" charset="-128"/>
              <a:ea typeface="ＭＳ Ｐゴシック" panose="020B0600070205080204" pitchFamily="50" charset="-128"/>
            </a:rPr>
            <a:t>百万円減少した。</a:t>
          </a:r>
        </a:p>
        <a:p>
          <a:r>
            <a:rPr kumimoji="1" lang="ja-JP" altLang="en-US" sz="1200">
              <a:latin typeface="ＭＳ Ｐゴシック" panose="020B0600070205080204" pitchFamily="50" charset="-128"/>
              <a:ea typeface="ＭＳ Ｐゴシック" panose="020B0600070205080204" pitchFamily="50" charset="-128"/>
            </a:rPr>
            <a:t>　主な要因としては、</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①充当可能基金について、減債基金、地方創生応援基金</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（企業版ふるさと納税）の増加により、前年度から</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百</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万円増加したこと、</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②起債償還が進んだことにより、起債残高及び公営企業債</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等繰入見込額が減少したこと、</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③充当可能基金等が増加したこと、</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が挙げられ、その結果、令和３年度の将来負担比率は「数値なし」（マイナス）となった。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今後については、合併特例債や過疎対策事業債の発行が予定されているとともに、財政調整基金をはじめとする充当可能基金の取り崩しが見込まれるため、将来負担比率が増加していくと予想される。そのため、当該数値の急激な上昇が生じないよう、起債に必要性を見極めるとともに、償還期間を長期間にするなど、計画的な借入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F8550996-3D2A-40E9-AA0D-04B49DDC4D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5B4C3D7-8F4D-414B-982D-073F05BC1A1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44C14A2-47A8-49FF-B9B4-D71FDBF44983}"/>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09CE7F-DB8B-4BEE-8DA0-DA04494FB82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90896DDC-62BB-41DA-8898-5D22AA7EBD52}"/>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5CD0AD33-20AD-4504-B24F-29E63745BBF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A21B0D5-0A7E-4195-9B5B-AAC7FABF666B}"/>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茨城県稲敷市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63F1B909-7BFC-4F7E-9062-B78D9D5531F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5954ACE4-50AA-442D-9B39-B55CE658F682}"/>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53996DD1-9836-46BB-B2F5-6A9DCAE1DA5F}"/>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BBC7429-114A-4A22-A312-4A976F7DD5E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地方創生応援基金に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百万円を積み立てた一方、新庁舎建設基金から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は、標準財政規模に占める基金の割合が高く、その主な要因は特定目的基金の割合が高い状態にあることである。一方、特定目的基金の中には、近年積立・取崩といったお金の流れがほとんど見られない基金もあることから、長期的な視点で、将来を見据えた投資に向け有効に活用できるよう、基金全体の見直しを検討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5C3EE43F-8962-48EF-8F10-9CEE3E03C2E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F79EEB2-D459-4BBE-9E3B-06BFD2FB26E2}"/>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2679D3F-2FCC-4244-9CB5-3D98988EC3E8}"/>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公共公用施設等整備基金：公共公用及び学校施設整備の推進。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合併振興基金：市の一体感の醸成及び地域振興の推進。</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ふるさと応援基金：ふるさと稲敷市を応援する人々から寄附された寄附金を適正に管理運用する。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子育て応援基金：安心して子育てが出来る環境づくりの推進及び子どもたちの健やかな成長に資するための事業に要する経費に充てる。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地方創生応援基金：企業版ふるさと納税により企業より寄附された寄附金を適正に管理運用する基金であるが、令和３年度に企業より寄附された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寄附金を積み立てたため、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新庁舎建設基金：新庁舎建設に伴う起債の償還に充てるための基金であるが、令和３年度の新庁舎建設に伴う起債償還に取り崩したことにより、</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特定目的基金の中には、近年積立・取崩といったお金の流れがほとんど見られない基金もあることから、長期的な視点で、将来を見据えた投資に向け有効に活用できるよう、基金全体の見直しを検討する予定であ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4009674-2C84-4E38-B1C1-639D90D2A9F2}"/>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11D47A51-B21D-4C87-B992-3613BB73B54C}"/>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7B06D64-3AF1-4B27-BF44-9B52FB40E7C2}"/>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公共施設管理計画において今後実施が予定されている施設の大規模改修や、年々大規模化する災害発生等に備え、毎年度計画的に積み立てを行ってきたものの、平成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年度においては、コロナ禍の影響による事業縮小等もあり、取崩しは行わず、運用益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百万円を積み立てたことが増加の要因である。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こととしているものの、国等の財政の将来見通しに明るい材料が少ないことから、本市としても将来を見据えた財源として、一定規模の財政調整基金は蓄えておく必要があるものと思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EAEA9C5-0004-48D6-B38A-A29B8A831383}"/>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E480AA4-7D30-44BE-AAF2-CDE34453CC9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F7DEBE2-6263-4F38-9312-5D8C2331F73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百万円となっており、運用益及び決算剰余金を積み立てたこと、将来の起債償還に備えて臨時財政対策債償還基金費及び過疎疎地域持続的発展支援交付金分を積み立てたこと等により、前年度から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がピークを迎える見込である一方、令和４年度より市全域が過疎地域に指定されたことにより、過疎対策事業債が活用できるようになったため、当該起債に備えて毎年度計画的に積み立てを行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EA5D6C79-E528-4D0F-9318-3E4E4C5E88E3}"/>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057A273-5DFD-4DF1-85EB-A57257636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1BC8998-8929-44E4-B3AD-F8B5A8C81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60541F72-C3AB-4307-B6C8-C5E51D06BFBE}"/>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AB73ECB9-4AE2-4DBF-A8AF-03D442FED8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686FE1B7-DCBE-45CD-B687-07CF48A9181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616CC38-181B-4144-A9BE-7F33A148A2C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4D35AC47-D03D-4480-98EF-B27076C537A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BD91C5E6-ED22-47A4-AC2F-DFB5572595E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ABE8E964-0228-449B-9354-DBF0CC44C47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5D133E8F-8709-4F91-8FF2-12A3EEE203E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18825479-BA60-44BA-9289-852DB2E9E3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5E3676C6-41BD-45B7-AF14-524B01E3CA4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C13FF449-E65B-4827-88D1-BCFC9479E35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9B4403DA-BFE6-439E-8A7A-543E2D9A1CE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6E3611BA-D5A9-4936-A3C1-57A51B5AAB0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1F02BA15-1F17-46C8-B914-43CB9F054D1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A8EB0BC4-DFAB-4052-988F-E75A8EE4FE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ABF548E1-A211-4D6B-A5CC-03F71F15CA7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42DE6A7F-CF02-4AC0-A8CE-F6D26C90748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8D244984-8822-468A-9FFC-B053D6E7162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1065A687-82F7-4214-95C6-F182B3A7B9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92472F7F-588E-41B5-A5A3-E0245F17577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87097AE4-57E1-4E6D-92E8-97EF24480E6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46FB4BCA-F4E2-4F69-93C2-C7E20741EF3F}"/>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29149BEF-86E8-4DDB-95D7-9A54C09153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249D903E-B08C-426B-829F-C6BF7B19F89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74E75D99-9C9A-4FCB-ADC0-47FAD81E6A9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2558A31A-312C-4D75-A909-0E4B899F91C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200BB79C-2F19-47FE-82C7-0DDE08AD2D9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A01B2A14-5853-4FB0-A2FF-3CE6A454C8D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181EF486-908F-4488-AB2D-17AF5832266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755308E8-5357-4858-814B-AB2C54D575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CD648E4B-23B0-4ADD-9DB0-46CE33157B8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67351FE4-990F-43C3-B49B-C567072350B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EB7EC9FE-9A5E-49ED-9599-7AF28BEECDD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BF72FC4B-BFB1-418A-AE62-B657ED9F267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B858FC6-9A43-4938-AD28-E08CBEA6168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2CC2FD2-37F7-4A79-8574-2CC097D40FF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B0A9CA1B-ABBF-49EF-9200-DDE2F757295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EE370F7E-97F0-4493-8CF8-F3D2CA9D8C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22885D2-3E2A-45AF-9D6F-2957B2E2326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5E74A53A-15AF-4EEF-9CA8-38E58117023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270CEA92-4D4D-4728-A86A-EFDC875990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95189742-5D9D-4F3A-8150-C4DC2A9FB81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AD0F4219-B539-4B20-8F81-9F5B857B8BB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9767CF6A-3A67-45B8-8863-D994932E402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BEEE9BF2-FC2C-43A5-9D05-CA5426DDA1C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3D010969-3351-4C05-A116-A7479D75EFD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FC4AD5BD-02FF-44DD-ACE3-E1504D7985D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有形固定資産減価償却率は類似団体平均が</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％増となる中</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％増と、ゆるやかな上昇率に留まった。これは新工業団地アクセス道路建設事業や学校電子黒板導入等の新たな固定資産の取得の影響と考えられる。一方、平成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に４町村による合併にて当市は誕生したため老朽化した類似施設も多く、今後も公共施設等総合管理計画及び学校施設長寿命化計画に基づき，施設の統廃合や建替えを含む施設の適正な機能の確保と，効率的な管理運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87A691CB-077A-4F34-A5DE-3FD9C60B2B8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F200E1C-DC0C-447E-8248-476434C5D8B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2B3C9170-38CC-464F-82E4-A6A6E66BD3E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E4E9C233-CE49-4F89-AF8A-16911F7ED9AF}"/>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A215432A-FAE7-489F-9B29-EA073091174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EAD13B9-A927-4BC5-B969-5B3F1C4F485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7B0396D-721C-4302-A495-D4FFFD129DF6}"/>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a:extLst>
            <a:ext uri="{FF2B5EF4-FFF2-40B4-BE49-F238E27FC236}">
              <a16:creationId xmlns:a16="http://schemas.microsoft.com/office/drawing/2014/main" id="{99329608-0FC4-48F1-8FC7-0DBFC5100889}"/>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a:extLst>
            <a:ext uri="{FF2B5EF4-FFF2-40B4-BE49-F238E27FC236}">
              <a16:creationId xmlns:a16="http://schemas.microsoft.com/office/drawing/2014/main" id="{3AFBC94A-8EA9-42C5-944D-4BBEE3237066}"/>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4DB4477-30E9-4004-82E8-893069FED12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9CDE2F8F-8496-4C05-A333-0180C1D2701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A48ABA0C-78CA-489A-9E60-8145DCD8409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3" name="直線コネクタ 62">
          <a:extLst>
            <a:ext uri="{FF2B5EF4-FFF2-40B4-BE49-F238E27FC236}">
              <a16:creationId xmlns:a16="http://schemas.microsoft.com/office/drawing/2014/main" id="{FBA57BAC-761F-4298-8AF0-661EA2A2F9D1}"/>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4" name="有形固定資産減価償却率最小値テキスト">
          <a:extLst>
            <a:ext uri="{FF2B5EF4-FFF2-40B4-BE49-F238E27FC236}">
              <a16:creationId xmlns:a16="http://schemas.microsoft.com/office/drawing/2014/main" id="{BA1F6D53-D79E-47C1-93E5-A563D9DB2200}"/>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5" name="直線コネクタ 64">
          <a:extLst>
            <a:ext uri="{FF2B5EF4-FFF2-40B4-BE49-F238E27FC236}">
              <a16:creationId xmlns:a16="http://schemas.microsoft.com/office/drawing/2014/main" id="{8B7E9C62-4137-4EE9-B30C-A7CEE7FE43B2}"/>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6" name="有形固定資産減価償却率最大値テキスト">
          <a:extLst>
            <a:ext uri="{FF2B5EF4-FFF2-40B4-BE49-F238E27FC236}">
              <a16:creationId xmlns:a16="http://schemas.microsoft.com/office/drawing/2014/main" id="{412A0557-5A90-4726-ADDA-19E148FF2357}"/>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7" name="直線コネクタ 66">
          <a:extLst>
            <a:ext uri="{FF2B5EF4-FFF2-40B4-BE49-F238E27FC236}">
              <a16:creationId xmlns:a16="http://schemas.microsoft.com/office/drawing/2014/main" id="{0A222085-ED12-4ABE-A230-073B2BCF2CDB}"/>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68" name="有形固定資産減価償却率平均値テキスト">
          <a:extLst>
            <a:ext uri="{FF2B5EF4-FFF2-40B4-BE49-F238E27FC236}">
              <a16:creationId xmlns:a16="http://schemas.microsoft.com/office/drawing/2014/main" id="{857E88F8-2B2E-4779-99C4-C2C02C886BD4}"/>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9" name="フローチャート: 判断 68">
          <a:extLst>
            <a:ext uri="{FF2B5EF4-FFF2-40B4-BE49-F238E27FC236}">
              <a16:creationId xmlns:a16="http://schemas.microsoft.com/office/drawing/2014/main" id="{91BDC883-9C7E-4F17-AA56-743868550F9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0" name="フローチャート: 判断 69">
          <a:extLst>
            <a:ext uri="{FF2B5EF4-FFF2-40B4-BE49-F238E27FC236}">
              <a16:creationId xmlns:a16="http://schemas.microsoft.com/office/drawing/2014/main" id="{9F9D529D-9684-4123-B8E7-CE687351FCD0}"/>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1" name="フローチャート: 判断 70">
          <a:extLst>
            <a:ext uri="{FF2B5EF4-FFF2-40B4-BE49-F238E27FC236}">
              <a16:creationId xmlns:a16="http://schemas.microsoft.com/office/drawing/2014/main" id="{1DEBC089-ED68-444E-AC27-2D3696835E98}"/>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2" name="フローチャート: 判断 71">
          <a:extLst>
            <a:ext uri="{FF2B5EF4-FFF2-40B4-BE49-F238E27FC236}">
              <a16:creationId xmlns:a16="http://schemas.microsoft.com/office/drawing/2014/main" id="{577B9F56-DA43-4D95-AF81-669EB1C49946}"/>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3" name="フローチャート: 判断 72">
          <a:extLst>
            <a:ext uri="{FF2B5EF4-FFF2-40B4-BE49-F238E27FC236}">
              <a16:creationId xmlns:a16="http://schemas.microsoft.com/office/drawing/2014/main" id="{697050F9-5A4F-4804-8810-C742E5E31DC7}"/>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7FCD1EB-4EF8-4960-A649-BD0226A4924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278F62E8-3B1C-4F05-839C-5BED1B89A21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EC90054-799D-4E61-802B-1BCF27DD71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2FDAECD-5A26-4A6F-AAAB-C77457C2F79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BD68EE3-0F5A-487D-81B2-A75B62B6ED6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16828</xdr:rowOff>
    </xdr:from>
    <xdr:to>
      <xdr:col>23</xdr:col>
      <xdr:colOff>136525</xdr:colOff>
      <xdr:row>29</xdr:row>
      <xdr:rowOff>118428</xdr:rowOff>
    </xdr:to>
    <xdr:sp macro="" textlink="">
      <xdr:nvSpPr>
        <xdr:cNvPr id="79" name="楕円 78">
          <a:extLst>
            <a:ext uri="{FF2B5EF4-FFF2-40B4-BE49-F238E27FC236}">
              <a16:creationId xmlns:a16="http://schemas.microsoft.com/office/drawing/2014/main" id="{DAE0EB45-F691-4BCB-9F93-8561BE5EE5C1}"/>
            </a:ext>
          </a:extLst>
        </xdr:cNvPr>
        <xdr:cNvSpPr/>
      </xdr:nvSpPr>
      <xdr:spPr>
        <a:xfrm>
          <a:off x="4711700" y="576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39705</xdr:rowOff>
    </xdr:from>
    <xdr:ext cx="405111" cy="259045"/>
    <xdr:sp macro="" textlink="">
      <xdr:nvSpPr>
        <xdr:cNvPr id="80" name="有形固定資産減価償却率該当値テキスト">
          <a:extLst>
            <a:ext uri="{FF2B5EF4-FFF2-40B4-BE49-F238E27FC236}">
              <a16:creationId xmlns:a16="http://schemas.microsoft.com/office/drawing/2014/main" id="{4DDD4E49-F7C1-4F97-98A3-9389B9810A89}"/>
            </a:ext>
          </a:extLst>
        </xdr:cNvPr>
        <xdr:cNvSpPr txBox="1"/>
      </xdr:nvSpPr>
      <xdr:spPr>
        <a:xfrm>
          <a:off x="4813300" y="5611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139700</xdr:rowOff>
    </xdr:from>
    <xdr:to>
      <xdr:col>19</xdr:col>
      <xdr:colOff>187325</xdr:colOff>
      <xdr:row>29</xdr:row>
      <xdr:rowOff>69850</xdr:rowOff>
    </xdr:to>
    <xdr:sp macro="" textlink="">
      <xdr:nvSpPr>
        <xdr:cNvPr id="81" name="楕円 80">
          <a:extLst>
            <a:ext uri="{FF2B5EF4-FFF2-40B4-BE49-F238E27FC236}">
              <a16:creationId xmlns:a16="http://schemas.microsoft.com/office/drawing/2014/main" id="{B134BC0A-BC68-403E-BB2F-FF06729E3366}"/>
            </a:ext>
          </a:extLst>
        </xdr:cNvPr>
        <xdr:cNvSpPr/>
      </xdr:nvSpPr>
      <xdr:spPr>
        <a:xfrm>
          <a:off x="4000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19050</xdr:rowOff>
    </xdr:from>
    <xdr:to>
      <xdr:col>23</xdr:col>
      <xdr:colOff>85725</xdr:colOff>
      <xdr:row>29</xdr:row>
      <xdr:rowOff>67628</xdr:rowOff>
    </xdr:to>
    <xdr:cxnSp macro="">
      <xdr:nvCxnSpPr>
        <xdr:cNvPr id="82" name="直線コネクタ 81">
          <a:extLst>
            <a:ext uri="{FF2B5EF4-FFF2-40B4-BE49-F238E27FC236}">
              <a16:creationId xmlns:a16="http://schemas.microsoft.com/office/drawing/2014/main" id="{E31F7729-CCA3-4FC6-95E6-E5FD14D53751}"/>
            </a:ext>
          </a:extLst>
        </xdr:cNvPr>
        <xdr:cNvCxnSpPr/>
      </xdr:nvCxnSpPr>
      <xdr:spPr>
        <a:xfrm>
          <a:off x="4051300" y="5762625"/>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83" name="楕円 82">
          <a:extLst>
            <a:ext uri="{FF2B5EF4-FFF2-40B4-BE49-F238E27FC236}">
              <a16:creationId xmlns:a16="http://schemas.microsoft.com/office/drawing/2014/main" id="{9A23BECF-3C61-4D84-877E-06BB2802176C}"/>
            </a:ext>
          </a:extLst>
        </xdr:cNvPr>
        <xdr:cNvSpPr/>
      </xdr:nvSpPr>
      <xdr:spPr>
        <a:xfrm>
          <a:off x="3238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19050</xdr:rowOff>
    </xdr:to>
    <xdr:cxnSp macro="">
      <xdr:nvCxnSpPr>
        <xdr:cNvPr id="84" name="直線コネクタ 83">
          <a:extLst>
            <a:ext uri="{FF2B5EF4-FFF2-40B4-BE49-F238E27FC236}">
              <a16:creationId xmlns:a16="http://schemas.microsoft.com/office/drawing/2014/main" id="{8568D54E-1EAE-4E6C-BC5C-B759C53D8494}"/>
            </a:ext>
          </a:extLst>
        </xdr:cNvPr>
        <xdr:cNvCxnSpPr/>
      </xdr:nvCxnSpPr>
      <xdr:spPr>
        <a:xfrm>
          <a:off x="3289300" y="573024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26353</xdr:rowOff>
    </xdr:from>
    <xdr:to>
      <xdr:col>11</xdr:col>
      <xdr:colOff>187325</xdr:colOff>
      <xdr:row>28</xdr:row>
      <xdr:rowOff>127953</xdr:rowOff>
    </xdr:to>
    <xdr:sp macro="" textlink="">
      <xdr:nvSpPr>
        <xdr:cNvPr id="85" name="楕円 84">
          <a:extLst>
            <a:ext uri="{FF2B5EF4-FFF2-40B4-BE49-F238E27FC236}">
              <a16:creationId xmlns:a16="http://schemas.microsoft.com/office/drawing/2014/main" id="{1F297E11-C01C-4424-A9B7-318706C78691}"/>
            </a:ext>
          </a:extLst>
        </xdr:cNvPr>
        <xdr:cNvSpPr/>
      </xdr:nvSpPr>
      <xdr:spPr>
        <a:xfrm>
          <a:off x="2476500" y="55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77153</xdr:rowOff>
    </xdr:from>
    <xdr:to>
      <xdr:col>15</xdr:col>
      <xdr:colOff>136525</xdr:colOff>
      <xdr:row>28</xdr:row>
      <xdr:rowOff>158115</xdr:rowOff>
    </xdr:to>
    <xdr:cxnSp macro="">
      <xdr:nvCxnSpPr>
        <xdr:cNvPr id="86" name="直線コネクタ 85">
          <a:extLst>
            <a:ext uri="{FF2B5EF4-FFF2-40B4-BE49-F238E27FC236}">
              <a16:creationId xmlns:a16="http://schemas.microsoft.com/office/drawing/2014/main" id="{7DAF5556-9233-4D5B-9B41-2660BF4772DC}"/>
            </a:ext>
          </a:extLst>
        </xdr:cNvPr>
        <xdr:cNvCxnSpPr/>
      </xdr:nvCxnSpPr>
      <xdr:spPr>
        <a:xfrm>
          <a:off x="2527300" y="5649278"/>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122238</xdr:rowOff>
    </xdr:from>
    <xdr:to>
      <xdr:col>7</xdr:col>
      <xdr:colOff>187325</xdr:colOff>
      <xdr:row>28</xdr:row>
      <xdr:rowOff>52388</xdr:rowOff>
    </xdr:to>
    <xdr:sp macro="" textlink="">
      <xdr:nvSpPr>
        <xdr:cNvPr id="87" name="楕円 86">
          <a:extLst>
            <a:ext uri="{FF2B5EF4-FFF2-40B4-BE49-F238E27FC236}">
              <a16:creationId xmlns:a16="http://schemas.microsoft.com/office/drawing/2014/main" id="{881A5E43-6BBF-4035-9014-F02F37DA598E}"/>
            </a:ext>
          </a:extLst>
        </xdr:cNvPr>
        <xdr:cNvSpPr/>
      </xdr:nvSpPr>
      <xdr:spPr>
        <a:xfrm>
          <a:off x="1714500" y="55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1588</xdr:rowOff>
    </xdr:from>
    <xdr:to>
      <xdr:col>11</xdr:col>
      <xdr:colOff>136525</xdr:colOff>
      <xdr:row>28</xdr:row>
      <xdr:rowOff>77153</xdr:rowOff>
    </xdr:to>
    <xdr:cxnSp macro="">
      <xdr:nvCxnSpPr>
        <xdr:cNvPr id="88" name="直線コネクタ 87">
          <a:extLst>
            <a:ext uri="{FF2B5EF4-FFF2-40B4-BE49-F238E27FC236}">
              <a16:creationId xmlns:a16="http://schemas.microsoft.com/office/drawing/2014/main" id="{82DE30F4-9D52-4514-AC3F-AED7E4431104}"/>
            </a:ext>
          </a:extLst>
        </xdr:cNvPr>
        <xdr:cNvCxnSpPr/>
      </xdr:nvCxnSpPr>
      <xdr:spPr>
        <a:xfrm>
          <a:off x="1765300" y="5573713"/>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89" name="n_1aveValue有形固定資産減価償却率">
          <a:extLst>
            <a:ext uri="{FF2B5EF4-FFF2-40B4-BE49-F238E27FC236}">
              <a16:creationId xmlns:a16="http://schemas.microsoft.com/office/drawing/2014/main" id="{2662591C-A983-438F-BC56-9D54CAC362D1}"/>
            </a:ext>
          </a:extLst>
        </xdr:cNvPr>
        <xdr:cNvSpPr txBox="1"/>
      </xdr:nvSpPr>
      <xdr:spPr>
        <a:xfrm>
          <a:off x="3836044" y="601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90" name="n_2aveValue有形固定資産減価償却率">
          <a:extLst>
            <a:ext uri="{FF2B5EF4-FFF2-40B4-BE49-F238E27FC236}">
              <a16:creationId xmlns:a16="http://schemas.microsoft.com/office/drawing/2014/main" id="{6441FBED-9030-4767-9ED1-5FAF62312F45}"/>
            </a:ext>
          </a:extLst>
        </xdr:cNvPr>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91" name="n_3aveValue有形固定資産減価償却率">
          <a:extLst>
            <a:ext uri="{FF2B5EF4-FFF2-40B4-BE49-F238E27FC236}">
              <a16:creationId xmlns:a16="http://schemas.microsoft.com/office/drawing/2014/main" id="{03B91944-F820-4F15-BFD8-B194E9AFEC59}"/>
            </a:ext>
          </a:extLst>
        </xdr:cNvPr>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92" name="n_4aveValue有形固定資産減価償却率">
          <a:extLst>
            <a:ext uri="{FF2B5EF4-FFF2-40B4-BE49-F238E27FC236}">
              <a16:creationId xmlns:a16="http://schemas.microsoft.com/office/drawing/2014/main" id="{965A20B3-FC55-41BF-8394-B9092FA7B9FB}"/>
            </a:ext>
          </a:extLst>
        </xdr:cNvPr>
        <xdr:cNvSpPr txBox="1"/>
      </xdr:nvSpPr>
      <xdr:spPr>
        <a:xfrm>
          <a:off x="1562744" y="586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86377</xdr:rowOff>
    </xdr:from>
    <xdr:ext cx="405111" cy="259045"/>
    <xdr:sp macro="" textlink="">
      <xdr:nvSpPr>
        <xdr:cNvPr id="93" name="n_1mainValue有形固定資産減価償却率">
          <a:extLst>
            <a:ext uri="{FF2B5EF4-FFF2-40B4-BE49-F238E27FC236}">
              <a16:creationId xmlns:a16="http://schemas.microsoft.com/office/drawing/2014/main" id="{B1C5CDF6-526B-4200-9DF4-39F3F4314123}"/>
            </a:ext>
          </a:extLst>
        </xdr:cNvPr>
        <xdr:cNvSpPr txBox="1"/>
      </xdr:nvSpPr>
      <xdr:spPr>
        <a:xfrm>
          <a:off x="38360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94" name="n_2mainValue有形固定資産減価償却率">
          <a:extLst>
            <a:ext uri="{FF2B5EF4-FFF2-40B4-BE49-F238E27FC236}">
              <a16:creationId xmlns:a16="http://schemas.microsoft.com/office/drawing/2014/main" id="{C703E033-FDA5-4361-BBA8-6F2D99746B6A}"/>
            </a:ext>
          </a:extLst>
        </xdr:cNvPr>
        <xdr:cNvSpPr txBox="1"/>
      </xdr:nvSpPr>
      <xdr:spPr>
        <a:xfrm>
          <a:off x="3086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144480</xdr:rowOff>
    </xdr:from>
    <xdr:ext cx="405111" cy="259045"/>
    <xdr:sp macro="" textlink="">
      <xdr:nvSpPr>
        <xdr:cNvPr id="95" name="n_3mainValue有形固定資産減価償却率">
          <a:extLst>
            <a:ext uri="{FF2B5EF4-FFF2-40B4-BE49-F238E27FC236}">
              <a16:creationId xmlns:a16="http://schemas.microsoft.com/office/drawing/2014/main" id="{224348EF-7DA7-466D-983F-C1F511D7CD0E}"/>
            </a:ext>
          </a:extLst>
        </xdr:cNvPr>
        <xdr:cNvSpPr txBox="1"/>
      </xdr:nvSpPr>
      <xdr:spPr>
        <a:xfrm>
          <a:off x="2324744" y="5373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68915</xdr:rowOff>
    </xdr:from>
    <xdr:ext cx="405111" cy="259045"/>
    <xdr:sp macro="" textlink="">
      <xdr:nvSpPr>
        <xdr:cNvPr id="96" name="n_4mainValue有形固定資産減価償却率">
          <a:extLst>
            <a:ext uri="{FF2B5EF4-FFF2-40B4-BE49-F238E27FC236}">
              <a16:creationId xmlns:a16="http://schemas.microsoft.com/office/drawing/2014/main" id="{B61E3C67-D4E8-45AE-8982-887CC8C8A420}"/>
            </a:ext>
          </a:extLst>
        </xdr:cNvPr>
        <xdr:cNvSpPr txBox="1"/>
      </xdr:nvSpPr>
      <xdr:spPr>
        <a:xfrm>
          <a:off x="1562744" y="529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6310977-2EFA-427B-9D17-46A710F19D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C3E70B1C-3B53-4939-82EF-EDBC3324D1A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1877F68-6482-49F4-A918-691F4A3C61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BB5B0FD-6700-41EE-8096-F4D1DC6ACB3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2E160910-CEA8-4ABF-A021-E3CCE7724CE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021B231-8159-4CFA-86C3-C8BF5F75288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4220B332-D12F-4703-A46C-9C42C4E55C9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835D803-2886-4DF9-9FCC-37B23D3B0E6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46940E4F-64E9-42EF-98A7-0C0E530A4A1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47FA4BC-8B88-4408-AE2C-637E609C2C1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EFDE7E2E-18B0-4699-A96C-B550E39A1CD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3205615-9878-4AA6-B1F0-B724DB73280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D8498B8-9819-4281-A40D-EF9B10FF94C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147.5</a:t>
          </a:r>
          <a:r>
            <a:rPr kumimoji="1" lang="ja-JP" altLang="en-US" sz="1100">
              <a:latin typeface="ＭＳ Ｐゴシック" panose="020B0600070205080204" pitchFamily="50" charset="-128"/>
              <a:ea typeface="ＭＳ Ｐゴシック" panose="020B0600070205080204" pitchFamily="50" charset="-128"/>
            </a:rPr>
            <a:t>％減少し，類似団体平均を下回る数値となった。これは充当可能財源において国民健康保険支払準備基金が増加したことが要因と考えられ、短期的な要因であることに留意が必要である。今後も引き続き，経常的経費の精査や，将来負担の削減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8261A4C6-5327-433E-BE07-0CF1573DD5A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FD1A1D33-99D3-4619-8552-11D9AAD654B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9B8EEB2-8E31-4A46-8520-CBFE89A2CDB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80232CCA-81BA-4AF5-A91C-DEF5266437E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CD20330A-3D9C-4957-9E54-8EBF11F855E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3D0FF18D-6D5F-401F-AD13-E30151F1ADE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12B638FB-E081-4C6B-A5B1-403E00E859B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19BDAE62-B273-4070-B739-77549BF9913F}"/>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C7EA63C-E969-472D-9070-13DA1E37EE2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4675DF1-7712-434C-85B3-D30BB248D19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EB48E64-38C4-4D1B-AA35-9B44C3CDE37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D6AF3A1C-195F-4EE1-B16E-68484E0B969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0CCD9B17-6B0B-4BE1-8B2E-DB55E8DA2484}"/>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62864787-CB02-4510-8D6E-48F14A1234D9}"/>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37B716F1-1F08-4B26-9A43-4A8DCC0C3353}"/>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7B3B56E-9DE7-4822-865F-FBCF290E558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6" name="直線コネクタ 125">
          <a:extLst>
            <a:ext uri="{FF2B5EF4-FFF2-40B4-BE49-F238E27FC236}">
              <a16:creationId xmlns:a16="http://schemas.microsoft.com/office/drawing/2014/main" id="{8350FD48-CFB3-476C-A392-8304AA0DE7A3}"/>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7" name="債務償還比率最小値テキスト">
          <a:extLst>
            <a:ext uri="{FF2B5EF4-FFF2-40B4-BE49-F238E27FC236}">
              <a16:creationId xmlns:a16="http://schemas.microsoft.com/office/drawing/2014/main" id="{52AD8F95-A5E0-4EB1-AC8B-D502D6867505}"/>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8" name="直線コネクタ 127">
          <a:extLst>
            <a:ext uri="{FF2B5EF4-FFF2-40B4-BE49-F238E27FC236}">
              <a16:creationId xmlns:a16="http://schemas.microsoft.com/office/drawing/2014/main" id="{CC167744-1E6B-4AA7-8128-67D338E91CEB}"/>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9" name="債務償還比率最大値テキスト">
          <a:extLst>
            <a:ext uri="{FF2B5EF4-FFF2-40B4-BE49-F238E27FC236}">
              <a16:creationId xmlns:a16="http://schemas.microsoft.com/office/drawing/2014/main" id="{E66ADB5E-45CA-4D9A-B431-B113DFC29754}"/>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0" name="直線コネクタ 129">
          <a:extLst>
            <a:ext uri="{FF2B5EF4-FFF2-40B4-BE49-F238E27FC236}">
              <a16:creationId xmlns:a16="http://schemas.microsoft.com/office/drawing/2014/main" id="{68F96EA9-DA71-435F-AF83-A3768F38A036}"/>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1" name="債務償還比率平均値テキスト">
          <a:extLst>
            <a:ext uri="{FF2B5EF4-FFF2-40B4-BE49-F238E27FC236}">
              <a16:creationId xmlns:a16="http://schemas.microsoft.com/office/drawing/2014/main" id="{A4A981BB-26E7-4486-B539-D7540CF5F4AE}"/>
            </a:ext>
          </a:extLst>
        </xdr:cNvPr>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2" name="フローチャート: 判断 131">
          <a:extLst>
            <a:ext uri="{FF2B5EF4-FFF2-40B4-BE49-F238E27FC236}">
              <a16:creationId xmlns:a16="http://schemas.microsoft.com/office/drawing/2014/main" id="{0C63B684-641E-404B-A42C-0C7FB2FBD65D}"/>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3" name="フローチャート: 判断 132">
          <a:extLst>
            <a:ext uri="{FF2B5EF4-FFF2-40B4-BE49-F238E27FC236}">
              <a16:creationId xmlns:a16="http://schemas.microsoft.com/office/drawing/2014/main" id="{D2BCD3CB-CB01-4FE4-9F4B-2039EA2E40E5}"/>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4" name="フローチャート: 判断 133">
          <a:extLst>
            <a:ext uri="{FF2B5EF4-FFF2-40B4-BE49-F238E27FC236}">
              <a16:creationId xmlns:a16="http://schemas.microsoft.com/office/drawing/2014/main" id="{85F44C7D-58D0-4321-B08E-06999CBC735B}"/>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5" name="フローチャート: 判断 134">
          <a:extLst>
            <a:ext uri="{FF2B5EF4-FFF2-40B4-BE49-F238E27FC236}">
              <a16:creationId xmlns:a16="http://schemas.microsoft.com/office/drawing/2014/main" id="{D184DD56-647B-42CE-B6F4-C37F5226B576}"/>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6" name="フローチャート: 判断 135">
          <a:extLst>
            <a:ext uri="{FF2B5EF4-FFF2-40B4-BE49-F238E27FC236}">
              <a16:creationId xmlns:a16="http://schemas.microsoft.com/office/drawing/2014/main" id="{ED0E200F-E252-4001-B3BA-6EE4190F1B32}"/>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8C49F42-E69C-492B-83E9-C03BE5E72F7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8D6CBB7-EF0F-4652-A504-B56DF4E48CA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13EABBE-41CF-4D71-A471-6B23DB6C791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1B4735A-3D85-4289-BE92-48456A6E794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8E3B94E-A62C-45FD-8886-0EA34A382C9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109114</xdr:rowOff>
    </xdr:from>
    <xdr:to>
      <xdr:col>76</xdr:col>
      <xdr:colOff>73025</xdr:colOff>
      <xdr:row>29</xdr:row>
      <xdr:rowOff>39264</xdr:rowOff>
    </xdr:to>
    <xdr:sp macro="" textlink="">
      <xdr:nvSpPr>
        <xdr:cNvPr id="142" name="楕円 141">
          <a:extLst>
            <a:ext uri="{FF2B5EF4-FFF2-40B4-BE49-F238E27FC236}">
              <a16:creationId xmlns:a16="http://schemas.microsoft.com/office/drawing/2014/main" id="{93BCB631-2982-4851-B16B-05D642EC0362}"/>
            </a:ext>
          </a:extLst>
        </xdr:cNvPr>
        <xdr:cNvSpPr/>
      </xdr:nvSpPr>
      <xdr:spPr>
        <a:xfrm>
          <a:off x="14744700" y="568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131991</xdr:rowOff>
    </xdr:from>
    <xdr:ext cx="469744" cy="259045"/>
    <xdr:sp macro="" textlink="">
      <xdr:nvSpPr>
        <xdr:cNvPr id="143" name="債務償還比率該当値テキスト">
          <a:extLst>
            <a:ext uri="{FF2B5EF4-FFF2-40B4-BE49-F238E27FC236}">
              <a16:creationId xmlns:a16="http://schemas.microsoft.com/office/drawing/2014/main" id="{691206C9-ED95-4F78-B892-43DC9295DD2A}"/>
            </a:ext>
          </a:extLst>
        </xdr:cNvPr>
        <xdr:cNvSpPr txBox="1"/>
      </xdr:nvSpPr>
      <xdr:spPr>
        <a:xfrm>
          <a:off x="14846300" y="553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31591</xdr:rowOff>
    </xdr:from>
    <xdr:to>
      <xdr:col>72</xdr:col>
      <xdr:colOff>123825</xdr:colOff>
      <xdr:row>30</xdr:row>
      <xdr:rowOff>133191</xdr:rowOff>
    </xdr:to>
    <xdr:sp macro="" textlink="">
      <xdr:nvSpPr>
        <xdr:cNvPr id="144" name="楕円 143">
          <a:extLst>
            <a:ext uri="{FF2B5EF4-FFF2-40B4-BE49-F238E27FC236}">
              <a16:creationId xmlns:a16="http://schemas.microsoft.com/office/drawing/2014/main" id="{654E1B51-DADD-448A-8CF0-13BA51140029}"/>
            </a:ext>
          </a:extLst>
        </xdr:cNvPr>
        <xdr:cNvSpPr/>
      </xdr:nvSpPr>
      <xdr:spPr>
        <a:xfrm>
          <a:off x="14033500" y="59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159914</xdr:rowOff>
    </xdr:from>
    <xdr:to>
      <xdr:col>76</xdr:col>
      <xdr:colOff>22225</xdr:colOff>
      <xdr:row>30</xdr:row>
      <xdr:rowOff>82391</xdr:rowOff>
    </xdr:to>
    <xdr:cxnSp macro="">
      <xdr:nvCxnSpPr>
        <xdr:cNvPr id="145" name="直線コネクタ 144">
          <a:extLst>
            <a:ext uri="{FF2B5EF4-FFF2-40B4-BE49-F238E27FC236}">
              <a16:creationId xmlns:a16="http://schemas.microsoft.com/office/drawing/2014/main" id="{910956F4-1EF4-4BDA-B5B7-99763792339E}"/>
            </a:ext>
          </a:extLst>
        </xdr:cNvPr>
        <xdr:cNvCxnSpPr/>
      </xdr:nvCxnSpPr>
      <xdr:spPr>
        <a:xfrm flipV="1">
          <a:off x="14084300" y="5732039"/>
          <a:ext cx="711200" cy="26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120121</xdr:rowOff>
    </xdr:from>
    <xdr:to>
      <xdr:col>68</xdr:col>
      <xdr:colOff>123825</xdr:colOff>
      <xdr:row>32</xdr:row>
      <xdr:rowOff>50271</xdr:rowOff>
    </xdr:to>
    <xdr:sp macro="" textlink="">
      <xdr:nvSpPr>
        <xdr:cNvPr id="146" name="楕円 145">
          <a:extLst>
            <a:ext uri="{FF2B5EF4-FFF2-40B4-BE49-F238E27FC236}">
              <a16:creationId xmlns:a16="http://schemas.microsoft.com/office/drawing/2014/main" id="{0BA0CF48-2A58-424B-A938-150E62D618DA}"/>
            </a:ext>
          </a:extLst>
        </xdr:cNvPr>
        <xdr:cNvSpPr/>
      </xdr:nvSpPr>
      <xdr:spPr>
        <a:xfrm>
          <a:off x="13271500" y="62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82391</xdr:rowOff>
    </xdr:from>
    <xdr:to>
      <xdr:col>72</xdr:col>
      <xdr:colOff>73025</xdr:colOff>
      <xdr:row>31</xdr:row>
      <xdr:rowOff>170921</xdr:rowOff>
    </xdr:to>
    <xdr:cxnSp macro="">
      <xdr:nvCxnSpPr>
        <xdr:cNvPr id="147" name="直線コネクタ 146">
          <a:extLst>
            <a:ext uri="{FF2B5EF4-FFF2-40B4-BE49-F238E27FC236}">
              <a16:creationId xmlns:a16="http://schemas.microsoft.com/office/drawing/2014/main" id="{9E76E381-D816-4780-AD27-36AD1359B2BB}"/>
            </a:ext>
          </a:extLst>
        </xdr:cNvPr>
        <xdr:cNvCxnSpPr/>
      </xdr:nvCxnSpPr>
      <xdr:spPr>
        <a:xfrm flipV="1">
          <a:off x="13322300" y="5997416"/>
          <a:ext cx="762000" cy="25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54631</xdr:rowOff>
    </xdr:from>
    <xdr:to>
      <xdr:col>64</xdr:col>
      <xdr:colOff>123825</xdr:colOff>
      <xdr:row>31</xdr:row>
      <xdr:rowOff>156231</xdr:rowOff>
    </xdr:to>
    <xdr:sp macro="" textlink="">
      <xdr:nvSpPr>
        <xdr:cNvPr id="148" name="楕円 147">
          <a:extLst>
            <a:ext uri="{FF2B5EF4-FFF2-40B4-BE49-F238E27FC236}">
              <a16:creationId xmlns:a16="http://schemas.microsoft.com/office/drawing/2014/main" id="{22C0BE4C-1B8A-47E6-88E0-BFC2F4B780C8}"/>
            </a:ext>
          </a:extLst>
        </xdr:cNvPr>
        <xdr:cNvSpPr/>
      </xdr:nvSpPr>
      <xdr:spPr>
        <a:xfrm>
          <a:off x="12509500" y="61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105431</xdr:rowOff>
    </xdr:from>
    <xdr:to>
      <xdr:col>68</xdr:col>
      <xdr:colOff>73025</xdr:colOff>
      <xdr:row>31</xdr:row>
      <xdr:rowOff>170921</xdr:rowOff>
    </xdr:to>
    <xdr:cxnSp macro="">
      <xdr:nvCxnSpPr>
        <xdr:cNvPr id="149" name="直線コネクタ 148">
          <a:extLst>
            <a:ext uri="{FF2B5EF4-FFF2-40B4-BE49-F238E27FC236}">
              <a16:creationId xmlns:a16="http://schemas.microsoft.com/office/drawing/2014/main" id="{FB67C012-CC35-466E-879A-030E7A139453}"/>
            </a:ext>
          </a:extLst>
        </xdr:cNvPr>
        <xdr:cNvCxnSpPr/>
      </xdr:nvCxnSpPr>
      <xdr:spPr>
        <a:xfrm>
          <a:off x="12560300" y="6191906"/>
          <a:ext cx="762000" cy="6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15769</xdr:rowOff>
    </xdr:from>
    <xdr:to>
      <xdr:col>60</xdr:col>
      <xdr:colOff>123825</xdr:colOff>
      <xdr:row>31</xdr:row>
      <xdr:rowOff>117369</xdr:rowOff>
    </xdr:to>
    <xdr:sp macro="" textlink="">
      <xdr:nvSpPr>
        <xdr:cNvPr id="150" name="楕円 149">
          <a:extLst>
            <a:ext uri="{FF2B5EF4-FFF2-40B4-BE49-F238E27FC236}">
              <a16:creationId xmlns:a16="http://schemas.microsoft.com/office/drawing/2014/main" id="{E419CE40-BE27-4628-8B03-AA2A7D33DC2A}"/>
            </a:ext>
          </a:extLst>
        </xdr:cNvPr>
        <xdr:cNvSpPr/>
      </xdr:nvSpPr>
      <xdr:spPr>
        <a:xfrm>
          <a:off x="11747500" y="61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66569</xdr:rowOff>
    </xdr:from>
    <xdr:to>
      <xdr:col>64</xdr:col>
      <xdr:colOff>73025</xdr:colOff>
      <xdr:row>31</xdr:row>
      <xdr:rowOff>105431</xdr:rowOff>
    </xdr:to>
    <xdr:cxnSp macro="">
      <xdr:nvCxnSpPr>
        <xdr:cNvPr id="151" name="直線コネクタ 150">
          <a:extLst>
            <a:ext uri="{FF2B5EF4-FFF2-40B4-BE49-F238E27FC236}">
              <a16:creationId xmlns:a16="http://schemas.microsoft.com/office/drawing/2014/main" id="{547634A0-E090-4FF2-A4A6-FB27020E3BA3}"/>
            </a:ext>
          </a:extLst>
        </xdr:cNvPr>
        <xdr:cNvCxnSpPr/>
      </xdr:nvCxnSpPr>
      <xdr:spPr>
        <a:xfrm>
          <a:off x="11798300" y="615304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148999</xdr:rowOff>
    </xdr:from>
    <xdr:ext cx="469744" cy="259045"/>
    <xdr:sp macro="" textlink="">
      <xdr:nvSpPr>
        <xdr:cNvPr id="152" name="n_1aveValue債務償還比率">
          <a:extLst>
            <a:ext uri="{FF2B5EF4-FFF2-40B4-BE49-F238E27FC236}">
              <a16:creationId xmlns:a16="http://schemas.microsoft.com/office/drawing/2014/main" id="{611A5849-B509-4D77-A2C0-119860BBF118}"/>
            </a:ext>
          </a:extLst>
        </xdr:cNvPr>
        <xdr:cNvSpPr txBox="1"/>
      </xdr:nvSpPr>
      <xdr:spPr>
        <a:xfrm>
          <a:off x="13836727" y="572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26486</xdr:rowOff>
    </xdr:from>
    <xdr:ext cx="469744" cy="259045"/>
    <xdr:sp macro="" textlink="">
      <xdr:nvSpPr>
        <xdr:cNvPr id="153" name="n_2aveValue債務償還比率">
          <a:extLst>
            <a:ext uri="{FF2B5EF4-FFF2-40B4-BE49-F238E27FC236}">
              <a16:creationId xmlns:a16="http://schemas.microsoft.com/office/drawing/2014/main" id="{B8B32510-48A7-470B-BCAF-AD07EEF824B5}"/>
            </a:ext>
          </a:extLst>
        </xdr:cNvPr>
        <xdr:cNvSpPr txBox="1"/>
      </xdr:nvSpPr>
      <xdr:spPr>
        <a:xfrm>
          <a:off x="13087427" y="577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158354</xdr:rowOff>
    </xdr:from>
    <xdr:ext cx="469744" cy="259045"/>
    <xdr:sp macro="" textlink="">
      <xdr:nvSpPr>
        <xdr:cNvPr id="154" name="n_3aveValue債務償還比率">
          <a:extLst>
            <a:ext uri="{FF2B5EF4-FFF2-40B4-BE49-F238E27FC236}">
              <a16:creationId xmlns:a16="http://schemas.microsoft.com/office/drawing/2014/main" id="{ED3F1FEF-9E42-44BE-85F7-2B7B78C736C2}"/>
            </a:ext>
          </a:extLst>
        </xdr:cNvPr>
        <xdr:cNvSpPr txBox="1"/>
      </xdr:nvSpPr>
      <xdr:spPr>
        <a:xfrm>
          <a:off x="12325427" y="57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5" name="n_4aveValue債務償還比率">
          <a:extLst>
            <a:ext uri="{FF2B5EF4-FFF2-40B4-BE49-F238E27FC236}">
              <a16:creationId xmlns:a16="http://schemas.microsoft.com/office/drawing/2014/main" id="{E96849D0-8C54-4747-AD8E-F930D55C1462}"/>
            </a:ext>
          </a:extLst>
        </xdr:cNvPr>
        <xdr:cNvSpPr txBox="1"/>
      </xdr:nvSpPr>
      <xdr:spPr>
        <a:xfrm>
          <a:off x="11563427" y="57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124318</xdr:rowOff>
    </xdr:from>
    <xdr:ext cx="469744" cy="259045"/>
    <xdr:sp macro="" textlink="">
      <xdr:nvSpPr>
        <xdr:cNvPr id="156" name="n_1mainValue債務償還比率">
          <a:extLst>
            <a:ext uri="{FF2B5EF4-FFF2-40B4-BE49-F238E27FC236}">
              <a16:creationId xmlns:a16="http://schemas.microsoft.com/office/drawing/2014/main" id="{911B43F5-F074-4EC9-BFCD-B1689463EA51}"/>
            </a:ext>
          </a:extLst>
        </xdr:cNvPr>
        <xdr:cNvSpPr txBox="1"/>
      </xdr:nvSpPr>
      <xdr:spPr>
        <a:xfrm>
          <a:off x="13836727" y="603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41398</xdr:rowOff>
    </xdr:from>
    <xdr:ext cx="469744" cy="259045"/>
    <xdr:sp macro="" textlink="">
      <xdr:nvSpPr>
        <xdr:cNvPr id="157" name="n_2mainValue債務償還比率">
          <a:extLst>
            <a:ext uri="{FF2B5EF4-FFF2-40B4-BE49-F238E27FC236}">
              <a16:creationId xmlns:a16="http://schemas.microsoft.com/office/drawing/2014/main" id="{7972CAC4-A8BF-43DA-9691-B59E76A7120A}"/>
            </a:ext>
          </a:extLst>
        </xdr:cNvPr>
        <xdr:cNvSpPr txBox="1"/>
      </xdr:nvSpPr>
      <xdr:spPr>
        <a:xfrm>
          <a:off x="13087427" y="629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147358</xdr:rowOff>
    </xdr:from>
    <xdr:ext cx="469744" cy="259045"/>
    <xdr:sp macro="" textlink="">
      <xdr:nvSpPr>
        <xdr:cNvPr id="158" name="n_3mainValue債務償還比率">
          <a:extLst>
            <a:ext uri="{FF2B5EF4-FFF2-40B4-BE49-F238E27FC236}">
              <a16:creationId xmlns:a16="http://schemas.microsoft.com/office/drawing/2014/main" id="{AE2C0044-B529-4F0F-8A93-DDDB14EE400C}"/>
            </a:ext>
          </a:extLst>
        </xdr:cNvPr>
        <xdr:cNvSpPr txBox="1"/>
      </xdr:nvSpPr>
      <xdr:spPr>
        <a:xfrm>
          <a:off x="12325427" y="623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108496</xdr:rowOff>
    </xdr:from>
    <xdr:ext cx="469744" cy="259045"/>
    <xdr:sp macro="" textlink="">
      <xdr:nvSpPr>
        <xdr:cNvPr id="159" name="n_4mainValue債務償還比率">
          <a:extLst>
            <a:ext uri="{FF2B5EF4-FFF2-40B4-BE49-F238E27FC236}">
              <a16:creationId xmlns:a16="http://schemas.microsoft.com/office/drawing/2014/main" id="{1F3026E9-2D3D-41BC-B813-C12DAF3D1718}"/>
            </a:ext>
          </a:extLst>
        </xdr:cNvPr>
        <xdr:cNvSpPr txBox="1"/>
      </xdr:nvSpPr>
      <xdr:spPr>
        <a:xfrm>
          <a:off x="11563427" y="619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BF9DD4CB-C499-4FC0-BBB2-27FCEEAA49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E4CA7CC0-5E0E-4295-91EA-099C2BDA17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39EBE11-2045-4D4E-B7BD-98158EAD308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05E6DEF-57AA-4DC8-8A12-D77CD399B4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F598EF3-3129-40C5-947C-D84310EF44A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06BC3C8-10D2-4726-9EC1-B54F97E210D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36BBF91-05D8-45F1-9022-6093187E04E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6465EB-A382-43F1-BC32-BE5A4DABBD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DE338A-98AC-4E42-82CA-06236CAC23C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27071F6-93EE-4FE7-A914-EFACF39ACA7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FA081F-2BAA-4792-A13E-938BD281D0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CDA0548-6C96-4798-A006-A9DDF3F2F02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354486-9F64-434D-8DA2-882D6BF661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0CEABDF-128C-4A98-ABFA-BC40337455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836E49D-0353-49D8-B51C-6D27B54DA7A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681A7E4-3BA7-44F6-8102-5EF75587DC9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EC22B8A-FCCA-401C-8CF6-A0D8F30E18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A164CF3-0931-4F62-BDD0-9375F86AED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C91802-22D6-4266-B38B-A185DBB75C3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293E13-7B0E-456A-8C87-3B68C6FBC5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EB3D7D3-24A3-46E3-B15E-2F39FB2B12A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A2B619-A827-4786-83CE-639578A609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E8A8F5-6DDA-47F4-A94C-4293FB7F42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727A9F9-F11F-47E2-9D35-6366556AE2B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CA27E6-038C-4C96-A11F-CC136A4E70F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B0C59D0-3FFA-4A87-A970-FD4668EEFC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3D57685-15F7-4987-88F1-87E89EFC04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7F1C4D3-30F6-4618-81F0-642505C959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2DFC394-7535-4F40-960D-DEFD93F33C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066FD4-4DD3-4697-B098-1077E2DA0C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E647EEB-4B85-4991-BBA1-429D2D74216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1C3C2D6-66D3-46C6-82A2-82F08DEACFC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61BC9E-7B64-4655-BFB6-BC9B843893F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76AC21C-7231-497F-A6AA-CE19E7BBD3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AC07CE3-E6A8-4B9D-AA2B-C3D6467606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BF4388-D120-4E92-B322-D85B782DF3B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025F13-495B-4E8B-83AA-7F6FAFFFA12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2AF1A60-8B82-46E1-8398-F9DCAD77EE8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25500AC-82A3-4651-9348-EA158B94DE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5D87948-50E9-4AE4-A874-506E6CD9153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1F434F-7F82-491A-B329-597E61588B3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0380B2-8F7F-4C72-B681-07BAB31978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8890023-2438-49B3-9037-D04F1500C41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8465D16-FF1D-46F6-B169-6A65FAADBD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33880A-9784-40EC-9A3F-62FD2F31EB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4015F71-E2C4-40F3-8929-ED4785AA95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5C3D12-1A86-4EFB-9E8D-4C9CE8907E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CFF27FA-5178-4624-BA31-27020F2D9A0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D6F614-78DB-436A-B94F-FB0AC253B84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52BA4B26-A377-424F-853D-E71391DBD222}"/>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F41DD54-C02E-40C6-AEB4-9BC30AD0131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0AB693F-5E24-4B15-9264-9216DBADEE4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22D587B-2D25-4F1F-9EC6-45E3D8F6182D}"/>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49EF592-18CB-40A1-8819-5C5704CF68A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330E238-72DD-4F75-9C87-483B3CDC7D5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B91BE79-EB75-409A-A742-F4B98DAFD05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A8B274D-6B06-4620-9227-AE5C89B773F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3EC0E14-87F0-411A-9770-41F1C8BAE3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3B977E9-107D-469A-AEE9-C481CBC679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B2523A36-C9CF-47AA-86D7-DB8C36823D61}"/>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B92A36A-39CF-450D-88C9-368753714C2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D93EF728-108A-4C33-A15A-68D947206983}"/>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369CD46F-BC44-4D67-88E9-BEF38394F0E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7F7DD8A4-A440-4C60-A347-76D7CC26D7D7}"/>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10AD6D29-9F67-4485-B93B-D8586E95E7EA}"/>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45E46C1A-D88D-4AD3-BB67-F929FFD95F09}"/>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E7A35185-75C6-4064-942B-535B3D8749AB}"/>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D7E074A9-BD2E-4D3E-A3BE-D40608B53CA4}"/>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274909B8-36DA-4141-9BAF-8C1FC6A01EF3}"/>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8A9916C4-C014-41AB-B88D-74134176F08D}"/>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D1093B58-A7F2-421C-BFBB-1F5644233DDE}"/>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AF92A10F-F771-4649-AC62-C47313AE3A4A}"/>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B4738823-CD0A-4055-894E-FA85594E0986}"/>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F51167C0-3A57-454E-870A-196C65168CEC}"/>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A1FF629-AAFF-48A4-85A5-E8A7843ABF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839E067-CE5D-40CE-9DC4-AB2FB72EF0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A3FAA0D-5A26-46ED-92C2-BACE8C60C4A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9501D5-E9E0-4BFE-B2D1-99F75511C86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11E295E9-B032-4C63-8687-3C571A8CF4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75" name="楕円 74">
          <a:extLst>
            <a:ext uri="{FF2B5EF4-FFF2-40B4-BE49-F238E27FC236}">
              <a16:creationId xmlns:a16="http://schemas.microsoft.com/office/drawing/2014/main" id="{E276957A-6BAF-4F56-ADE1-CE5569AFF560}"/>
            </a:ext>
          </a:extLst>
        </xdr:cNvPr>
        <xdr:cNvSpPr/>
      </xdr:nvSpPr>
      <xdr:spPr>
        <a:xfrm>
          <a:off x="45847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34851</xdr:rowOff>
    </xdr:from>
    <xdr:ext cx="405111" cy="259045"/>
    <xdr:sp macro="" textlink="">
      <xdr:nvSpPr>
        <xdr:cNvPr id="76" name="【道路】&#10;有形固定資産減価償却率該当値テキスト">
          <a:extLst>
            <a:ext uri="{FF2B5EF4-FFF2-40B4-BE49-F238E27FC236}">
              <a16:creationId xmlns:a16="http://schemas.microsoft.com/office/drawing/2014/main" id="{6CCDD0CC-645B-42B6-AB88-AEF2344C4701}"/>
            </a:ext>
          </a:extLst>
        </xdr:cNvPr>
        <xdr:cNvSpPr txBox="1"/>
      </xdr:nvSpPr>
      <xdr:spPr>
        <a:xfrm>
          <a:off x="4673600" y="637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7" name="楕円 76">
          <a:extLst>
            <a:ext uri="{FF2B5EF4-FFF2-40B4-BE49-F238E27FC236}">
              <a16:creationId xmlns:a16="http://schemas.microsoft.com/office/drawing/2014/main" id="{001BB8FD-BF47-44F1-8642-23A571F731E2}"/>
            </a:ext>
          </a:extLst>
        </xdr:cNvPr>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107224</xdr:rowOff>
    </xdr:to>
    <xdr:cxnSp macro="">
      <xdr:nvCxnSpPr>
        <xdr:cNvPr id="78" name="直線コネクタ 77">
          <a:extLst>
            <a:ext uri="{FF2B5EF4-FFF2-40B4-BE49-F238E27FC236}">
              <a16:creationId xmlns:a16="http://schemas.microsoft.com/office/drawing/2014/main" id="{3BF49B29-E2DF-460E-B509-36F02187C705}"/>
            </a:ext>
          </a:extLst>
        </xdr:cNvPr>
        <xdr:cNvCxnSpPr/>
      </xdr:nvCxnSpPr>
      <xdr:spPr>
        <a:xfrm>
          <a:off x="3797300" y="64084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129903</xdr:rowOff>
    </xdr:from>
    <xdr:to>
      <xdr:col>15</xdr:col>
      <xdr:colOff>101600</xdr:colOff>
      <xdr:row>37</xdr:row>
      <xdr:rowOff>60053</xdr:rowOff>
    </xdr:to>
    <xdr:sp macro="" textlink="">
      <xdr:nvSpPr>
        <xdr:cNvPr id="79" name="楕円 78">
          <a:extLst>
            <a:ext uri="{FF2B5EF4-FFF2-40B4-BE49-F238E27FC236}">
              <a16:creationId xmlns:a16="http://schemas.microsoft.com/office/drawing/2014/main" id="{C425E085-6089-407D-AA95-E2385C137115}"/>
            </a:ext>
          </a:extLst>
        </xdr:cNvPr>
        <xdr:cNvSpPr/>
      </xdr:nvSpPr>
      <xdr:spPr>
        <a:xfrm>
          <a:off x="2857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9253</xdr:rowOff>
    </xdr:from>
    <xdr:to>
      <xdr:col>19</xdr:col>
      <xdr:colOff>177800</xdr:colOff>
      <xdr:row>37</xdr:row>
      <xdr:rowOff>64770</xdr:rowOff>
    </xdr:to>
    <xdr:cxnSp macro="">
      <xdr:nvCxnSpPr>
        <xdr:cNvPr id="80" name="直線コネクタ 79">
          <a:extLst>
            <a:ext uri="{FF2B5EF4-FFF2-40B4-BE49-F238E27FC236}">
              <a16:creationId xmlns:a16="http://schemas.microsoft.com/office/drawing/2014/main" id="{5AF7EAC2-6AA8-4B76-8BD6-F9CECBC98006}"/>
            </a:ext>
          </a:extLst>
        </xdr:cNvPr>
        <xdr:cNvCxnSpPr/>
      </xdr:nvCxnSpPr>
      <xdr:spPr>
        <a:xfrm>
          <a:off x="2908300" y="63529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74386</xdr:rowOff>
    </xdr:from>
    <xdr:to>
      <xdr:col>10</xdr:col>
      <xdr:colOff>165100</xdr:colOff>
      <xdr:row>37</xdr:row>
      <xdr:rowOff>4536</xdr:rowOff>
    </xdr:to>
    <xdr:sp macro="" textlink="">
      <xdr:nvSpPr>
        <xdr:cNvPr id="81" name="楕円 80">
          <a:extLst>
            <a:ext uri="{FF2B5EF4-FFF2-40B4-BE49-F238E27FC236}">
              <a16:creationId xmlns:a16="http://schemas.microsoft.com/office/drawing/2014/main" id="{FAF9F342-55A3-4AA6-BB73-C8509742B2FB}"/>
            </a:ext>
          </a:extLst>
        </xdr:cNvPr>
        <xdr:cNvSpPr/>
      </xdr:nvSpPr>
      <xdr:spPr>
        <a:xfrm>
          <a:off x="1968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125186</xdr:rowOff>
    </xdr:from>
    <xdr:to>
      <xdr:col>15</xdr:col>
      <xdr:colOff>50800</xdr:colOff>
      <xdr:row>37</xdr:row>
      <xdr:rowOff>9253</xdr:rowOff>
    </xdr:to>
    <xdr:cxnSp macro="">
      <xdr:nvCxnSpPr>
        <xdr:cNvPr id="82" name="直線コネクタ 81">
          <a:extLst>
            <a:ext uri="{FF2B5EF4-FFF2-40B4-BE49-F238E27FC236}">
              <a16:creationId xmlns:a16="http://schemas.microsoft.com/office/drawing/2014/main" id="{511316D9-A5E8-4DE8-A026-7565AEBE3D6A}"/>
            </a:ext>
          </a:extLst>
        </xdr:cNvPr>
        <xdr:cNvCxnSpPr/>
      </xdr:nvCxnSpPr>
      <xdr:spPr>
        <a:xfrm>
          <a:off x="2019300" y="629738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18869</xdr:rowOff>
    </xdr:from>
    <xdr:to>
      <xdr:col>6</xdr:col>
      <xdr:colOff>38100</xdr:colOff>
      <xdr:row>36</xdr:row>
      <xdr:rowOff>120469</xdr:rowOff>
    </xdr:to>
    <xdr:sp macro="" textlink="">
      <xdr:nvSpPr>
        <xdr:cNvPr id="83" name="楕円 82">
          <a:extLst>
            <a:ext uri="{FF2B5EF4-FFF2-40B4-BE49-F238E27FC236}">
              <a16:creationId xmlns:a16="http://schemas.microsoft.com/office/drawing/2014/main" id="{152DC058-0C10-4008-BD17-259DE984B0F3}"/>
            </a:ext>
          </a:extLst>
        </xdr:cNvPr>
        <xdr:cNvSpPr/>
      </xdr:nvSpPr>
      <xdr:spPr>
        <a:xfrm>
          <a:off x="1079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69669</xdr:rowOff>
    </xdr:from>
    <xdr:to>
      <xdr:col>10</xdr:col>
      <xdr:colOff>114300</xdr:colOff>
      <xdr:row>36</xdr:row>
      <xdr:rowOff>125186</xdr:rowOff>
    </xdr:to>
    <xdr:cxnSp macro="">
      <xdr:nvCxnSpPr>
        <xdr:cNvPr id="84" name="直線コネクタ 83">
          <a:extLst>
            <a:ext uri="{FF2B5EF4-FFF2-40B4-BE49-F238E27FC236}">
              <a16:creationId xmlns:a16="http://schemas.microsoft.com/office/drawing/2014/main" id="{D6FFA958-A887-4C64-8B04-BAECBF7D2E24}"/>
            </a:ext>
          </a:extLst>
        </xdr:cNvPr>
        <xdr:cNvCxnSpPr/>
      </xdr:nvCxnSpPr>
      <xdr:spPr>
        <a:xfrm>
          <a:off x="1130300" y="62418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61DD6F09-A135-42E8-B72F-C45103078F9A}"/>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5C9BB59E-8EEE-4C50-B267-7691EF72D52F}"/>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CE0EEB04-A2CD-4041-97C8-7F7BFAA060E0}"/>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FB7F1DA3-BBB7-425A-A9F6-0504D67088A7}"/>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106697</xdr:rowOff>
    </xdr:from>
    <xdr:ext cx="405111" cy="259045"/>
    <xdr:sp macro="" textlink="">
      <xdr:nvSpPr>
        <xdr:cNvPr id="89" name="n_1mainValue【道路】&#10;有形固定資産減価償却率">
          <a:extLst>
            <a:ext uri="{FF2B5EF4-FFF2-40B4-BE49-F238E27FC236}">
              <a16:creationId xmlns:a16="http://schemas.microsoft.com/office/drawing/2014/main" id="{DFEA555C-3F3C-42BD-BE77-5C37E3E9F28E}"/>
            </a:ext>
          </a:extLst>
        </xdr:cNvPr>
        <xdr:cNvSpPr txBox="1"/>
      </xdr:nvSpPr>
      <xdr:spPr>
        <a:xfrm>
          <a:off x="35820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90" name="n_2mainValue【道路】&#10;有形固定資産減価償却率">
          <a:extLst>
            <a:ext uri="{FF2B5EF4-FFF2-40B4-BE49-F238E27FC236}">
              <a16:creationId xmlns:a16="http://schemas.microsoft.com/office/drawing/2014/main" id="{9DE2B34C-295F-4201-8875-84481F416B12}"/>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167113</xdr:rowOff>
    </xdr:from>
    <xdr:ext cx="405111" cy="259045"/>
    <xdr:sp macro="" textlink="">
      <xdr:nvSpPr>
        <xdr:cNvPr id="91" name="n_3mainValue【道路】&#10;有形固定資産減価償却率">
          <a:extLst>
            <a:ext uri="{FF2B5EF4-FFF2-40B4-BE49-F238E27FC236}">
              <a16:creationId xmlns:a16="http://schemas.microsoft.com/office/drawing/2014/main" id="{88FAFC23-878F-43F8-A3B4-CFA7C3CA5460}"/>
            </a:ext>
          </a:extLst>
        </xdr:cNvPr>
        <xdr:cNvSpPr txBox="1"/>
      </xdr:nvSpPr>
      <xdr:spPr>
        <a:xfrm>
          <a:off x="1816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111596</xdr:rowOff>
    </xdr:from>
    <xdr:ext cx="405111" cy="259045"/>
    <xdr:sp macro="" textlink="">
      <xdr:nvSpPr>
        <xdr:cNvPr id="92" name="n_4mainValue【道路】&#10;有形固定資産減価償却率">
          <a:extLst>
            <a:ext uri="{FF2B5EF4-FFF2-40B4-BE49-F238E27FC236}">
              <a16:creationId xmlns:a16="http://schemas.microsoft.com/office/drawing/2014/main" id="{B53D40A0-5410-4710-AE63-C2884A5897CB}"/>
            </a:ext>
          </a:extLst>
        </xdr:cNvPr>
        <xdr:cNvSpPr txBox="1"/>
      </xdr:nvSpPr>
      <xdr:spPr>
        <a:xfrm>
          <a:off x="927744" y="628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DB20B6B8-E76C-4675-900B-770A24BC775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EEAC2511-69FF-4D48-97A5-CA55F4E3BC6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EDD3B1CE-312D-483B-8DE0-EA004F48942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C3C215F4-7BB1-4E8A-BF97-75FCA81DC61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779E3200-F944-41C1-AAC8-E5515578FB7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E5278372-3A61-4521-A9CF-78D17DF4CAF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A847849C-9099-41DE-88D6-90F489BCF68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7DDD458-973A-46C6-BA0A-49C048E808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E5AFF933-7DE1-4F95-ACE6-F8A5CA80045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978507EA-C341-450D-B030-E4D55E8A301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6C9D5B3D-98AA-46DE-99B6-731E931A4CC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14269364-3943-421C-87CC-748A0581327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887249A2-9535-44A2-BA7A-2B681CF9AC2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81F20E47-ED27-4106-9582-F04B30C9646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4AC01F1C-F4E4-4E75-B133-B0A1D2D4B754}"/>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C84B9EED-FCB9-4740-B0F7-22E1E07F817C}"/>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D45942D5-4369-476F-A1CB-F9B32DAF807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A99D8D42-B80B-4CB4-B662-DCCDFD1DDAA8}"/>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B47FDE2-2E9C-4B67-85A5-D6FC3C999C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D789BAA-B1F5-42B2-872B-2E713713B89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451421D9-6B1C-4614-A486-D081400BFA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6CFD9304-5E32-4961-B614-AEF2F35B0CA2}"/>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A73C0ABD-D519-4E41-A910-CF696AC88306}"/>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A4FF6D9F-34FA-4773-BBDB-40A15689D5FB}"/>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7028A33D-BC9C-457D-8C43-BE65E0430B3C}"/>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8A9DE1E0-60E7-44B4-9502-4A68EEF964A9}"/>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FD60308E-A509-41C6-B321-8A4F73608EB3}"/>
            </a:ext>
          </a:extLst>
        </xdr:cNvPr>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5D401004-949E-48B1-9116-5E271CF18E42}"/>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8CB039E-7A22-4EDD-AA36-7C0123BE1D25}"/>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E27B2311-B067-4978-858A-D14036AC8717}"/>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6DAFF570-6102-4E86-9BBC-3766C807800F}"/>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07E13217-7851-4963-B379-B093F9548858}"/>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D97C982-F7D8-41AE-83A5-F5792F8812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BBBD552-A2D1-4B0A-AF0E-FBB265B3D08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771890C-A703-40DB-9719-33FEED05BD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0B3C57-D043-417D-BD4B-828F3CE664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DEB7D52-BBBD-43C7-AEAD-6C4E7105E8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6472</xdr:rowOff>
    </xdr:from>
    <xdr:to>
      <xdr:col>55</xdr:col>
      <xdr:colOff>50800</xdr:colOff>
      <xdr:row>35</xdr:row>
      <xdr:rowOff>108072</xdr:rowOff>
    </xdr:to>
    <xdr:sp macro="" textlink="">
      <xdr:nvSpPr>
        <xdr:cNvPr id="130" name="楕円 129">
          <a:extLst>
            <a:ext uri="{FF2B5EF4-FFF2-40B4-BE49-F238E27FC236}">
              <a16:creationId xmlns:a16="http://schemas.microsoft.com/office/drawing/2014/main" id="{34BA6658-CAFA-4BD5-BA46-049EE75B5BD5}"/>
            </a:ext>
          </a:extLst>
        </xdr:cNvPr>
        <xdr:cNvSpPr/>
      </xdr:nvSpPr>
      <xdr:spPr>
        <a:xfrm>
          <a:off x="10426700" y="600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29349</xdr:rowOff>
    </xdr:from>
    <xdr:ext cx="534377" cy="259045"/>
    <xdr:sp macro="" textlink="">
      <xdr:nvSpPr>
        <xdr:cNvPr id="131" name="【道路】&#10;一人当たり延長該当値テキスト">
          <a:extLst>
            <a:ext uri="{FF2B5EF4-FFF2-40B4-BE49-F238E27FC236}">
              <a16:creationId xmlns:a16="http://schemas.microsoft.com/office/drawing/2014/main" id="{B86D775D-BBB2-4798-97A2-34222E49A0CE}"/>
            </a:ext>
          </a:extLst>
        </xdr:cNvPr>
        <xdr:cNvSpPr txBox="1"/>
      </xdr:nvSpPr>
      <xdr:spPr>
        <a:xfrm>
          <a:off x="10515600" y="585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28212</xdr:rowOff>
    </xdr:from>
    <xdr:to>
      <xdr:col>50</xdr:col>
      <xdr:colOff>165100</xdr:colOff>
      <xdr:row>35</xdr:row>
      <xdr:rowOff>129812</xdr:rowOff>
    </xdr:to>
    <xdr:sp macro="" textlink="">
      <xdr:nvSpPr>
        <xdr:cNvPr id="132" name="楕円 131">
          <a:extLst>
            <a:ext uri="{FF2B5EF4-FFF2-40B4-BE49-F238E27FC236}">
              <a16:creationId xmlns:a16="http://schemas.microsoft.com/office/drawing/2014/main" id="{1A6A9814-2146-477D-A66F-9CC73811635F}"/>
            </a:ext>
          </a:extLst>
        </xdr:cNvPr>
        <xdr:cNvSpPr/>
      </xdr:nvSpPr>
      <xdr:spPr>
        <a:xfrm>
          <a:off x="9588500" y="602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57272</xdr:rowOff>
    </xdr:from>
    <xdr:to>
      <xdr:col>55</xdr:col>
      <xdr:colOff>0</xdr:colOff>
      <xdr:row>35</xdr:row>
      <xdr:rowOff>79012</xdr:rowOff>
    </xdr:to>
    <xdr:cxnSp macro="">
      <xdr:nvCxnSpPr>
        <xdr:cNvPr id="133" name="直線コネクタ 132">
          <a:extLst>
            <a:ext uri="{FF2B5EF4-FFF2-40B4-BE49-F238E27FC236}">
              <a16:creationId xmlns:a16="http://schemas.microsoft.com/office/drawing/2014/main" id="{D947E3D5-AF1D-433A-8809-003BD1DDA498}"/>
            </a:ext>
          </a:extLst>
        </xdr:cNvPr>
        <xdr:cNvCxnSpPr/>
      </xdr:nvCxnSpPr>
      <xdr:spPr>
        <a:xfrm flipV="1">
          <a:off x="9639300" y="6058022"/>
          <a:ext cx="8382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46774</xdr:rowOff>
    </xdr:from>
    <xdr:to>
      <xdr:col>46</xdr:col>
      <xdr:colOff>38100</xdr:colOff>
      <xdr:row>35</xdr:row>
      <xdr:rowOff>148374</xdr:rowOff>
    </xdr:to>
    <xdr:sp macro="" textlink="">
      <xdr:nvSpPr>
        <xdr:cNvPr id="134" name="楕円 133">
          <a:extLst>
            <a:ext uri="{FF2B5EF4-FFF2-40B4-BE49-F238E27FC236}">
              <a16:creationId xmlns:a16="http://schemas.microsoft.com/office/drawing/2014/main" id="{9F482F83-8BF1-492E-806B-00AC0AED02E5}"/>
            </a:ext>
          </a:extLst>
        </xdr:cNvPr>
        <xdr:cNvSpPr/>
      </xdr:nvSpPr>
      <xdr:spPr>
        <a:xfrm>
          <a:off x="8699500" y="60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79012</xdr:rowOff>
    </xdr:from>
    <xdr:to>
      <xdr:col>50</xdr:col>
      <xdr:colOff>114300</xdr:colOff>
      <xdr:row>35</xdr:row>
      <xdr:rowOff>97574</xdr:rowOff>
    </xdr:to>
    <xdr:cxnSp macro="">
      <xdr:nvCxnSpPr>
        <xdr:cNvPr id="135" name="直線コネクタ 134">
          <a:extLst>
            <a:ext uri="{FF2B5EF4-FFF2-40B4-BE49-F238E27FC236}">
              <a16:creationId xmlns:a16="http://schemas.microsoft.com/office/drawing/2014/main" id="{CAA1E2F8-F5B9-4AB4-9E8E-BBF29EDBD484}"/>
            </a:ext>
          </a:extLst>
        </xdr:cNvPr>
        <xdr:cNvCxnSpPr/>
      </xdr:nvCxnSpPr>
      <xdr:spPr>
        <a:xfrm flipV="1">
          <a:off x="8750300" y="6079762"/>
          <a:ext cx="889000" cy="1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67919</xdr:rowOff>
    </xdr:from>
    <xdr:to>
      <xdr:col>41</xdr:col>
      <xdr:colOff>101600</xdr:colOff>
      <xdr:row>35</xdr:row>
      <xdr:rowOff>169519</xdr:rowOff>
    </xdr:to>
    <xdr:sp macro="" textlink="">
      <xdr:nvSpPr>
        <xdr:cNvPr id="136" name="楕円 135">
          <a:extLst>
            <a:ext uri="{FF2B5EF4-FFF2-40B4-BE49-F238E27FC236}">
              <a16:creationId xmlns:a16="http://schemas.microsoft.com/office/drawing/2014/main" id="{BED3ACFB-992F-4D42-9FF4-23F84F1E698D}"/>
            </a:ext>
          </a:extLst>
        </xdr:cNvPr>
        <xdr:cNvSpPr/>
      </xdr:nvSpPr>
      <xdr:spPr>
        <a:xfrm>
          <a:off x="7810500" y="606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97574</xdr:rowOff>
    </xdr:from>
    <xdr:to>
      <xdr:col>45</xdr:col>
      <xdr:colOff>177800</xdr:colOff>
      <xdr:row>35</xdr:row>
      <xdr:rowOff>118719</xdr:rowOff>
    </xdr:to>
    <xdr:cxnSp macro="">
      <xdr:nvCxnSpPr>
        <xdr:cNvPr id="137" name="直線コネクタ 136">
          <a:extLst>
            <a:ext uri="{FF2B5EF4-FFF2-40B4-BE49-F238E27FC236}">
              <a16:creationId xmlns:a16="http://schemas.microsoft.com/office/drawing/2014/main" id="{8966185A-173A-4CD2-829D-326ECFD3D001}"/>
            </a:ext>
          </a:extLst>
        </xdr:cNvPr>
        <xdr:cNvCxnSpPr/>
      </xdr:nvCxnSpPr>
      <xdr:spPr>
        <a:xfrm flipV="1">
          <a:off x="7861300" y="6098324"/>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87488</xdr:rowOff>
    </xdr:from>
    <xdr:to>
      <xdr:col>36</xdr:col>
      <xdr:colOff>165100</xdr:colOff>
      <xdr:row>36</xdr:row>
      <xdr:rowOff>17638</xdr:rowOff>
    </xdr:to>
    <xdr:sp macro="" textlink="">
      <xdr:nvSpPr>
        <xdr:cNvPr id="138" name="楕円 137">
          <a:extLst>
            <a:ext uri="{FF2B5EF4-FFF2-40B4-BE49-F238E27FC236}">
              <a16:creationId xmlns:a16="http://schemas.microsoft.com/office/drawing/2014/main" id="{3F469C79-BE05-4BD6-874E-502322C3C338}"/>
            </a:ext>
          </a:extLst>
        </xdr:cNvPr>
        <xdr:cNvSpPr/>
      </xdr:nvSpPr>
      <xdr:spPr>
        <a:xfrm>
          <a:off x="6921500" y="6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118719</xdr:rowOff>
    </xdr:from>
    <xdr:to>
      <xdr:col>41</xdr:col>
      <xdr:colOff>50800</xdr:colOff>
      <xdr:row>35</xdr:row>
      <xdr:rowOff>138288</xdr:rowOff>
    </xdr:to>
    <xdr:cxnSp macro="">
      <xdr:nvCxnSpPr>
        <xdr:cNvPr id="139" name="直線コネクタ 138">
          <a:extLst>
            <a:ext uri="{FF2B5EF4-FFF2-40B4-BE49-F238E27FC236}">
              <a16:creationId xmlns:a16="http://schemas.microsoft.com/office/drawing/2014/main" id="{43D5F34A-401C-4713-B8E4-B61C558B2EE0}"/>
            </a:ext>
          </a:extLst>
        </xdr:cNvPr>
        <xdr:cNvCxnSpPr/>
      </xdr:nvCxnSpPr>
      <xdr:spPr>
        <a:xfrm flipV="1">
          <a:off x="6972300" y="611946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9FE4F7DB-69B1-41B9-BB79-75F2E706B4AA}"/>
            </a:ext>
          </a:extLst>
        </xdr:cNvPr>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AD2439AD-6F6D-4D96-B1C9-09EF02991607}"/>
            </a:ext>
          </a:extLst>
        </xdr:cNvPr>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4B4425A1-B3A6-49BF-A014-C9D8BE73237C}"/>
            </a:ext>
          </a:extLst>
        </xdr:cNvPr>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A4B4FF9E-25F0-46A1-AAF9-9FA8C4DE0EE7}"/>
            </a:ext>
          </a:extLst>
        </xdr:cNvPr>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146339</xdr:rowOff>
    </xdr:from>
    <xdr:ext cx="534377" cy="259045"/>
    <xdr:sp macro="" textlink="">
      <xdr:nvSpPr>
        <xdr:cNvPr id="144" name="n_1mainValue【道路】&#10;一人当たり延長">
          <a:extLst>
            <a:ext uri="{FF2B5EF4-FFF2-40B4-BE49-F238E27FC236}">
              <a16:creationId xmlns:a16="http://schemas.microsoft.com/office/drawing/2014/main" id="{D2F6A768-C4AB-4F5D-BE9D-7EA9C4AE0F52}"/>
            </a:ext>
          </a:extLst>
        </xdr:cNvPr>
        <xdr:cNvSpPr txBox="1"/>
      </xdr:nvSpPr>
      <xdr:spPr>
        <a:xfrm>
          <a:off x="9359411" y="580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164901</xdr:rowOff>
    </xdr:from>
    <xdr:ext cx="534377" cy="259045"/>
    <xdr:sp macro="" textlink="">
      <xdr:nvSpPr>
        <xdr:cNvPr id="145" name="n_2mainValue【道路】&#10;一人当たり延長">
          <a:extLst>
            <a:ext uri="{FF2B5EF4-FFF2-40B4-BE49-F238E27FC236}">
              <a16:creationId xmlns:a16="http://schemas.microsoft.com/office/drawing/2014/main" id="{0674CCF5-7A67-4637-B51C-A84E4EBBE675}"/>
            </a:ext>
          </a:extLst>
        </xdr:cNvPr>
        <xdr:cNvSpPr txBox="1"/>
      </xdr:nvSpPr>
      <xdr:spPr>
        <a:xfrm>
          <a:off x="8483111" y="582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14596</xdr:rowOff>
    </xdr:from>
    <xdr:ext cx="534377" cy="259045"/>
    <xdr:sp macro="" textlink="">
      <xdr:nvSpPr>
        <xdr:cNvPr id="146" name="n_3mainValue【道路】&#10;一人当たり延長">
          <a:extLst>
            <a:ext uri="{FF2B5EF4-FFF2-40B4-BE49-F238E27FC236}">
              <a16:creationId xmlns:a16="http://schemas.microsoft.com/office/drawing/2014/main" id="{78FF90ED-ABAF-4F86-A005-0FE1EDFE1737}"/>
            </a:ext>
          </a:extLst>
        </xdr:cNvPr>
        <xdr:cNvSpPr txBox="1"/>
      </xdr:nvSpPr>
      <xdr:spPr>
        <a:xfrm>
          <a:off x="7594111" y="58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34165</xdr:rowOff>
    </xdr:from>
    <xdr:ext cx="534377" cy="259045"/>
    <xdr:sp macro="" textlink="">
      <xdr:nvSpPr>
        <xdr:cNvPr id="147" name="n_4mainValue【道路】&#10;一人当たり延長">
          <a:extLst>
            <a:ext uri="{FF2B5EF4-FFF2-40B4-BE49-F238E27FC236}">
              <a16:creationId xmlns:a16="http://schemas.microsoft.com/office/drawing/2014/main" id="{B451BEAD-B103-4D37-ACC3-06B02D2A5365}"/>
            </a:ext>
          </a:extLst>
        </xdr:cNvPr>
        <xdr:cNvSpPr txBox="1"/>
      </xdr:nvSpPr>
      <xdr:spPr>
        <a:xfrm>
          <a:off x="6705111" y="586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6383689-A36D-4007-A169-25CDC67FCC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0AC6E46-2BAD-4828-AC42-28FE7008A5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91DC202-2E56-4CF9-B780-5088764B469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51E139D-9785-466A-A874-47AED9D02E1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B046D21-7A5B-46E8-AAF9-548E303BC5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D3A5F001-2F03-44DD-B87E-45CF9E84CA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9067A43-2F29-475F-9850-EC447DB03A8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4CA98D0-4898-4DA1-9FF5-0691EBD587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08AE9A7-25A2-483A-895C-2AAFD990AA0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85B70EF-9F4B-4462-88BD-8C56284B45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3F02874-1177-4CEB-BFED-0C64A577AB5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392E98E6-F379-4B4D-BB53-85D1869E6E6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A448C067-E182-4A00-9750-721F728CFAB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4689F71A-C953-425F-B419-5BD9987BA41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AD4FDDB0-9A68-4531-83AE-67CDDB1C7B3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A24E4909-9E41-4C3F-A2B5-4548E8EED6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3A8938F-8551-450A-A595-BF98D2CC16B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D780413A-5562-4170-BE71-7E53C75EDF2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90982C6F-5609-4295-BCAE-2CA7DDEEC2FB}"/>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E3A58A60-8357-4105-8B6D-7725C2A7F74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84FC0C74-B0D7-4774-8C87-1591E8EDB9F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F57816B-55B4-4634-82B0-F27FCFC5C58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AF509D89-2905-4344-B5A0-BB908283C7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16129452-39B3-4F27-9A9A-C7360389FA3A}"/>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B1F6826-E686-4D52-AA1B-FD01267A649C}"/>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F7CB6AF6-F056-441B-A0D6-E9C24D942487}"/>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7706748A-8CF2-4FDD-94DC-C56BA55A9EE3}"/>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8AFE9310-364F-441C-9F37-B9FF8373D606}"/>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1743A15-390D-4FCA-AF7B-B58C7FDAE899}"/>
            </a:ext>
          </a:extLst>
        </xdr:cNvPr>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E613B3AD-30A0-490A-B4B9-C6D7EFE48A43}"/>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A7A1E6E1-7FBB-4EAC-921B-410A0D99AE80}"/>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32B2B48F-8EEB-4F71-A32B-F6DBE6245DD9}"/>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CD64C6D1-B321-4BCA-8F5D-CEF297C8F35B}"/>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DA319B19-D7B2-4550-A162-9D79F7F3D85C}"/>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C0F4318-7927-47E4-8980-AD720D8E9D6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A245D32-6634-4C16-BEE1-1952D2ECC6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BAF9919-FA8D-4468-B4EB-75644559B98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A0536A00-DFE8-4365-B055-4389600B00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D7A6A1A-104C-4DD1-A5F5-C0B9A56EAD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8255</xdr:rowOff>
    </xdr:from>
    <xdr:to>
      <xdr:col>24</xdr:col>
      <xdr:colOff>114300</xdr:colOff>
      <xdr:row>62</xdr:row>
      <xdr:rowOff>109855</xdr:rowOff>
    </xdr:to>
    <xdr:sp macro="" textlink="">
      <xdr:nvSpPr>
        <xdr:cNvPr id="187" name="楕円 186">
          <a:extLst>
            <a:ext uri="{FF2B5EF4-FFF2-40B4-BE49-F238E27FC236}">
              <a16:creationId xmlns:a16="http://schemas.microsoft.com/office/drawing/2014/main" id="{D8F5B8B5-1B02-4EDA-B8D9-6746699E1E6C}"/>
            </a:ext>
          </a:extLst>
        </xdr:cNvPr>
        <xdr:cNvSpPr/>
      </xdr:nvSpPr>
      <xdr:spPr>
        <a:xfrm>
          <a:off x="4584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31132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84C24BB-04B1-43DB-9129-56F984DA2922}"/>
            </a:ext>
          </a:extLst>
        </xdr:cNvPr>
        <xdr:cNvSpPr txBox="1"/>
      </xdr:nvSpPr>
      <xdr:spPr>
        <a:xfrm>
          <a:off x="4673600" y="1048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89" name="楕円 188">
          <a:extLst>
            <a:ext uri="{FF2B5EF4-FFF2-40B4-BE49-F238E27FC236}">
              <a16:creationId xmlns:a16="http://schemas.microsoft.com/office/drawing/2014/main" id="{4F1EDAEA-49F4-41E9-B2D1-F52DB2D607DB}"/>
            </a:ext>
          </a:extLst>
        </xdr:cNvPr>
        <xdr:cNvSpPr/>
      </xdr:nvSpPr>
      <xdr:spPr>
        <a:xfrm>
          <a:off x="3746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41910</xdr:rowOff>
    </xdr:from>
    <xdr:to>
      <xdr:col>24</xdr:col>
      <xdr:colOff>63500</xdr:colOff>
      <xdr:row>62</xdr:row>
      <xdr:rowOff>59055</xdr:rowOff>
    </xdr:to>
    <xdr:cxnSp macro="">
      <xdr:nvCxnSpPr>
        <xdr:cNvPr id="190" name="直線コネクタ 189">
          <a:extLst>
            <a:ext uri="{FF2B5EF4-FFF2-40B4-BE49-F238E27FC236}">
              <a16:creationId xmlns:a16="http://schemas.microsoft.com/office/drawing/2014/main" id="{2CFFB3CB-A85D-43A5-960B-F62C9E51E999}"/>
            </a:ext>
          </a:extLst>
        </xdr:cNvPr>
        <xdr:cNvCxnSpPr/>
      </xdr:nvCxnSpPr>
      <xdr:spPr>
        <a:xfrm>
          <a:off x="3797300" y="106718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130175</xdr:rowOff>
    </xdr:from>
    <xdr:to>
      <xdr:col>15</xdr:col>
      <xdr:colOff>101600</xdr:colOff>
      <xdr:row>62</xdr:row>
      <xdr:rowOff>60325</xdr:rowOff>
    </xdr:to>
    <xdr:sp macro="" textlink="">
      <xdr:nvSpPr>
        <xdr:cNvPr id="191" name="楕円 190">
          <a:extLst>
            <a:ext uri="{FF2B5EF4-FFF2-40B4-BE49-F238E27FC236}">
              <a16:creationId xmlns:a16="http://schemas.microsoft.com/office/drawing/2014/main" id="{C1FFD00C-39AF-42AC-9124-E94ABD976471}"/>
            </a:ext>
          </a:extLst>
        </xdr:cNvPr>
        <xdr:cNvSpPr/>
      </xdr:nvSpPr>
      <xdr:spPr>
        <a:xfrm>
          <a:off x="2857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9525</xdr:rowOff>
    </xdr:from>
    <xdr:to>
      <xdr:col>19</xdr:col>
      <xdr:colOff>177800</xdr:colOff>
      <xdr:row>62</xdr:row>
      <xdr:rowOff>41910</xdr:rowOff>
    </xdr:to>
    <xdr:cxnSp macro="">
      <xdr:nvCxnSpPr>
        <xdr:cNvPr id="192" name="直線コネクタ 191">
          <a:extLst>
            <a:ext uri="{FF2B5EF4-FFF2-40B4-BE49-F238E27FC236}">
              <a16:creationId xmlns:a16="http://schemas.microsoft.com/office/drawing/2014/main" id="{4200DBA2-6984-41C5-B4E3-4BA030EB101F}"/>
            </a:ext>
          </a:extLst>
        </xdr:cNvPr>
        <xdr:cNvCxnSpPr/>
      </xdr:nvCxnSpPr>
      <xdr:spPr>
        <a:xfrm>
          <a:off x="2908300" y="106394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95885</xdr:rowOff>
    </xdr:from>
    <xdr:to>
      <xdr:col>10</xdr:col>
      <xdr:colOff>165100</xdr:colOff>
      <xdr:row>62</xdr:row>
      <xdr:rowOff>26035</xdr:rowOff>
    </xdr:to>
    <xdr:sp macro="" textlink="">
      <xdr:nvSpPr>
        <xdr:cNvPr id="193" name="楕円 192">
          <a:extLst>
            <a:ext uri="{FF2B5EF4-FFF2-40B4-BE49-F238E27FC236}">
              <a16:creationId xmlns:a16="http://schemas.microsoft.com/office/drawing/2014/main" id="{D576F818-1165-428A-B7BE-5473507C6C45}"/>
            </a:ext>
          </a:extLst>
        </xdr:cNvPr>
        <xdr:cNvSpPr/>
      </xdr:nvSpPr>
      <xdr:spPr>
        <a:xfrm>
          <a:off x="1968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9525</xdr:rowOff>
    </xdr:to>
    <xdr:cxnSp macro="">
      <xdr:nvCxnSpPr>
        <xdr:cNvPr id="194" name="直線コネクタ 193">
          <a:extLst>
            <a:ext uri="{FF2B5EF4-FFF2-40B4-BE49-F238E27FC236}">
              <a16:creationId xmlns:a16="http://schemas.microsoft.com/office/drawing/2014/main" id="{B59DF796-A1A1-486C-8F33-9B6156000AF6}"/>
            </a:ext>
          </a:extLst>
        </xdr:cNvPr>
        <xdr:cNvCxnSpPr/>
      </xdr:nvCxnSpPr>
      <xdr:spPr>
        <a:xfrm>
          <a:off x="2019300" y="106051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59690</xdr:rowOff>
    </xdr:from>
    <xdr:to>
      <xdr:col>6</xdr:col>
      <xdr:colOff>38100</xdr:colOff>
      <xdr:row>61</xdr:row>
      <xdr:rowOff>161290</xdr:rowOff>
    </xdr:to>
    <xdr:sp macro="" textlink="">
      <xdr:nvSpPr>
        <xdr:cNvPr id="195" name="楕円 194">
          <a:extLst>
            <a:ext uri="{FF2B5EF4-FFF2-40B4-BE49-F238E27FC236}">
              <a16:creationId xmlns:a16="http://schemas.microsoft.com/office/drawing/2014/main" id="{D523E019-3CE3-4C68-A624-27F0E46EBAD8}"/>
            </a:ext>
          </a:extLst>
        </xdr:cNvPr>
        <xdr:cNvSpPr/>
      </xdr:nvSpPr>
      <xdr:spPr>
        <a:xfrm>
          <a:off x="1079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110490</xdr:rowOff>
    </xdr:from>
    <xdr:to>
      <xdr:col>10</xdr:col>
      <xdr:colOff>114300</xdr:colOff>
      <xdr:row>61</xdr:row>
      <xdr:rowOff>146685</xdr:rowOff>
    </xdr:to>
    <xdr:cxnSp macro="">
      <xdr:nvCxnSpPr>
        <xdr:cNvPr id="196" name="直線コネクタ 195">
          <a:extLst>
            <a:ext uri="{FF2B5EF4-FFF2-40B4-BE49-F238E27FC236}">
              <a16:creationId xmlns:a16="http://schemas.microsoft.com/office/drawing/2014/main" id="{BA053D04-6C76-4D6B-9BF0-7197459E63B9}"/>
            </a:ext>
          </a:extLst>
        </xdr:cNvPr>
        <xdr:cNvCxnSpPr/>
      </xdr:nvCxnSpPr>
      <xdr:spPr>
        <a:xfrm>
          <a:off x="1130300" y="105689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D5A26451-ED21-4696-AEC0-D81EA12BE591}"/>
            </a:ext>
          </a:extLst>
        </xdr:cNvPr>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14A4548-E5D5-4D1D-88FA-D9E66E6E10CC}"/>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7DA1ECB-4B6C-4B2A-9CC9-D9DEB664D6BB}"/>
            </a:ext>
          </a:extLst>
        </xdr:cNvPr>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4E8D38F3-3A21-42FA-BBA8-226F607472FD}"/>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109237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BF48EBD7-7036-42C5-BDA7-5B31EF9CB612}"/>
            </a:ext>
          </a:extLst>
        </xdr:cNvPr>
        <xdr:cNvSpPr txBox="1"/>
      </xdr:nvSpPr>
      <xdr:spPr>
        <a:xfrm>
          <a:off x="3582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76852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2FF51410-5A74-4AD2-BF20-5C2A480E1CFB}"/>
            </a:ext>
          </a:extLst>
        </xdr:cNvPr>
        <xdr:cNvSpPr txBox="1"/>
      </xdr:nvSpPr>
      <xdr:spPr>
        <a:xfrm>
          <a:off x="2705744" y="10363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42562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3C75D9AB-3EDD-4F59-BDE0-5213303EE40D}"/>
            </a:ext>
          </a:extLst>
        </xdr:cNvPr>
        <xdr:cNvSpPr txBox="1"/>
      </xdr:nvSpPr>
      <xdr:spPr>
        <a:xfrm>
          <a:off x="1816744" y="1032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6367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5DE29A0C-07FC-4434-AF81-2AD5BDEB48E5}"/>
            </a:ext>
          </a:extLst>
        </xdr:cNvPr>
        <xdr:cNvSpPr txBox="1"/>
      </xdr:nvSpPr>
      <xdr:spPr>
        <a:xfrm>
          <a:off x="927744"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A443E72-2EE4-4CD4-8E55-D25A1F5BB2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E3EA68C-19BC-4708-8B82-14E673ABEC9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264C1F69-DD66-4243-85ED-75E5E91F816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80555A96-FC99-42A5-B746-F604A5CC4C1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66BF81CA-1891-4A0F-869D-D80F4B4F50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35014AE-662B-4880-AE6F-9B75557827E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D3D3962-BBC5-47D1-98EA-BA1C66F8D14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3337CC6-58B7-4C3F-88B0-2C369C1CA3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1BC8252-F3CC-4217-A2E5-90A957DEC9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BD0B6C07-6A2E-45DA-ACBE-357F2A6C5CB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4311D881-66C0-4FC4-850F-7CA7B9DEE04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BB208FB4-8570-49C7-BD46-2FF675D7FFA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6C0BE8B8-A916-4AC3-8ACE-EFBEE5D59095}"/>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22973CC2-CC4B-4D48-8D6E-BD621A1726E5}"/>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E8F8A8B4-B6DC-4FBA-AB5E-34E4D03BD7A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1CDA15B9-80CF-4AD1-BACB-6190166573FC}"/>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EF3405D5-6C22-4F0A-88D8-F82C5C72BAB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A7F127CC-55A6-457F-9F95-F660BFE69DB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75E1D5EE-C66D-4DCA-8C50-0ACBDD0E45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B4E03406-8589-45BD-A6F6-1EC99F72544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DC5A08E2-5288-4A7F-85FF-B2FEA414F08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FE4807CB-8B10-4137-A330-B9188B490707}"/>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1A847D8B-65EB-4D2C-AC07-3A04BF72661C}"/>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320CA3FE-3DE6-45C5-8862-C2A1A6D68B53}"/>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DE5CD488-5D42-49D7-82E4-6C69D039A790}"/>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9C93273F-1DF0-4B4D-9212-D259017416DF}"/>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6271316F-930D-4F6C-9096-C28F9B292C4C}"/>
            </a:ext>
          </a:extLst>
        </xdr:cNvPr>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10D7DE3A-8B41-466E-82B3-330F8533BBB3}"/>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C5E409F5-BAA2-4ADF-8FDB-D49F6EDEA7FE}"/>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AAFBBC95-7191-40E1-8C18-145141136760}"/>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A5407575-DC8F-4B1A-902D-817E9ADD2412}"/>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2094B1BF-A985-401B-8CC6-9877C40EF9EC}"/>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FA6AA884-A925-429C-B628-0585815FF3B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0D192FB-B0C3-4486-B888-474B04A3788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7C0B230-425B-4F59-92C0-D422D21A80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BD892D-0AF8-4DFA-B658-FE79ED8C7C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CBCF8E0-5A29-4B38-9D04-2E23FE15ECF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91015</xdr:rowOff>
    </xdr:from>
    <xdr:to>
      <xdr:col>55</xdr:col>
      <xdr:colOff>50800</xdr:colOff>
      <xdr:row>63</xdr:row>
      <xdr:rowOff>21165</xdr:rowOff>
    </xdr:to>
    <xdr:sp macro="" textlink="">
      <xdr:nvSpPr>
        <xdr:cNvPr id="242" name="楕円 241">
          <a:extLst>
            <a:ext uri="{FF2B5EF4-FFF2-40B4-BE49-F238E27FC236}">
              <a16:creationId xmlns:a16="http://schemas.microsoft.com/office/drawing/2014/main" id="{6DBCD118-164F-4698-9EB3-1BFF23E61D59}"/>
            </a:ext>
          </a:extLst>
        </xdr:cNvPr>
        <xdr:cNvSpPr/>
      </xdr:nvSpPr>
      <xdr:spPr>
        <a:xfrm>
          <a:off x="10426700" y="1072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69442</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4553EBAC-8944-487F-BBF7-7FD67D77AE0D}"/>
            </a:ext>
          </a:extLst>
        </xdr:cNvPr>
        <xdr:cNvSpPr txBox="1"/>
      </xdr:nvSpPr>
      <xdr:spPr>
        <a:xfrm>
          <a:off x="10515600" y="1069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97923</xdr:rowOff>
    </xdr:from>
    <xdr:to>
      <xdr:col>50</xdr:col>
      <xdr:colOff>165100</xdr:colOff>
      <xdr:row>63</xdr:row>
      <xdr:rowOff>28073</xdr:rowOff>
    </xdr:to>
    <xdr:sp macro="" textlink="">
      <xdr:nvSpPr>
        <xdr:cNvPr id="244" name="楕円 243">
          <a:extLst>
            <a:ext uri="{FF2B5EF4-FFF2-40B4-BE49-F238E27FC236}">
              <a16:creationId xmlns:a16="http://schemas.microsoft.com/office/drawing/2014/main" id="{60AF0783-D03C-4810-8036-BF6F6AD9C6AA}"/>
            </a:ext>
          </a:extLst>
        </xdr:cNvPr>
        <xdr:cNvSpPr/>
      </xdr:nvSpPr>
      <xdr:spPr>
        <a:xfrm>
          <a:off x="9588500" y="1072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141815</xdr:rowOff>
    </xdr:from>
    <xdr:to>
      <xdr:col>55</xdr:col>
      <xdr:colOff>0</xdr:colOff>
      <xdr:row>62</xdr:row>
      <xdr:rowOff>148723</xdr:rowOff>
    </xdr:to>
    <xdr:cxnSp macro="">
      <xdr:nvCxnSpPr>
        <xdr:cNvPr id="245" name="直線コネクタ 244">
          <a:extLst>
            <a:ext uri="{FF2B5EF4-FFF2-40B4-BE49-F238E27FC236}">
              <a16:creationId xmlns:a16="http://schemas.microsoft.com/office/drawing/2014/main" id="{5DC41BFA-1F53-4CEB-B029-DE81A7FDC67A}"/>
            </a:ext>
          </a:extLst>
        </xdr:cNvPr>
        <xdr:cNvCxnSpPr/>
      </xdr:nvCxnSpPr>
      <xdr:spPr>
        <a:xfrm flipV="1">
          <a:off x="9639300" y="10771715"/>
          <a:ext cx="8382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102352</xdr:rowOff>
    </xdr:from>
    <xdr:to>
      <xdr:col>46</xdr:col>
      <xdr:colOff>38100</xdr:colOff>
      <xdr:row>63</xdr:row>
      <xdr:rowOff>32502</xdr:rowOff>
    </xdr:to>
    <xdr:sp macro="" textlink="">
      <xdr:nvSpPr>
        <xdr:cNvPr id="246" name="楕円 245">
          <a:extLst>
            <a:ext uri="{FF2B5EF4-FFF2-40B4-BE49-F238E27FC236}">
              <a16:creationId xmlns:a16="http://schemas.microsoft.com/office/drawing/2014/main" id="{4A535DAE-F6D0-4854-8694-5A74F94D034D}"/>
            </a:ext>
          </a:extLst>
        </xdr:cNvPr>
        <xdr:cNvSpPr/>
      </xdr:nvSpPr>
      <xdr:spPr>
        <a:xfrm>
          <a:off x="8699500" y="1073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148723</xdr:rowOff>
    </xdr:from>
    <xdr:to>
      <xdr:col>50</xdr:col>
      <xdr:colOff>114300</xdr:colOff>
      <xdr:row>62</xdr:row>
      <xdr:rowOff>153152</xdr:rowOff>
    </xdr:to>
    <xdr:cxnSp macro="">
      <xdr:nvCxnSpPr>
        <xdr:cNvPr id="247" name="直線コネクタ 246">
          <a:extLst>
            <a:ext uri="{FF2B5EF4-FFF2-40B4-BE49-F238E27FC236}">
              <a16:creationId xmlns:a16="http://schemas.microsoft.com/office/drawing/2014/main" id="{66F94370-BB38-412F-BEC8-CD6D0C6BE015}"/>
            </a:ext>
          </a:extLst>
        </xdr:cNvPr>
        <xdr:cNvCxnSpPr/>
      </xdr:nvCxnSpPr>
      <xdr:spPr>
        <a:xfrm flipV="1">
          <a:off x="8750300" y="10778623"/>
          <a:ext cx="889000" cy="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106662</xdr:rowOff>
    </xdr:from>
    <xdr:to>
      <xdr:col>41</xdr:col>
      <xdr:colOff>101600</xdr:colOff>
      <xdr:row>63</xdr:row>
      <xdr:rowOff>36812</xdr:rowOff>
    </xdr:to>
    <xdr:sp macro="" textlink="">
      <xdr:nvSpPr>
        <xdr:cNvPr id="248" name="楕円 247">
          <a:extLst>
            <a:ext uri="{FF2B5EF4-FFF2-40B4-BE49-F238E27FC236}">
              <a16:creationId xmlns:a16="http://schemas.microsoft.com/office/drawing/2014/main" id="{19EB9283-419B-44C1-84B8-78BB552A32F5}"/>
            </a:ext>
          </a:extLst>
        </xdr:cNvPr>
        <xdr:cNvSpPr/>
      </xdr:nvSpPr>
      <xdr:spPr>
        <a:xfrm>
          <a:off x="7810500" y="1073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153152</xdr:rowOff>
    </xdr:from>
    <xdr:to>
      <xdr:col>45</xdr:col>
      <xdr:colOff>177800</xdr:colOff>
      <xdr:row>62</xdr:row>
      <xdr:rowOff>157462</xdr:rowOff>
    </xdr:to>
    <xdr:cxnSp macro="">
      <xdr:nvCxnSpPr>
        <xdr:cNvPr id="249" name="直線コネクタ 248">
          <a:extLst>
            <a:ext uri="{FF2B5EF4-FFF2-40B4-BE49-F238E27FC236}">
              <a16:creationId xmlns:a16="http://schemas.microsoft.com/office/drawing/2014/main" id="{F5CAECA8-B523-423E-9FCF-B3AD2B7464D2}"/>
            </a:ext>
          </a:extLst>
        </xdr:cNvPr>
        <xdr:cNvCxnSpPr/>
      </xdr:nvCxnSpPr>
      <xdr:spPr>
        <a:xfrm flipV="1">
          <a:off x="7861300" y="10783052"/>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110499</xdr:rowOff>
    </xdr:from>
    <xdr:to>
      <xdr:col>36</xdr:col>
      <xdr:colOff>165100</xdr:colOff>
      <xdr:row>63</xdr:row>
      <xdr:rowOff>40649</xdr:rowOff>
    </xdr:to>
    <xdr:sp macro="" textlink="">
      <xdr:nvSpPr>
        <xdr:cNvPr id="250" name="楕円 249">
          <a:extLst>
            <a:ext uri="{FF2B5EF4-FFF2-40B4-BE49-F238E27FC236}">
              <a16:creationId xmlns:a16="http://schemas.microsoft.com/office/drawing/2014/main" id="{885A0555-3963-46CB-AC2F-E1FE78886D0E}"/>
            </a:ext>
          </a:extLst>
        </xdr:cNvPr>
        <xdr:cNvSpPr/>
      </xdr:nvSpPr>
      <xdr:spPr>
        <a:xfrm>
          <a:off x="6921500" y="107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157462</xdr:rowOff>
    </xdr:from>
    <xdr:to>
      <xdr:col>41</xdr:col>
      <xdr:colOff>50800</xdr:colOff>
      <xdr:row>62</xdr:row>
      <xdr:rowOff>161299</xdr:rowOff>
    </xdr:to>
    <xdr:cxnSp macro="">
      <xdr:nvCxnSpPr>
        <xdr:cNvPr id="251" name="直線コネクタ 250">
          <a:extLst>
            <a:ext uri="{FF2B5EF4-FFF2-40B4-BE49-F238E27FC236}">
              <a16:creationId xmlns:a16="http://schemas.microsoft.com/office/drawing/2014/main" id="{74065C5D-2EA7-4C92-B8FE-4E7980DE4F8A}"/>
            </a:ext>
          </a:extLst>
        </xdr:cNvPr>
        <xdr:cNvCxnSpPr/>
      </xdr:nvCxnSpPr>
      <xdr:spPr>
        <a:xfrm flipV="1">
          <a:off x="6972300" y="10787362"/>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FE4F154C-9FDA-4C31-BFA8-178AFE1E986E}"/>
            </a:ext>
          </a:extLst>
        </xdr:cNvPr>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F86ADEBD-5D92-4D35-83B8-BDBE946E4F17}"/>
            </a:ext>
          </a:extLst>
        </xdr:cNvPr>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D855B44A-0A74-41E1-A85D-A620C63EDB00}"/>
            </a:ext>
          </a:extLst>
        </xdr:cNvPr>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C64F7469-E8ED-44F1-9FE4-96E6E2F77FCE}"/>
            </a:ext>
          </a:extLst>
        </xdr:cNvPr>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19200</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0083CF83-B835-48E1-8AFF-72AD8CFFAD2B}"/>
            </a:ext>
          </a:extLst>
        </xdr:cNvPr>
        <xdr:cNvSpPr txBox="1"/>
      </xdr:nvSpPr>
      <xdr:spPr>
        <a:xfrm>
          <a:off x="9327095" y="1082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23629</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08BE13E4-B1C0-48EF-8FA3-0332D8CA9702}"/>
            </a:ext>
          </a:extLst>
        </xdr:cNvPr>
        <xdr:cNvSpPr txBox="1"/>
      </xdr:nvSpPr>
      <xdr:spPr>
        <a:xfrm>
          <a:off x="8450795" y="10824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27939</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E893245-AACA-4E30-9FF7-59B79BF96772}"/>
            </a:ext>
          </a:extLst>
        </xdr:cNvPr>
        <xdr:cNvSpPr txBox="1"/>
      </xdr:nvSpPr>
      <xdr:spPr>
        <a:xfrm>
          <a:off x="7561795" y="10829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31776</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0367282A-5A79-45DD-B1E3-09A7A998B3DF}"/>
            </a:ext>
          </a:extLst>
        </xdr:cNvPr>
        <xdr:cNvSpPr txBox="1"/>
      </xdr:nvSpPr>
      <xdr:spPr>
        <a:xfrm>
          <a:off x="6672795" y="1083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56CAA17-FB80-4ADA-9FA3-CB2EC6240AD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2C3E56A7-671D-4388-948C-AB0C11BDE9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EDE8737-C366-41FE-A189-61794873991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3A1BDCC4-A455-4F18-8B29-9756B614EA7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3F0773EA-42AB-4306-9A52-F44A1B7D03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499AD16B-7D1D-40CB-8498-BEE86D6B7F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C3433722-A497-4A63-A19E-35EA64BD88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B7BE947A-7E86-4161-A543-0E14A8C30A5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252509DC-A74C-4A7B-8F4D-D086E6D12B3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B94376DA-282A-4871-BF5B-C95A34D63E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ACDF4D36-EEA9-4DBD-9D86-4C0C9E87EB7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9A754BDC-C2B5-432A-BDB9-6C0F0431EB3C}"/>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4FE63F67-8E27-442B-BE89-54B1D1A55DBD}"/>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D26C2F8E-C613-4B97-8F27-A2FBDF705A59}"/>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6FFA8538-F947-4905-B5AA-A2E9EC608AD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16CEA156-FAEB-4FAF-9E97-148AA49248A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261D1451-1236-4330-8AAB-E05FC5A7903B}"/>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3B315A66-C6DD-491A-A36D-BC7B1D3BC23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AA39304D-3749-4836-ABF6-43AC5505E9F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A8428BCF-831A-41DD-A7F7-581364D0B3E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682A8A1C-70CF-4A1B-8C44-6582CB6D704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B6C7B67E-E9D1-4C88-BA6A-5DA25F2A34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ACAF55AD-BC9E-4B95-A271-D7B554F33BDB}"/>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D5065EB7-D42D-488B-B0EC-153120D90F43}"/>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B66960FE-07D0-44E0-9B94-D3DBAB75266D}"/>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D49FF304-02CC-4480-87A1-AED0FCA31F35}"/>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5920DB62-09C9-4FD1-9452-6E42CDE0124D}"/>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1DD35D4B-80EF-4196-9BB9-9947A05B1BBF}"/>
            </a:ext>
          </a:extLst>
        </xdr:cNvPr>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81A3B361-2940-4E2D-9A93-31065CC3D183}"/>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CDC64994-3C97-4CF4-883C-E7918ED46053}"/>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92A4D1EB-6E26-46BF-86F4-2010C23900A7}"/>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5DE3F849-B381-4C31-9ADC-26B313D95992}"/>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94DA7E71-7351-47FD-AF7F-6CE493D2D1AD}"/>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5153A49-F7D8-413F-861B-F639C6E330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9EC107E-2722-48B0-8AF9-FC91C5F8C1E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5E5FC28F-AFD5-4027-A9F0-162521DC61D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CF92CBC2-1928-4877-9DEA-E49280A8D4F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4DD84A88-948E-4679-B947-DAA6E63B260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140463</xdr:rowOff>
    </xdr:from>
    <xdr:to>
      <xdr:col>24</xdr:col>
      <xdr:colOff>114300</xdr:colOff>
      <xdr:row>83</xdr:row>
      <xdr:rowOff>70613</xdr:rowOff>
    </xdr:to>
    <xdr:sp macro="" textlink="">
      <xdr:nvSpPr>
        <xdr:cNvPr id="298" name="楕円 297">
          <a:extLst>
            <a:ext uri="{FF2B5EF4-FFF2-40B4-BE49-F238E27FC236}">
              <a16:creationId xmlns:a16="http://schemas.microsoft.com/office/drawing/2014/main" id="{95436B97-FCC0-4945-A990-7E9AA52B3587}"/>
            </a:ext>
          </a:extLst>
        </xdr:cNvPr>
        <xdr:cNvSpPr/>
      </xdr:nvSpPr>
      <xdr:spPr>
        <a:xfrm>
          <a:off x="45847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118890</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26028ACE-B34D-473C-93F6-C7F4319BB54B}"/>
            </a:ext>
          </a:extLst>
        </xdr:cNvPr>
        <xdr:cNvSpPr txBox="1"/>
      </xdr:nvSpPr>
      <xdr:spPr>
        <a:xfrm>
          <a:off x="4673600" y="141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300" name="楕円 299">
          <a:extLst>
            <a:ext uri="{FF2B5EF4-FFF2-40B4-BE49-F238E27FC236}">
              <a16:creationId xmlns:a16="http://schemas.microsoft.com/office/drawing/2014/main" id="{2FDDE0AC-E4F0-4E1A-BA42-4CC92C9CFFEE}"/>
            </a:ext>
          </a:extLst>
        </xdr:cNvPr>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19813</xdr:rowOff>
    </xdr:to>
    <xdr:cxnSp macro="">
      <xdr:nvCxnSpPr>
        <xdr:cNvPr id="301" name="直線コネクタ 300">
          <a:extLst>
            <a:ext uri="{FF2B5EF4-FFF2-40B4-BE49-F238E27FC236}">
              <a16:creationId xmlns:a16="http://schemas.microsoft.com/office/drawing/2014/main" id="{C37023ED-11D5-4343-A0DE-4AF50ED8167B}"/>
            </a:ext>
          </a:extLst>
        </xdr:cNvPr>
        <xdr:cNvCxnSpPr/>
      </xdr:nvCxnSpPr>
      <xdr:spPr>
        <a:xfrm>
          <a:off x="3797300" y="1423416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108458</xdr:rowOff>
    </xdr:from>
    <xdr:to>
      <xdr:col>15</xdr:col>
      <xdr:colOff>101600</xdr:colOff>
      <xdr:row>83</xdr:row>
      <xdr:rowOff>38608</xdr:rowOff>
    </xdr:to>
    <xdr:sp macro="" textlink="">
      <xdr:nvSpPr>
        <xdr:cNvPr id="302" name="楕円 301">
          <a:extLst>
            <a:ext uri="{FF2B5EF4-FFF2-40B4-BE49-F238E27FC236}">
              <a16:creationId xmlns:a16="http://schemas.microsoft.com/office/drawing/2014/main" id="{B1DCDC0C-65C1-41DF-83FA-0A3756083EB8}"/>
            </a:ext>
          </a:extLst>
        </xdr:cNvPr>
        <xdr:cNvSpPr/>
      </xdr:nvSpPr>
      <xdr:spPr>
        <a:xfrm>
          <a:off x="2857500" y="1416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159258</xdr:rowOff>
    </xdr:from>
    <xdr:to>
      <xdr:col>19</xdr:col>
      <xdr:colOff>177800</xdr:colOff>
      <xdr:row>83</xdr:row>
      <xdr:rowOff>3811</xdr:rowOff>
    </xdr:to>
    <xdr:cxnSp macro="">
      <xdr:nvCxnSpPr>
        <xdr:cNvPr id="303" name="直線コネクタ 302">
          <a:extLst>
            <a:ext uri="{FF2B5EF4-FFF2-40B4-BE49-F238E27FC236}">
              <a16:creationId xmlns:a16="http://schemas.microsoft.com/office/drawing/2014/main" id="{95E36039-348F-4ECB-BF04-85CB0B818626}"/>
            </a:ext>
          </a:extLst>
        </xdr:cNvPr>
        <xdr:cNvCxnSpPr/>
      </xdr:nvCxnSpPr>
      <xdr:spPr>
        <a:xfrm>
          <a:off x="2908300" y="14218158"/>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94742</xdr:rowOff>
    </xdr:from>
    <xdr:to>
      <xdr:col>10</xdr:col>
      <xdr:colOff>165100</xdr:colOff>
      <xdr:row>83</xdr:row>
      <xdr:rowOff>24892</xdr:rowOff>
    </xdr:to>
    <xdr:sp macro="" textlink="">
      <xdr:nvSpPr>
        <xdr:cNvPr id="304" name="楕円 303">
          <a:extLst>
            <a:ext uri="{FF2B5EF4-FFF2-40B4-BE49-F238E27FC236}">
              <a16:creationId xmlns:a16="http://schemas.microsoft.com/office/drawing/2014/main" id="{066A5239-6EEC-48CF-B9FB-CD037EC8CC9E}"/>
            </a:ext>
          </a:extLst>
        </xdr:cNvPr>
        <xdr:cNvSpPr/>
      </xdr:nvSpPr>
      <xdr:spPr>
        <a:xfrm>
          <a:off x="1968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145542</xdr:rowOff>
    </xdr:from>
    <xdr:to>
      <xdr:col>15</xdr:col>
      <xdr:colOff>50800</xdr:colOff>
      <xdr:row>82</xdr:row>
      <xdr:rowOff>159258</xdr:rowOff>
    </xdr:to>
    <xdr:cxnSp macro="">
      <xdr:nvCxnSpPr>
        <xdr:cNvPr id="305" name="直線コネクタ 304">
          <a:extLst>
            <a:ext uri="{FF2B5EF4-FFF2-40B4-BE49-F238E27FC236}">
              <a16:creationId xmlns:a16="http://schemas.microsoft.com/office/drawing/2014/main" id="{E9B266C0-D23D-4A40-8FDB-0909AB500EF0}"/>
            </a:ext>
          </a:extLst>
        </xdr:cNvPr>
        <xdr:cNvCxnSpPr/>
      </xdr:nvCxnSpPr>
      <xdr:spPr>
        <a:xfrm>
          <a:off x="2019300" y="1420444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69596</xdr:rowOff>
    </xdr:from>
    <xdr:to>
      <xdr:col>6</xdr:col>
      <xdr:colOff>38100</xdr:colOff>
      <xdr:row>82</xdr:row>
      <xdr:rowOff>171196</xdr:rowOff>
    </xdr:to>
    <xdr:sp macro="" textlink="">
      <xdr:nvSpPr>
        <xdr:cNvPr id="306" name="楕円 305">
          <a:extLst>
            <a:ext uri="{FF2B5EF4-FFF2-40B4-BE49-F238E27FC236}">
              <a16:creationId xmlns:a16="http://schemas.microsoft.com/office/drawing/2014/main" id="{1030AE85-9393-4620-86E8-78400A0B5EE4}"/>
            </a:ext>
          </a:extLst>
        </xdr:cNvPr>
        <xdr:cNvSpPr/>
      </xdr:nvSpPr>
      <xdr:spPr>
        <a:xfrm>
          <a:off x="1079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120396</xdr:rowOff>
    </xdr:from>
    <xdr:to>
      <xdr:col>10</xdr:col>
      <xdr:colOff>114300</xdr:colOff>
      <xdr:row>82</xdr:row>
      <xdr:rowOff>145542</xdr:rowOff>
    </xdr:to>
    <xdr:cxnSp macro="">
      <xdr:nvCxnSpPr>
        <xdr:cNvPr id="307" name="直線コネクタ 306">
          <a:extLst>
            <a:ext uri="{FF2B5EF4-FFF2-40B4-BE49-F238E27FC236}">
              <a16:creationId xmlns:a16="http://schemas.microsoft.com/office/drawing/2014/main" id="{11AD9D22-5D4E-412E-8D0D-F821BF17F2C9}"/>
            </a:ext>
          </a:extLst>
        </xdr:cNvPr>
        <xdr:cNvCxnSpPr/>
      </xdr:nvCxnSpPr>
      <xdr:spPr>
        <a:xfrm>
          <a:off x="1130300" y="1417929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4C0D4186-B145-43D1-993C-5F596DA4F17E}"/>
            </a:ext>
          </a:extLst>
        </xdr:cNvPr>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6F42CCF0-5DC6-4D06-A4CB-C32AB1618120}"/>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5720821C-68C6-4AC8-BE2A-77AA8F273D54}"/>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EF029BCC-B5A7-4888-9DBF-B8C8EAC037AE}"/>
            </a:ext>
          </a:extLst>
        </xdr:cNvPr>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45738</xdr:rowOff>
    </xdr:from>
    <xdr:ext cx="405111" cy="259045"/>
    <xdr:sp macro="" textlink="">
      <xdr:nvSpPr>
        <xdr:cNvPr id="312" name="n_1mainValue【公営住宅】&#10;有形固定資産減価償却率">
          <a:extLst>
            <a:ext uri="{FF2B5EF4-FFF2-40B4-BE49-F238E27FC236}">
              <a16:creationId xmlns:a16="http://schemas.microsoft.com/office/drawing/2014/main" id="{2E41E9D9-CF8D-48A7-8FAC-3A56CBFD4A9F}"/>
            </a:ext>
          </a:extLst>
        </xdr:cNvPr>
        <xdr:cNvSpPr txBox="1"/>
      </xdr:nvSpPr>
      <xdr:spPr>
        <a:xfrm>
          <a:off x="35820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29735</xdr:rowOff>
    </xdr:from>
    <xdr:ext cx="405111" cy="259045"/>
    <xdr:sp macro="" textlink="">
      <xdr:nvSpPr>
        <xdr:cNvPr id="313" name="n_2mainValue【公営住宅】&#10;有形固定資産減価償却率">
          <a:extLst>
            <a:ext uri="{FF2B5EF4-FFF2-40B4-BE49-F238E27FC236}">
              <a16:creationId xmlns:a16="http://schemas.microsoft.com/office/drawing/2014/main" id="{573DF01E-97CF-4469-AA1A-C27769A212DB}"/>
            </a:ext>
          </a:extLst>
        </xdr:cNvPr>
        <xdr:cNvSpPr txBox="1"/>
      </xdr:nvSpPr>
      <xdr:spPr>
        <a:xfrm>
          <a:off x="2705744" y="1426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16019</xdr:rowOff>
    </xdr:from>
    <xdr:ext cx="405111" cy="259045"/>
    <xdr:sp macro="" textlink="">
      <xdr:nvSpPr>
        <xdr:cNvPr id="314" name="n_3mainValue【公営住宅】&#10;有形固定資産減価償却率">
          <a:extLst>
            <a:ext uri="{FF2B5EF4-FFF2-40B4-BE49-F238E27FC236}">
              <a16:creationId xmlns:a16="http://schemas.microsoft.com/office/drawing/2014/main" id="{2E39AB92-B8B3-4DD1-BF98-959E085CC75C}"/>
            </a:ext>
          </a:extLst>
        </xdr:cNvPr>
        <xdr:cNvSpPr txBox="1"/>
      </xdr:nvSpPr>
      <xdr:spPr>
        <a:xfrm>
          <a:off x="1816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162323</xdr:rowOff>
    </xdr:from>
    <xdr:ext cx="405111" cy="259045"/>
    <xdr:sp macro="" textlink="">
      <xdr:nvSpPr>
        <xdr:cNvPr id="315" name="n_4mainValue【公営住宅】&#10;有形固定資産減価償却率">
          <a:extLst>
            <a:ext uri="{FF2B5EF4-FFF2-40B4-BE49-F238E27FC236}">
              <a16:creationId xmlns:a16="http://schemas.microsoft.com/office/drawing/2014/main" id="{19CAE1DB-0C00-414F-83D4-B155030BE806}"/>
            </a:ext>
          </a:extLst>
        </xdr:cNvPr>
        <xdr:cNvSpPr txBox="1"/>
      </xdr:nvSpPr>
      <xdr:spPr>
        <a:xfrm>
          <a:off x="927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1F847B48-8418-479A-A13F-303764B3E4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C1D3E0BA-BA7D-4C72-8940-9F8CB6F8AE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944477F3-D699-4F99-BD92-2A2D00D292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C6BE94C-BD3A-4911-9211-4654198E47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D3E0CD0B-79C5-4B8F-BFC8-2CD175FF9F8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96B807C3-DDAB-4042-8AFD-87D254569A4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9D6B1BFC-865B-4E5C-91E3-83E74047EF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EB4261EA-85FC-4329-835F-435C8D1F2C5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5D287AF1-541E-4D24-B113-D3708B49866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363B89E6-384C-43B3-8D26-0DCF9841F0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55EB410C-4E6C-46B2-A29F-80D33C7C9F6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A1B5004F-7669-4438-AD3E-9D7FE8F778E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1D38C81C-4EC5-4A1F-A65D-A29040896BD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686679C5-8DAE-4114-BFEC-354476CC70A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B324B7EE-F845-404D-B9E0-D5C81E35B60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186FA2B4-D7D8-44C7-AC04-9CB5F1711FE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C5569C7B-12A3-4AD0-9C07-ADF45CA5C15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90D54D31-4261-473D-A05D-8A3F5991905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00169FAF-6713-4235-8CC0-754772B35A2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987E9EB2-58E3-484E-899B-ED2FB86766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A9EDA25C-8B3D-4EC7-AF35-79008A5EE5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C6085BD6-45A6-4124-A327-524B1754A073}"/>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65782DF6-FE15-4E50-8FE9-D29625E791B6}"/>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2B116003-C232-4CF6-885A-48C3D4300F26}"/>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F55A52D7-C930-42B7-8B1D-F98B705AE11F}"/>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5608255E-A68E-4154-A733-913E26336ABD}"/>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a:extLst>
            <a:ext uri="{FF2B5EF4-FFF2-40B4-BE49-F238E27FC236}">
              <a16:creationId xmlns:a16="http://schemas.microsoft.com/office/drawing/2014/main" id="{A697203A-6146-480F-B80A-7B8929C914FE}"/>
            </a:ext>
          </a:extLst>
        </xdr:cNvPr>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E379C6AF-D1D7-4CA5-AB3B-79F1BE380AF4}"/>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1CD8656E-40A9-4C3B-83E2-ED629A559149}"/>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8E24CD30-F712-4371-97A2-4DB1FD4C219A}"/>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456D4615-E3CA-48A1-BD1D-02312DB6CB05}"/>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9E743145-3362-4525-97EA-22F1C3682507}"/>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5AF0EDD3-D4AC-4846-9454-F921571079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AA23A79-D537-4617-A0B2-C59008A6150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A770B59-B2D1-4ED4-BD04-83E62BBF0A2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1D0E2472-4D94-4F5A-B6AE-35CB7E2BEBE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91FCA26-CBE0-4C20-B346-C232F0ACB45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xdr:rowOff>
    </xdr:from>
    <xdr:to>
      <xdr:col>55</xdr:col>
      <xdr:colOff>50800</xdr:colOff>
      <xdr:row>85</xdr:row>
      <xdr:rowOff>114046</xdr:rowOff>
    </xdr:to>
    <xdr:sp macro="" textlink="">
      <xdr:nvSpPr>
        <xdr:cNvPr id="353" name="楕円 352">
          <a:extLst>
            <a:ext uri="{FF2B5EF4-FFF2-40B4-BE49-F238E27FC236}">
              <a16:creationId xmlns:a16="http://schemas.microsoft.com/office/drawing/2014/main" id="{D8DCA46C-1799-4D18-81A5-C65F8C515BA0}"/>
            </a:ext>
          </a:extLst>
        </xdr:cNvPr>
        <xdr:cNvSpPr/>
      </xdr:nvSpPr>
      <xdr:spPr>
        <a:xfrm>
          <a:off x="10426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98823</xdr:rowOff>
    </xdr:from>
    <xdr:ext cx="469744" cy="259045"/>
    <xdr:sp macro="" textlink="">
      <xdr:nvSpPr>
        <xdr:cNvPr id="354" name="【公営住宅】&#10;一人当たり面積該当値テキスト">
          <a:extLst>
            <a:ext uri="{FF2B5EF4-FFF2-40B4-BE49-F238E27FC236}">
              <a16:creationId xmlns:a16="http://schemas.microsoft.com/office/drawing/2014/main" id="{1B15BC2D-C65E-418A-BCD2-81C41CAF71C4}"/>
            </a:ext>
          </a:extLst>
        </xdr:cNvPr>
        <xdr:cNvSpPr txBox="1"/>
      </xdr:nvSpPr>
      <xdr:spPr>
        <a:xfrm>
          <a:off x="10515600" y="14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13818</xdr:rowOff>
    </xdr:from>
    <xdr:to>
      <xdr:col>50</xdr:col>
      <xdr:colOff>165100</xdr:colOff>
      <xdr:row>85</xdr:row>
      <xdr:rowOff>115418</xdr:rowOff>
    </xdr:to>
    <xdr:sp macro="" textlink="">
      <xdr:nvSpPr>
        <xdr:cNvPr id="355" name="楕円 354">
          <a:extLst>
            <a:ext uri="{FF2B5EF4-FFF2-40B4-BE49-F238E27FC236}">
              <a16:creationId xmlns:a16="http://schemas.microsoft.com/office/drawing/2014/main" id="{53830C9D-A25A-4202-9311-04D761AEAA58}"/>
            </a:ext>
          </a:extLst>
        </xdr:cNvPr>
        <xdr:cNvSpPr/>
      </xdr:nvSpPr>
      <xdr:spPr>
        <a:xfrm>
          <a:off x="9588500" y="145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63246</xdr:rowOff>
    </xdr:from>
    <xdr:to>
      <xdr:col>55</xdr:col>
      <xdr:colOff>0</xdr:colOff>
      <xdr:row>85</xdr:row>
      <xdr:rowOff>64618</xdr:rowOff>
    </xdr:to>
    <xdr:cxnSp macro="">
      <xdr:nvCxnSpPr>
        <xdr:cNvPr id="356" name="直線コネクタ 355">
          <a:extLst>
            <a:ext uri="{FF2B5EF4-FFF2-40B4-BE49-F238E27FC236}">
              <a16:creationId xmlns:a16="http://schemas.microsoft.com/office/drawing/2014/main" id="{B0DA052B-2E0C-4687-85E8-B122EC6BF6EE}"/>
            </a:ext>
          </a:extLst>
        </xdr:cNvPr>
        <xdr:cNvCxnSpPr/>
      </xdr:nvCxnSpPr>
      <xdr:spPr>
        <a:xfrm flipV="1">
          <a:off x="9639300" y="14636496"/>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15190</xdr:rowOff>
    </xdr:from>
    <xdr:to>
      <xdr:col>46</xdr:col>
      <xdr:colOff>38100</xdr:colOff>
      <xdr:row>85</xdr:row>
      <xdr:rowOff>116790</xdr:rowOff>
    </xdr:to>
    <xdr:sp macro="" textlink="">
      <xdr:nvSpPr>
        <xdr:cNvPr id="357" name="楕円 356">
          <a:extLst>
            <a:ext uri="{FF2B5EF4-FFF2-40B4-BE49-F238E27FC236}">
              <a16:creationId xmlns:a16="http://schemas.microsoft.com/office/drawing/2014/main" id="{891B5EE5-9C2F-432C-8844-5175A1E8E511}"/>
            </a:ext>
          </a:extLst>
        </xdr:cNvPr>
        <xdr:cNvSpPr/>
      </xdr:nvSpPr>
      <xdr:spPr>
        <a:xfrm>
          <a:off x="8699500" y="145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64618</xdr:rowOff>
    </xdr:from>
    <xdr:to>
      <xdr:col>50</xdr:col>
      <xdr:colOff>114300</xdr:colOff>
      <xdr:row>85</xdr:row>
      <xdr:rowOff>65990</xdr:rowOff>
    </xdr:to>
    <xdr:cxnSp macro="">
      <xdr:nvCxnSpPr>
        <xdr:cNvPr id="358" name="直線コネクタ 357">
          <a:extLst>
            <a:ext uri="{FF2B5EF4-FFF2-40B4-BE49-F238E27FC236}">
              <a16:creationId xmlns:a16="http://schemas.microsoft.com/office/drawing/2014/main" id="{CB345AB5-624E-4BB1-94C2-374D5CB0755B}"/>
            </a:ext>
          </a:extLst>
        </xdr:cNvPr>
        <xdr:cNvCxnSpPr/>
      </xdr:nvCxnSpPr>
      <xdr:spPr>
        <a:xfrm flipV="1">
          <a:off x="8750300" y="1463786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16560</xdr:rowOff>
    </xdr:from>
    <xdr:to>
      <xdr:col>41</xdr:col>
      <xdr:colOff>101600</xdr:colOff>
      <xdr:row>85</xdr:row>
      <xdr:rowOff>118160</xdr:rowOff>
    </xdr:to>
    <xdr:sp macro="" textlink="">
      <xdr:nvSpPr>
        <xdr:cNvPr id="359" name="楕円 358">
          <a:extLst>
            <a:ext uri="{FF2B5EF4-FFF2-40B4-BE49-F238E27FC236}">
              <a16:creationId xmlns:a16="http://schemas.microsoft.com/office/drawing/2014/main" id="{FAC27B5C-60A7-45E5-811A-567ED7C3651E}"/>
            </a:ext>
          </a:extLst>
        </xdr:cNvPr>
        <xdr:cNvSpPr/>
      </xdr:nvSpPr>
      <xdr:spPr>
        <a:xfrm>
          <a:off x="7810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65990</xdr:rowOff>
    </xdr:from>
    <xdr:to>
      <xdr:col>45</xdr:col>
      <xdr:colOff>177800</xdr:colOff>
      <xdr:row>85</xdr:row>
      <xdr:rowOff>67360</xdr:rowOff>
    </xdr:to>
    <xdr:cxnSp macro="">
      <xdr:nvCxnSpPr>
        <xdr:cNvPr id="360" name="直線コネクタ 359">
          <a:extLst>
            <a:ext uri="{FF2B5EF4-FFF2-40B4-BE49-F238E27FC236}">
              <a16:creationId xmlns:a16="http://schemas.microsoft.com/office/drawing/2014/main" id="{76AE5F64-5458-4727-BC41-4036C58530B3}"/>
            </a:ext>
          </a:extLst>
        </xdr:cNvPr>
        <xdr:cNvCxnSpPr/>
      </xdr:nvCxnSpPr>
      <xdr:spPr>
        <a:xfrm flipV="1">
          <a:off x="7861300" y="14639240"/>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19304</xdr:rowOff>
    </xdr:from>
    <xdr:to>
      <xdr:col>36</xdr:col>
      <xdr:colOff>165100</xdr:colOff>
      <xdr:row>85</xdr:row>
      <xdr:rowOff>120904</xdr:rowOff>
    </xdr:to>
    <xdr:sp macro="" textlink="">
      <xdr:nvSpPr>
        <xdr:cNvPr id="361" name="楕円 360">
          <a:extLst>
            <a:ext uri="{FF2B5EF4-FFF2-40B4-BE49-F238E27FC236}">
              <a16:creationId xmlns:a16="http://schemas.microsoft.com/office/drawing/2014/main" id="{18367014-7F2D-4665-8D9D-683B9503C4AA}"/>
            </a:ext>
          </a:extLst>
        </xdr:cNvPr>
        <xdr:cNvSpPr/>
      </xdr:nvSpPr>
      <xdr:spPr>
        <a:xfrm>
          <a:off x="6921500" y="145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67360</xdr:rowOff>
    </xdr:from>
    <xdr:to>
      <xdr:col>41</xdr:col>
      <xdr:colOff>50800</xdr:colOff>
      <xdr:row>85</xdr:row>
      <xdr:rowOff>70104</xdr:rowOff>
    </xdr:to>
    <xdr:cxnSp macro="">
      <xdr:nvCxnSpPr>
        <xdr:cNvPr id="362" name="直線コネクタ 361">
          <a:extLst>
            <a:ext uri="{FF2B5EF4-FFF2-40B4-BE49-F238E27FC236}">
              <a16:creationId xmlns:a16="http://schemas.microsoft.com/office/drawing/2014/main" id="{372DDEFE-EAAF-40C5-8F41-8BEE5FA98ADD}"/>
            </a:ext>
          </a:extLst>
        </xdr:cNvPr>
        <xdr:cNvCxnSpPr/>
      </xdr:nvCxnSpPr>
      <xdr:spPr>
        <a:xfrm flipV="1">
          <a:off x="6972300" y="14640610"/>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a:extLst>
            <a:ext uri="{FF2B5EF4-FFF2-40B4-BE49-F238E27FC236}">
              <a16:creationId xmlns:a16="http://schemas.microsoft.com/office/drawing/2014/main" id="{BE57296F-1743-4E1D-8635-EF44644FE1F3}"/>
            </a:ext>
          </a:extLst>
        </xdr:cNvPr>
        <xdr:cNvSpPr txBox="1"/>
      </xdr:nvSpPr>
      <xdr:spPr>
        <a:xfrm>
          <a:off x="9391727" y="140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a:extLst>
            <a:ext uri="{FF2B5EF4-FFF2-40B4-BE49-F238E27FC236}">
              <a16:creationId xmlns:a16="http://schemas.microsoft.com/office/drawing/2014/main" id="{F2043622-EF13-4993-8633-C6110AD3D0F1}"/>
            </a:ext>
          </a:extLst>
        </xdr:cNvPr>
        <xdr:cNvSpPr txBox="1"/>
      </xdr:nvSpPr>
      <xdr:spPr>
        <a:xfrm>
          <a:off x="85154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a:extLst>
            <a:ext uri="{FF2B5EF4-FFF2-40B4-BE49-F238E27FC236}">
              <a16:creationId xmlns:a16="http://schemas.microsoft.com/office/drawing/2014/main" id="{887E3A39-9254-4269-8176-C1BF2F9CC400}"/>
            </a:ext>
          </a:extLst>
        </xdr:cNvPr>
        <xdr:cNvSpPr txBox="1"/>
      </xdr:nvSpPr>
      <xdr:spPr>
        <a:xfrm>
          <a:off x="7626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a:extLst>
            <a:ext uri="{FF2B5EF4-FFF2-40B4-BE49-F238E27FC236}">
              <a16:creationId xmlns:a16="http://schemas.microsoft.com/office/drawing/2014/main" id="{AB404E62-458C-4398-BA4A-A51617589478}"/>
            </a:ext>
          </a:extLst>
        </xdr:cNvPr>
        <xdr:cNvSpPr txBox="1"/>
      </xdr:nvSpPr>
      <xdr:spPr>
        <a:xfrm>
          <a:off x="6737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106545</xdr:rowOff>
    </xdr:from>
    <xdr:ext cx="469744" cy="259045"/>
    <xdr:sp macro="" textlink="">
      <xdr:nvSpPr>
        <xdr:cNvPr id="367" name="n_1mainValue【公営住宅】&#10;一人当たり面積">
          <a:extLst>
            <a:ext uri="{FF2B5EF4-FFF2-40B4-BE49-F238E27FC236}">
              <a16:creationId xmlns:a16="http://schemas.microsoft.com/office/drawing/2014/main" id="{EA84AD74-0D0C-40C3-9AFF-BAE548BB426F}"/>
            </a:ext>
          </a:extLst>
        </xdr:cNvPr>
        <xdr:cNvSpPr txBox="1"/>
      </xdr:nvSpPr>
      <xdr:spPr>
        <a:xfrm>
          <a:off x="9391727" y="1467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107917</xdr:rowOff>
    </xdr:from>
    <xdr:ext cx="469744" cy="259045"/>
    <xdr:sp macro="" textlink="">
      <xdr:nvSpPr>
        <xdr:cNvPr id="368" name="n_2mainValue【公営住宅】&#10;一人当たり面積">
          <a:extLst>
            <a:ext uri="{FF2B5EF4-FFF2-40B4-BE49-F238E27FC236}">
              <a16:creationId xmlns:a16="http://schemas.microsoft.com/office/drawing/2014/main" id="{EB30351B-1965-4632-9A3B-98DC273B337A}"/>
            </a:ext>
          </a:extLst>
        </xdr:cNvPr>
        <xdr:cNvSpPr txBox="1"/>
      </xdr:nvSpPr>
      <xdr:spPr>
        <a:xfrm>
          <a:off x="8515427" y="146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109287</xdr:rowOff>
    </xdr:from>
    <xdr:ext cx="469744" cy="259045"/>
    <xdr:sp macro="" textlink="">
      <xdr:nvSpPr>
        <xdr:cNvPr id="369" name="n_3mainValue【公営住宅】&#10;一人当たり面積">
          <a:extLst>
            <a:ext uri="{FF2B5EF4-FFF2-40B4-BE49-F238E27FC236}">
              <a16:creationId xmlns:a16="http://schemas.microsoft.com/office/drawing/2014/main" id="{8373E0AF-0ED0-4922-A207-279C080A971A}"/>
            </a:ext>
          </a:extLst>
        </xdr:cNvPr>
        <xdr:cNvSpPr txBox="1"/>
      </xdr:nvSpPr>
      <xdr:spPr>
        <a:xfrm>
          <a:off x="7626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112031</xdr:rowOff>
    </xdr:from>
    <xdr:ext cx="469744" cy="259045"/>
    <xdr:sp macro="" textlink="">
      <xdr:nvSpPr>
        <xdr:cNvPr id="370" name="n_4mainValue【公営住宅】&#10;一人当たり面積">
          <a:extLst>
            <a:ext uri="{FF2B5EF4-FFF2-40B4-BE49-F238E27FC236}">
              <a16:creationId xmlns:a16="http://schemas.microsoft.com/office/drawing/2014/main" id="{C614DBED-0AE3-45A2-966F-DFD68297474D}"/>
            </a:ext>
          </a:extLst>
        </xdr:cNvPr>
        <xdr:cNvSpPr txBox="1"/>
      </xdr:nvSpPr>
      <xdr:spPr>
        <a:xfrm>
          <a:off x="6737427" y="1468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422B2B54-C3B7-4493-B1D3-4756C5796B4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FC4E694D-BE99-42CE-8ABD-9E6A9BB73B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81483AF8-E5C0-4207-836A-6CAA102E6CA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87F78508-B075-4F0A-B5E0-C1B4EC4EA36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F0EF4CBE-7579-4750-9E53-3ECE85A84F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FCC472F6-527A-47BA-A8AF-F334B84051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DB549F6D-AA28-4083-981C-CA0421A0BF6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55FF9733-3745-4D6B-9BEE-0F07D7790F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1B82F54E-67D8-4C18-A54B-70006109DD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BFBD4833-AE40-46CA-8B57-9D7FF83703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231E0BCC-B14A-4F7C-A262-F00E69F2A8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E0F3B8E8-B5D7-4F85-87CD-8804BAFC1B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1F82B89F-6402-45FE-8052-4B9669AC32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6417D454-8519-49FF-BDCA-7FB3DFD168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DF3DA3A8-2E0D-4A2F-8A3F-BE306F17882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F6B1270B-EC7A-4D1A-A7F4-9C4BBBDEB42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C4981D10-DF83-4848-A3AC-9F39E96659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3A76A5DD-1B83-4DFF-B20B-83977E568D5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E809482B-BDA1-4669-8DAC-44F647A657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1FEA1CE3-E6D3-4705-A0F4-05E418C0BA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7D6EB02F-DFC6-4708-B2DD-CE1C73DD315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1DEB1E0A-8A67-420F-BFED-FD3A195B38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049BB973-452D-482A-B0A2-38AFC899A9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66CBF9D7-723A-4A04-858C-F242A76CA69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EC2D256C-8FC9-4C95-B97E-FE001F2E17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67555354-B3FB-4B0E-B094-148CE910B45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790248E5-4BC9-4470-97DD-59F3307548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477F3B96-2393-4AA1-B055-5E5F85C00AA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2E750097-A550-4E8B-A2E0-8A07B1BC5B5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68F7D8CD-50C5-42C0-8F66-EEB4F32D6F1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90440566-C0DD-44C9-8B9E-6CE78AEEA86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4E35057E-F55C-4171-B752-EB84E3DCF3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96FB7187-EA65-4053-8120-D9D109B828F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C24E3350-D5F5-4396-B627-3BB879A11AC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3F88CC83-2A8C-4F6F-BC15-4129C5A740A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0D5F473F-E277-42E9-B939-5D8B50F5452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5964B2C7-EEA9-44EB-A3D0-E43BD40521A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A797AD0F-95D2-4C69-8D26-00E7604930F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2CF55E43-B985-46BD-8575-8BE184DE8D0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B876926D-BDC3-4CAB-9613-FBA60110A3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61ABD9E1-C95F-4D26-B617-82BB684AEB71}"/>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FF8EAD8E-BEE9-4880-8149-AFCA52BB7BB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A4519B25-B54B-4EFD-B18F-5363D98F74C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534D4C2D-3F39-4609-B4C5-938B791ADA50}"/>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41CAF2B5-58FA-4962-889E-74DCC3168449}"/>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492B0029-B07E-470A-A70D-08C8FE8B3893}"/>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E1B30DB7-0298-47D5-8E85-45F9ED2A7AA0}"/>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C32D8C33-5E5A-4489-81E9-12113325DFA8}"/>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C9BA79AF-D448-404E-B39F-3D10D8B87020}"/>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E2562957-4326-48CD-A311-96D6F5EAA8B1}"/>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6922BBEB-FEE9-4347-B294-B0E23FDB3D98}"/>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9A2EA4CA-A74E-49DB-B25F-CD209044392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C386E90C-2E47-45B5-84F7-39F6041D5B6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CF26BD24-C448-4C0C-8612-B201160CFA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CD5EC33-EA78-4385-98DA-186A05BDFC9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EC9007D3-6796-49E6-A76A-85A80ADA3E1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27" name="楕円 426">
          <a:extLst>
            <a:ext uri="{FF2B5EF4-FFF2-40B4-BE49-F238E27FC236}">
              <a16:creationId xmlns:a16="http://schemas.microsoft.com/office/drawing/2014/main" id="{2CFE1336-95F7-4BFD-9A77-98AADA0AF113}"/>
            </a:ext>
          </a:extLst>
        </xdr:cNvPr>
        <xdr:cNvSpPr/>
      </xdr:nvSpPr>
      <xdr:spPr>
        <a:xfrm>
          <a:off x="16268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129557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E654CC25-DBAA-4E83-9C3E-7ED92F0F4718}"/>
            </a:ext>
          </a:extLst>
        </xdr:cNvPr>
        <xdr:cNvSpPr txBox="1"/>
      </xdr:nvSpPr>
      <xdr:spPr>
        <a:xfrm>
          <a:off x="16357600"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105410</xdr:rowOff>
    </xdr:from>
    <xdr:to>
      <xdr:col>81</xdr:col>
      <xdr:colOff>101600</xdr:colOff>
      <xdr:row>38</xdr:row>
      <xdr:rowOff>35560</xdr:rowOff>
    </xdr:to>
    <xdr:sp macro="" textlink="">
      <xdr:nvSpPr>
        <xdr:cNvPr id="429" name="楕円 428">
          <a:extLst>
            <a:ext uri="{FF2B5EF4-FFF2-40B4-BE49-F238E27FC236}">
              <a16:creationId xmlns:a16="http://schemas.microsoft.com/office/drawing/2014/main" id="{CF68A187-AD37-437B-A361-197A24639497}"/>
            </a:ext>
          </a:extLst>
        </xdr:cNvPr>
        <xdr:cNvSpPr/>
      </xdr:nvSpPr>
      <xdr:spPr>
        <a:xfrm>
          <a:off x="15430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30480</xdr:rowOff>
    </xdr:to>
    <xdr:cxnSp macro="">
      <xdr:nvCxnSpPr>
        <xdr:cNvPr id="430" name="直線コネクタ 429">
          <a:extLst>
            <a:ext uri="{FF2B5EF4-FFF2-40B4-BE49-F238E27FC236}">
              <a16:creationId xmlns:a16="http://schemas.microsoft.com/office/drawing/2014/main" id="{B786059C-8A50-4363-95B3-A442AA31EAEC}"/>
            </a:ext>
          </a:extLst>
        </xdr:cNvPr>
        <xdr:cNvCxnSpPr/>
      </xdr:nvCxnSpPr>
      <xdr:spPr>
        <a:xfrm>
          <a:off x="15481300" y="6499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31" name="楕円 430">
          <a:extLst>
            <a:ext uri="{FF2B5EF4-FFF2-40B4-BE49-F238E27FC236}">
              <a16:creationId xmlns:a16="http://schemas.microsoft.com/office/drawing/2014/main" id="{A67899F7-FC82-4695-88E1-7A976B87CB73}"/>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156210</xdr:rowOff>
    </xdr:to>
    <xdr:cxnSp macro="">
      <xdr:nvCxnSpPr>
        <xdr:cNvPr id="432" name="直線コネクタ 431">
          <a:extLst>
            <a:ext uri="{FF2B5EF4-FFF2-40B4-BE49-F238E27FC236}">
              <a16:creationId xmlns:a16="http://schemas.microsoft.com/office/drawing/2014/main" id="{21C3410C-B835-4666-95C4-E04AC521431C}"/>
            </a:ext>
          </a:extLst>
        </xdr:cNvPr>
        <xdr:cNvCxnSpPr/>
      </xdr:nvCxnSpPr>
      <xdr:spPr>
        <a:xfrm>
          <a:off x="14592300" y="6454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118745</xdr:rowOff>
    </xdr:from>
    <xdr:to>
      <xdr:col>72</xdr:col>
      <xdr:colOff>38100</xdr:colOff>
      <xdr:row>37</xdr:row>
      <xdr:rowOff>48895</xdr:rowOff>
    </xdr:to>
    <xdr:sp macro="" textlink="">
      <xdr:nvSpPr>
        <xdr:cNvPr id="433" name="楕円 432">
          <a:extLst>
            <a:ext uri="{FF2B5EF4-FFF2-40B4-BE49-F238E27FC236}">
              <a16:creationId xmlns:a16="http://schemas.microsoft.com/office/drawing/2014/main" id="{385B1A2E-D645-4804-B26F-C65BB521FE93}"/>
            </a:ext>
          </a:extLst>
        </xdr:cNvPr>
        <xdr:cNvSpPr/>
      </xdr:nvSpPr>
      <xdr:spPr>
        <a:xfrm>
          <a:off x="13652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169545</xdr:rowOff>
    </xdr:from>
    <xdr:to>
      <xdr:col>76</xdr:col>
      <xdr:colOff>114300</xdr:colOff>
      <xdr:row>37</xdr:row>
      <xdr:rowOff>110490</xdr:rowOff>
    </xdr:to>
    <xdr:cxnSp macro="">
      <xdr:nvCxnSpPr>
        <xdr:cNvPr id="434" name="直線コネクタ 433">
          <a:extLst>
            <a:ext uri="{FF2B5EF4-FFF2-40B4-BE49-F238E27FC236}">
              <a16:creationId xmlns:a16="http://schemas.microsoft.com/office/drawing/2014/main" id="{379DC14C-3266-408E-898E-ADDEC4CF0598}"/>
            </a:ext>
          </a:extLst>
        </xdr:cNvPr>
        <xdr:cNvCxnSpPr/>
      </xdr:nvCxnSpPr>
      <xdr:spPr>
        <a:xfrm>
          <a:off x="13703300" y="6341745"/>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105410</xdr:rowOff>
    </xdr:from>
    <xdr:to>
      <xdr:col>67</xdr:col>
      <xdr:colOff>101600</xdr:colOff>
      <xdr:row>37</xdr:row>
      <xdr:rowOff>35560</xdr:rowOff>
    </xdr:to>
    <xdr:sp macro="" textlink="">
      <xdr:nvSpPr>
        <xdr:cNvPr id="435" name="楕円 434">
          <a:extLst>
            <a:ext uri="{FF2B5EF4-FFF2-40B4-BE49-F238E27FC236}">
              <a16:creationId xmlns:a16="http://schemas.microsoft.com/office/drawing/2014/main" id="{7541B5F5-0AFF-48A4-B2B3-405FC82AC1C5}"/>
            </a:ext>
          </a:extLst>
        </xdr:cNvPr>
        <xdr:cNvSpPr/>
      </xdr:nvSpPr>
      <xdr:spPr>
        <a:xfrm>
          <a:off x="12763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156210</xdr:rowOff>
    </xdr:from>
    <xdr:to>
      <xdr:col>71</xdr:col>
      <xdr:colOff>177800</xdr:colOff>
      <xdr:row>36</xdr:row>
      <xdr:rowOff>169545</xdr:rowOff>
    </xdr:to>
    <xdr:cxnSp macro="">
      <xdr:nvCxnSpPr>
        <xdr:cNvPr id="436" name="直線コネクタ 435">
          <a:extLst>
            <a:ext uri="{FF2B5EF4-FFF2-40B4-BE49-F238E27FC236}">
              <a16:creationId xmlns:a16="http://schemas.microsoft.com/office/drawing/2014/main" id="{1E251D0A-B3CB-4F3A-82D7-169E69A10D57}"/>
            </a:ext>
          </a:extLst>
        </xdr:cNvPr>
        <xdr:cNvCxnSpPr/>
      </xdr:nvCxnSpPr>
      <xdr:spPr>
        <a:xfrm>
          <a:off x="12814300" y="632841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FF309CCE-56B9-48B1-A777-6A8BC805A112}"/>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06A49416-C912-432B-A96D-D22950D84F64}"/>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82C19E23-8A99-4AB7-A04C-71D725036F25}"/>
            </a:ext>
          </a:extLst>
        </xdr:cNvPr>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59072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959B47BA-588C-4F61-9C6B-492AFD38B923}"/>
            </a:ext>
          </a:extLst>
        </xdr:cNvPr>
        <xdr:cNvSpPr txBox="1"/>
      </xdr:nvSpPr>
      <xdr:spPr>
        <a:xfrm>
          <a:off x="12611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26687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369AE53C-3889-4037-BEA3-663B805C174E}"/>
            </a:ext>
          </a:extLst>
        </xdr:cNvPr>
        <xdr:cNvSpPr txBox="1"/>
      </xdr:nvSpPr>
      <xdr:spPr>
        <a:xfrm>
          <a:off x="152660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152417</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19062A54-1F20-4178-ACAA-227290C9AA47}"/>
            </a:ext>
          </a:extLst>
        </xdr:cNvPr>
        <xdr:cNvSpPr txBox="1"/>
      </xdr:nvSpPr>
      <xdr:spPr>
        <a:xfrm>
          <a:off x="14389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65422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62495C85-4C1E-44D3-B7E4-582D6FE6EA26}"/>
            </a:ext>
          </a:extLst>
        </xdr:cNvPr>
        <xdr:cNvSpPr txBox="1"/>
      </xdr:nvSpPr>
      <xdr:spPr>
        <a:xfrm>
          <a:off x="135007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52087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3D217596-0413-4D10-95F9-F5A859BBA9ED}"/>
            </a:ext>
          </a:extLst>
        </xdr:cNvPr>
        <xdr:cNvSpPr txBox="1"/>
      </xdr:nvSpPr>
      <xdr:spPr>
        <a:xfrm>
          <a:off x="12611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582C5B82-360E-4129-8D2D-7CF7CB0C237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2BC88839-EC8B-4026-A1F6-03554E8E734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DDAE33EC-36BB-4CFB-8681-72BC0C254AE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1D7B03CD-07D0-420F-BC4A-C3DF561F11D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6A377049-84FE-495A-B4A5-354892F1A2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037DD900-20B3-4932-A5D8-D04DD441F78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59C34FA6-9436-40B3-98AF-727F46DE90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F81BD2ED-CEA4-4FEB-85ED-7402146BD0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D7FF7D40-E1FB-42C0-B249-4F67C857689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4429F923-089C-499F-9E5F-FB2A5F76E59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5BB69CDB-A311-4958-9FD3-1924906E0EA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1722E97F-3479-4D8D-88AC-21D35E34449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CC69CE2B-8197-4188-B180-ED5E52163AC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E91E81E4-00C4-4A39-83AB-1AC51333963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2EF8F3BC-1337-469F-8C39-705A2FEED35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C6DFEBC6-F871-444B-BD0D-2EC622C4113F}"/>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51716F26-04A3-473B-9CA8-076D6554BEE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07043D26-49A1-420C-8041-90F6E901F8C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0971F5A4-C0F2-42E6-8AD9-1934EDED06E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C2E0D044-D596-4919-BAC6-974BFF9EA74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0C3F596A-E49A-47B0-A34A-BB2EE028C61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26BBBD17-E19E-4DD8-9341-FC9C6A321EF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D784CF2D-E780-4691-9E17-6037566FE9E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C5C28B43-5B06-49AC-B80F-FA2D64F3967B}"/>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ED7C8396-239A-4DDB-9E20-28C7E626BB15}"/>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900689CC-167F-40DB-A7D0-72CF558D5F36}"/>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9017EEA7-82CE-4EC0-8A70-DC6340889D33}"/>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699C741C-9161-42E0-B68C-A33381FD7445}"/>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E8067400-7765-4953-8FF0-F7F6C50D0A6A}"/>
            </a:ext>
          </a:extLst>
        </xdr:cNvPr>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CC345E9B-AFB0-43B4-822E-8CB4CC776920}"/>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38B5C90D-BFAF-4805-8CFF-271393960FF8}"/>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B904E818-CE69-4071-91F2-60614C0FE334}"/>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B2D94D76-6FC8-4511-B952-5B1728A83302}"/>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BF285DDB-7C3C-4F11-AD9C-46F893BED5D6}"/>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A62001B3-053E-4D32-A16D-871B1C6326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B9DE8AB9-0B4D-4B52-9566-24A184225F1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B5606EF-6BCB-4FF2-89F1-289DC2CF842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E57EBE23-BF8E-48DE-90E2-BC68BEE4A1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3373CE7A-6AC1-45B4-B127-9237315031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484" name="楕円 483">
          <a:extLst>
            <a:ext uri="{FF2B5EF4-FFF2-40B4-BE49-F238E27FC236}">
              <a16:creationId xmlns:a16="http://schemas.microsoft.com/office/drawing/2014/main" id="{7CEE7812-9745-4B91-90DA-BEBCAA354006}"/>
            </a:ext>
          </a:extLst>
        </xdr:cNvPr>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4DA66BAF-21FA-436B-AF27-B0CF8A546E10}"/>
            </a:ext>
          </a:extLst>
        </xdr:cNvPr>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486" name="楕円 485">
          <a:extLst>
            <a:ext uri="{FF2B5EF4-FFF2-40B4-BE49-F238E27FC236}">
              <a16:creationId xmlns:a16="http://schemas.microsoft.com/office/drawing/2014/main" id="{01E65B78-D2EE-4F2A-AE79-9724AAAA69FB}"/>
            </a:ext>
          </a:extLst>
        </xdr:cNvPr>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167640</xdr:rowOff>
    </xdr:to>
    <xdr:cxnSp macro="">
      <xdr:nvCxnSpPr>
        <xdr:cNvPr id="487" name="直線コネクタ 486">
          <a:extLst>
            <a:ext uri="{FF2B5EF4-FFF2-40B4-BE49-F238E27FC236}">
              <a16:creationId xmlns:a16="http://schemas.microsoft.com/office/drawing/2014/main" id="{8A89CBA1-EAFE-4F17-9D7E-6DBF3D699E12}"/>
            </a:ext>
          </a:extLst>
        </xdr:cNvPr>
        <xdr:cNvCxnSpPr/>
      </xdr:nvCxnSpPr>
      <xdr:spPr>
        <a:xfrm flipV="1">
          <a:off x="21323300" y="6499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488" name="楕円 487">
          <a:extLst>
            <a:ext uri="{FF2B5EF4-FFF2-40B4-BE49-F238E27FC236}">
              <a16:creationId xmlns:a16="http://schemas.microsoft.com/office/drawing/2014/main" id="{D01C4478-D687-4226-9E5D-B24A582C335F}"/>
            </a:ext>
          </a:extLst>
        </xdr:cNvPr>
        <xdr:cNvSpPr/>
      </xdr:nvSpPr>
      <xdr:spPr>
        <a:xfrm>
          <a:off x="20383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22860</xdr:rowOff>
    </xdr:to>
    <xdr:cxnSp macro="">
      <xdr:nvCxnSpPr>
        <xdr:cNvPr id="489" name="直線コネクタ 488">
          <a:extLst>
            <a:ext uri="{FF2B5EF4-FFF2-40B4-BE49-F238E27FC236}">
              <a16:creationId xmlns:a16="http://schemas.microsoft.com/office/drawing/2014/main" id="{248C803A-35B8-4AD1-9A6A-05E438266DC6}"/>
            </a:ext>
          </a:extLst>
        </xdr:cNvPr>
        <xdr:cNvCxnSpPr/>
      </xdr:nvCxnSpPr>
      <xdr:spPr>
        <a:xfrm flipV="1">
          <a:off x="20434300" y="65112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158750</xdr:rowOff>
    </xdr:from>
    <xdr:to>
      <xdr:col>102</xdr:col>
      <xdr:colOff>165100</xdr:colOff>
      <xdr:row>38</xdr:row>
      <xdr:rowOff>88900</xdr:rowOff>
    </xdr:to>
    <xdr:sp macro="" textlink="">
      <xdr:nvSpPr>
        <xdr:cNvPr id="490" name="楕円 489">
          <a:extLst>
            <a:ext uri="{FF2B5EF4-FFF2-40B4-BE49-F238E27FC236}">
              <a16:creationId xmlns:a16="http://schemas.microsoft.com/office/drawing/2014/main" id="{942281D6-50FA-462E-848F-095A17CE2FEB}"/>
            </a:ext>
          </a:extLst>
        </xdr:cNvPr>
        <xdr:cNvSpPr/>
      </xdr:nvSpPr>
      <xdr:spPr>
        <a:xfrm>
          <a:off x="19494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22860</xdr:rowOff>
    </xdr:from>
    <xdr:to>
      <xdr:col>107</xdr:col>
      <xdr:colOff>50800</xdr:colOff>
      <xdr:row>38</xdr:row>
      <xdr:rowOff>38100</xdr:rowOff>
    </xdr:to>
    <xdr:cxnSp macro="">
      <xdr:nvCxnSpPr>
        <xdr:cNvPr id="491" name="直線コネクタ 490">
          <a:extLst>
            <a:ext uri="{FF2B5EF4-FFF2-40B4-BE49-F238E27FC236}">
              <a16:creationId xmlns:a16="http://schemas.microsoft.com/office/drawing/2014/main" id="{17E6F9D5-EA90-4EFD-9758-251764081F9D}"/>
            </a:ext>
          </a:extLst>
        </xdr:cNvPr>
        <xdr:cNvCxnSpPr/>
      </xdr:nvCxnSpPr>
      <xdr:spPr>
        <a:xfrm flipV="1">
          <a:off x="19545300" y="6537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170180</xdr:rowOff>
    </xdr:from>
    <xdr:to>
      <xdr:col>98</xdr:col>
      <xdr:colOff>38100</xdr:colOff>
      <xdr:row>38</xdr:row>
      <xdr:rowOff>100330</xdr:rowOff>
    </xdr:to>
    <xdr:sp macro="" textlink="">
      <xdr:nvSpPr>
        <xdr:cNvPr id="492" name="楕円 491">
          <a:extLst>
            <a:ext uri="{FF2B5EF4-FFF2-40B4-BE49-F238E27FC236}">
              <a16:creationId xmlns:a16="http://schemas.microsoft.com/office/drawing/2014/main" id="{296EDB72-B757-4408-A49A-B38FE1FCF0E5}"/>
            </a:ext>
          </a:extLst>
        </xdr:cNvPr>
        <xdr:cNvSpPr/>
      </xdr:nvSpPr>
      <xdr:spPr>
        <a:xfrm>
          <a:off x="18605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38100</xdr:rowOff>
    </xdr:from>
    <xdr:to>
      <xdr:col>102</xdr:col>
      <xdr:colOff>114300</xdr:colOff>
      <xdr:row>38</xdr:row>
      <xdr:rowOff>49530</xdr:rowOff>
    </xdr:to>
    <xdr:cxnSp macro="">
      <xdr:nvCxnSpPr>
        <xdr:cNvPr id="493" name="直線コネクタ 492">
          <a:extLst>
            <a:ext uri="{FF2B5EF4-FFF2-40B4-BE49-F238E27FC236}">
              <a16:creationId xmlns:a16="http://schemas.microsoft.com/office/drawing/2014/main" id="{C2207CE9-4599-456A-84F9-7EC7133535E0}"/>
            </a:ext>
          </a:extLst>
        </xdr:cNvPr>
        <xdr:cNvCxnSpPr/>
      </xdr:nvCxnSpPr>
      <xdr:spPr>
        <a:xfrm flipV="1">
          <a:off x="18656300" y="655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27E46AC0-AA2B-42CB-8B11-23976EEEB0BA}"/>
            </a:ext>
          </a:extLst>
        </xdr:cNvPr>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F61192AF-633C-4A91-9822-C0CD5FE97D0E}"/>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50F3B521-A0B0-4EAA-BEF0-E168E70ECB76}"/>
            </a:ext>
          </a:extLst>
        </xdr:cNvPr>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125747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F5E4B1F4-B643-4743-A10C-E6827EBD5460}"/>
            </a:ext>
          </a:extLst>
        </xdr:cNvPr>
        <xdr:cNvSpPr txBox="1"/>
      </xdr:nvSpPr>
      <xdr:spPr>
        <a:xfrm>
          <a:off x="18421427"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63517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07958874-7960-4421-A965-F61957A41ECC}"/>
            </a:ext>
          </a:extLst>
        </xdr:cNvPr>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CC250B06-AE95-446D-94CE-352DB921286E}"/>
            </a:ext>
          </a:extLst>
        </xdr:cNvPr>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105427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702133E2-1825-479D-BDB0-AB45509E80BB}"/>
            </a:ext>
          </a:extLst>
        </xdr:cNvPr>
        <xdr:cNvSpPr txBox="1"/>
      </xdr:nvSpPr>
      <xdr:spPr>
        <a:xfrm>
          <a:off x="193104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116857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77F3B7C7-8101-48A0-A9D7-658520E32570}"/>
            </a:ext>
          </a:extLst>
        </xdr:cNvPr>
        <xdr:cNvSpPr txBox="1"/>
      </xdr:nvSpPr>
      <xdr:spPr>
        <a:xfrm>
          <a:off x="18421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79DFEF3C-1375-4FD4-95FA-4F0BE029B45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F697B0CB-D1D9-485A-9847-C52059EECA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3FBDF1CF-A702-45FD-A14D-F898394E5F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25FEF18D-942A-48FC-8276-D3986DB3EC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4E6A6401-3516-4CDF-B51C-A07ADE097A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3AA4DD74-A377-4565-BE5D-56D622963BB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1F4E8319-BA45-4F42-BF1C-3C61A517B9D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53E55BC9-AAB7-4F5E-9924-904A695DB51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42486EB3-3077-425B-895B-6D57D1FAD5C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F9B2F8A4-C687-43F7-9456-2ADB094436B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0BC913C5-E78A-4B65-8736-E8B54A8B810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7A4E0B0A-B531-48CD-8096-92238DE0007C}"/>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BFA8A71E-6DA6-4A55-9A56-DF7A61DE3165}"/>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C2ECC75E-B236-4DD0-9E5C-DC7E40A4FD09}"/>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FDA4D4F6-8376-41AD-9123-723DF8BFC308}"/>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7B4CFD42-D73F-4B7E-AFBE-0F3875B85A0E}"/>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D10E4686-8EBC-412C-90F0-E08C9E15E9CB}"/>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A849D34C-652A-4D59-8016-99641FB663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654F92EE-4E77-46B3-AD4E-A3FF23542E7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3C0E5FD2-D343-4488-9FF8-F3BDF4E59BCB}"/>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D05772A8-B5AD-4A81-907C-40A5B4FC0925}"/>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76D169C7-2E66-47FA-A7B2-95CD6B674B56}"/>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8FF0F87C-1D6E-4B6D-BCC3-2BA7BF322B4D}"/>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FD9BAF94-C3FF-4A5F-845E-F2906B708CAC}"/>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E840E2BB-68DC-4101-8671-1B4CB71BE14C}"/>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DA255E65-9951-4D53-9C3E-5AB3B1E0EE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BCBBEF79-32EA-4691-89E9-D0B797D39AB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9FE98982-9EC2-49F7-A4EF-2266A7AAF9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528F52D0-A532-4E17-BFA0-4641478CF6B0}"/>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2463D2F5-84CC-47B2-949A-0BC30E5477AE}"/>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3D912AE1-B19F-41EF-9986-2F85AC6715AD}"/>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665B2FC-7B40-4AC8-B8D0-4EB00BC29F5A}"/>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73A363AE-F644-44BB-A0C7-7E012D8DF4FF}"/>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7F4904D7-C0F6-4A8C-82C1-9CBEAAB9725A}"/>
            </a:ext>
          </a:extLst>
        </xdr:cNvPr>
        <xdr:cNvSpPr txBox="1"/>
      </xdr:nvSpPr>
      <xdr:spPr>
        <a:xfrm>
          <a:off x="16357600" y="10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C77D3679-02E1-4F88-ABA9-9DE38DAB25D5}"/>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2A225264-459C-4E59-AF10-A3A6A563EFB2}"/>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2154EAC9-3DDC-4492-B98B-38E4111CAC72}"/>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24F307E8-E3F2-48CB-A7A0-F7D3D9E2B6DE}"/>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3C6203DF-0678-46EE-9AAA-1F420506EBCE}"/>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2D8AC00-2BC8-40C6-B97B-97DCA94ABF2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74E068D-CA8F-4680-BD04-DE89E9EC98C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D6467EF5-BB3D-455D-8836-00112B64FE5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5ADE648-FBD3-4648-BD25-4A7BBC15FBF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E36ABC7-0B07-4EBD-98E8-864039FE130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63500</xdr:rowOff>
    </xdr:from>
    <xdr:to>
      <xdr:col>85</xdr:col>
      <xdr:colOff>177800</xdr:colOff>
      <xdr:row>57</xdr:row>
      <xdr:rowOff>165100</xdr:rowOff>
    </xdr:to>
    <xdr:sp macro="" textlink="">
      <xdr:nvSpPr>
        <xdr:cNvPr id="546" name="楕円 545">
          <a:extLst>
            <a:ext uri="{FF2B5EF4-FFF2-40B4-BE49-F238E27FC236}">
              <a16:creationId xmlns:a16="http://schemas.microsoft.com/office/drawing/2014/main" id="{86FDC5F0-DB51-4274-8963-D379A97AE44A}"/>
            </a:ext>
          </a:extLst>
        </xdr:cNvPr>
        <xdr:cNvSpPr/>
      </xdr:nvSpPr>
      <xdr:spPr>
        <a:xfrm>
          <a:off x="162687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86377</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FBBB377D-9845-42F2-86BD-EAF63779D233}"/>
            </a:ext>
          </a:extLst>
        </xdr:cNvPr>
        <xdr:cNvSpPr txBox="1"/>
      </xdr:nvSpPr>
      <xdr:spPr>
        <a:xfrm>
          <a:off x="16357600"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548" name="楕円 547">
          <a:extLst>
            <a:ext uri="{FF2B5EF4-FFF2-40B4-BE49-F238E27FC236}">
              <a16:creationId xmlns:a16="http://schemas.microsoft.com/office/drawing/2014/main" id="{42409F6D-BBA0-4D31-AE38-B776B206EAFC}"/>
            </a:ext>
          </a:extLst>
        </xdr:cNvPr>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114300</xdr:rowOff>
    </xdr:from>
    <xdr:to>
      <xdr:col>85</xdr:col>
      <xdr:colOff>127000</xdr:colOff>
      <xdr:row>57</xdr:row>
      <xdr:rowOff>148590</xdr:rowOff>
    </xdr:to>
    <xdr:cxnSp macro="">
      <xdr:nvCxnSpPr>
        <xdr:cNvPr id="549" name="直線コネクタ 548">
          <a:extLst>
            <a:ext uri="{FF2B5EF4-FFF2-40B4-BE49-F238E27FC236}">
              <a16:creationId xmlns:a16="http://schemas.microsoft.com/office/drawing/2014/main" id="{231E8C90-2383-4C8E-BE18-FF763EBF9003}"/>
            </a:ext>
          </a:extLst>
        </xdr:cNvPr>
        <xdr:cNvCxnSpPr/>
      </xdr:nvCxnSpPr>
      <xdr:spPr>
        <a:xfrm flipV="1">
          <a:off x="15481300" y="98869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50" name="楕円 549">
          <a:extLst>
            <a:ext uri="{FF2B5EF4-FFF2-40B4-BE49-F238E27FC236}">
              <a16:creationId xmlns:a16="http://schemas.microsoft.com/office/drawing/2014/main" id="{7B8CCBE6-883D-4479-8302-669CC67F9D64}"/>
            </a:ext>
          </a:extLst>
        </xdr:cNvPr>
        <xdr:cNvSpPr/>
      </xdr:nvSpPr>
      <xdr:spPr>
        <a:xfrm>
          <a:off x="14541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58</xdr:row>
      <xdr:rowOff>120015</xdr:rowOff>
    </xdr:to>
    <xdr:cxnSp macro="">
      <xdr:nvCxnSpPr>
        <xdr:cNvPr id="551" name="直線コネクタ 550">
          <a:extLst>
            <a:ext uri="{FF2B5EF4-FFF2-40B4-BE49-F238E27FC236}">
              <a16:creationId xmlns:a16="http://schemas.microsoft.com/office/drawing/2014/main" id="{6F35DA57-46A0-4839-BEAE-6D4926470517}"/>
            </a:ext>
          </a:extLst>
        </xdr:cNvPr>
        <xdr:cNvCxnSpPr/>
      </xdr:nvCxnSpPr>
      <xdr:spPr>
        <a:xfrm flipV="1">
          <a:off x="14592300" y="992124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106363</xdr:rowOff>
    </xdr:from>
    <xdr:to>
      <xdr:col>72</xdr:col>
      <xdr:colOff>38100</xdr:colOff>
      <xdr:row>59</xdr:row>
      <xdr:rowOff>36513</xdr:rowOff>
    </xdr:to>
    <xdr:sp macro="" textlink="">
      <xdr:nvSpPr>
        <xdr:cNvPr id="552" name="楕円 551">
          <a:extLst>
            <a:ext uri="{FF2B5EF4-FFF2-40B4-BE49-F238E27FC236}">
              <a16:creationId xmlns:a16="http://schemas.microsoft.com/office/drawing/2014/main" id="{69F3E3BD-6E4D-4366-BC6E-306AE081F899}"/>
            </a:ext>
          </a:extLst>
        </xdr:cNvPr>
        <xdr:cNvSpPr/>
      </xdr:nvSpPr>
      <xdr:spPr>
        <a:xfrm>
          <a:off x="13652500" y="1005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120015</xdr:rowOff>
    </xdr:from>
    <xdr:to>
      <xdr:col>76</xdr:col>
      <xdr:colOff>114300</xdr:colOff>
      <xdr:row>58</xdr:row>
      <xdr:rowOff>157163</xdr:rowOff>
    </xdr:to>
    <xdr:cxnSp macro="">
      <xdr:nvCxnSpPr>
        <xdr:cNvPr id="553" name="直線コネクタ 552">
          <a:extLst>
            <a:ext uri="{FF2B5EF4-FFF2-40B4-BE49-F238E27FC236}">
              <a16:creationId xmlns:a16="http://schemas.microsoft.com/office/drawing/2014/main" id="{5449ACD1-BBE3-4F90-BB75-E4AE96653D6F}"/>
            </a:ext>
          </a:extLst>
        </xdr:cNvPr>
        <xdr:cNvCxnSpPr/>
      </xdr:nvCxnSpPr>
      <xdr:spPr>
        <a:xfrm flipV="1">
          <a:off x="13703300" y="1006411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149225</xdr:rowOff>
    </xdr:from>
    <xdr:to>
      <xdr:col>67</xdr:col>
      <xdr:colOff>101600</xdr:colOff>
      <xdr:row>58</xdr:row>
      <xdr:rowOff>79375</xdr:rowOff>
    </xdr:to>
    <xdr:sp macro="" textlink="">
      <xdr:nvSpPr>
        <xdr:cNvPr id="554" name="楕円 553">
          <a:extLst>
            <a:ext uri="{FF2B5EF4-FFF2-40B4-BE49-F238E27FC236}">
              <a16:creationId xmlns:a16="http://schemas.microsoft.com/office/drawing/2014/main" id="{6AB83F66-479C-4C38-9BBB-D2C2157C3A51}"/>
            </a:ext>
          </a:extLst>
        </xdr:cNvPr>
        <xdr:cNvSpPr/>
      </xdr:nvSpPr>
      <xdr:spPr>
        <a:xfrm>
          <a:off x="12763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28575</xdr:rowOff>
    </xdr:from>
    <xdr:to>
      <xdr:col>71</xdr:col>
      <xdr:colOff>177800</xdr:colOff>
      <xdr:row>58</xdr:row>
      <xdr:rowOff>157163</xdr:rowOff>
    </xdr:to>
    <xdr:cxnSp macro="">
      <xdr:nvCxnSpPr>
        <xdr:cNvPr id="555" name="直線コネクタ 554">
          <a:extLst>
            <a:ext uri="{FF2B5EF4-FFF2-40B4-BE49-F238E27FC236}">
              <a16:creationId xmlns:a16="http://schemas.microsoft.com/office/drawing/2014/main" id="{9E0F5DE8-CEDC-4F27-A697-796E7D507FBC}"/>
            </a:ext>
          </a:extLst>
        </xdr:cNvPr>
        <xdr:cNvCxnSpPr/>
      </xdr:nvCxnSpPr>
      <xdr:spPr>
        <a:xfrm>
          <a:off x="12814300" y="9972675"/>
          <a:ext cx="889000" cy="12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556" name="n_1aveValue【学校施設】&#10;有形固定資産減価償却率">
          <a:extLst>
            <a:ext uri="{FF2B5EF4-FFF2-40B4-BE49-F238E27FC236}">
              <a16:creationId xmlns:a16="http://schemas.microsoft.com/office/drawing/2014/main" id="{35F65ABE-2ECD-4A83-9F66-AE7F6DA3655D}"/>
            </a:ext>
          </a:extLst>
        </xdr:cNvPr>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7" name="n_2aveValue【学校施設】&#10;有形固定資産減価償却率">
          <a:extLst>
            <a:ext uri="{FF2B5EF4-FFF2-40B4-BE49-F238E27FC236}">
              <a16:creationId xmlns:a16="http://schemas.microsoft.com/office/drawing/2014/main" id="{B29C6F7A-A2AB-4BA7-8900-831D451E9E49}"/>
            </a:ext>
          </a:extLst>
        </xdr:cNvPr>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44784</xdr:rowOff>
    </xdr:from>
    <xdr:ext cx="405111" cy="259045"/>
    <xdr:sp macro="" textlink="">
      <xdr:nvSpPr>
        <xdr:cNvPr id="558" name="n_3aveValue【学校施設】&#10;有形固定資産減価償却率">
          <a:extLst>
            <a:ext uri="{FF2B5EF4-FFF2-40B4-BE49-F238E27FC236}">
              <a16:creationId xmlns:a16="http://schemas.microsoft.com/office/drawing/2014/main" id="{A9EFE63D-4F47-4CC0-A0ED-80EB482A4810}"/>
            </a:ext>
          </a:extLst>
        </xdr:cNvPr>
        <xdr:cNvSpPr txBox="1"/>
      </xdr:nvSpPr>
      <xdr:spPr>
        <a:xfrm>
          <a:off x="13500744" y="103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559" name="n_4aveValue【学校施設】&#10;有形固定資産減価償却率">
          <a:extLst>
            <a:ext uri="{FF2B5EF4-FFF2-40B4-BE49-F238E27FC236}">
              <a16:creationId xmlns:a16="http://schemas.microsoft.com/office/drawing/2014/main" id="{1976C8C1-C7FF-4A0B-8965-E6BC775EAA0F}"/>
            </a:ext>
          </a:extLst>
        </xdr:cNvPr>
        <xdr:cNvSpPr txBox="1"/>
      </xdr:nvSpPr>
      <xdr:spPr>
        <a:xfrm>
          <a:off x="12611744"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44467</xdr:rowOff>
    </xdr:from>
    <xdr:ext cx="405111" cy="259045"/>
    <xdr:sp macro="" textlink="">
      <xdr:nvSpPr>
        <xdr:cNvPr id="560" name="n_1mainValue【学校施設】&#10;有形固定資産減価償却率">
          <a:extLst>
            <a:ext uri="{FF2B5EF4-FFF2-40B4-BE49-F238E27FC236}">
              <a16:creationId xmlns:a16="http://schemas.microsoft.com/office/drawing/2014/main" id="{78E7DEC6-C678-462F-9DBB-0F14A382AFAC}"/>
            </a:ext>
          </a:extLst>
        </xdr:cNvPr>
        <xdr:cNvSpPr txBox="1"/>
      </xdr:nvSpPr>
      <xdr:spPr>
        <a:xfrm>
          <a:off x="15266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561" name="n_2mainValue【学校施設】&#10;有形固定資産減価償却率">
          <a:extLst>
            <a:ext uri="{FF2B5EF4-FFF2-40B4-BE49-F238E27FC236}">
              <a16:creationId xmlns:a16="http://schemas.microsoft.com/office/drawing/2014/main" id="{6F50BAA0-77C6-412E-B8A7-935C735CB218}"/>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53040</xdr:rowOff>
    </xdr:from>
    <xdr:ext cx="405111" cy="259045"/>
    <xdr:sp macro="" textlink="">
      <xdr:nvSpPr>
        <xdr:cNvPr id="562" name="n_3mainValue【学校施設】&#10;有形固定資産減価償却率">
          <a:extLst>
            <a:ext uri="{FF2B5EF4-FFF2-40B4-BE49-F238E27FC236}">
              <a16:creationId xmlns:a16="http://schemas.microsoft.com/office/drawing/2014/main" id="{DDE9AD08-7564-4729-85EC-70A994EB2CC9}"/>
            </a:ext>
          </a:extLst>
        </xdr:cNvPr>
        <xdr:cNvSpPr txBox="1"/>
      </xdr:nvSpPr>
      <xdr:spPr>
        <a:xfrm>
          <a:off x="13500744" y="9825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95902</xdr:rowOff>
    </xdr:from>
    <xdr:ext cx="405111" cy="259045"/>
    <xdr:sp macro="" textlink="">
      <xdr:nvSpPr>
        <xdr:cNvPr id="563" name="n_4mainValue【学校施設】&#10;有形固定資産減価償却率">
          <a:extLst>
            <a:ext uri="{FF2B5EF4-FFF2-40B4-BE49-F238E27FC236}">
              <a16:creationId xmlns:a16="http://schemas.microsoft.com/office/drawing/2014/main" id="{FEC77061-CFA2-4825-8713-44525A1BF467}"/>
            </a:ext>
          </a:extLst>
        </xdr:cNvPr>
        <xdr:cNvSpPr txBox="1"/>
      </xdr:nvSpPr>
      <xdr:spPr>
        <a:xfrm>
          <a:off x="12611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7EE6338A-B899-40AD-854A-7BCED73FBA6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AF5B3DC9-E862-4145-80E6-650E3B7861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587512C7-39F5-41A9-8772-E1084AB11A2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48A1AC04-495E-40F2-B8B7-83C5D9C8976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983A243F-F56C-4F7E-A514-1C3E6FA67A2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B2D20A70-AE84-488A-9D60-E8F5DCBAD1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8679D40-034D-4BCB-A6C5-EE72AD6DED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203073E7-6A79-4713-BB9E-15B48294998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C16EBA3E-79F6-4D8E-A23B-64D803DA430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2C0ED61-A803-4779-A622-D58615CA411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8E97F9C2-BA6A-4656-8F4C-E6790430ADA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773774E8-2E88-4FFE-9C07-15AB8E8E126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C6723FF7-8E12-4D7A-A062-98ABB5B878EE}"/>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1EF4BA05-D7D0-4F14-B6D2-5105EEFD85F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45E2B3A6-3437-4D8C-804D-AB44F534CE2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CBAF1C65-A436-4411-AD45-EAC4C65F057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DE4F738B-112A-4150-BE8A-CBA70F9481C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BA9D8C4D-3BCA-4923-AE06-3AB9D3D293A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3D5B2BD2-0CEE-4190-AB31-3400A5ABAD0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4A235ADA-70B5-4EC2-8ABA-ABADDCF2EDF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8EA9A254-1CFA-4A71-AFA8-63442DAC2F9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8467F9FD-6C99-41BB-A8FA-72CDCD0C08C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814621E1-0D50-41C3-9F59-CC71FC6EC5C6}"/>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D866512E-8E3F-4BC7-9E18-8E78ED37B2AF}"/>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74BC22FC-A9A2-4817-BCF8-4535DB494702}"/>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87E76FCF-89C6-4AA4-840F-4398AB7FBE64}"/>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8F8FBEF1-7377-4B20-8925-03A3F021E335}"/>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591" name="【学校施設】&#10;一人当たり面積平均値テキスト">
          <a:extLst>
            <a:ext uri="{FF2B5EF4-FFF2-40B4-BE49-F238E27FC236}">
              <a16:creationId xmlns:a16="http://schemas.microsoft.com/office/drawing/2014/main" id="{4207D541-AD7E-424A-B753-FB4436DBE974}"/>
            </a:ext>
          </a:extLst>
        </xdr:cNvPr>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04C41AE2-5B46-4340-B147-4894857D94A2}"/>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21DC5721-68B7-47EC-BE72-12A17E42F182}"/>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8782E324-24C0-472E-B329-2198D1A69FEC}"/>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B1270241-40FB-4094-8314-A8AD55E8198F}"/>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BAF442F4-8EBF-4AF6-AA5A-A1D9D4E815EF}"/>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8CEEA1B7-57C7-4803-902D-DE5B6034C10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1222E5C6-06E8-432B-BC11-B0E9842F6D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D44887E6-4743-4DFE-B66A-68BB7D3914C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D87EDB1-B7E2-4C2E-A7C5-85430028B75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5937CC17-2F31-419A-A6C1-6CE64E3761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76302</xdr:rowOff>
    </xdr:from>
    <xdr:to>
      <xdr:col>116</xdr:col>
      <xdr:colOff>114300</xdr:colOff>
      <xdr:row>62</xdr:row>
      <xdr:rowOff>6452</xdr:rowOff>
    </xdr:to>
    <xdr:sp macro="" textlink="">
      <xdr:nvSpPr>
        <xdr:cNvPr id="602" name="楕円 601">
          <a:extLst>
            <a:ext uri="{FF2B5EF4-FFF2-40B4-BE49-F238E27FC236}">
              <a16:creationId xmlns:a16="http://schemas.microsoft.com/office/drawing/2014/main" id="{8353FEAD-A8BE-4BEA-A621-E5974C7C1C1E}"/>
            </a:ext>
          </a:extLst>
        </xdr:cNvPr>
        <xdr:cNvSpPr/>
      </xdr:nvSpPr>
      <xdr:spPr>
        <a:xfrm>
          <a:off x="22110700" y="105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54729</xdr:rowOff>
    </xdr:from>
    <xdr:ext cx="469744" cy="259045"/>
    <xdr:sp macro="" textlink="">
      <xdr:nvSpPr>
        <xdr:cNvPr id="603" name="【学校施設】&#10;一人当たり面積該当値テキスト">
          <a:extLst>
            <a:ext uri="{FF2B5EF4-FFF2-40B4-BE49-F238E27FC236}">
              <a16:creationId xmlns:a16="http://schemas.microsoft.com/office/drawing/2014/main" id="{732E4712-5077-4733-B40F-F0F4DB624979}"/>
            </a:ext>
          </a:extLst>
        </xdr:cNvPr>
        <xdr:cNvSpPr txBox="1"/>
      </xdr:nvSpPr>
      <xdr:spPr>
        <a:xfrm>
          <a:off x="22199600" y="1051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10464</xdr:rowOff>
    </xdr:from>
    <xdr:to>
      <xdr:col>112</xdr:col>
      <xdr:colOff>38100</xdr:colOff>
      <xdr:row>61</xdr:row>
      <xdr:rowOff>112064</xdr:rowOff>
    </xdr:to>
    <xdr:sp macro="" textlink="">
      <xdr:nvSpPr>
        <xdr:cNvPr id="604" name="楕円 603">
          <a:extLst>
            <a:ext uri="{FF2B5EF4-FFF2-40B4-BE49-F238E27FC236}">
              <a16:creationId xmlns:a16="http://schemas.microsoft.com/office/drawing/2014/main" id="{EE892D4C-449B-4A60-9943-4C9BC8CE208B}"/>
            </a:ext>
          </a:extLst>
        </xdr:cNvPr>
        <xdr:cNvSpPr/>
      </xdr:nvSpPr>
      <xdr:spPr>
        <a:xfrm>
          <a:off x="21272500" y="104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61264</xdr:rowOff>
    </xdr:from>
    <xdr:to>
      <xdr:col>116</xdr:col>
      <xdr:colOff>63500</xdr:colOff>
      <xdr:row>61</xdr:row>
      <xdr:rowOff>127102</xdr:rowOff>
    </xdr:to>
    <xdr:cxnSp macro="">
      <xdr:nvCxnSpPr>
        <xdr:cNvPr id="605" name="直線コネクタ 604">
          <a:extLst>
            <a:ext uri="{FF2B5EF4-FFF2-40B4-BE49-F238E27FC236}">
              <a16:creationId xmlns:a16="http://schemas.microsoft.com/office/drawing/2014/main" id="{DF8867AB-EF28-40C5-BD82-4585C1EC4F9C}"/>
            </a:ext>
          </a:extLst>
        </xdr:cNvPr>
        <xdr:cNvCxnSpPr/>
      </xdr:nvCxnSpPr>
      <xdr:spPr>
        <a:xfrm>
          <a:off x="21323300" y="10519714"/>
          <a:ext cx="8382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83617</xdr:rowOff>
    </xdr:from>
    <xdr:to>
      <xdr:col>107</xdr:col>
      <xdr:colOff>101600</xdr:colOff>
      <xdr:row>62</xdr:row>
      <xdr:rowOff>13767</xdr:rowOff>
    </xdr:to>
    <xdr:sp macro="" textlink="">
      <xdr:nvSpPr>
        <xdr:cNvPr id="606" name="楕円 605">
          <a:extLst>
            <a:ext uri="{FF2B5EF4-FFF2-40B4-BE49-F238E27FC236}">
              <a16:creationId xmlns:a16="http://schemas.microsoft.com/office/drawing/2014/main" id="{82002A7A-B032-4529-A78C-19173AF64C17}"/>
            </a:ext>
          </a:extLst>
        </xdr:cNvPr>
        <xdr:cNvSpPr/>
      </xdr:nvSpPr>
      <xdr:spPr>
        <a:xfrm>
          <a:off x="20383500" y="1054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61264</xdr:rowOff>
    </xdr:from>
    <xdr:to>
      <xdr:col>111</xdr:col>
      <xdr:colOff>177800</xdr:colOff>
      <xdr:row>61</xdr:row>
      <xdr:rowOff>134417</xdr:rowOff>
    </xdr:to>
    <xdr:cxnSp macro="">
      <xdr:nvCxnSpPr>
        <xdr:cNvPr id="607" name="直線コネクタ 606">
          <a:extLst>
            <a:ext uri="{FF2B5EF4-FFF2-40B4-BE49-F238E27FC236}">
              <a16:creationId xmlns:a16="http://schemas.microsoft.com/office/drawing/2014/main" id="{D79094CD-EB4E-483D-81AF-5EFE74D346A3}"/>
            </a:ext>
          </a:extLst>
        </xdr:cNvPr>
        <xdr:cNvCxnSpPr/>
      </xdr:nvCxnSpPr>
      <xdr:spPr>
        <a:xfrm flipV="1">
          <a:off x="20434300" y="10519714"/>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100533</xdr:rowOff>
    </xdr:from>
    <xdr:to>
      <xdr:col>102</xdr:col>
      <xdr:colOff>165100</xdr:colOff>
      <xdr:row>62</xdr:row>
      <xdr:rowOff>30683</xdr:rowOff>
    </xdr:to>
    <xdr:sp macro="" textlink="">
      <xdr:nvSpPr>
        <xdr:cNvPr id="608" name="楕円 607">
          <a:extLst>
            <a:ext uri="{FF2B5EF4-FFF2-40B4-BE49-F238E27FC236}">
              <a16:creationId xmlns:a16="http://schemas.microsoft.com/office/drawing/2014/main" id="{FBE625D7-27C9-4BD1-9549-0D9F84C9F67E}"/>
            </a:ext>
          </a:extLst>
        </xdr:cNvPr>
        <xdr:cNvSpPr/>
      </xdr:nvSpPr>
      <xdr:spPr>
        <a:xfrm>
          <a:off x="19494500" y="1055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134417</xdr:rowOff>
    </xdr:from>
    <xdr:to>
      <xdr:col>107</xdr:col>
      <xdr:colOff>50800</xdr:colOff>
      <xdr:row>61</xdr:row>
      <xdr:rowOff>151333</xdr:rowOff>
    </xdr:to>
    <xdr:cxnSp macro="">
      <xdr:nvCxnSpPr>
        <xdr:cNvPr id="609" name="直線コネクタ 608">
          <a:extLst>
            <a:ext uri="{FF2B5EF4-FFF2-40B4-BE49-F238E27FC236}">
              <a16:creationId xmlns:a16="http://schemas.microsoft.com/office/drawing/2014/main" id="{D506B1D3-76A5-40E3-9D6B-6B47D89AA35E}"/>
            </a:ext>
          </a:extLst>
        </xdr:cNvPr>
        <xdr:cNvCxnSpPr/>
      </xdr:nvCxnSpPr>
      <xdr:spPr>
        <a:xfrm flipV="1">
          <a:off x="19545300" y="10592867"/>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115164</xdr:rowOff>
    </xdr:from>
    <xdr:to>
      <xdr:col>98</xdr:col>
      <xdr:colOff>38100</xdr:colOff>
      <xdr:row>62</xdr:row>
      <xdr:rowOff>45314</xdr:rowOff>
    </xdr:to>
    <xdr:sp macro="" textlink="">
      <xdr:nvSpPr>
        <xdr:cNvPr id="610" name="楕円 609">
          <a:extLst>
            <a:ext uri="{FF2B5EF4-FFF2-40B4-BE49-F238E27FC236}">
              <a16:creationId xmlns:a16="http://schemas.microsoft.com/office/drawing/2014/main" id="{8ED47494-72DE-49ED-BAA0-BEB787517797}"/>
            </a:ext>
          </a:extLst>
        </xdr:cNvPr>
        <xdr:cNvSpPr/>
      </xdr:nvSpPr>
      <xdr:spPr>
        <a:xfrm>
          <a:off x="18605500" y="105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151333</xdr:rowOff>
    </xdr:from>
    <xdr:to>
      <xdr:col>102</xdr:col>
      <xdr:colOff>114300</xdr:colOff>
      <xdr:row>61</xdr:row>
      <xdr:rowOff>165964</xdr:rowOff>
    </xdr:to>
    <xdr:cxnSp macro="">
      <xdr:nvCxnSpPr>
        <xdr:cNvPr id="611" name="直線コネクタ 610">
          <a:extLst>
            <a:ext uri="{FF2B5EF4-FFF2-40B4-BE49-F238E27FC236}">
              <a16:creationId xmlns:a16="http://schemas.microsoft.com/office/drawing/2014/main" id="{6DD17FAE-3C90-434B-9BA7-210BC5A97563}"/>
            </a:ext>
          </a:extLst>
        </xdr:cNvPr>
        <xdr:cNvCxnSpPr/>
      </xdr:nvCxnSpPr>
      <xdr:spPr>
        <a:xfrm flipV="1">
          <a:off x="18656300" y="1060978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612" name="n_1aveValue【学校施設】&#10;一人当たり面積">
          <a:extLst>
            <a:ext uri="{FF2B5EF4-FFF2-40B4-BE49-F238E27FC236}">
              <a16:creationId xmlns:a16="http://schemas.microsoft.com/office/drawing/2014/main" id="{94442EFF-665E-471D-A278-0EB9EBE559A2}"/>
            </a:ext>
          </a:extLst>
        </xdr:cNvPr>
        <xdr:cNvSpPr txBox="1"/>
      </xdr:nvSpPr>
      <xdr:spPr>
        <a:xfrm>
          <a:off x="210757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613" name="n_2aveValue【学校施設】&#10;一人当たり面積">
          <a:extLst>
            <a:ext uri="{FF2B5EF4-FFF2-40B4-BE49-F238E27FC236}">
              <a16:creationId xmlns:a16="http://schemas.microsoft.com/office/drawing/2014/main" id="{7341ED4F-3869-4CD2-A306-0174ADE49037}"/>
            </a:ext>
          </a:extLst>
        </xdr:cNvPr>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614" name="n_3aveValue【学校施設】&#10;一人当たり面積">
          <a:extLst>
            <a:ext uri="{FF2B5EF4-FFF2-40B4-BE49-F238E27FC236}">
              <a16:creationId xmlns:a16="http://schemas.microsoft.com/office/drawing/2014/main" id="{C68C449F-6FC7-4A7F-88B3-5A54439030FE}"/>
            </a:ext>
          </a:extLst>
        </xdr:cNvPr>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a:extLst>
            <a:ext uri="{FF2B5EF4-FFF2-40B4-BE49-F238E27FC236}">
              <a16:creationId xmlns:a16="http://schemas.microsoft.com/office/drawing/2014/main" id="{04469E42-6A25-4296-87EF-60FFC68675C4}"/>
            </a:ext>
          </a:extLst>
        </xdr:cNvPr>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103191</xdr:rowOff>
    </xdr:from>
    <xdr:ext cx="469744" cy="259045"/>
    <xdr:sp macro="" textlink="">
      <xdr:nvSpPr>
        <xdr:cNvPr id="616" name="n_1mainValue【学校施設】&#10;一人当たり面積">
          <a:extLst>
            <a:ext uri="{FF2B5EF4-FFF2-40B4-BE49-F238E27FC236}">
              <a16:creationId xmlns:a16="http://schemas.microsoft.com/office/drawing/2014/main" id="{0D4EDCFA-843A-4FED-B990-4B854BC52DA3}"/>
            </a:ext>
          </a:extLst>
        </xdr:cNvPr>
        <xdr:cNvSpPr txBox="1"/>
      </xdr:nvSpPr>
      <xdr:spPr>
        <a:xfrm>
          <a:off x="21075727" y="1056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4894</xdr:rowOff>
    </xdr:from>
    <xdr:ext cx="469744" cy="259045"/>
    <xdr:sp macro="" textlink="">
      <xdr:nvSpPr>
        <xdr:cNvPr id="617" name="n_2mainValue【学校施設】&#10;一人当たり面積">
          <a:extLst>
            <a:ext uri="{FF2B5EF4-FFF2-40B4-BE49-F238E27FC236}">
              <a16:creationId xmlns:a16="http://schemas.microsoft.com/office/drawing/2014/main" id="{F8FDC7D1-01EE-42AF-AE46-CD602375E71D}"/>
            </a:ext>
          </a:extLst>
        </xdr:cNvPr>
        <xdr:cNvSpPr txBox="1"/>
      </xdr:nvSpPr>
      <xdr:spPr>
        <a:xfrm>
          <a:off x="20199427" y="1063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21810</xdr:rowOff>
    </xdr:from>
    <xdr:ext cx="469744" cy="259045"/>
    <xdr:sp macro="" textlink="">
      <xdr:nvSpPr>
        <xdr:cNvPr id="618" name="n_3mainValue【学校施設】&#10;一人当たり面積">
          <a:extLst>
            <a:ext uri="{FF2B5EF4-FFF2-40B4-BE49-F238E27FC236}">
              <a16:creationId xmlns:a16="http://schemas.microsoft.com/office/drawing/2014/main" id="{145DEDA5-D4CD-46ED-ABC4-04B95F548FD9}"/>
            </a:ext>
          </a:extLst>
        </xdr:cNvPr>
        <xdr:cNvSpPr txBox="1"/>
      </xdr:nvSpPr>
      <xdr:spPr>
        <a:xfrm>
          <a:off x="19310427" y="1065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36441</xdr:rowOff>
    </xdr:from>
    <xdr:ext cx="469744" cy="259045"/>
    <xdr:sp macro="" textlink="">
      <xdr:nvSpPr>
        <xdr:cNvPr id="619" name="n_4mainValue【学校施設】&#10;一人当たり面積">
          <a:extLst>
            <a:ext uri="{FF2B5EF4-FFF2-40B4-BE49-F238E27FC236}">
              <a16:creationId xmlns:a16="http://schemas.microsoft.com/office/drawing/2014/main" id="{70CE1268-15C1-4984-B2B4-DE7A96AAAB03}"/>
            </a:ext>
          </a:extLst>
        </xdr:cNvPr>
        <xdr:cNvSpPr txBox="1"/>
      </xdr:nvSpPr>
      <xdr:spPr>
        <a:xfrm>
          <a:off x="18421427" y="106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C67CCD8F-7272-432E-8E3E-3D9479711F7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DC5D6819-1ABC-4E07-B085-65683220E0B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FBAB868F-2D5D-400D-9555-F6654F125C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C5403EE2-CC6E-46FB-B1C0-F508B36C012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45389CC1-E612-43E3-9E9C-4AFC601D1D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F87280FC-669D-4A87-BF07-065A8A3EDD0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ADA54A13-5723-4C19-A74C-0F786487737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23E16FAA-77B9-47E4-BB9E-A90B7739F62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71FE179B-1977-49BF-B8B5-A87BFEE754D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7F479AF0-BD89-4699-917E-8BABD0136B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2C0FFC5E-9E00-49E9-8FB1-31105878534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754591BF-FA41-4F27-A15B-F33CF803E9A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B583823F-B338-418B-A8FB-BEE1E17F2C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CA7CE66E-6F05-4B19-A822-86A826A3E2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E814427C-DBE2-4429-9284-C22C0E6168B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3DDDA4DA-B80A-4C5F-9B39-91EF0E5CDCA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B586654A-5CE0-4689-A5B4-79398AD6FD1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15EA66AD-70ED-4CCD-BB82-A30E9C01517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3F9F54A1-F037-40A7-A96F-DECB199328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321CB3A0-AD0B-48FA-97ED-AE8FF01093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C4C10EF2-C97E-4BDB-B468-6BB95DA5E0E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B430CB8E-A241-4E32-AFD6-E2665E731A8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9BA9749A-A09A-4FB4-A282-51B81ABC00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A9C8BED2-B1AA-42DE-B0EB-76ACAFDC6F4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5D84B2F2-5EA9-4A0B-80CC-79AB777889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9304B52A-8466-4ABE-8F30-CFB665ED1AB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CE09846E-B232-49BD-A021-B05FD63F05F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40A4C63B-DA4D-4E8B-8A60-047843425F5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038DEBBD-F74C-41DB-BD0A-CCA11B6C83D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80035380-BC4B-454C-98AD-85D5E2ACC1F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4E42089F-FF86-456B-A0B0-008BBC3C0A7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D413B748-F0DA-4948-A0D9-FE2AD36610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8DE845EB-B524-45E5-B85C-238D7A293B3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C0C87167-F8FD-4286-AED5-671FEDAA524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EB7C04D7-125B-4717-A5FF-CEF5B4E8D34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42153E5D-1AE1-470F-88A5-005F6AB8CFA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a:extLst>
            <a:ext uri="{FF2B5EF4-FFF2-40B4-BE49-F238E27FC236}">
              <a16:creationId xmlns:a16="http://schemas.microsoft.com/office/drawing/2014/main" id="{DB32B35E-69C8-4C89-9002-31D17B4783B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4F58C798-3F9D-480E-8953-9AA0CBFA829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a:extLst>
            <a:ext uri="{FF2B5EF4-FFF2-40B4-BE49-F238E27FC236}">
              <a16:creationId xmlns:a16="http://schemas.microsoft.com/office/drawing/2014/main" id="{1EB217AC-4C9E-437A-9920-AE121FBE6DC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15034987-0F21-4469-B38B-693F5ACDDFA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660" name="直線コネクタ 659">
          <a:extLst>
            <a:ext uri="{FF2B5EF4-FFF2-40B4-BE49-F238E27FC236}">
              <a16:creationId xmlns:a16="http://schemas.microsoft.com/office/drawing/2014/main" id="{7C11B41F-92F3-47AA-A0B6-A3CAC9F06349}"/>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1" name="【公民館】&#10;有形固定資産減価償却率最小値テキスト">
          <a:extLst>
            <a:ext uri="{FF2B5EF4-FFF2-40B4-BE49-F238E27FC236}">
              <a16:creationId xmlns:a16="http://schemas.microsoft.com/office/drawing/2014/main" id="{970CA7BC-9CD9-4FC3-9409-2683BC26ACCE}"/>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2" name="直線コネクタ 661">
          <a:extLst>
            <a:ext uri="{FF2B5EF4-FFF2-40B4-BE49-F238E27FC236}">
              <a16:creationId xmlns:a16="http://schemas.microsoft.com/office/drawing/2014/main" id="{D19AE5B4-59A2-43A5-B22C-82B9DC687AEA}"/>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663" name="【公民館】&#10;有形固定資産減価償却率最大値テキスト">
          <a:extLst>
            <a:ext uri="{FF2B5EF4-FFF2-40B4-BE49-F238E27FC236}">
              <a16:creationId xmlns:a16="http://schemas.microsoft.com/office/drawing/2014/main" id="{1892C06C-6D52-4AC9-AC99-C929B13E8F4A}"/>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664" name="直線コネクタ 663">
          <a:extLst>
            <a:ext uri="{FF2B5EF4-FFF2-40B4-BE49-F238E27FC236}">
              <a16:creationId xmlns:a16="http://schemas.microsoft.com/office/drawing/2014/main" id="{E15C47A0-19F8-4F42-ADFE-621811C95F59}"/>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665" name="【公民館】&#10;有形固定資産減価償却率平均値テキスト">
          <a:extLst>
            <a:ext uri="{FF2B5EF4-FFF2-40B4-BE49-F238E27FC236}">
              <a16:creationId xmlns:a16="http://schemas.microsoft.com/office/drawing/2014/main" id="{FF32D4D7-FF5A-4039-BCD5-E5A3C5C949B3}"/>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66" name="フローチャート: 判断 665">
          <a:extLst>
            <a:ext uri="{FF2B5EF4-FFF2-40B4-BE49-F238E27FC236}">
              <a16:creationId xmlns:a16="http://schemas.microsoft.com/office/drawing/2014/main" id="{5F5442B6-A3F0-41FF-B665-155C027D9CC1}"/>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7" name="フローチャート: 判断 666">
          <a:extLst>
            <a:ext uri="{FF2B5EF4-FFF2-40B4-BE49-F238E27FC236}">
              <a16:creationId xmlns:a16="http://schemas.microsoft.com/office/drawing/2014/main" id="{A3E14374-BF9C-4BA4-8017-74B663EE8728}"/>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68" name="フローチャート: 判断 667">
          <a:extLst>
            <a:ext uri="{FF2B5EF4-FFF2-40B4-BE49-F238E27FC236}">
              <a16:creationId xmlns:a16="http://schemas.microsoft.com/office/drawing/2014/main" id="{4E13A54E-ECE7-4C4A-9370-924730D8EDD8}"/>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9" name="フローチャート: 判断 668">
          <a:extLst>
            <a:ext uri="{FF2B5EF4-FFF2-40B4-BE49-F238E27FC236}">
              <a16:creationId xmlns:a16="http://schemas.microsoft.com/office/drawing/2014/main" id="{09285F30-593A-4DEB-A91C-A73E0B05307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670" name="フローチャート: 判断 669">
          <a:extLst>
            <a:ext uri="{FF2B5EF4-FFF2-40B4-BE49-F238E27FC236}">
              <a16:creationId xmlns:a16="http://schemas.microsoft.com/office/drawing/2014/main" id="{FE738825-E2F4-4CF6-A903-8E8F47F8EF72}"/>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EB22FFD1-7DAF-4807-9B1B-0A7BF65999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4F294DD7-C3DE-47A2-BC30-7AFDC8C7576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4BFA81B7-CE84-49A5-84CD-3151E59ADB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41DB55F-08C5-46CE-A109-CFC241B2BC9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50D9F88-271B-4328-853B-F12BDB7E0FE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676" name="楕円 675">
          <a:extLst>
            <a:ext uri="{FF2B5EF4-FFF2-40B4-BE49-F238E27FC236}">
              <a16:creationId xmlns:a16="http://schemas.microsoft.com/office/drawing/2014/main" id="{14BAEF48-2695-427F-8EBB-8D9ADE967A38}"/>
            </a:ext>
          </a:extLst>
        </xdr:cNvPr>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677" name="【公民館】&#10;有形固定資産減価償却率該当値テキスト">
          <a:extLst>
            <a:ext uri="{FF2B5EF4-FFF2-40B4-BE49-F238E27FC236}">
              <a16:creationId xmlns:a16="http://schemas.microsoft.com/office/drawing/2014/main" id="{B4B4B870-8D61-4973-ACE9-B661B207F158}"/>
            </a:ext>
          </a:extLst>
        </xdr:cNvPr>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122555</xdr:rowOff>
    </xdr:from>
    <xdr:to>
      <xdr:col>81</xdr:col>
      <xdr:colOff>101600</xdr:colOff>
      <xdr:row>102</xdr:row>
      <xdr:rowOff>52705</xdr:rowOff>
    </xdr:to>
    <xdr:sp macro="" textlink="">
      <xdr:nvSpPr>
        <xdr:cNvPr id="678" name="楕円 677">
          <a:extLst>
            <a:ext uri="{FF2B5EF4-FFF2-40B4-BE49-F238E27FC236}">
              <a16:creationId xmlns:a16="http://schemas.microsoft.com/office/drawing/2014/main" id="{E1E9F8A2-CDE1-400D-AAFF-5F02C35C24F4}"/>
            </a:ext>
          </a:extLst>
        </xdr:cNvPr>
        <xdr:cNvSpPr/>
      </xdr:nvSpPr>
      <xdr:spPr>
        <a:xfrm>
          <a:off x="15430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1905</xdr:rowOff>
    </xdr:from>
    <xdr:to>
      <xdr:col>85</xdr:col>
      <xdr:colOff>127000</xdr:colOff>
      <xdr:row>102</xdr:row>
      <xdr:rowOff>68580</xdr:rowOff>
    </xdr:to>
    <xdr:cxnSp macro="">
      <xdr:nvCxnSpPr>
        <xdr:cNvPr id="679" name="直線コネクタ 678">
          <a:extLst>
            <a:ext uri="{FF2B5EF4-FFF2-40B4-BE49-F238E27FC236}">
              <a16:creationId xmlns:a16="http://schemas.microsoft.com/office/drawing/2014/main" id="{1B8DEBC5-BC3E-4A1C-94B0-13F396DFAE02}"/>
            </a:ext>
          </a:extLst>
        </xdr:cNvPr>
        <xdr:cNvCxnSpPr/>
      </xdr:nvCxnSpPr>
      <xdr:spPr>
        <a:xfrm>
          <a:off x="15481300" y="1748980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111125</xdr:rowOff>
    </xdr:from>
    <xdr:to>
      <xdr:col>76</xdr:col>
      <xdr:colOff>165100</xdr:colOff>
      <xdr:row>103</xdr:row>
      <xdr:rowOff>41275</xdr:rowOff>
    </xdr:to>
    <xdr:sp macro="" textlink="">
      <xdr:nvSpPr>
        <xdr:cNvPr id="680" name="楕円 679">
          <a:extLst>
            <a:ext uri="{FF2B5EF4-FFF2-40B4-BE49-F238E27FC236}">
              <a16:creationId xmlns:a16="http://schemas.microsoft.com/office/drawing/2014/main" id="{F4ED588E-BA1D-44ED-B995-221598E87A93}"/>
            </a:ext>
          </a:extLst>
        </xdr:cNvPr>
        <xdr:cNvSpPr/>
      </xdr:nvSpPr>
      <xdr:spPr>
        <a:xfrm>
          <a:off x="14541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xdr:rowOff>
    </xdr:from>
    <xdr:to>
      <xdr:col>81</xdr:col>
      <xdr:colOff>50800</xdr:colOff>
      <xdr:row>102</xdr:row>
      <xdr:rowOff>161925</xdr:rowOff>
    </xdr:to>
    <xdr:cxnSp macro="">
      <xdr:nvCxnSpPr>
        <xdr:cNvPr id="681" name="直線コネクタ 680">
          <a:extLst>
            <a:ext uri="{FF2B5EF4-FFF2-40B4-BE49-F238E27FC236}">
              <a16:creationId xmlns:a16="http://schemas.microsoft.com/office/drawing/2014/main" id="{54B8D196-9814-4FCB-A9A9-7956A9AFF954}"/>
            </a:ext>
          </a:extLst>
        </xdr:cNvPr>
        <xdr:cNvCxnSpPr/>
      </xdr:nvCxnSpPr>
      <xdr:spPr>
        <a:xfrm flipV="1">
          <a:off x="14592300" y="1748980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53975</xdr:rowOff>
    </xdr:from>
    <xdr:to>
      <xdr:col>72</xdr:col>
      <xdr:colOff>38100</xdr:colOff>
      <xdr:row>102</xdr:row>
      <xdr:rowOff>155575</xdr:rowOff>
    </xdr:to>
    <xdr:sp macro="" textlink="">
      <xdr:nvSpPr>
        <xdr:cNvPr id="682" name="楕円 681">
          <a:extLst>
            <a:ext uri="{FF2B5EF4-FFF2-40B4-BE49-F238E27FC236}">
              <a16:creationId xmlns:a16="http://schemas.microsoft.com/office/drawing/2014/main" id="{0D94FF57-7802-4EF3-91DC-794AC5EF3893}"/>
            </a:ext>
          </a:extLst>
        </xdr:cNvPr>
        <xdr:cNvSpPr/>
      </xdr:nvSpPr>
      <xdr:spPr>
        <a:xfrm>
          <a:off x="13652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104775</xdr:rowOff>
    </xdr:from>
    <xdr:to>
      <xdr:col>76</xdr:col>
      <xdr:colOff>114300</xdr:colOff>
      <xdr:row>102</xdr:row>
      <xdr:rowOff>161925</xdr:rowOff>
    </xdr:to>
    <xdr:cxnSp macro="">
      <xdr:nvCxnSpPr>
        <xdr:cNvPr id="683" name="直線コネクタ 682">
          <a:extLst>
            <a:ext uri="{FF2B5EF4-FFF2-40B4-BE49-F238E27FC236}">
              <a16:creationId xmlns:a16="http://schemas.microsoft.com/office/drawing/2014/main" id="{31A3AC28-B397-40BC-90D5-86E228CCF68D}"/>
            </a:ext>
          </a:extLst>
        </xdr:cNvPr>
        <xdr:cNvCxnSpPr/>
      </xdr:nvCxnSpPr>
      <xdr:spPr>
        <a:xfrm>
          <a:off x="13703300" y="175926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168275</xdr:rowOff>
    </xdr:from>
    <xdr:to>
      <xdr:col>67</xdr:col>
      <xdr:colOff>101600</xdr:colOff>
      <xdr:row>102</xdr:row>
      <xdr:rowOff>98425</xdr:rowOff>
    </xdr:to>
    <xdr:sp macro="" textlink="">
      <xdr:nvSpPr>
        <xdr:cNvPr id="684" name="楕円 683">
          <a:extLst>
            <a:ext uri="{FF2B5EF4-FFF2-40B4-BE49-F238E27FC236}">
              <a16:creationId xmlns:a16="http://schemas.microsoft.com/office/drawing/2014/main" id="{4C2BD3A9-BEFC-4B9D-A54D-B36A8FCDF45C}"/>
            </a:ext>
          </a:extLst>
        </xdr:cNvPr>
        <xdr:cNvSpPr/>
      </xdr:nvSpPr>
      <xdr:spPr>
        <a:xfrm>
          <a:off x="12763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47625</xdr:rowOff>
    </xdr:from>
    <xdr:to>
      <xdr:col>71</xdr:col>
      <xdr:colOff>177800</xdr:colOff>
      <xdr:row>102</xdr:row>
      <xdr:rowOff>104775</xdr:rowOff>
    </xdr:to>
    <xdr:cxnSp macro="">
      <xdr:nvCxnSpPr>
        <xdr:cNvPr id="685" name="直線コネクタ 684">
          <a:extLst>
            <a:ext uri="{FF2B5EF4-FFF2-40B4-BE49-F238E27FC236}">
              <a16:creationId xmlns:a16="http://schemas.microsoft.com/office/drawing/2014/main" id="{84D5F50A-F1F3-4B08-A7F8-CE06F0E4B3C3}"/>
            </a:ext>
          </a:extLst>
        </xdr:cNvPr>
        <xdr:cNvCxnSpPr/>
      </xdr:nvCxnSpPr>
      <xdr:spPr>
        <a:xfrm>
          <a:off x="12814300" y="17535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144797</xdr:rowOff>
    </xdr:from>
    <xdr:ext cx="405111" cy="259045"/>
    <xdr:sp macro="" textlink="">
      <xdr:nvSpPr>
        <xdr:cNvPr id="686" name="n_1aveValue【公民館】&#10;有形固定資産減価償却率">
          <a:extLst>
            <a:ext uri="{FF2B5EF4-FFF2-40B4-BE49-F238E27FC236}">
              <a16:creationId xmlns:a16="http://schemas.microsoft.com/office/drawing/2014/main" id="{9501809E-DF4C-4A1F-A220-265521EECD74}"/>
            </a:ext>
          </a:extLst>
        </xdr:cNvPr>
        <xdr:cNvSpPr txBox="1"/>
      </xdr:nvSpPr>
      <xdr:spPr>
        <a:xfrm>
          <a:off x="152660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87" name="n_2aveValue【公民館】&#10;有形固定資産減価償却率">
          <a:extLst>
            <a:ext uri="{FF2B5EF4-FFF2-40B4-BE49-F238E27FC236}">
              <a16:creationId xmlns:a16="http://schemas.microsoft.com/office/drawing/2014/main" id="{AA02AB98-C46B-4DE1-877C-6A6F3E9E2A46}"/>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88" name="n_3aveValue【公民館】&#10;有形固定資産減価償却率">
          <a:extLst>
            <a:ext uri="{FF2B5EF4-FFF2-40B4-BE49-F238E27FC236}">
              <a16:creationId xmlns:a16="http://schemas.microsoft.com/office/drawing/2014/main" id="{18D31A35-20E0-4449-933E-6AB4F736A0E3}"/>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689" name="n_4aveValue【公民館】&#10;有形固定資産減価償却率">
          <a:extLst>
            <a:ext uri="{FF2B5EF4-FFF2-40B4-BE49-F238E27FC236}">
              <a16:creationId xmlns:a16="http://schemas.microsoft.com/office/drawing/2014/main" id="{59F60B55-1350-4BE1-8761-92AC5F9510C7}"/>
            </a:ext>
          </a:extLst>
        </xdr:cNvPr>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69232</xdr:rowOff>
    </xdr:from>
    <xdr:ext cx="405111" cy="259045"/>
    <xdr:sp macro="" textlink="">
      <xdr:nvSpPr>
        <xdr:cNvPr id="690" name="n_1mainValue【公民館】&#10;有形固定資産減価償却率">
          <a:extLst>
            <a:ext uri="{FF2B5EF4-FFF2-40B4-BE49-F238E27FC236}">
              <a16:creationId xmlns:a16="http://schemas.microsoft.com/office/drawing/2014/main" id="{854B3E57-7592-4D1C-82FE-9387F3BFE9F2}"/>
            </a:ext>
          </a:extLst>
        </xdr:cNvPr>
        <xdr:cNvSpPr txBox="1"/>
      </xdr:nvSpPr>
      <xdr:spPr>
        <a:xfrm>
          <a:off x="152660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57802</xdr:rowOff>
    </xdr:from>
    <xdr:ext cx="405111" cy="259045"/>
    <xdr:sp macro="" textlink="">
      <xdr:nvSpPr>
        <xdr:cNvPr id="691" name="n_2mainValue【公民館】&#10;有形固定資産減価償却率">
          <a:extLst>
            <a:ext uri="{FF2B5EF4-FFF2-40B4-BE49-F238E27FC236}">
              <a16:creationId xmlns:a16="http://schemas.microsoft.com/office/drawing/2014/main" id="{D5018B71-D0CD-461D-BC8F-4CE1D4CE03F5}"/>
            </a:ext>
          </a:extLst>
        </xdr:cNvPr>
        <xdr:cNvSpPr txBox="1"/>
      </xdr:nvSpPr>
      <xdr:spPr>
        <a:xfrm>
          <a:off x="14389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652</xdr:rowOff>
    </xdr:from>
    <xdr:ext cx="405111" cy="259045"/>
    <xdr:sp macro="" textlink="">
      <xdr:nvSpPr>
        <xdr:cNvPr id="692" name="n_3mainValue【公民館】&#10;有形固定資産減価償却率">
          <a:extLst>
            <a:ext uri="{FF2B5EF4-FFF2-40B4-BE49-F238E27FC236}">
              <a16:creationId xmlns:a16="http://schemas.microsoft.com/office/drawing/2014/main" id="{45742979-9AA6-4440-93C2-198A4BEC3210}"/>
            </a:ext>
          </a:extLst>
        </xdr:cNvPr>
        <xdr:cNvSpPr txBox="1"/>
      </xdr:nvSpPr>
      <xdr:spPr>
        <a:xfrm>
          <a:off x="13500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114952</xdr:rowOff>
    </xdr:from>
    <xdr:ext cx="405111" cy="259045"/>
    <xdr:sp macro="" textlink="">
      <xdr:nvSpPr>
        <xdr:cNvPr id="693" name="n_4mainValue【公民館】&#10;有形固定資産減価償却率">
          <a:extLst>
            <a:ext uri="{FF2B5EF4-FFF2-40B4-BE49-F238E27FC236}">
              <a16:creationId xmlns:a16="http://schemas.microsoft.com/office/drawing/2014/main" id="{CF3A5508-C787-42BD-9B9E-35C3092BF847}"/>
            </a:ext>
          </a:extLst>
        </xdr:cNvPr>
        <xdr:cNvSpPr txBox="1"/>
      </xdr:nvSpPr>
      <xdr:spPr>
        <a:xfrm>
          <a:off x="12611744" y="1725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1B9BA5E4-BF12-4DAF-95F1-200D20B6BB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38AF6CB5-794E-42F6-BC70-D81E938C36B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C4698823-5985-4E8D-96C8-E0EBE3831B2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A2CEE0E4-7D93-4509-8AE3-F93AF2BB016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36327258-877F-4C5F-9BB4-E89FD7B8A5F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6276F65A-555C-419C-A7DD-4C4B5B9281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0BA76DE6-048D-4922-A90F-13CEB4A6C9D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67398FC3-91A7-439A-BEA1-F85E415578C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48321585-B35E-4E1C-8182-8F25D59FB5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D04174DD-A069-46EE-B6E7-8870FDDBB4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a:extLst>
            <a:ext uri="{FF2B5EF4-FFF2-40B4-BE49-F238E27FC236}">
              <a16:creationId xmlns:a16="http://schemas.microsoft.com/office/drawing/2014/main" id="{0E621C20-435B-4D3D-8F6A-A2C2513007D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a:extLst>
            <a:ext uri="{FF2B5EF4-FFF2-40B4-BE49-F238E27FC236}">
              <a16:creationId xmlns:a16="http://schemas.microsoft.com/office/drawing/2014/main" id="{F68D12E9-299B-4D86-B982-6DAC3F50762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a:extLst>
            <a:ext uri="{FF2B5EF4-FFF2-40B4-BE49-F238E27FC236}">
              <a16:creationId xmlns:a16="http://schemas.microsoft.com/office/drawing/2014/main" id="{A5EE4A4A-F018-42C6-BB3B-73C58153C04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a:extLst>
            <a:ext uri="{FF2B5EF4-FFF2-40B4-BE49-F238E27FC236}">
              <a16:creationId xmlns:a16="http://schemas.microsoft.com/office/drawing/2014/main" id="{6D799BEC-E201-43EF-9738-670D26C72E4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a:extLst>
            <a:ext uri="{FF2B5EF4-FFF2-40B4-BE49-F238E27FC236}">
              <a16:creationId xmlns:a16="http://schemas.microsoft.com/office/drawing/2014/main" id="{DC951A58-6824-4E5D-BE5D-C7D33FF1B5E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a:extLst>
            <a:ext uri="{FF2B5EF4-FFF2-40B4-BE49-F238E27FC236}">
              <a16:creationId xmlns:a16="http://schemas.microsoft.com/office/drawing/2014/main" id="{D62C223B-DC5C-439C-A344-AF324850E56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a:extLst>
            <a:ext uri="{FF2B5EF4-FFF2-40B4-BE49-F238E27FC236}">
              <a16:creationId xmlns:a16="http://schemas.microsoft.com/office/drawing/2014/main" id="{3FE77F92-CBE6-46D9-96AB-749D4084E8B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a:extLst>
            <a:ext uri="{FF2B5EF4-FFF2-40B4-BE49-F238E27FC236}">
              <a16:creationId xmlns:a16="http://schemas.microsoft.com/office/drawing/2014/main" id="{F2D1F6DD-3D9D-4870-B75E-40E67E0DEAE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a:extLst>
            <a:ext uri="{FF2B5EF4-FFF2-40B4-BE49-F238E27FC236}">
              <a16:creationId xmlns:a16="http://schemas.microsoft.com/office/drawing/2014/main" id="{F995BF1A-4E37-4BC9-9A0B-C4A2BAA314E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a:extLst>
            <a:ext uri="{FF2B5EF4-FFF2-40B4-BE49-F238E27FC236}">
              <a16:creationId xmlns:a16="http://schemas.microsoft.com/office/drawing/2014/main" id="{9D2FA605-363B-46AC-BFC8-B2B2DFAF1F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a:extLst>
            <a:ext uri="{FF2B5EF4-FFF2-40B4-BE49-F238E27FC236}">
              <a16:creationId xmlns:a16="http://schemas.microsoft.com/office/drawing/2014/main" id="{BD01F3FF-CE5B-4D7A-8471-A4F72719442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715" name="直線コネクタ 714">
          <a:extLst>
            <a:ext uri="{FF2B5EF4-FFF2-40B4-BE49-F238E27FC236}">
              <a16:creationId xmlns:a16="http://schemas.microsoft.com/office/drawing/2014/main" id="{3A0CF5A1-5700-4C83-AB83-03F616F3B624}"/>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716" name="【公民館】&#10;一人当たり面積最小値テキスト">
          <a:extLst>
            <a:ext uri="{FF2B5EF4-FFF2-40B4-BE49-F238E27FC236}">
              <a16:creationId xmlns:a16="http://schemas.microsoft.com/office/drawing/2014/main" id="{87638C22-23B5-4449-A21A-B710E5996FBC}"/>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717" name="直線コネクタ 716">
          <a:extLst>
            <a:ext uri="{FF2B5EF4-FFF2-40B4-BE49-F238E27FC236}">
              <a16:creationId xmlns:a16="http://schemas.microsoft.com/office/drawing/2014/main" id="{A2446A7F-C6A3-4645-B839-840877F9514F}"/>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18" name="【公民館】&#10;一人当たり面積最大値テキスト">
          <a:extLst>
            <a:ext uri="{FF2B5EF4-FFF2-40B4-BE49-F238E27FC236}">
              <a16:creationId xmlns:a16="http://schemas.microsoft.com/office/drawing/2014/main" id="{14E1D06E-C0AC-4391-90A4-13074A1960CF}"/>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19" name="直線コネクタ 718">
          <a:extLst>
            <a:ext uri="{FF2B5EF4-FFF2-40B4-BE49-F238E27FC236}">
              <a16:creationId xmlns:a16="http://schemas.microsoft.com/office/drawing/2014/main" id="{BE8D8F6C-BE93-4B24-A7B1-E919F9D03E0A}"/>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154703</xdr:rowOff>
    </xdr:from>
    <xdr:ext cx="469744" cy="259045"/>
    <xdr:sp macro="" textlink="">
      <xdr:nvSpPr>
        <xdr:cNvPr id="720" name="【公民館】&#10;一人当たり面積平均値テキスト">
          <a:extLst>
            <a:ext uri="{FF2B5EF4-FFF2-40B4-BE49-F238E27FC236}">
              <a16:creationId xmlns:a16="http://schemas.microsoft.com/office/drawing/2014/main" id="{BB6C9814-4EF2-4885-97F8-192AE75AF70D}"/>
            </a:ext>
          </a:extLst>
        </xdr:cNvPr>
        <xdr:cNvSpPr txBox="1"/>
      </xdr:nvSpPr>
      <xdr:spPr>
        <a:xfrm>
          <a:off x="22199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721" name="フローチャート: 判断 720">
          <a:extLst>
            <a:ext uri="{FF2B5EF4-FFF2-40B4-BE49-F238E27FC236}">
              <a16:creationId xmlns:a16="http://schemas.microsoft.com/office/drawing/2014/main" id="{A2644DFE-EB23-4661-9EEF-A925DEFBCF60}"/>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722" name="フローチャート: 判断 721">
          <a:extLst>
            <a:ext uri="{FF2B5EF4-FFF2-40B4-BE49-F238E27FC236}">
              <a16:creationId xmlns:a16="http://schemas.microsoft.com/office/drawing/2014/main" id="{9CD5BF29-C9B2-44CC-A7E3-8649C9DDCFC3}"/>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723" name="フローチャート: 判断 722">
          <a:extLst>
            <a:ext uri="{FF2B5EF4-FFF2-40B4-BE49-F238E27FC236}">
              <a16:creationId xmlns:a16="http://schemas.microsoft.com/office/drawing/2014/main" id="{36C004CB-1D46-42B9-96E5-6EB63825F8A4}"/>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724" name="フローチャート: 判断 723">
          <a:extLst>
            <a:ext uri="{FF2B5EF4-FFF2-40B4-BE49-F238E27FC236}">
              <a16:creationId xmlns:a16="http://schemas.microsoft.com/office/drawing/2014/main" id="{A8C3565F-7C57-4051-85AB-F494ABB45DEC}"/>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725" name="フローチャート: 判断 724">
          <a:extLst>
            <a:ext uri="{FF2B5EF4-FFF2-40B4-BE49-F238E27FC236}">
              <a16:creationId xmlns:a16="http://schemas.microsoft.com/office/drawing/2014/main" id="{F46F7CF2-9AB7-40E0-81F9-797AFEC9613E}"/>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C3C34B6-CA12-4960-958B-0645E979C8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67A1FB25-749A-4FD4-816A-6ABE65AE935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8E7DE939-1421-478C-A175-FDC66854527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1FDD3B8-46C7-4E90-8E5A-D4C119B2933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14AD87EF-CBD9-4A9F-9AAB-2F0F4508DD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135128</xdr:rowOff>
    </xdr:from>
    <xdr:to>
      <xdr:col>116</xdr:col>
      <xdr:colOff>114300</xdr:colOff>
      <xdr:row>104</xdr:row>
      <xdr:rowOff>65278</xdr:rowOff>
    </xdr:to>
    <xdr:sp macro="" textlink="">
      <xdr:nvSpPr>
        <xdr:cNvPr id="731" name="楕円 730">
          <a:extLst>
            <a:ext uri="{FF2B5EF4-FFF2-40B4-BE49-F238E27FC236}">
              <a16:creationId xmlns:a16="http://schemas.microsoft.com/office/drawing/2014/main" id="{1B5D1C34-5616-41AC-B7F1-CB92E00DECDF}"/>
            </a:ext>
          </a:extLst>
        </xdr:cNvPr>
        <xdr:cNvSpPr/>
      </xdr:nvSpPr>
      <xdr:spPr>
        <a:xfrm>
          <a:off x="22110700" y="1779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158005</xdr:rowOff>
    </xdr:from>
    <xdr:ext cx="469744" cy="259045"/>
    <xdr:sp macro="" textlink="">
      <xdr:nvSpPr>
        <xdr:cNvPr id="732" name="【公民館】&#10;一人当たり面積該当値テキスト">
          <a:extLst>
            <a:ext uri="{FF2B5EF4-FFF2-40B4-BE49-F238E27FC236}">
              <a16:creationId xmlns:a16="http://schemas.microsoft.com/office/drawing/2014/main" id="{067ABC4E-3D6E-4437-8A64-A4F84918D260}"/>
            </a:ext>
          </a:extLst>
        </xdr:cNvPr>
        <xdr:cNvSpPr txBox="1"/>
      </xdr:nvSpPr>
      <xdr:spPr>
        <a:xfrm>
          <a:off x="22199600" y="1764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148844</xdr:rowOff>
    </xdr:from>
    <xdr:to>
      <xdr:col>112</xdr:col>
      <xdr:colOff>38100</xdr:colOff>
      <xdr:row>104</xdr:row>
      <xdr:rowOff>78994</xdr:rowOff>
    </xdr:to>
    <xdr:sp macro="" textlink="">
      <xdr:nvSpPr>
        <xdr:cNvPr id="733" name="楕円 732">
          <a:extLst>
            <a:ext uri="{FF2B5EF4-FFF2-40B4-BE49-F238E27FC236}">
              <a16:creationId xmlns:a16="http://schemas.microsoft.com/office/drawing/2014/main" id="{3A4505A3-F6CD-4035-BA74-E3F704B2A41C}"/>
            </a:ext>
          </a:extLst>
        </xdr:cNvPr>
        <xdr:cNvSpPr/>
      </xdr:nvSpPr>
      <xdr:spPr>
        <a:xfrm>
          <a:off x="21272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14478</xdr:rowOff>
    </xdr:from>
    <xdr:to>
      <xdr:col>116</xdr:col>
      <xdr:colOff>63500</xdr:colOff>
      <xdr:row>104</xdr:row>
      <xdr:rowOff>28194</xdr:rowOff>
    </xdr:to>
    <xdr:cxnSp macro="">
      <xdr:nvCxnSpPr>
        <xdr:cNvPr id="734" name="直線コネクタ 733">
          <a:extLst>
            <a:ext uri="{FF2B5EF4-FFF2-40B4-BE49-F238E27FC236}">
              <a16:creationId xmlns:a16="http://schemas.microsoft.com/office/drawing/2014/main" id="{D998A615-CB1F-4B95-BDEB-5F18B4E461DE}"/>
            </a:ext>
          </a:extLst>
        </xdr:cNvPr>
        <xdr:cNvCxnSpPr/>
      </xdr:nvCxnSpPr>
      <xdr:spPr>
        <a:xfrm flipV="1">
          <a:off x="21323300" y="1784527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64263</xdr:rowOff>
    </xdr:from>
    <xdr:to>
      <xdr:col>107</xdr:col>
      <xdr:colOff>101600</xdr:colOff>
      <xdr:row>106</xdr:row>
      <xdr:rowOff>165863</xdr:rowOff>
    </xdr:to>
    <xdr:sp macro="" textlink="">
      <xdr:nvSpPr>
        <xdr:cNvPr id="735" name="楕円 734">
          <a:extLst>
            <a:ext uri="{FF2B5EF4-FFF2-40B4-BE49-F238E27FC236}">
              <a16:creationId xmlns:a16="http://schemas.microsoft.com/office/drawing/2014/main" id="{9D8AE353-EAB5-4F72-8894-A6A10B58C1E9}"/>
            </a:ext>
          </a:extLst>
        </xdr:cNvPr>
        <xdr:cNvSpPr/>
      </xdr:nvSpPr>
      <xdr:spPr>
        <a:xfrm>
          <a:off x="20383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28194</xdr:rowOff>
    </xdr:from>
    <xdr:to>
      <xdr:col>111</xdr:col>
      <xdr:colOff>177800</xdr:colOff>
      <xdr:row>106</xdr:row>
      <xdr:rowOff>115063</xdr:rowOff>
    </xdr:to>
    <xdr:cxnSp macro="">
      <xdr:nvCxnSpPr>
        <xdr:cNvPr id="736" name="直線コネクタ 735">
          <a:extLst>
            <a:ext uri="{FF2B5EF4-FFF2-40B4-BE49-F238E27FC236}">
              <a16:creationId xmlns:a16="http://schemas.microsoft.com/office/drawing/2014/main" id="{60FC9CEB-B982-423D-AACB-3D182F68E12F}"/>
            </a:ext>
          </a:extLst>
        </xdr:cNvPr>
        <xdr:cNvCxnSpPr/>
      </xdr:nvCxnSpPr>
      <xdr:spPr>
        <a:xfrm flipV="1">
          <a:off x="20434300" y="17858994"/>
          <a:ext cx="889000" cy="42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71120</xdr:rowOff>
    </xdr:from>
    <xdr:to>
      <xdr:col>102</xdr:col>
      <xdr:colOff>165100</xdr:colOff>
      <xdr:row>107</xdr:row>
      <xdr:rowOff>1270</xdr:rowOff>
    </xdr:to>
    <xdr:sp macro="" textlink="">
      <xdr:nvSpPr>
        <xdr:cNvPr id="737" name="楕円 736">
          <a:extLst>
            <a:ext uri="{FF2B5EF4-FFF2-40B4-BE49-F238E27FC236}">
              <a16:creationId xmlns:a16="http://schemas.microsoft.com/office/drawing/2014/main" id="{3EA5414C-97BB-4C90-8827-F5207BA13F5D}"/>
            </a:ext>
          </a:extLst>
        </xdr:cNvPr>
        <xdr:cNvSpPr/>
      </xdr:nvSpPr>
      <xdr:spPr>
        <a:xfrm>
          <a:off x="19494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115063</xdr:rowOff>
    </xdr:from>
    <xdr:to>
      <xdr:col>107</xdr:col>
      <xdr:colOff>50800</xdr:colOff>
      <xdr:row>106</xdr:row>
      <xdr:rowOff>121920</xdr:rowOff>
    </xdr:to>
    <xdr:cxnSp macro="">
      <xdr:nvCxnSpPr>
        <xdr:cNvPr id="738" name="直線コネクタ 737">
          <a:extLst>
            <a:ext uri="{FF2B5EF4-FFF2-40B4-BE49-F238E27FC236}">
              <a16:creationId xmlns:a16="http://schemas.microsoft.com/office/drawing/2014/main" id="{FB6210C7-1FEE-4110-941C-1C8BADDBF0E7}"/>
            </a:ext>
          </a:extLst>
        </xdr:cNvPr>
        <xdr:cNvCxnSpPr/>
      </xdr:nvCxnSpPr>
      <xdr:spPr>
        <a:xfrm flipV="1">
          <a:off x="19545300" y="18288763"/>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39" name="楕円 738">
          <a:extLst>
            <a:ext uri="{FF2B5EF4-FFF2-40B4-BE49-F238E27FC236}">
              <a16:creationId xmlns:a16="http://schemas.microsoft.com/office/drawing/2014/main" id="{D3D74C87-7765-48DC-9E8D-169F8AFEB7B7}"/>
            </a:ext>
          </a:extLst>
        </xdr:cNvPr>
        <xdr:cNvSpPr/>
      </xdr:nvSpPr>
      <xdr:spPr>
        <a:xfrm>
          <a:off x="18605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121920</xdr:rowOff>
    </xdr:from>
    <xdr:to>
      <xdr:col>102</xdr:col>
      <xdr:colOff>114300</xdr:colOff>
      <xdr:row>106</xdr:row>
      <xdr:rowOff>126492</xdr:rowOff>
    </xdr:to>
    <xdr:cxnSp macro="">
      <xdr:nvCxnSpPr>
        <xdr:cNvPr id="740" name="直線コネクタ 739">
          <a:extLst>
            <a:ext uri="{FF2B5EF4-FFF2-40B4-BE49-F238E27FC236}">
              <a16:creationId xmlns:a16="http://schemas.microsoft.com/office/drawing/2014/main" id="{5D3DA2E3-191C-4E5F-87D9-74B6F3795EED}"/>
            </a:ext>
          </a:extLst>
        </xdr:cNvPr>
        <xdr:cNvCxnSpPr/>
      </xdr:nvCxnSpPr>
      <xdr:spPr>
        <a:xfrm flipV="1">
          <a:off x="18656300" y="1829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81551</xdr:rowOff>
    </xdr:from>
    <xdr:ext cx="469744" cy="259045"/>
    <xdr:sp macro="" textlink="">
      <xdr:nvSpPr>
        <xdr:cNvPr id="741" name="n_1aveValue【公民館】&#10;一人当たり面積">
          <a:extLst>
            <a:ext uri="{FF2B5EF4-FFF2-40B4-BE49-F238E27FC236}">
              <a16:creationId xmlns:a16="http://schemas.microsoft.com/office/drawing/2014/main" id="{B3D49A55-BC98-48F0-BF12-97CACE8663AD}"/>
            </a:ext>
          </a:extLst>
        </xdr:cNvPr>
        <xdr:cNvSpPr txBox="1"/>
      </xdr:nvSpPr>
      <xdr:spPr>
        <a:xfrm>
          <a:off x="21075727"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742" name="n_2aveValue【公民館】&#10;一人当たり面積">
          <a:extLst>
            <a:ext uri="{FF2B5EF4-FFF2-40B4-BE49-F238E27FC236}">
              <a16:creationId xmlns:a16="http://schemas.microsoft.com/office/drawing/2014/main" id="{7958AD11-252E-4915-95BB-61F964292C11}"/>
            </a:ext>
          </a:extLst>
        </xdr:cNvPr>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743" name="n_3aveValue【公民館】&#10;一人当たり面積">
          <a:extLst>
            <a:ext uri="{FF2B5EF4-FFF2-40B4-BE49-F238E27FC236}">
              <a16:creationId xmlns:a16="http://schemas.microsoft.com/office/drawing/2014/main" id="{D70E3740-22C6-4740-86E1-23863401F258}"/>
            </a:ext>
          </a:extLst>
        </xdr:cNvPr>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744" name="n_4aveValue【公民館】&#10;一人当たり面積">
          <a:extLst>
            <a:ext uri="{FF2B5EF4-FFF2-40B4-BE49-F238E27FC236}">
              <a16:creationId xmlns:a16="http://schemas.microsoft.com/office/drawing/2014/main" id="{982710CD-94BB-43AE-B342-F8B1AB07C2C4}"/>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95521</xdr:rowOff>
    </xdr:from>
    <xdr:ext cx="469744" cy="259045"/>
    <xdr:sp macro="" textlink="">
      <xdr:nvSpPr>
        <xdr:cNvPr id="745" name="n_1mainValue【公民館】&#10;一人当たり面積">
          <a:extLst>
            <a:ext uri="{FF2B5EF4-FFF2-40B4-BE49-F238E27FC236}">
              <a16:creationId xmlns:a16="http://schemas.microsoft.com/office/drawing/2014/main" id="{FB1E73CF-3736-49E4-9F81-3582D8CE4F8C}"/>
            </a:ext>
          </a:extLst>
        </xdr:cNvPr>
        <xdr:cNvSpPr txBox="1"/>
      </xdr:nvSpPr>
      <xdr:spPr>
        <a:xfrm>
          <a:off x="21075727" y="1758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156990</xdr:rowOff>
    </xdr:from>
    <xdr:ext cx="469744" cy="259045"/>
    <xdr:sp macro="" textlink="">
      <xdr:nvSpPr>
        <xdr:cNvPr id="746" name="n_2mainValue【公民館】&#10;一人当たり面積">
          <a:extLst>
            <a:ext uri="{FF2B5EF4-FFF2-40B4-BE49-F238E27FC236}">
              <a16:creationId xmlns:a16="http://schemas.microsoft.com/office/drawing/2014/main" id="{F7D40662-FA52-4712-B2A0-E877E5BB6D7B}"/>
            </a:ext>
          </a:extLst>
        </xdr:cNvPr>
        <xdr:cNvSpPr txBox="1"/>
      </xdr:nvSpPr>
      <xdr:spPr>
        <a:xfrm>
          <a:off x="20199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163847</xdr:rowOff>
    </xdr:from>
    <xdr:ext cx="469744" cy="259045"/>
    <xdr:sp macro="" textlink="">
      <xdr:nvSpPr>
        <xdr:cNvPr id="747" name="n_3mainValue【公民館】&#10;一人当たり面積">
          <a:extLst>
            <a:ext uri="{FF2B5EF4-FFF2-40B4-BE49-F238E27FC236}">
              <a16:creationId xmlns:a16="http://schemas.microsoft.com/office/drawing/2014/main" id="{54F6B1EA-34B2-4304-9B70-47487C073948}"/>
            </a:ext>
          </a:extLst>
        </xdr:cNvPr>
        <xdr:cNvSpPr txBox="1"/>
      </xdr:nvSpPr>
      <xdr:spPr>
        <a:xfrm>
          <a:off x="19310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168419</xdr:rowOff>
    </xdr:from>
    <xdr:ext cx="469744" cy="259045"/>
    <xdr:sp macro="" textlink="">
      <xdr:nvSpPr>
        <xdr:cNvPr id="748" name="n_4mainValue【公民館】&#10;一人当たり面積">
          <a:extLst>
            <a:ext uri="{FF2B5EF4-FFF2-40B4-BE49-F238E27FC236}">
              <a16:creationId xmlns:a16="http://schemas.microsoft.com/office/drawing/2014/main" id="{1C366026-01AC-48B4-A212-D23AD1EF7D87}"/>
            </a:ext>
          </a:extLst>
        </xdr:cNvPr>
        <xdr:cNvSpPr txBox="1"/>
      </xdr:nvSpPr>
      <xdr:spPr>
        <a:xfrm>
          <a:off x="18421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a:extLst>
            <a:ext uri="{FF2B5EF4-FFF2-40B4-BE49-F238E27FC236}">
              <a16:creationId xmlns:a16="http://schemas.microsoft.com/office/drawing/2014/main" id="{C2078128-F8E3-4D77-A7FC-C8C8DFE649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a:extLst>
            <a:ext uri="{FF2B5EF4-FFF2-40B4-BE49-F238E27FC236}">
              <a16:creationId xmlns:a16="http://schemas.microsoft.com/office/drawing/2014/main" id="{A9C54020-ED81-46D9-8972-D7D6D677894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a:extLst>
            <a:ext uri="{FF2B5EF4-FFF2-40B4-BE49-F238E27FC236}">
              <a16:creationId xmlns:a16="http://schemas.microsoft.com/office/drawing/2014/main" id="{9C20D56E-D55B-491A-B10A-9A45D8BB146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等は，道路，認定こども園・幼稚園・保育所及び公営住宅となった。また，低くなっている施設等は，橋りょう・トンネル，学校施設及び公民館となった。</a:t>
          </a:r>
        </a:p>
        <a:p>
          <a:r>
            <a:rPr kumimoji="1" lang="ja-JP" altLang="en-US" sz="1300">
              <a:latin typeface="ＭＳ Ｐゴシック" panose="020B0600070205080204" pitchFamily="50" charset="-128"/>
              <a:ea typeface="ＭＳ Ｐゴシック" panose="020B0600070205080204" pitchFamily="50" charset="-128"/>
            </a:rPr>
            <a:t>　道路については，合併特例債を活用した新設道路が増加しているものの総延長が大きいこと，また，幼稚園や公営住宅については昭和４０年から昭和５０年代に多くが建設されていることにより，有形固定資産減価償却率は類似団体平均より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今後は，公共施設等総合管理計画において示されている指針に基づき，公共施設の規模の適正化を図り，有形固定資産減価償却率の改善に努めていく。</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類似団体平均と比較して高くなっている施設等は，道路及び認定こども園・幼稚園・保育所，公民館となった。また，低くなっている施設等は，橋りょう・トンネル及び公営住宅，学校施設となった。</a:t>
          </a:r>
        </a:p>
        <a:p>
          <a:r>
            <a:rPr kumimoji="1" lang="ja-JP" altLang="en-US" sz="1300">
              <a:latin typeface="ＭＳ Ｐゴシック" panose="020B0600070205080204" pitchFamily="50" charset="-128"/>
              <a:ea typeface="ＭＳ Ｐゴシック" panose="020B0600070205080204" pitchFamily="50" charset="-128"/>
            </a:rPr>
            <a:t>　道路については，市の面積が比較的広いことから類似団体平均より大幅に高くなった。また、公民館については令和２年度に各地区の支所を支所機能を有する公民館として所管替えしたことにより、大幅に高く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1BC4668-5DBE-47E4-A668-E395DDFE596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E6F9D27-87B2-41C3-BE33-8C992797C09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817254-5791-4408-BB11-E8233510FA6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D2538E-7BEA-4D11-9ACE-6FA4C21314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75325C-F605-435C-A2DE-84E081422A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1E66614-7F23-4DD4-8870-D4CD8CC9D2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CBA48F8-EFD0-453A-8652-C9E1CC5387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C646EA-ADAC-4CCA-9E06-6A8A4EF0EB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BBB25E9-8921-466C-AE59-8DF803917C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25BAD2-8476-4967-A712-6B6A98EE2F3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AEE23D-E99C-4209-BB53-7864B54410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C39F8C-60BC-4B6F-AC30-51675343F0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97C7DB3-BE39-4CB8-88D2-889AC19520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6C7AAB-8A62-4A98-9C1C-376768C3A8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4C9A598-F82C-4C36-881B-BE4B34FC0B8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95CEF99-3726-45D9-9757-0B931784595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60A16F1-4F70-4815-B525-42C2828FDE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DC17167-9973-421A-83BA-46C5049C70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7EB155C-BABE-41FB-AF42-9AB276D52B2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96E43E2-BEBE-48DB-BA98-07902140ED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602CB9D-0A26-4013-95EE-5C9C3CA926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6DECFB1-B163-466F-B79E-53899A02E61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DB6559-6BD9-4E82-82FF-87B40692F2D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549E3DE-977E-44F9-BFDA-E130902941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7CB2C8-5D44-412E-BAB1-F5597994679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9B38E3-B786-4E8A-823C-8D367D27A39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91C493-59D7-4D41-A15C-328DD6F1C9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4B5E39-389B-4045-A6D8-9C29E7FBEC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0B02C79-AB90-41D9-9D1E-33D377B5D3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2E65F1A-5690-45EA-9E2F-3E5DB176241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EFC3EE-165A-462D-925B-B608B72B08C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BBFC41F-350B-4A53-B52B-8F925C66D0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E3F5110-1229-4D84-8A6F-62C15D9907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194291B-9D9E-48BA-A4D8-3C2E8058F3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34AF5E-F9FA-4BBD-B196-750969B5B9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6F2AC16-C993-49AF-8F67-E6EEFB8DA8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20698B0-514C-4345-9083-8CB7667FBF3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1AAD1F-EF02-4E2F-97BC-C19FE19E8A2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32869DB-D556-42A0-81AE-C7A2B606E8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3CCE34A-7E69-4B33-90DE-7421FFE71E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BD4E4F-98A7-44E1-A504-487F3A3395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7FA1D9-4711-4BBF-B58A-3D140902B18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245423C-754E-4871-A1FF-9242C12F762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5ED06D0-AC22-48EF-9BF3-4CD9DF9BFA4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9EED31E-94AF-48E3-B4AF-47BB77DC167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A510A0B-6379-48BF-BBF7-188CF5A332C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7D5079B-7D48-4505-BDB1-06BA456BF59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257D949-9B82-47D4-B2AD-E160D0CD163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6C260C2-DD4D-4D87-891A-37DA576A8A7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E620C01-1364-4A56-A62F-CFADFA9631F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B54AF41-CEA9-45D6-8B53-BC98AD9F95C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11D883C-26EF-49E1-8854-FCA11AFE677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DF042F0-4FEE-4FB0-A173-C663682A046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CBE8FAC-A6AB-4607-B8CA-446A987442E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92F0F0A-579C-46C5-884B-A8DFA4880D4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57FF016-CA79-4D2D-ABB5-54373D38500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9EFA3629-7D87-4421-B640-1C5E74E6C2A5}"/>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B6A8EDB4-9894-4886-B120-08036D66A79A}"/>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21D31FAB-2B4B-4C83-B760-629DA7FBC791}"/>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E3D4E42E-68DB-487E-92E7-65E0B51CE09D}"/>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0C6C8011-0539-4657-BDB8-959E2FBAE4BF}"/>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D85F20DB-78A2-4597-9769-70F9E3E7481C}"/>
            </a:ext>
          </a:extLst>
        </xdr:cNvPr>
        <xdr:cNvSpPr txBox="1"/>
      </xdr:nvSpPr>
      <xdr:spPr>
        <a:xfrm>
          <a:off x="4673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F75E750B-A5D0-4AD5-9A1A-5DBC614BDCFC}"/>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62C1C39E-D53D-48F7-BD24-56F378A113AB}"/>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829C8763-756D-47C7-8E14-F8039F7F88C3}"/>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3958ED7B-8A95-4ECF-902B-A33DFEA3A76A}"/>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6F37F74A-7172-4A5D-B49B-C8B792EFE15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2BAA7F9-CB6D-479D-99DD-3A2C76DD14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20D1EE2-2C3D-4876-8B60-BE1B5E56FE3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4A0A94D-8889-4872-994D-1FCB4486F9A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D578AB-2D13-4B1B-8412-7C90859DAF2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6574161-6F9F-4CE2-B252-1283FC05A8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a:extLst>
            <a:ext uri="{FF2B5EF4-FFF2-40B4-BE49-F238E27FC236}">
              <a16:creationId xmlns:a16="http://schemas.microsoft.com/office/drawing/2014/main" id="{0C4DCBD5-2B96-46FE-9DC0-47D29DAABC10}"/>
            </a:ext>
          </a:extLst>
        </xdr:cNvPr>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105064</xdr:rowOff>
    </xdr:from>
    <xdr:ext cx="405111" cy="259045"/>
    <xdr:sp macro="" textlink="">
      <xdr:nvSpPr>
        <xdr:cNvPr id="75" name="【図書館】&#10;有形固定資産減価償却率該当値テキスト">
          <a:extLst>
            <a:ext uri="{FF2B5EF4-FFF2-40B4-BE49-F238E27FC236}">
              <a16:creationId xmlns:a16="http://schemas.microsoft.com/office/drawing/2014/main" id="{971C71F6-1FEA-438E-9175-8FEBCF7FA002}"/>
            </a:ext>
          </a:extLst>
        </xdr:cNvPr>
        <xdr:cNvSpPr txBox="1"/>
      </xdr:nvSpPr>
      <xdr:spPr>
        <a:xfrm>
          <a:off x="4673600"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80917</xdr:rowOff>
    </xdr:from>
    <xdr:to>
      <xdr:col>20</xdr:col>
      <xdr:colOff>38100</xdr:colOff>
      <xdr:row>39</xdr:row>
      <xdr:rowOff>11067</xdr:rowOff>
    </xdr:to>
    <xdr:sp macro="" textlink="">
      <xdr:nvSpPr>
        <xdr:cNvPr id="76" name="楕円 75">
          <a:extLst>
            <a:ext uri="{FF2B5EF4-FFF2-40B4-BE49-F238E27FC236}">
              <a16:creationId xmlns:a16="http://schemas.microsoft.com/office/drawing/2014/main" id="{A8AB03CC-65C3-4CC8-AE27-B8834800D87E}"/>
            </a:ext>
          </a:extLst>
        </xdr:cNvPr>
        <xdr:cNvSpPr/>
      </xdr:nvSpPr>
      <xdr:spPr>
        <a:xfrm>
          <a:off x="3746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131717</xdr:rowOff>
    </xdr:from>
    <xdr:to>
      <xdr:col>24</xdr:col>
      <xdr:colOff>63500</xdr:colOff>
      <xdr:row>39</xdr:row>
      <xdr:rowOff>5987</xdr:rowOff>
    </xdr:to>
    <xdr:cxnSp macro="">
      <xdr:nvCxnSpPr>
        <xdr:cNvPr id="77" name="直線コネクタ 76">
          <a:extLst>
            <a:ext uri="{FF2B5EF4-FFF2-40B4-BE49-F238E27FC236}">
              <a16:creationId xmlns:a16="http://schemas.microsoft.com/office/drawing/2014/main" id="{B49818F8-7C33-4F9A-95C8-CE24C0C6DD88}"/>
            </a:ext>
          </a:extLst>
        </xdr:cNvPr>
        <xdr:cNvCxnSpPr/>
      </xdr:nvCxnSpPr>
      <xdr:spPr>
        <a:xfrm>
          <a:off x="3797300" y="664681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35197</xdr:rowOff>
    </xdr:from>
    <xdr:to>
      <xdr:col>15</xdr:col>
      <xdr:colOff>101600</xdr:colOff>
      <xdr:row>38</xdr:row>
      <xdr:rowOff>136797</xdr:rowOff>
    </xdr:to>
    <xdr:sp macro="" textlink="">
      <xdr:nvSpPr>
        <xdr:cNvPr id="78" name="楕円 77">
          <a:extLst>
            <a:ext uri="{FF2B5EF4-FFF2-40B4-BE49-F238E27FC236}">
              <a16:creationId xmlns:a16="http://schemas.microsoft.com/office/drawing/2014/main" id="{876AE8ED-DC3C-41E3-9C31-F9EED80FFACE}"/>
            </a:ext>
          </a:extLst>
        </xdr:cNvPr>
        <xdr:cNvSpPr/>
      </xdr:nvSpPr>
      <xdr:spPr>
        <a:xfrm>
          <a:off x="2857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38</xdr:row>
      <xdr:rowOff>131717</xdr:rowOff>
    </xdr:to>
    <xdr:cxnSp macro="">
      <xdr:nvCxnSpPr>
        <xdr:cNvPr id="79" name="直線コネクタ 78">
          <a:extLst>
            <a:ext uri="{FF2B5EF4-FFF2-40B4-BE49-F238E27FC236}">
              <a16:creationId xmlns:a16="http://schemas.microsoft.com/office/drawing/2014/main" id="{7CEAD325-8477-467B-87C9-623341D021AB}"/>
            </a:ext>
          </a:extLst>
        </xdr:cNvPr>
        <xdr:cNvCxnSpPr/>
      </xdr:nvCxnSpPr>
      <xdr:spPr>
        <a:xfrm>
          <a:off x="2908300" y="660109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160927</xdr:rowOff>
    </xdr:from>
    <xdr:to>
      <xdr:col>10</xdr:col>
      <xdr:colOff>165100</xdr:colOff>
      <xdr:row>38</xdr:row>
      <xdr:rowOff>91077</xdr:rowOff>
    </xdr:to>
    <xdr:sp macro="" textlink="">
      <xdr:nvSpPr>
        <xdr:cNvPr id="80" name="楕円 79">
          <a:extLst>
            <a:ext uri="{FF2B5EF4-FFF2-40B4-BE49-F238E27FC236}">
              <a16:creationId xmlns:a16="http://schemas.microsoft.com/office/drawing/2014/main" id="{0880EF98-6223-430D-8746-32BAF3246AE3}"/>
            </a:ext>
          </a:extLst>
        </xdr:cNvPr>
        <xdr:cNvSpPr/>
      </xdr:nvSpPr>
      <xdr:spPr>
        <a:xfrm>
          <a:off x="1968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40277</xdr:rowOff>
    </xdr:from>
    <xdr:to>
      <xdr:col>15</xdr:col>
      <xdr:colOff>50800</xdr:colOff>
      <xdr:row>38</xdr:row>
      <xdr:rowOff>85997</xdr:rowOff>
    </xdr:to>
    <xdr:cxnSp macro="">
      <xdr:nvCxnSpPr>
        <xdr:cNvPr id="81" name="直線コネクタ 80">
          <a:extLst>
            <a:ext uri="{FF2B5EF4-FFF2-40B4-BE49-F238E27FC236}">
              <a16:creationId xmlns:a16="http://schemas.microsoft.com/office/drawing/2014/main" id="{D173DB99-F96A-41EB-86A1-68E3C92EB4BB}"/>
            </a:ext>
          </a:extLst>
        </xdr:cNvPr>
        <xdr:cNvCxnSpPr/>
      </xdr:nvCxnSpPr>
      <xdr:spPr>
        <a:xfrm>
          <a:off x="2019300" y="655537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918376BB-82FB-46CC-9F97-0C19576F1FEE}"/>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40277</xdr:rowOff>
    </xdr:to>
    <xdr:cxnSp macro="">
      <xdr:nvCxnSpPr>
        <xdr:cNvPr id="83" name="直線コネクタ 82">
          <a:extLst>
            <a:ext uri="{FF2B5EF4-FFF2-40B4-BE49-F238E27FC236}">
              <a16:creationId xmlns:a16="http://schemas.microsoft.com/office/drawing/2014/main" id="{FCB96D8B-6DF9-4093-8B3D-E6A70A4ED1F5}"/>
            </a:ext>
          </a:extLst>
        </xdr:cNvPr>
        <xdr:cNvCxnSpPr/>
      </xdr:nvCxnSpPr>
      <xdr:spPr>
        <a:xfrm>
          <a:off x="1130300" y="65096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561262F-368F-42A2-B0E7-8FD62FD169DF}"/>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92EE3DB3-8124-4935-944F-1EFBD46779CF}"/>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46EB4C65-CC19-499D-97FB-FB3D49A555C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8529F466-43D4-407C-8D45-D74481DAF93D}"/>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2194</xdr:rowOff>
    </xdr:from>
    <xdr:ext cx="405111" cy="259045"/>
    <xdr:sp macro="" textlink="">
      <xdr:nvSpPr>
        <xdr:cNvPr id="88" name="n_1mainValue【図書館】&#10;有形固定資産減価償却率">
          <a:extLst>
            <a:ext uri="{FF2B5EF4-FFF2-40B4-BE49-F238E27FC236}">
              <a16:creationId xmlns:a16="http://schemas.microsoft.com/office/drawing/2014/main" id="{3BEE2DBB-B660-462B-9279-B11ACB608DD5}"/>
            </a:ext>
          </a:extLst>
        </xdr:cNvPr>
        <xdr:cNvSpPr txBox="1"/>
      </xdr:nvSpPr>
      <xdr:spPr>
        <a:xfrm>
          <a:off x="3582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127924</xdr:rowOff>
    </xdr:from>
    <xdr:ext cx="405111" cy="259045"/>
    <xdr:sp macro="" textlink="">
      <xdr:nvSpPr>
        <xdr:cNvPr id="89" name="n_2mainValue【図書館】&#10;有形固定資産減価償却率">
          <a:extLst>
            <a:ext uri="{FF2B5EF4-FFF2-40B4-BE49-F238E27FC236}">
              <a16:creationId xmlns:a16="http://schemas.microsoft.com/office/drawing/2014/main" id="{C5E4EDAB-BCBE-4943-9CBC-966D6E3037CF}"/>
            </a:ext>
          </a:extLst>
        </xdr:cNvPr>
        <xdr:cNvSpPr txBox="1"/>
      </xdr:nvSpPr>
      <xdr:spPr>
        <a:xfrm>
          <a:off x="2705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82204</xdr:rowOff>
    </xdr:from>
    <xdr:ext cx="405111" cy="259045"/>
    <xdr:sp macro="" textlink="">
      <xdr:nvSpPr>
        <xdr:cNvPr id="90" name="n_3mainValue【図書館】&#10;有形固定資産減価償却率">
          <a:extLst>
            <a:ext uri="{FF2B5EF4-FFF2-40B4-BE49-F238E27FC236}">
              <a16:creationId xmlns:a16="http://schemas.microsoft.com/office/drawing/2014/main" id="{FA08CADC-7CF3-4F29-A6ED-65313F315587}"/>
            </a:ext>
          </a:extLst>
        </xdr:cNvPr>
        <xdr:cNvSpPr txBox="1"/>
      </xdr:nvSpPr>
      <xdr:spPr>
        <a:xfrm>
          <a:off x="1816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36484</xdr:rowOff>
    </xdr:from>
    <xdr:ext cx="405111" cy="259045"/>
    <xdr:sp macro="" textlink="">
      <xdr:nvSpPr>
        <xdr:cNvPr id="91" name="n_4mainValue【図書館】&#10;有形固定資産減価償却率">
          <a:extLst>
            <a:ext uri="{FF2B5EF4-FFF2-40B4-BE49-F238E27FC236}">
              <a16:creationId xmlns:a16="http://schemas.microsoft.com/office/drawing/2014/main" id="{AF43D21B-BC54-4F34-A96F-74F30C684D31}"/>
            </a:ext>
          </a:extLst>
        </xdr:cNvPr>
        <xdr:cNvSpPr txBox="1"/>
      </xdr:nvSpPr>
      <xdr:spPr>
        <a:xfrm>
          <a:off x="927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1812AC4-BE5E-41EB-8B9F-01F3D3A4494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A6EB935-B096-4A31-98E1-55EB747A69F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B44601A-17EF-4A16-868D-5A4362D1107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9AFCB9A-0E63-4C9D-B5B6-23A913A1412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6DA3C1B-377C-43A5-95CB-3C86A60294D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BC85A56-34E6-49F8-B10C-C0DD5206990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741600DC-FAA7-428F-AC38-DC99136CE66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6A02742-DE12-4371-B6C8-568715421E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7AEE000-2E97-410E-8CCB-B49D34E4DD1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4433194-B7F4-4AE0-AC39-5C4681F2BD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37987C42-E9C3-4E8F-823E-EC902B5211EA}"/>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3D467E4-2EF1-4A8B-92C4-AFFE554A0341}"/>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A309BD47-76E8-483C-9F0F-9BF50C795CC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CF3BF10-132B-4E2E-8CAC-031CCC1804E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98AFB943-613A-45C6-9594-2E86D616473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67240CBE-A5D6-4EA7-BC4B-6E697CE92DB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32DBD9CD-4DC6-41D5-BFF7-C51D2224089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EAA33E1D-6E7E-4E46-9973-F4FF8BB8B79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143E776D-A17B-4723-8F8A-6B19E996FF0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207F1780-CA3A-4B8A-A4E9-0EF5965FFC3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FF56B5AE-B489-4DBC-90D2-9262E6D46D42}"/>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2A848BB3-043D-4711-8236-3E53CBB1FAA9}"/>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1B4C438F-6642-4C4F-A75B-8B053368F6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9A772783-3E74-4035-A2AF-C67F21A959F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DCED74D6-B527-4268-9092-25A19C47CC2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BBA26170-B870-4484-8C00-1FF134734045}"/>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CA7CD958-F840-48A5-B3A3-57B183CE3595}"/>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C6EF3712-00ED-478D-8A05-F48A16DCDA19}"/>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686C4816-D8E1-4AB5-B649-67C26592EB57}"/>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C37CA8E5-8574-45D7-9F1D-5D8E6A137D2B}"/>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3BE9912A-0F2F-4D92-B2CE-A96686218AB9}"/>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F80209DD-8B1D-41A3-985D-F415C44C7DF6}"/>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A7CA0791-F08D-4B76-A511-045A547E18E3}"/>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D5353951-0513-43D9-94D3-4E5725D3F052}"/>
            </a:ext>
          </a:extLst>
        </xdr:cNvPr>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48D47B7B-4769-4D09-8058-D530DCD7C3D8}"/>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3084A601-C69A-44B2-8E71-84FE89472CCC}"/>
            </a:ext>
          </a:extLst>
        </xdr:cNvPr>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576DD82-D4FA-4D05-BA14-545882DFF8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701BD99-8C75-44A1-9EA0-F2AC0A824EB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A768AD5-6523-4B99-B6AE-67CE6766EB7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28C281E-9149-461B-ABE1-036F212392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0162924-FA8B-4901-803A-9737B5A7AC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109765</xdr:rowOff>
    </xdr:from>
    <xdr:to>
      <xdr:col>55</xdr:col>
      <xdr:colOff>50800</xdr:colOff>
      <xdr:row>40</xdr:row>
      <xdr:rowOff>39915</xdr:rowOff>
    </xdr:to>
    <xdr:sp macro="" textlink="">
      <xdr:nvSpPr>
        <xdr:cNvPr id="133" name="楕円 132">
          <a:extLst>
            <a:ext uri="{FF2B5EF4-FFF2-40B4-BE49-F238E27FC236}">
              <a16:creationId xmlns:a16="http://schemas.microsoft.com/office/drawing/2014/main" id="{9820E941-88E4-4EA9-BDE9-3E85332427D1}"/>
            </a:ext>
          </a:extLst>
        </xdr:cNvPr>
        <xdr:cNvSpPr/>
      </xdr:nvSpPr>
      <xdr:spPr>
        <a:xfrm>
          <a:off x="104267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88192</xdr:rowOff>
    </xdr:from>
    <xdr:ext cx="469744" cy="259045"/>
    <xdr:sp macro="" textlink="">
      <xdr:nvSpPr>
        <xdr:cNvPr id="134" name="【図書館】&#10;一人当たり面積該当値テキスト">
          <a:extLst>
            <a:ext uri="{FF2B5EF4-FFF2-40B4-BE49-F238E27FC236}">
              <a16:creationId xmlns:a16="http://schemas.microsoft.com/office/drawing/2014/main" id="{83D15FAC-F540-4D41-BC71-4F1784E83C66}"/>
            </a:ext>
          </a:extLst>
        </xdr:cNvPr>
        <xdr:cNvSpPr txBox="1"/>
      </xdr:nvSpPr>
      <xdr:spPr>
        <a:xfrm>
          <a:off x="10515600" y="677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5" name="楕円 134">
          <a:extLst>
            <a:ext uri="{FF2B5EF4-FFF2-40B4-BE49-F238E27FC236}">
              <a16:creationId xmlns:a16="http://schemas.microsoft.com/office/drawing/2014/main" id="{DA4317E0-E979-432D-9090-AB7E89E37D15}"/>
            </a:ext>
          </a:extLst>
        </xdr:cNvPr>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160565</xdr:rowOff>
    </xdr:from>
    <xdr:to>
      <xdr:col>55</xdr:col>
      <xdr:colOff>0</xdr:colOff>
      <xdr:row>40</xdr:row>
      <xdr:rowOff>0</xdr:rowOff>
    </xdr:to>
    <xdr:cxnSp macro="">
      <xdr:nvCxnSpPr>
        <xdr:cNvPr id="136" name="直線コネクタ 135">
          <a:extLst>
            <a:ext uri="{FF2B5EF4-FFF2-40B4-BE49-F238E27FC236}">
              <a16:creationId xmlns:a16="http://schemas.microsoft.com/office/drawing/2014/main" id="{6ADDF8E6-8E28-4301-A096-D24E9E1331B4}"/>
            </a:ext>
          </a:extLst>
        </xdr:cNvPr>
        <xdr:cNvCxnSpPr/>
      </xdr:nvCxnSpPr>
      <xdr:spPr>
        <a:xfrm flipV="1">
          <a:off x="9639300" y="68471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37" name="楕円 136">
          <a:extLst>
            <a:ext uri="{FF2B5EF4-FFF2-40B4-BE49-F238E27FC236}">
              <a16:creationId xmlns:a16="http://schemas.microsoft.com/office/drawing/2014/main" id="{38A6E6A6-2EBD-4B24-8BEC-A1936A645CBC}"/>
            </a:ext>
          </a:extLst>
        </xdr:cNvPr>
        <xdr:cNvSpPr/>
      </xdr:nvSpPr>
      <xdr:spPr>
        <a:xfrm>
          <a:off x="8699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10885</xdr:rowOff>
    </xdr:to>
    <xdr:cxnSp macro="">
      <xdr:nvCxnSpPr>
        <xdr:cNvPr id="138" name="直線コネクタ 137">
          <a:extLst>
            <a:ext uri="{FF2B5EF4-FFF2-40B4-BE49-F238E27FC236}">
              <a16:creationId xmlns:a16="http://schemas.microsoft.com/office/drawing/2014/main" id="{25178FD0-726D-41B0-AFDA-276212B90C66}"/>
            </a:ext>
          </a:extLst>
        </xdr:cNvPr>
        <xdr:cNvCxnSpPr/>
      </xdr:nvCxnSpPr>
      <xdr:spPr>
        <a:xfrm flipV="1">
          <a:off x="8750300" y="68580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142422</xdr:rowOff>
    </xdr:from>
    <xdr:to>
      <xdr:col>41</xdr:col>
      <xdr:colOff>101600</xdr:colOff>
      <xdr:row>40</xdr:row>
      <xdr:rowOff>72572</xdr:rowOff>
    </xdr:to>
    <xdr:sp macro="" textlink="">
      <xdr:nvSpPr>
        <xdr:cNvPr id="139" name="楕円 138">
          <a:extLst>
            <a:ext uri="{FF2B5EF4-FFF2-40B4-BE49-F238E27FC236}">
              <a16:creationId xmlns:a16="http://schemas.microsoft.com/office/drawing/2014/main" id="{CF1C18ED-C206-46AA-B03F-9047E9E03A2F}"/>
            </a:ext>
          </a:extLst>
        </xdr:cNvPr>
        <xdr:cNvSpPr/>
      </xdr:nvSpPr>
      <xdr:spPr>
        <a:xfrm>
          <a:off x="7810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xdr:rowOff>
    </xdr:from>
    <xdr:to>
      <xdr:col>45</xdr:col>
      <xdr:colOff>177800</xdr:colOff>
      <xdr:row>40</xdr:row>
      <xdr:rowOff>21772</xdr:rowOff>
    </xdr:to>
    <xdr:cxnSp macro="">
      <xdr:nvCxnSpPr>
        <xdr:cNvPr id="140" name="直線コネクタ 139">
          <a:extLst>
            <a:ext uri="{FF2B5EF4-FFF2-40B4-BE49-F238E27FC236}">
              <a16:creationId xmlns:a16="http://schemas.microsoft.com/office/drawing/2014/main" id="{51A22606-ECE2-46CE-8952-1A154A084CBD}"/>
            </a:ext>
          </a:extLst>
        </xdr:cNvPr>
        <xdr:cNvCxnSpPr/>
      </xdr:nvCxnSpPr>
      <xdr:spPr>
        <a:xfrm flipV="1">
          <a:off x="7861300" y="68688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142422</xdr:rowOff>
    </xdr:from>
    <xdr:to>
      <xdr:col>36</xdr:col>
      <xdr:colOff>165100</xdr:colOff>
      <xdr:row>40</xdr:row>
      <xdr:rowOff>72572</xdr:rowOff>
    </xdr:to>
    <xdr:sp macro="" textlink="">
      <xdr:nvSpPr>
        <xdr:cNvPr id="141" name="楕円 140">
          <a:extLst>
            <a:ext uri="{FF2B5EF4-FFF2-40B4-BE49-F238E27FC236}">
              <a16:creationId xmlns:a16="http://schemas.microsoft.com/office/drawing/2014/main" id="{14CD47F8-8C36-406B-8A38-41B17EB2F555}"/>
            </a:ext>
          </a:extLst>
        </xdr:cNvPr>
        <xdr:cNvSpPr/>
      </xdr:nvSpPr>
      <xdr:spPr>
        <a:xfrm>
          <a:off x="6921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21772</xdr:rowOff>
    </xdr:from>
    <xdr:to>
      <xdr:col>41</xdr:col>
      <xdr:colOff>50800</xdr:colOff>
      <xdr:row>40</xdr:row>
      <xdr:rowOff>21772</xdr:rowOff>
    </xdr:to>
    <xdr:cxnSp macro="">
      <xdr:nvCxnSpPr>
        <xdr:cNvPr id="142" name="直線コネクタ 141">
          <a:extLst>
            <a:ext uri="{FF2B5EF4-FFF2-40B4-BE49-F238E27FC236}">
              <a16:creationId xmlns:a16="http://schemas.microsoft.com/office/drawing/2014/main" id="{8B4EF4F7-D966-445A-9FF6-0FC41583894E}"/>
            </a:ext>
          </a:extLst>
        </xdr:cNvPr>
        <xdr:cNvCxnSpPr/>
      </xdr:nvCxnSpPr>
      <xdr:spPr>
        <a:xfrm>
          <a:off x="6972300" y="6879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0DB76B4A-CEA6-45DF-A2CA-9FF14164B956}"/>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56BC2401-7F45-4CBB-8A58-A6F61058AAF0}"/>
            </a:ext>
          </a:extLst>
        </xdr:cNvPr>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28169896-C0FB-4DA3-9058-835AC8B92BA6}"/>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D5246B1B-A83A-4E14-ACF5-8FA76DAC64F7}"/>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47" name="n_1mainValue【図書館】&#10;一人当たり面積">
          <a:extLst>
            <a:ext uri="{FF2B5EF4-FFF2-40B4-BE49-F238E27FC236}">
              <a16:creationId xmlns:a16="http://schemas.microsoft.com/office/drawing/2014/main" id="{F5BD24F4-24EB-4433-A57C-367882DBF242}"/>
            </a:ext>
          </a:extLst>
        </xdr:cNvPr>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48" name="n_2mainValue【図書館】&#10;一人当たり面積">
          <a:extLst>
            <a:ext uri="{FF2B5EF4-FFF2-40B4-BE49-F238E27FC236}">
              <a16:creationId xmlns:a16="http://schemas.microsoft.com/office/drawing/2014/main" id="{18BAF770-9452-4A88-BDE3-810B7B49D83E}"/>
            </a:ext>
          </a:extLst>
        </xdr:cNvPr>
        <xdr:cNvSpPr txBox="1"/>
      </xdr:nvSpPr>
      <xdr:spPr>
        <a:xfrm>
          <a:off x="8515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63699</xdr:rowOff>
    </xdr:from>
    <xdr:ext cx="469744" cy="259045"/>
    <xdr:sp macro="" textlink="">
      <xdr:nvSpPr>
        <xdr:cNvPr id="149" name="n_3mainValue【図書館】&#10;一人当たり面積">
          <a:extLst>
            <a:ext uri="{FF2B5EF4-FFF2-40B4-BE49-F238E27FC236}">
              <a16:creationId xmlns:a16="http://schemas.microsoft.com/office/drawing/2014/main" id="{F7C32443-F6DB-486B-B02F-5FB265AF4ACF}"/>
            </a:ext>
          </a:extLst>
        </xdr:cNvPr>
        <xdr:cNvSpPr txBox="1"/>
      </xdr:nvSpPr>
      <xdr:spPr>
        <a:xfrm>
          <a:off x="7626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63699</xdr:rowOff>
    </xdr:from>
    <xdr:ext cx="469744" cy="259045"/>
    <xdr:sp macro="" textlink="">
      <xdr:nvSpPr>
        <xdr:cNvPr id="150" name="n_4mainValue【図書館】&#10;一人当たり面積">
          <a:extLst>
            <a:ext uri="{FF2B5EF4-FFF2-40B4-BE49-F238E27FC236}">
              <a16:creationId xmlns:a16="http://schemas.microsoft.com/office/drawing/2014/main" id="{6258360C-F87F-4C87-A871-F36F328D9928}"/>
            </a:ext>
          </a:extLst>
        </xdr:cNvPr>
        <xdr:cNvSpPr txBox="1"/>
      </xdr:nvSpPr>
      <xdr:spPr>
        <a:xfrm>
          <a:off x="67374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DEE81E65-6D84-483D-AD69-B28196DCCDD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8F18B65-2A86-449E-8E25-748C79BF10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1006A3E4-4704-4731-9B9D-069D548C0AA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6F581A52-FD5D-45C4-91C6-3FFF30A99B8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CC3DC28-F289-49A2-AFBF-9AC6A1F762C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44B3ED84-03C3-4CDE-87D9-EE212E6011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FE2CD40-53C1-4652-9E98-E70A5219E86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61153B41-7AE2-4147-8469-7B75F73225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E7990DCA-770B-42F9-AFD6-C21EF025DCC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396592F-265E-4C9F-8DE6-A0DB6F90B5B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8E45A39F-E478-477E-9312-DEA212127F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8E136C2-00B1-4F6D-9957-7666ECCF7FA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1EB6A190-095C-4E85-806F-3A359962E65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FE8AF7C8-F7E4-4DE3-9516-7CDE60A5EB41}"/>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1AF3132D-55E4-49F6-B382-87C1DB43516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6EF39CC8-9A08-4A7A-AA90-566D53FC903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DA317AFF-4ADD-4009-BD41-04A00DA5C06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E48BE06A-BEDD-454D-B7FC-33835DCAD3C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DF703B9-E30B-4628-AB1D-BF6131A06D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AF32A96F-C558-4E09-817F-2329A1A09D6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6A8CCC94-9055-46CA-AD93-D1E64BA2F55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4A374E5-BC83-4B63-9FD2-0CC68B76114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E219973E-D37B-4EF0-8991-FD16A03E98A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7AD4069B-877A-4B5F-AAD2-ED8C9D5A1A3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29FDD31E-6833-4B36-9582-79DDBFB4C7F2}"/>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77F46AA-6949-4859-A3EC-72AE54A75F57}"/>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38A29F4A-A517-4993-B927-7BEEDD644506}"/>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1D2AA167-D644-4137-BFF0-8E62BDD38CD3}"/>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667DEC8B-0FF4-442F-A78B-6394ECA0AAA8}"/>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8D25D93C-4B8B-4471-B47B-DE2511CB06EA}"/>
            </a:ext>
          </a:extLst>
        </xdr:cNvPr>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C6F229D8-1DE4-454D-A1EA-4F17FBD79DD8}"/>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65F91F83-EA6C-4CFA-85FB-49078E226201}"/>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0D23780A-59E2-4D17-8C74-4A104393EE75}"/>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C5030FAF-CBF7-4EBA-85CB-E6786E9AC04A}"/>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B9E05067-CBB7-4044-9C0B-5E87CA43008F}"/>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7DA277F-4238-4D08-9CBC-C7F0D39D80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9FEAE1C-E164-4E31-BA87-A11B250F5E4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F26DE77-7CE3-4365-A9D5-0A03DDD882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D6D6261-8218-4805-9E82-CF6C4947444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8093BC2-905E-4FC2-A45C-E8FF5202121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91" name="楕円 190">
          <a:extLst>
            <a:ext uri="{FF2B5EF4-FFF2-40B4-BE49-F238E27FC236}">
              <a16:creationId xmlns:a16="http://schemas.microsoft.com/office/drawing/2014/main" id="{C1962BBB-C724-4DCD-A374-22814BDA567A}"/>
            </a:ext>
          </a:extLst>
        </xdr:cNvPr>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99BC9AB7-D5AA-40B8-9EBC-C2547E7378A9}"/>
            </a:ext>
          </a:extLst>
        </xdr:cNvPr>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61595</xdr:rowOff>
    </xdr:from>
    <xdr:to>
      <xdr:col>20</xdr:col>
      <xdr:colOff>38100</xdr:colOff>
      <xdr:row>59</xdr:row>
      <xdr:rowOff>163195</xdr:rowOff>
    </xdr:to>
    <xdr:sp macro="" textlink="">
      <xdr:nvSpPr>
        <xdr:cNvPr id="193" name="楕円 192">
          <a:extLst>
            <a:ext uri="{FF2B5EF4-FFF2-40B4-BE49-F238E27FC236}">
              <a16:creationId xmlns:a16="http://schemas.microsoft.com/office/drawing/2014/main" id="{5C74867A-0D68-46D8-8BD1-70ADD844A524}"/>
            </a:ext>
          </a:extLst>
        </xdr:cNvPr>
        <xdr:cNvSpPr/>
      </xdr:nvSpPr>
      <xdr:spPr>
        <a:xfrm>
          <a:off x="3746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112395</xdr:rowOff>
    </xdr:from>
    <xdr:to>
      <xdr:col>24</xdr:col>
      <xdr:colOff>63500</xdr:colOff>
      <xdr:row>59</xdr:row>
      <xdr:rowOff>161925</xdr:rowOff>
    </xdr:to>
    <xdr:cxnSp macro="">
      <xdr:nvCxnSpPr>
        <xdr:cNvPr id="194" name="直線コネクタ 193">
          <a:extLst>
            <a:ext uri="{FF2B5EF4-FFF2-40B4-BE49-F238E27FC236}">
              <a16:creationId xmlns:a16="http://schemas.microsoft.com/office/drawing/2014/main" id="{5E085539-BCDF-4CC4-9475-8D7186590BC1}"/>
            </a:ext>
          </a:extLst>
        </xdr:cNvPr>
        <xdr:cNvCxnSpPr/>
      </xdr:nvCxnSpPr>
      <xdr:spPr>
        <a:xfrm>
          <a:off x="3797300" y="102279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95" name="楕円 194">
          <a:extLst>
            <a:ext uri="{FF2B5EF4-FFF2-40B4-BE49-F238E27FC236}">
              <a16:creationId xmlns:a16="http://schemas.microsoft.com/office/drawing/2014/main" id="{6CEF4EC2-307C-4C88-8DEA-533ABFA6DB51}"/>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112395</xdr:rowOff>
    </xdr:to>
    <xdr:cxnSp macro="">
      <xdr:nvCxnSpPr>
        <xdr:cNvPr id="196" name="直線コネクタ 195">
          <a:extLst>
            <a:ext uri="{FF2B5EF4-FFF2-40B4-BE49-F238E27FC236}">
              <a16:creationId xmlns:a16="http://schemas.microsoft.com/office/drawing/2014/main" id="{50FF43B9-2E73-4095-A779-71E28FF108D8}"/>
            </a:ext>
          </a:extLst>
        </xdr:cNvPr>
        <xdr:cNvCxnSpPr/>
      </xdr:nvCxnSpPr>
      <xdr:spPr>
        <a:xfrm>
          <a:off x="2908300" y="10180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97" name="楕円 196">
          <a:extLst>
            <a:ext uri="{FF2B5EF4-FFF2-40B4-BE49-F238E27FC236}">
              <a16:creationId xmlns:a16="http://schemas.microsoft.com/office/drawing/2014/main" id="{4C9BD113-BAC8-4580-95BA-3B4A1685C72F}"/>
            </a:ext>
          </a:extLst>
        </xdr:cNvPr>
        <xdr:cNvSpPr/>
      </xdr:nvSpPr>
      <xdr:spPr>
        <a:xfrm>
          <a:off x="1968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19050</xdr:rowOff>
    </xdr:from>
    <xdr:to>
      <xdr:col>15</xdr:col>
      <xdr:colOff>50800</xdr:colOff>
      <xdr:row>59</xdr:row>
      <xdr:rowOff>64770</xdr:rowOff>
    </xdr:to>
    <xdr:cxnSp macro="">
      <xdr:nvCxnSpPr>
        <xdr:cNvPr id="198" name="直線コネクタ 197">
          <a:extLst>
            <a:ext uri="{FF2B5EF4-FFF2-40B4-BE49-F238E27FC236}">
              <a16:creationId xmlns:a16="http://schemas.microsoft.com/office/drawing/2014/main" id="{F295FB22-3D85-4881-B459-35F8BC47FCC4}"/>
            </a:ext>
          </a:extLst>
        </xdr:cNvPr>
        <xdr:cNvCxnSpPr/>
      </xdr:nvCxnSpPr>
      <xdr:spPr>
        <a:xfrm>
          <a:off x="2019300" y="1013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44450</xdr:rowOff>
    </xdr:from>
    <xdr:to>
      <xdr:col>6</xdr:col>
      <xdr:colOff>38100</xdr:colOff>
      <xdr:row>59</xdr:row>
      <xdr:rowOff>146050</xdr:rowOff>
    </xdr:to>
    <xdr:sp macro="" textlink="">
      <xdr:nvSpPr>
        <xdr:cNvPr id="199" name="楕円 198">
          <a:extLst>
            <a:ext uri="{FF2B5EF4-FFF2-40B4-BE49-F238E27FC236}">
              <a16:creationId xmlns:a16="http://schemas.microsoft.com/office/drawing/2014/main" id="{97012902-40F1-4C2B-A5F5-21D48254AC78}"/>
            </a:ext>
          </a:extLst>
        </xdr:cNvPr>
        <xdr:cNvSpPr/>
      </xdr:nvSpPr>
      <xdr:spPr>
        <a:xfrm>
          <a:off x="1079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95250</xdr:rowOff>
    </xdr:to>
    <xdr:cxnSp macro="">
      <xdr:nvCxnSpPr>
        <xdr:cNvPr id="200" name="直線コネクタ 199">
          <a:extLst>
            <a:ext uri="{FF2B5EF4-FFF2-40B4-BE49-F238E27FC236}">
              <a16:creationId xmlns:a16="http://schemas.microsoft.com/office/drawing/2014/main" id="{20DFAA58-8FD6-428C-8A1F-3CADB7B7FA44}"/>
            </a:ext>
          </a:extLst>
        </xdr:cNvPr>
        <xdr:cNvCxnSpPr/>
      </xdr:nvCxnSpPr>
      <xdr:spPr>
        <a:xfrm flipV="1">
          <a:off x="1130300" y="1013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201" name="n_1aveValue【体育館・プール】&#10;有形固定資産減価償却率">
          <a:extLst>
            <a:ext uri="{FF2B5EF4-FFF2-40B4-BE49-F238E27FC236}">
              <a16:creationId xmlns:a16="http://schemas.microsoft.com/office/drawing/2014/main" id="{C5984ED2-E459-40E7-B5C8-537606C6240B}"/>
            </a:ext>
          </a:extLst>
        </xdr:cNvPr>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2" name="n_2aveValue【体育館・プール】&#10;有形固定資産減価償却率">
          <a:extLst>
            <a:ext uri="{FF2B5EF4-FFF2-40B4-BE49-F238E27FC236}">
              <a16:creationId xmlns:a16="http://schemas.microsoft.com/office/drawing/2014/main" id="{FC04BA70-986A-44D2-A8D2-B11C2DD8EF0A}"/>
            </a:ext>
          </a:extLst>
        </xdr:cNvPr>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aveValue【体育館・プール】&#10;有形固定資産減価償却率">
          <a:extLst>
            <a:ext uri="{FF2B5EF4-FFF2-40B4-BE49-F238E27FC236}">
              <a16:creationId xmlns:a16="http://schemas.microsoft.com/office/drawing/2014/main" id="{2F7A92E7-31CF-47AF-8F26-DE90ABDC552F}"/>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体育館・プール】&#10;有形固定資産減価償却率">
          <a:extLst>
            <a:ext uri="{FF2B5EF4-FFF2-40B4-BE49-F238E27FC236}">
              <a16:creationId xmlns:a16="http://schemas.microsoft.com/office/drawing/2014/main" id="{ABBE3134-04C1-466A-B953-846202A9A9FF}"/>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8272</xdr:rowOff>
    </xdr:from>
    <xdr:ext cx="405111" cy="259045"/>
    <xdr:sp macro="" textlink="">
      <xdr:nvSpPr>
        <xdr:cNvPr id="205" name="n_1mainValue【体育館・プール】&#10;有形固定資産減価償却率">
          <a:extLst>
            <a:ext uri="{FF2B5EF4-FFF2-40B4-BE49-F238E27FC236}">
              <a16:creationId xmlns:a16="http://schemas.microsoft.com/office/drawing/2014/main" id="{06C773BC-9684-4A9F-A007-610D3179A7DB}"/>
            </a:ext>
          </a:extLst>
        </xdr:cNvPr>
        <xdr:cNvSpPr txBox="1"/>
      </xdr:nvSpPr>
      <xdr:spPr>
        <a:xfrm>
          <a:off x="35820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206" name="n_2mainValue【体育館・プール】&#10;有形固定資産減価償却率">
          <a:extLst>
            <a:ext uri="{FF2B5EF4-FFF2-40B4-BE49-F238E27FC236}">
              <a16:creationId xmlns:a16="http://schemas.microsoft.com/office/drawing/2014/main" id="{61DC6DA4-628F-4E66-80E9-D2326B68ABD2}"/>
            </a:ext>
          </a:extLst>
        </xdr:cNvPr>
        <xdr:cNvSpPr txBox="1"/>
      </xdr:nvSpPr>
      <xdr:spPr>
        <a:xfrm>
          <a:off x="2705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207" name="n_3mainValue【体育館・プール】&#10;有形固定資産減価償却率">
          <a:extLst>
            <a:ext uri="{FF2B5EF4-FFF2-40B4-BE49-F238E27FC236}">
              <a16:creationId xmlns:a16="http://schemas.microsoft.com/office/drawing/2014/main" id="{DFB039DD-3984-4671-AFC6-44FA1DA99B25}"/>
            </a:ext>
          </a:extLst>
        </xdr:cNvPr>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162577</xdr:rowOff>
    </xdr:from>
    <xdr:ext cx="405111" cy="259045"/>
    <xdr:sp macro="" textlink="">
      <xdr:nvSpPr>
        <xdr:cNvPr id="208" name="n_4mainValue【体育館・プール】&#10;有形固定資産減価償却率">
          <a:extLst>
            <a:ext uri="{FF2B5EF4-FFF2-40B4-BE49-F238E27FC236}">
              <a16:creationId xmlns:a16="http://schemas.microsoft.com/office/drawing/2014/main" id="{02D7EB23-E6F7-4CDC-BA25-8A7ACF8A3B1F}"/>
            </a:ext>
          </a:extLst>
        </xdr:cNvPr>
        <xdr:cNvSpPr txBox="1"/>
      </xdr:nvSpPr>
      <xdr:spPr>
        <a:xfrm>
          <a:off x="927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78DF807-8EF3-4BEF-836D-5C8637A7BF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4134513-D553-402A-858A-4232FCE21F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CF5C5055-88B0-46EA-A269-CBFCE4F4348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D680BE06-414B-4E3F-9523-DCDF3BBFBB0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C0BCD0C-8B3E-4DDA-BE4B-C8A084FD1D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E6BFD3F4-8F20-4D87-84B1-EFF25E6E0E3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7842451C-EBA6-41BD-A986-FBA8CC0D07D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917DC10-F40F-4A6B-B908-EB9093EABA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FB727A57-A7B9-4C3D-9970-B581CBBF3D5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0219E66-6F5F-4444-AAC1-31DA5CFDE8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EE856A15-7E5E-46B3-825A-E881C4DC88D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309B7207-B4D5-47BD-B972-1E86BAF2D47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A6E2B3E9-5CBE-4114-B5B4-4573743116A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42DAFA45-6FF3-4CA9-B44E-DB9EA7951A3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D0DE2A56-3752-4799-826C-EC202EEA7F7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EF547D41-AAC8-45EF-A97E-224D67B2087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EADEA2DE-4E4E-4EC6-B518-8D9CE3349879}"/>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56844C6A-F5A4-4F70-A16D-C7E05A138337}"/>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6C26E0BD-1558-4942-A406-868E076D1601}"/>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5CA19C79-D7BD-4E32-89EC-0BB33B74B95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2E4F3D55-3796-470D-B869-F3A7540677B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1275521C-FAE6-46A2-BFCE-F0DEA3AE206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5F4C28B2-ABC8-47D5-98D0-41C2928E1CD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B747C8FF-A789-429A-ACAB-E875A38DED0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FE89BCD6-3D05-46A6-A93B-D8EC3B6FA75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06DE66AD-9260-4DA1-812B-6BE9D84D9532}"/>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8828DD4D-66A7-4307-9700-F2BAF1757B93}"/>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48FE6EC9-00A1-4CB1-9264-5B89CB8807E6}"/>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270CDD87-0523-47E7-9601-6FE1D5BAD234}"/>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C7C36E0C-24B1-48B4-ACDD-E131DC7E2A82}"/>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a:extLst>
            <a:ext uri="{FF2B5EF4-FFF2-40B4-BE49-F238E27FC236}">
              <a16:creationId xmlns:a16="http://schemas.microsoft.com/office/drawing/2014/main" id="{DD86ADD3-9B8F-4000-BB17-2CAEB73E5843}"/>
            </a:ext>
          </a:extLst>
        </xdr:cNvPr>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514B2471-207C-4BB0-A552-43A7AF1B23E2}"/>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3EA005E4-61BC-4882-BA1A-3C2D5A4413F6}"/>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F6931BA3-C31A-460A-9B74-E9D3882198CC}"/>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FE6BE323-5490-44A4-923C-B9707FFE6FB5}"/>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506B7386-2299-413B-94A2-E96C231563D0}"/>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7ABC37-81E7-4B0A-A4D9-6D1E7A230E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1B42DD-5406-4F73-96F2-CE10076FD8D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F27BC479-8153-4EE3-8A80-440E644B21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718661E-CB9E-4D30-B8B1-8983742BB6C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B3CDBDD-B47F-4B2A-A0E9-A31B3704139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70031</xdr:rowOff>
    </xdr:from>
    <xdr:to>
      <xdr:col>55</xdr:col>
      <xdr:colOff>50800</xdr:colOff>
      <xdr:row>63</xdr:row>
      <xdr:rowOff>181</xdr:rowOff>
    </xdr:to>
    <xdr:sp macro="" textlink="">
      <xdr:nvSpPr>
        <xdr:cNvPr id="250" name="楕円 249">
          <a:extLst>
            <a:ext uri="{FF2B5EF4-FFF2-40B4-BE49-F238E27FC236}">
              <a16:creationId xmlns:a16="http://schemas.microsoft.com/office/drawing/2014/main" id="{04BF7833-295A-4B5A-AB6E-68D10954D8FB}"/>
            </a:ext>
          </a:extLst>
        </xdr:cNvPr>
        <xdr:cNvSpPr/>
      </xdr:nvSpPr>
      <xdr:spPr>
        <a:xfrm>
          <a:off x="10426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48458</xdr:rowOff>
    </xdr:from>
    <xdr:ext cx="469744" cy="259045"/>
    <xdr:sp macro="" textlink="">
      <xdr:nvSpPr>
        <xdr:cNvPr id="251" name="【体育館・プール】&#10;一人当たり面積該当値テキスト">
          <a:extLst>
            <a:ext uri="{FF2B5EF4-FFF2-40B4-BE49-F238E27FC236}">
              <a16:creationId xmlns:a16="http://schemas.microsoft.com/office/drawing/2014/main" id="{FADBBBD5-26C4-48F2-B3C3-355DA5F0978E}"/>
            </a:ext>
          </a:extLst>
        </xdr:cNvPr>
        <xdr:cNvSpPr txBox="1"/>
      </xdr:nvSpPr>
      <xdr:spPr>
        <a:xfrm>
          <a:off x="10515600" y="1067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252" name="楕円 251">
          <a:extLst>
            <a:ext uri="{FF2B5EF4-FFF2-40B4-BE49-F238E27FC236}">
              <a16:creationId xmlns:a16="http://schemas.microsoft.com/office/drawing/2014/main" id="{33FE1259-9AEE-477C-8ECF-E79C72382D10}"/>
            </a:ext>
          </a:extLst>
        </xdr:cNvPr>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120831</xdr:rowOff>
    </xdr:from>
    <xdr:to>
      <xdr:col>55</xdr:col>
      <xdr:colOff>0</xdr:colOff>
      <xdr:row>62</xdr:row>
      <xdr:rowOff>127363</xdr:rowOff>
    </xdr:to>
    <xdr:cxnSp macro="">
      <xdr:nvCxnSpPr>
        <xdr:cNvPr id="253" name="直線コネクタ 252">
          <a:extLst>
            <a:ext uri="{FF2B5EF4-FFF2-40B4-BE49-F238E27FC236}">
              <a16:creationId xmlns:a16="http://schemas.microsoft.com/office/drawing/2014/main" id="{E9583CFB-8CB9-44E7-AB28-D84E1CC4C123}"/>
            </a:ext>
          </a:extLst>
        </xdr:cNvPr>
        <xdr:cNvCxnSpPr/>
      </xdr:nvCxnSpPr>
      <xdr:spPr>
        <a:xfrm flipV="1">
          <a:off x="9639300" y="10750731"/>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81462</xdr:rowOff>
    </xdr:from>
    <xdr:to>
      <xdr:col>46</xdr:col>
      <xdr:colOff>38100</xdr:colOff>
      <xdr:row>63</xdr:row>
      <xdr:rowOff>11612</xdr:rowOff>
    </xdr:to>
    <xdr:sp macro="" textlink="">
      <xdr:nvSpPr>
        <xdr:cNvPr id="254" name="楕円 253">
          <a:extLst>
            <a:ext uri="{FF2B5EF4-FFF2-40B4-BE49-F238E27FC236}">
              <a16:creationId xmlns:a16="http://schemas.microsoft.com/office/drawing/2014/main" id="{0571F811-5365-40FC-8920-487C574EBD4A}"/>
            </a:ext>
          </a:extLst>
        </xdr:cNvPr>
        <xdr:cNvSpPr/>
      </xdr:nvSpPr>
      <xdr:spPr>
        <a:xfrm>
          <a:off x="8699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127363</xdr:rowOff>
    </xdr:from>
    <xdr:to>
      <xdr:col>50</xdr:col>
      <xdr:colOff>114300</xdr:colOff>
      <xdr:row>62</xdr:row>
      <xdr:rowOff>132262</xdr:rowOff>
    </xdr:to>
    <xdr:cxnSp macro="">
      <xdr:nvCxnSpPr>
        <xdr:cNvPr id="255" name="直線コネクタ 254">
          <a:extLst>
            <a:ext uri="{FF2B5EF4-FFF2-40B4-BE49-F238E27FC236}">
              <a16:creationId xmlns:a16="http://schemas.microsoft.com/office/drawing/2014/main" id="{B0E920A4-E951-48A9-8A22-F18F68D0957B}"/>
            </a:ext>
          </a:extLst>
        </xdr:cNvPr>
        <xdr:cNvCxnSpPr/>
      </xdr:nvCxnSpPr>
      <xdr:spPr>
        <a:xfrm flipV="1">
          <a:off x="8750300" y="1075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87993</xdr:rowOff>
    </xdr:from>
    <xdr:to>
      <xdr:col>41</xdr:col>
      <xdr:colOff>101600</xdr:colOff>
      <xdr:row>63</xdr:row>
      <xdr:rowOff>18143</xdr:rowOff>
    </xdr:to>
    <xdr:sp macro="" textlink="">
      <xdr:nvSpPr>
        <xdr:cNvPr id="256" name="楕円 255">
          <a:extLst>
            <a:ext uri="{FF2B5EF4-FFF2-40B4-BE49-F238E27FC236}">
              <a16:creationId xmlns:a16="http://schemas.microsoft.com/office/drawing/2014/main" id="{C666E779-84CD-4077-A6C7-82531531CD6B}"/>
            </a:ext>
          </a:extLst>
        </xdr:cNvPr>
        <xdr:cNvSpPr/>
      </xdr:nvSpPr>
      <xdr:spPr>
        <a:xfrm>
          <a:off x="7810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132262</xdr:rowOff>
    </xdr:from>
    <xdr:to>
      <xdr:col>45</xdr:col>
      <xdr:colOff>177800</xdr:colOff>
      <xdr:row>62</xdr:row>
      <xdr:rowOff>138793</xdr:rowOff>
    </xdr:to>
    <xdr:cxnSp macro="">
      <xdr:nvCxnSpPr>
        <xdr:cNvPr id="257" name="直線コネクタ 256">
          <a:extLst>
            <a:ext uri="{FF2B5EF4-FFF2-40B4-BE49-F238E27FC236}">
              <a16:creationId xmlns:a16="http://schemas.microsoft.com/office/drawing/2014/main" id="{F7B96750-679E-48A1-96EA-FF7C2EE9E0B7}"/>
            </a:ext>
          </a:extLst>
        </xdr:cNvPr>
        <xdr:cNvCxnSpPr/>
      </xdr:nvCxnSpPr>
      <xdr:spPr>
        <a:xfrm flipV="1">
          <a:off x="7861300" y="107621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60234</xdr:rowOff>
    </xdr:from>
    <xdr:to>
      <xdr:col>36</xdr:col>
      <xdr:colOff>165100</xdr:colOff>
      <xdr:row>62</xdr:row>
      <xdr:rowOff>161834</xdr:rowOff>
    </xdr:to>
    <xdr:sp macro="" textlink="">
      <xdr:nvSpPr>
        <xdr:cNvPr id="258" name="楕円 257">
          <a:extLst>
            <a:ext uri="{FF2B5EF4-FFF2-40B4-BE49-F238E27FC236}">
              <a16:creationId xmlns:a16="http://schemas.microsoft.com/office/drawing/2014/main" id="{5B6F3213-28A5-4889-A2F0-AB8A8C095F9E}"/>
            </a:ext>
          </a:extLst>
        </xdr:cNvPr>
        <xdr:cNvSpPr/>
      </xdr:nvSpPr>
      <xdr:spPr>
        <a:xfrm>
          <a:off x="6921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111034</xdr:rowOff>
    </xdr:from>
    <xdr:to>
      <xdr:col>41</xdr:col>
      <xdr:colOff>50800</xdr:colOff>
      <xdr:row>62</xdr:row>
      <xdr:rowOff>138793</xdr:rowOff>
    </xdr:to>
    <xdr:cxnSp macro="">
      <xdr:nvCxnSpPr>
        <xdr:cNvPr id="259" name="直線コネクタ 258">
          <a:extLst>
            <a:ext uri="{FF2B5EF4-FFF2-40B4-BE49-F238E27FC236}">
              <a16:creationId xmlns:a16="http://schemas.microsoft.com/office/drawing/2014/main" id="{A32CE1FE-3FD4-4026-901F-63F7F628BB65}"/>
            </a:ext>
          </a:extLst>
        </xdr:cNvPr>
        <xdr:cNvCxnSpPr/>
      </xdr:nvCxnSpPr>
      <xdr:spPr>
        <a:xfrm>
          <a:off x="6972300" y="1074093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a:extLst>
            <a:ext uri="{FF2B5EF4-FFF2-40B4-BE49-F238E27FC236}">
              <a16:creationId xmlns:a16="http://schemas.microsoft.com/office/drawing/2014/main" id="{6B5CC683-786F-4B9B-A66A-BAE5B6F1B5CB}"/>
            </a:ext>
          </a:extLst>
        </xdr:cNvPr>
        <xdr:cNvSpPr txBox="1"/>
      </xdr:nvSpPr>
      <xdr:spPr>
        <a:xfrm>
          <a:off x="9391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a:extLst>
            <a:ext uri="{FF2B5EF4-FFF2-40B4-BE49-F238E27FC236}">
              <a16:creationId xmlns:a16="http://schemas.microsoft.com/office/drawing/2014/main" id="{5B5BA114-EB56-400F-9291-252E7962237B}"/>
            </a:ext>
          </a:extLst>
        </xdr:cNvPr>
        <xdr:cNvSpPr txBox="1"/>
      </xdr:nvSpPr>
      <xdr:spPr>
        <a:xfrm>
          <a:off x="85154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a:extLst>
            <a:ext uri="{FF2B5EF4-FFF2-40B4-BE49-F238E27FC236}">
              <a16:creationId xmlns:a16="http://schemas.microsoft.com/office/drawing/2014/main" id="{A33F0131-1E36-4CCC-B7CD-91CA5F9C9FCD}"/>
            </a:ext>
          </a:extLst>
        </xdr:cNvPr>
        <xdr:cNvSpPr txBox="1"/>
      </xdr:nvSpPr>
      <xdr:spPr>
        <a:xfrm>
          <a:off x="7626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a:extLst>
            <a:ext uri="{FF2B5EF4-FFF2-40B4-BE49-F238E27FC236}">
              <a16:creationId xmlns:a16="http://schemas.microsoft.com/office/drawing/2014/main" id="{0EE87ADD-3BA8-4DEF-B018-353227B8A92E}"/>
            </a:ext>
          </a:extLst>
        </xdr:cNvPr>
        <xdr:cNvSpPr txBox="1"/>
      </xdr:nvSpPr>
      <xdr:spPr>
        <a:xfrm>
          <a:off x="6737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169290</xdr:rowOff>
    </xdr:from>
    <xdr:ext cx="469744" cy="259045"/>
    <xdr:sp macro="" textlink="">
      <xdr:nvSpPr>
        <xdr:cNvPr id="264" name="n_1mainValue【体育館・プール】&#10;一人当たり面積">
          <a:extLst>
            <a:ext uri="{FF2B5EF4-FFF2-40B4-BE49-F238E27FC236}">
              <a16:creationId xmlns:a16="http://schemas.microsoft.com/office/drawing/2014/main" id="{D2C1A671-71D3-4695-A65B-1B95E2DFF735}"/>
            </a:ext>
          </a:extLst>
        </xdr:cNvPr>
        <xdr:cNvSpPr txBox="1"/>
      </xdr:nvSpPr>
      <xdr:spPr>
        <a:xfrm>
          <a:off x="9391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2739</xdr:rowOff>
    </xdr:from>
    <xdr:ext cx="469744" cy="259045"/>
    <xdr:sp macro="" textlink="">
      <xdr:nvSpPr>
        <xdr:cNvPr id="265" name="n_2mainValue【体育館・プール】&#10;一人当たり面積">
          <a:extLst>
            <a:ext uri="{FF2B5EF4-FFF2-40B4-BE49-F238E27FC236}">
              <a16:creationId xmlns:a16="http://schemas.microsoft.com/office/drawing/2014/main" id="{6E0A2F91-0132-462A-9BDD-F161EAFC7B8B}"/>
            </a:ext>
          </a:extLst>
        </xdr:cNvPr>
        <xdr:cNvSpPr txBox="1"/>
      </xdr:nvSpPr>
      <xdr:spPr>
        <a:xfrm>
          <a:off x="8515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266" name="n_3mainValue【体育館・プール】&#10;一人当たり面積">
          <a:extLst>
            <a:ext uri="{FF2B5EF4-FFF2-40B4-BE49-F238E27FC236}">
              <a16:creationId xmlns:a16="http://schemas.microsoft.com/office/drawing/2014/main" id="{420334C4-3027-4DE4-861B-556C775EC327}"/>
            </a:ext>
          </a:extLst>
        </xdr:cNvPr>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152961</xdr:rowOff>
    </xdr:from>
    <xdr:ext cx="469744" cy="259045"/>
    <xdr:sp macro="" textlink="">
      <xdr:nvSpPr>
        <xdr:cNvPr id="267" name="n_4mainValue【体育館・プール】&#10;一人当たり面積">
          <a:extLst>
            <a:ext uri="{FF2B5EF4-FFF2-40B4-BE49-F238E27FC236}">
              <a16:creationId xmlns:a16="http://schemas.microsoft.com/office/drawing/2014/main" id="{DABAB5DE-EFB7-4BF5-9DAF-CE3333473C3A}"/>
            </a:ext>
          </a:extLst>
        </xdr:cNvPr>
        <xdr:cNvSpPr txBox="1"/>
      </xdr:nvSpPr>
      <xdr:spPr>
        <a:xfrm>
          <a:off x="6737427" y="1078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B77876E-CAF6-4FDC-8919-40C2E45942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C4637CAE-2E9A-40D5-A1C7-B3D6FD2374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D8A62CD-3C83-482F-85EC-7285D3BE66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88E1D74-1B6E-4C85-9E35-8CD0BF836D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49B2F3E5-F46C-415F-9A63-591AEE8792D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9DC8261C-F080-47F3-8714-A179FF30D6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85138F1-1195-403E-A18D-E731105967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68D1C7F0-DD49-4F36-9DEE-14DC0B0E275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1D30298A-97AB-4FC8-971F-0A1844680B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BDD96395-D06B-4F8A-9348-985DD47097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10E1B6EF-767F-4C45-839D-11320DC46E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8A431C13-D4BD-4F0C-A09D-C2C4FE9E9E8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F20CF984-1E19-49BE-94EA-7E004EE3CB1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B35F17F2-FF20-4C22-9ACB-8891AD7FB3F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28E7F0BA-58E9-405E-8017-E670B0DE8EC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3FDA44FB-6535-43E8-B3F9-F51C3D0C1D5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504921C9-0BED-4CA8-B409-0A7C3905916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6C03BCA6-0914-42E6-A2D5-657F1BA6FD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B6065EDD-A720-4502-B26B-58ECA1E8285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A6F549F9-EF9C-4D14-BB2A-9E556D910F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A7CC77B0-EA7F-495A-8082-3055577F2E2A}"/>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82FD4B4E-30A8-4791-B0B6-9C673C03F1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4276EB8C-6AD7-41E0-80E9-C028BB643B2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17C598DB-4C35-4094-BC4E-FCD8EF1D72A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72389</xdr:rowOff>
    </xdr:from>
    <xdr:to>
      <xdr:col>24</xdr:col>
      <xdr:colOff>62865</xdr:colOff>
      <xdr:row>86</xdr:row>
      <xdr:rowOff>59055</xdr:rowOff>
    </xdr:to>
    <xdr:cxnSp macro="">
      <xdr:nvCxnSpPr>
        <xdr:cNvPr id="292" name="直線コネクタ 291">
          <a:extLst>
            <a:ext uri="{FF2B5EF4-FFF2-40B4-BE49-F238E27FC236}">
              <a16:creationId xmlns:a16="http://schemas.microsoft.com/office/drawing/2014/main" id="{6CE7F0DE-353C-4DB5-A70F-640776D0BC11}"/>
            </a:ext>
          </a:extLst>
        </xdr:cNvPr>
        <xdr:cNvCxnSpPr/>
      </xdr:nvCxnSpPr>
      <xdr:spPr>
        <a:xfrm flipV="1">
          <a:off x="4634865" y="13788389"/>
          <a:ext cx="0" cy="1015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83562CDE-D202-4776-BF0B-B729D1941B0A}"/>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4" name="直線コネクタ 293">
          <a:extLst>
            <a:ext uri="{FF2B5EF4-FFF2-40B4-BE49-F238E27FC236}">
              <a16:creationId xmlns:a16="http://schemas.microsoft.com/office/drawing/2014/main" id="{3368D16D-551F-4BD5-9F0D-A2939422CB68}"/>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19066</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E95524D7-5FF4-43FD-981D-667E60E098B2}"/>
            </a:ext>
          </a:extLst>
        </xdr:cNvPr>
        <xdr:cNvSpPr txBox="1"/>
      </xdr:nvSpPr>
      <xdr:spPr>
        <a:xfrm>
          <a:off x="4673600" y="13563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72389</xdr:rowOff>
    </xdr:from>
    <xdr:to>
      <xdr:col>24</xdr:col>
      <xdr:colOff>152400</xdr:colOff>
      <xdr:row>80</xdr:row>
      <xdr:rowOff>72389</xdr:rowOff>
    </xdr:to>
    <xdr:cxnSp macro="">
      <xdr:nvCxnSpPr>
        <xdr:cNvPr id="296" name="直線コネクタ 295">
          <a:extLst>
            <a:ext uri="{FF2B5EF4-FFF2-40B4-BE49-F238E27FC236}">
              <a16:creationId xmlns:a16="http://schemas.microsoft.com/office/drawing/2014/main" id="{8013805B-B700-4F51-8AED-A4E48FE92943}"/>
            </a:ext>
          </a:extLst>
        </xdr:cNvPr>
        <xdr:cNvCxnSpPr/>
      </xdr:nvCxnSpPr>
      <xdr:spPr>
        <a:xfrm>
          <a:off x="4546600" y="13788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59072</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6D386A37-2C5A-4BA3-9C5E-E434B03B68A9}"/>
            </a:ext>
          </a:extLst>
        </xdr:cNvPr>
        <xdr:cNvSpPr txBox="1"/>
      </xdr:nvSpPr>
      <xdr:spPr>
        <a:xfrm>
          <a:off x="4673600" y="1411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8" name="フローチャート: 判断 297">
          <a:extLst>
            <a:ext uri="{FF2B5EF4-FFF2-40B4-BE49-F238E27FC236}">
              <a16:creationId xmlns:a16="http://schemas.microsoft.com/office/drawing/2014/main" id="{BEAD420F-FD8D-494A-9634-BBDEBFD47D44}"/>
            </a:ext>
          </a:extLst>
        </xdr:cNvPr>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80645</xdr:rowOff>
    </xdr:from>
    <xdr:to>
      <xdr:col>20</xdr:col>
      <xdr:colOff>38100</xdr:colOff>
      <xdr:row>83</xdr:row>
      <xdr:rowOff>10795</xdr:rowOff>
    </xdr:to>
    <xdr:sp macro="" textlink="">
      <xdr:nvSpPr>
        <xdr:cNvPr id="299" name="フローチャート: 判断 298">
          <a:extLst>
            <a:ext uri="{FF2B5EF4-FFF2-40B4-BE49-F238E27FC236}">
              <a16:creationId xmlns:a16="http://schemas.microsoft.com/office/drawing/2014/main" id="{C27EDE8C-D0BE-4ACC-BFCF-B42B91666A3B}"/>
            </a:ext>
          </a:extLst>
        </xdr:cNvPr>
        <xdr:cNvSpPr/>
      </xdr:nvSpPr>
      <xdr:spPr>
        <a:xfrm>
          <a:off x="3746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69214</xdr:rowOff>
    </xdr:from>
    <xdr:to>
      <xdr:col>15</xdr:col>
      <xdr:colOff>101600</xdr:colOff>
      <xdr:row>82</xdr:row>
      <xdr:rowOff>170814</xdr:rowOff>
    </xdr:to>
    <xdr:sp macro="" textlink="">
      <xdr:nvSpPr>
        <xdr:cNvPr id="300" name="フローチャート: 判断 299">
          <a:extLst>
            <a:ext uri="{FF2B5EF4-FFF2-40B4-BE49-F238E27FC236}">
              <a16:creationId xmlns:a16="http://schemas.microsoft.com/office/drawing/2014/main" id="{077E5EF4-62ED-464C-AA25-5C436DE1CE6E}"/>
            </a:ext>
          </a:extLst>
        </xdr:cNvPr>
        <xdr:cNvSpPr/>
      </xdr:nvSpPr>
      <xdr:spPr>
        <a:xfrm>
          <a:off x="2857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301" name="フローチャート: 判断 300">
          <a:extLst>
            <a:ext uri="{FF2B5EF4-FFF2-40B4-BE49-F238E27FC236}">
              <a16:creationId xmlns:a16="http://schemas.microsoft.com/office/drawing/2014/main" id="{70A97B1B-CC92-4973-AD06-87066BF32077}"/>
            </a:ext>
          </a:extLst>
        </xdr:cNvPr>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154939</xdr:rowOff>
    </xdr:from>
    <xdr:to>
      <xdr:col>6</xdr:col>
      <xdr:colOff>38100</xdr:colOff>
      <xdr:row>82</xdr:row>
      <xdr:rowOff>85089</xdr:rowOff>
    </xdr:to>
    <xdr:sp macro="" textlink="">
      <xdr:nvSpPr>
        <xdr:cNvPr id="302" name="フローチャート: 判断 301">
          <a:extLst>
            <a:ext uri="{FF2B5EF4-FFF2-40B4-BE49-F238E27FC236}">
              <a16:creationId xmlns:a16="http://schemas.microsoft.com/office/drawing/2014/main" id="{1612B9E7-F548-4DA2-BB43-99DAAE665FF5}"/>
            </a:ext>
          </a:extLst>
        </xdr:cNvPr>
        <xdr:cNvSpPr/>
      </xdr:nvSpPr>
      <xdr:spPr>
        <a:xfrm>
          <a:off x="1079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FB3EDE1-2876-4E06-A529-B766420ED45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75893321-D1FF-46AB-B803-E2C5995D55F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2BF97D75-34DF-4B24-AD7D-2584D36B5B5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5561A43-44CB-462A-BEEC-99A7E61725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8F768348-7158-4DB6-B160-74A8D11C67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308" name="楕円 307">
          <a:extLst>
            <a:ext uri="{FF2B5EF4-FFF2-40B4-BE49-F238E27FC236}">
              <a16:creationId xmlns:a16="http://schemas.microsoft.com/office/drawing/2014/main" id="{B2D6F336-76E2-40BA-89D3-ADB8460E498A}"/>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153688</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31284C7B-0E6C-4A83-8E12-1F7E3396D458}"/>
            </a:ext>
          </a:extLst>
        </xdr:cNvPr>
        <xdr:cNvSpPr txBox="1"/>
      </xdr:nvSpPr>
      <xdr:spPr>
        <a:xfrm>
          <a:off x="4673600" y="1369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4445</xdr:rowOff>
    </xdr:from>
    <xdr:to>
      <xdr:col>20</xdr:col>
      <xdr:colOff>38100</xdr:colOff>
      <xdr:row>80</xdr:row>
      <xdr:rowOff>106045</xdr:rowOff>
    </xdr:to>
    <xdr:sp macro="" textlink="">
      <xdr:nvSpPr>
        <xdr:cNvPr id="310" name="楕円 309">
          <a:extLst>
            <a:ext uri="{FF2B5EF4-FFF2-40B4-BE49-F238E27FC236}">
              <a16:creationId xmlns:a16="http://schemas.microsoft.com/office/drawing/2014/main" id="{3C585B74-A6AB-4622-992A-A5754BF2C737}"/>
            </a:ext>
          </a:extLst>
        </xdr:cNvPr>
        <xdr:cNvSpPr/>
      </xdr:nvSpPr>
      <xdr:spPr>
        <a:xfrm>
          <a:off x="3746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55245</xdr:rowOff>
    </xdr:from>
    <xdr:to>
      <xdr:col>24</xdr:col>
      <xdr:colOff>63500</xdr:colOff>
      <xdr:row>80</xdr:row>
      <xdr:rowOff>118111</xdr:rowOff>
    </xdr:to>
    <xdr:cxnSp macro="">
      <xdr:nvCxnSpPr>
        <xdr:cNvPr id="311" name="直線コネクタ 310">
          <a:extLst>
            <a:ext uri="{FF2B5EF4-FFF2-40B4-BE49-F238E27FC236}">
              <a16:creationId xmlns:a16="http://schemas.microsoft.com/office/drawing/2014/main" id="{3353219B-C31D-4EF5-9EB5-0D846F5A349C}"/>
            </a:ext>
          </a:extLst>
        </xdr:cNvPr>
        <xdr:cNvCxnSpPr/>
      </xdr:nvCxnSpPr>
      <xdr:spPr>
        <a:xfrm>
          <a:off x="3797300" y="1377124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113030</xdr:rowOff>
    </xdr:from>
    <xdr:to>
      <xdr:col>15</xdr:col>
      <xdr:colOff>101600</xdr:colOff>
      <xdr:row>80</xdr:row>
      <xdr:rowOff>43180</xdr:rowOff>
    </xdr:to>
    <xdr:sp macro="" textlink="">
      <xdr:nvSpPr>
        <xdr:cNvPr id="312" name="楕円 311">
          <a:extLst>
            <a:ext uri="{FF2B5EF4-FFF2-40B4-BE49-F238E27FC236}">
              <a16:creationId xmlns:a16="http://schemas.microsoft.com/office/drawing/2014/main" id="{45DCEF7D-339D-4974-AF45-A2C92F02B159}"/>
            </a:ext>
          </a:extLst>
        </xdr:cNvPr>
        <xdr:cNvSpPr/>
      </xdr:nvSpPr>
      <xdr:spPr>
        <a:xfrm>
          <a:off x="2857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163830</xdr:rowOff>
    </xdr:from>
    <xdr:to>
      <xdr:col>19</xdr:col>
      <xdr:colOff>177800</xdr:colOff>
      <xdr:row>80</xdr:row>
      <xdr:rowOff>55245</xdr:rowOff>
    </xdr:to>
    <xdr:cxnSp macro="">
      <xdr:nvCxnSpPr>
        <xdr:cNvPr id="313" name="直線コネクタ 312">
          <a:extLst>
            <a:ext uri="{FF2B5EF4-FFF2-40B4-BE49-F238E27FC236}">
              <a16:creationId xmlns:a16="http://schemas.microsoft.com/office/drawing/2014/main" id="{68D98878-2801-4742-8CFC-A6EDB966573F}"/>
            </a:ext>
          </a:extLst>
        </xdr:cNvPr>
        <xdr:cNvCxnSpPr/>
      </xdr:nvCxnSpPr>
      <xdr:spPr>
        <a:xfrm>
          <a:off x="2908300" y="1370838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50164</xdr:rowOff>
    </xdr:from>
    <xdr:to>
      <xdr:col>10</xdr:col>
      <xdr:colOff>165100</xdr:colOff>
      <xdr:row>79</xdr:row>
      <xdr:rowOff>151764</xdr:rowOff>
    </xdr:to>
    <xdr:sp macro="" textlink="">
      <xdr:nvSpPr>
        <xdr:cNvPr id="314" name="楕円 313">
          <a:extLst>
            <a:ext uri="{FF2B5EF4-FFF2-40B4-BE49-F238E27FC236}">
              <a16:creationId xmlns:a16="http://schemas.microsoft.com/office/drawing/2014/main" id="{BE82C6F4-4F23-444A-A050-3CF223B002F0}"/>
            </a:ext>
          </a:extLst>
        </xdr:cNvPr>
        <xdr:cNvSpPr/>
      </xdr:nvSpPr>
      <xdr:spPr>
        <a:xfrm>
          <a:off x="1968500" y="1359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100964</xdr:rowOff>
    </xdr:from>
    <xdr:to>
      <xdr:col>15</xdr:col>
      <xdr:colOff>50800</xdr:colOff>
      <xdr:row>79</xdr:row>
      <xdr:rowOff>163830</xdr:rowOff>
    </xdr:to>
    <xdr:cxnSp macro="">
      <xdr:nvCxnSpPr>
        <xdr:cNvPr id="315" name="直線コネクタ 314">
          <a:extLst>
            <a:ext uri="{FF2B5EF4-FFF2-40B4-BE49-F238E27FC236}">
              <a16:creationId xmlns:a16="http://schemas.microsoft.com/office/drawing/2014/main" id="{D29BC2DD-F534-4605-9DB4-978E8A3F8F63}"/>
            </a:ext>
          </a:extLst>
        </xdr:cNvPr>
        <xdr:cNvCxnSpPr/>
      </xdr:nvCxnSpPr>
      <xdr:spPr>
        <a:xfrm>
          <a:off x="2019300" y="136455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316" name="楕円 315">
          <a:extLst>
            <a:ext uri="{FF2B5EF4-FFF2-40B4-BE49-F238E27FC236}">
              <a16:creationId xmlns:a16="http://schemas.microsoft.com/office/drawing/2014/main" id="{3A9E189C-E332-4D0F-9896-DB74B180B41F}"/>
            </a:ext>
          </a:extLst>
        </xdr:cNvPr>
        <xdr:cNvSpPr/>
      </xdr:nvSpPr>
      <xdr:spPr>
        <a:xfrm>
          <a:off x="107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100964</xdr:rowOff>
    </xdr:to>
    <xdr:cxnSp macro="">
      <xdr:nvCxnSpPr>
        <xdr:cNvPr id="317" name="直線コネクタ 316">
          <a:extLst>
            <a:ext uri="{FF2B5EF4-FFF2-40B4-BE49-F238E27FC236}">
              <a16:creationId xmlns:a16="http://schemas.microsoft.com/office/drawing/2014/main" id="{2184F554-6A92-4050-AE73-B805EC1406EC}"/>
            </a:ext>
          </a:extLst>
        </xdr:cNvPr>
        <xdr:cNvCxnSpPr/>
      </xdr:nvCxnSpPr>
      <xdr:spPr>
        <a:xfrm>
          <a:off x="1130300" y="135826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1922</xdr:rowOff>
    </xdr:from>
    <xdr:ext cx="405111" cy="259045"/>
    <xdr:sp macro="" textlink="">
      <xdr:nvSpPr>
        <xdr:cNvPr id="318" name="n_1aveValue【福祉施設】&#10;有形固定資産減価償却率">
          <a:extLst>
            <a:ext uri="{FF2B5EF4-FFF2-40B4-BE49-F238E27FC236}">
              <a16:creationId xmlns:a16="http://schemas.microsoft.com/office/drawing/2014/main" id="{69851B05-B9A8-4D71-8863-A91398DFEF13}"/>
            </a:ext>
          </a:extLst>
        </xdr:cNvPr>
        <xdr:cNvSpPr txBox="1"/>
      </xdr:nvSpPr>
      <xdr:spPr>
        <a:xfrm>
          <a:off x="35820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319" name="n_2aveValue【福祉施設】&#10;有形固定資産減価償却率">
          <a:extLst>
            <a:ext uri="{FF2B5EF4-FFF2-40B4-BE49-F238E27FC236}">
              <a16:creationId xmlns:a16="http://schemas.microsoft.com/office/drawing/2014/main" id="{14BC2F1A-4034-482C-8682-CB41280E9D02}"/>
            </a:ext>
          </a:extLst>
        </xdr:cNvPr>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20" name="n_3aveValue【福祉施設】&#10;有形固定資産減価償却率">
          <a:extLst>
            <a:ext uri="{FF2B5EF4-FFF2-40B4-BE49-F238E27FC236}">
              <a16:creationId xmlns:a16="http://schemas.microsoft.com/office/drawing/2014/main" id="{615CDD44-6FD1-4168-909F-38A8ABE8B53D}"/>
            </a:ext>
          </a:extLst>
        </xdr:cNvPr>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76216</xdr:rowOff>
    </xdr:from>
    <xdr:ext cx="405111" cy="259045"/>
    <xdr:sp macro="" textlink="">
      <xdr:nvSpPr>
        <xdr:cNvPr id="321" name="n_4aveValue【福祉施設】&#10;有形固定資産減価償却率">
          <a:extLst>
            <a:ext uri="{FF2B5EF4-FFF2-40B4-BE49-F238E27FC236}">
              <a16:creationId xmlns:a16="http://schemas.microsoft.com/office/drawing/2014/main" id="{F1751AF4-86F7-4B87-AC00-E6D6CB84898B}"/>
            </a:ext>
          </a:extLst>
        </xdr:cNvPr>
        <xdr:cNvSpPr txBox="1"/>
      </xdr:nvSpPr>
      <xdr:spPr>
        <a:xfrm>
          <a:off x="92774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122572</xdr:rowOff>
    </xdr:from>
    <xdr:ext cx="405111" cy="259045"/>
    <xdr:sp macro="" textlink="">
      <xdr:nvSpPr>
        <xdr:cNvPr id="322" name="n_1mainValue【福祉施設】&#10;有形固定資産減価償却率">
          <a:extLst>
            <a:ext uri="{FF2B5EF4-FFF2-40B4-BE49-F238E27FC236}">
              <a16:creationId xmlns:a16="http://schemas.microsoft.com/office/drawing/2014/main" id="{CA8CAC5E-45B7-45AA-8E3A-9C1F915D22A7}"/>
            </a:ext>
          </a:extLst>
        </xdr:cNvPr>
        <xdr:cNvSpPr txBox="1"/>
      </xdr:nvSpPr>
      <xdr:spPr>
        <a:xfrm>
          <a:off x="3582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59707</xdr:rowOff>
    </xdr:from>
    <xdr:ext cx="405111" cy="259045"/>
    <xdr:sp macro="" textlink="">
      <xdr:nvSpPr>
        <xdr:cNvPr id="323" name="n_2mainValue【福祉施設】&#10;有形固定資産減価償却率">
          <a:extLst>
            <a:ext uri="{FF2B5EF4-FFF2-40B4-BE49-F238E27FC236}">
              <a16:creationId xmlns:a16="http://schemas.microsoft.com/office/drawing/2014/main" id="{F3AC7E66-BAAD-4AA7-9B7F-778126D6D9E1}"/>
            </a:ext>
          </a:extLst>
        </xdr:cNvPr>
        <xdr:cNvSpPr txBox="1"/>
      </xdr:nvSpPr>
      <xdr:spPr>
        <a:xfrm>
          <a:off x="2705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168291</xdr:rowOff>
    </xdr:from>
    <xdr:ext cx="405111" cy="259045"/>
    <xdr:sp macro="" textlink="">
      <xdr:nvSpPr>
        <xdr:cNvPr id="324" name="n_3mainValue【福祉施設】&#10;有形固定資産減価償却率">
          <a:extLst>
            <a:ext uri="{FF2B5EF4-FFF2-40B4-BE49-F238E27FC236}">
              <a16:creationId xmlns:a16="http://schemas.microsoft.com/office/drawing/2014/main" id="{CDDB80A2-623A-43FB-9866-952E2BE0E15A}"/>
            </a:ext>
          </a:extLst>
        </xdr:cNvPr>
        <xdr:cNvSpPr txBox="1"/>
      </xdr:nvSpPr>
      <xdr:spPr>
        <a:xfrm>
          <a:off x="1816744" y="1336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325" name="n_4mainValue【福祉施設】&#10;有形固定資産減価償却率">
          <a:extLst>
            <a:ext uri="{FF2B5EF4-FFF2-40B4-BE49-F238E27FC236}">
              <a16:creationId xmlns:a16="http://schemas.microsoft.com/office/drawing/2014/main" id="{257C47C8-97A4-479F-A0B4-6065E9433EB4}"/>
            </a:ext>
          </a:extLst>
        </xdr:cNvPr>
        <xdr:cNvSpPr txBox="1"/>
      </xdr:nvSpPr>
      <xdr:spPr>
        <a:xfrm>
          <a:off x="927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15047BFB-C38F-4839-9F9E-8F9A00AECC7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D5B8BB55-1FBA-4EBA-A71A-38E4297226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234757E1-E4FB-4C32-903E-2C57127E4A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5C1C935A-D23F-451B-9CCF-920C671E723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71FB5B81-0EA7-4E98-92AE-18CB477D3C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914E96C9-1D91-4AE5-A67C-78C591952B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BCE9AA17-01B0-4B40-88BA-1002D23DFA8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29B8ACFB-7AA0-450B-B80D-F97DD239058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C25E4B2B-E128-4A76-8B9A-4AAC671E5E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DE42131E-40AF-40C2-8A22-0B13C5735E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6" name="直線コネクタ 335">
          <a:extLst>
            <a:ext uri="{FF2B5EF4-FFF2-40B4-BE49-F238E27FC236}">
              <a16:creationId xmlns:a16="http://schemas.microsoft.com/office/drawing/2014/main" id="{A8DE1C11-DAB2-44AF-AEE7-9393E0EC057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7" name="テキスト ボックス 336">
          <a:extLst>
            <a:ext uri="{FF2B5EF4-FFF2-40B4-BE49-F238E27FC236}">
              <a16:creationId xmlns:a16="http://schemas.microsoft.com/office/drawing/2014/main" id="{E3C02DB0-D43B-45E1-8489-86C3965CAC6D}"/>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8" name="直線コネクタ 337">
          <a:extLst>
            <a:ext uri="{FF2B5EF4-FFF2-40B4-BE49-F238E27FC236}">
              <a16:creationId xmlns:a16="http://schemas.microsoft.com/office/drawing/2014/main" id="{22A24B12-CECA-4D9A-9316-0224741D9E1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9" name="テキスト ボックス 338">
          <a:extLst>
            <a:ext uri="{FF2B5EF4-FFF2-40B4-BE49-F238E27FC236}">
              <a16:creationId xmlns:a16="http://schemas.microsoft.com/office/drawing/2014/main" id="{2723AFB3-242A-4371-950A-609A5EF25A1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0" name="直線コネクタ 339">
          <a:extLst>
            <a:ext uri="{FF2B5EF4-FFF2-40B4-BE49-F238E27FC236}">
              <a16:creationId xmlns:a16="http://schemas.microsoft.com/office/drawing/2014/main" id="{EE9253D1-B2F2-4114-A748-6BD89F8AAAD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1" name="テキスト ボックス 340">
          <a:extLst>
            <a:ext uri="{FF2B5EF4-FFF2-40B4-BE49-F238E27FC236}">
              <a16:creationId xmlns:a16="http://schemas.microsoft.com/office/drawing/2014/main" id="{0B5E242D-902C-4E40-B394-88FCB37F6CC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2" name="直線コネクタ 341">
          <a:extLst>
            <a:ext uri="{FF2B5EF4-FFF2-40B4-BE49-F238E27FC236}">
              <a16:creationId xmlns:a16="http://schemas.microsoft.com/office/drawing/2014/main" id="{ABABF8E7-8DF6-4BBA-9DE9-FBA4586E03B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3" name="テキスト ボックス 342">
          <a:extLst>
            <a:ext uri="{FF2B5EF4-FFF2-40B4-BE49-F238E27FC236}">
              <a16:creationId xmlns:a16="http://schemas.microsoft.com/office/drawing/2014/main" id="{82605035-9F36-410E-8B8F-431A2957AC4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6F1DE8A5-2D81-4665-B7BF-BC7962A8759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C9D5ADE-CD99-4D20-B5BE-5F20DF56079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8F445B7A-BD1A-4BCA-9B8D-AF7ADF19AE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7" name="直線コネクタ 346">
          <a:extLst>
            <a:ext uri="{FF2B5EF4-FFF2-40B4-BE49-F238E27FC236}">
              <a16:creationId xmlns:a16="http://schemas.microsoft.com/office/drawing/2014/main" id="{FB3A9A10-7099-433E-99A7-580CB1236D96}"/>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8" name="【福祉施設】&#10;一人当たり面積最小値テキスト">
          <a:extLst>
            <a:ext uri="{FF2B5EF4-FFF2-40B4-BE49-F238E27FC236}">
              <a16:creationId xmlns:a16="http://schemas.microsoft.com/office/drawing/2014/main" id="{E90C5192-00B7-4B33-AECE-C6B1F0768995}"/>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9" name="直線コネクタ 348">
          <a:extLst>
            <a:ext uri="{FF2B5EF4-FFF2-40B4-BE49-F238E27FC236}">
              <a16:creationId xmlns:a16="http://schemas.microsoft.com/office/drawing/2014/main" id="{3D5D7F65-728E-4EF9-87E8-B5A4516155FB}"/>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50" name="【福祉施設】&#10;一人当たり面積最大値テキスト">
          <a:extLst>
            <a:ext uri="{FF2B5EF4-FFF2-40B4-BE49-F238E27FC236}">
              <a16:creationId xmlns:a16="http://schemas.microsoft.com/office/drawing/2014/main" id="{7E1C967E-5FE1-43E6-B0B4-EEBEBC1C6D43}"/>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51" name="直線コネクタ 350">
          <a:extLst>
            <a:ext uri="{FF2B5EF4-FFF2-40B4-BE49-F238E27FC236}">
              <a16:creationId xmlns:a16="http://schemas.microsoft.com/office/drawing/2014/main" id="{0AA039E5-6072-4614-89CD-C707AA5FCE3C}"/>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2" name="【福祉施設】&#10;一人当たり面積平均値テキスト">
          <a:extLst>
            <a:ext uri="{FF2B5EF4-FFF2-40B4-BE49-F238E27FC236}">
              <a16:creationId xmlns:a16="http://schemas.microsoft.com/office/drawing/2014/main" id="{43FA953F-8173-4308-AAD6-97E403D39313}"/>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3" name="フローチャート: 判断 352">
          <a:extLst>
            <a:ext uri="{FF2B5EF4-FFF2-40B4-BE49-F238E27FC236}">
              <a16:creationId xmlns:a16="http://schemas.microsoft.com/office/drawing/2014/main" id="{BFFE1B30-CA83-4A1A-AD2E-1FFF3A95BC18}"/>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4" name="フローチャート: 判断 353">
          <a:extLst>
            <a:ext uri="{FF2B5EF4-FFF2-40B4-BE49-F238E27FC236}">
              <a16:creationId xmlns:a16="http://schemas.microsoft.com/office/drawing/2014/main" id="{B85A14B3-FDC7-40D5-8AF1-445019A6F06A}"/>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5" name="フローチャート: 判断 354">
          <a:extLst>
            <a:ext uri="{FF2B5EF4-FFF2-40B4-BE49-F238E27FC236}">
              <a16:creationId xmlns:a16="http://schemas.microsoft.com/office/drawing/2014/main" id="{981A122D-B9D0-4663-B710-60E3897A6108}"/>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6" name="フローチャート: 判断 355">
          <a:extLst>
            <a:ext uri="{FF2B5EF4-FFF2-40B4-BE49-F238E27FC236}">
              <a16:creationId xmlns:a16="http://schemas.microsoft.com/office/drawing/2014/main" id="{7E0B6836-C951-4DC3-92A0-D6C4ABB07C8A}"/>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7" name="フローチャート: 判断 356">
          <a:extLst>
            <a:ext uri="{FF2B5EF4-FFF2-40B4-BE49-F238E27FC236}">
              <a16:creationId xmlns:a16="http://schemas.microsoft.com/office/drawing/2014/main" id="{6778C12C-FA2B-4EA5-A4D8-7A9C9816F0A4}"/>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BBE483B-0736-4D7E-B49B-566400C505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6BE3CBF-DEB1-4A69-9CB4-83396FD79CA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E8B7D6B-22F9-4A76-B364-CF0FF1470E5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FD9208CF-A756-45CA-824A-5432770243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E47CD79-58A7-4B33-8F2C-8F35BB82BE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3" name="楕円 362">
          <a:extLst>
            <a:ext uri="{FF2B5EF4-FFF2-40B4-BE49-F238E27FC236}">
              <a16:creationId xmlns:a16="http://schemas.microsoft.com/office/drawing/2014/main" id="{ED796190-3F18-42AE-B28C-3A990424A621}"/>
            </a:ext>
          </a:extLst>
        </xdr:cNvPr>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4" name="【福祉施設】&#10;一人当たり面積該当値テキスト">
          <a:extLst>
            <a:ext uri="{FF2B5EF4-FFF2-40B4-BE49-F238E27FC236}">
              <a16:creationId xmlns:a16="http://schemas.microsoft.com/office/drawing/2014/main" id="{AED22FA4-526C-4CC5-B379-D8C2517CAA8C}"/>
            </a:ext>
          </a:extLst>
        </xdr:cNvPr>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365" name="楕円 364">
          <a:extLst>
            <a:ext uri="{FF2B5EF4-FFF2-40B4-BE49-F238E27FC236}">
              <a16:creationId xmlns:a16="http://schemas.microsoft.com/office/drawing/2014/main" id="{67CBF2C8-8C06-4CFE-BC40-FA9A2415AD09}"/>
            </a:ext>
          </a:extLst>
        </xdr:cNvPr>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97537</xdr:rowOff>
    </xdr:to>
    <xdr:cxnSp macro="">
      <xdr:nvCxnSpPr>
        <xdr:cNvPr id="366" name="直線コネクタ 365">
          <a:extLst>
            <a:ext uri="{FF2B5EF4-FFF2-40B4-BE49-F238E27FC236}">
              <a16:creationId xmlns:a16="http://schemas.microsoft.com/office/drawing/2014/main" id="{85250BB6-AC54-4A20-B071-478DEE825B71}"/>
            </a:ext>
          </a:extLst>
        </xdr:cNvPr>
        <xdr:cNvCxnSpPr/>
      </xdr:nvCxnSpPr>
      <xdr:spPr>
        <a:xfrm flipV="1">
          <a:off x="9639300" y="146685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367" name="楕円 366">
          <a:extLst>
            <a:ext uri="{FF2B5EF4-FFF2-40B4-BE49-F238E27FC236}">
              <a16:creationId xmlns:a16="http://schemas.microsoft.com/office/drawing/2014/main" id="{4A175283-B96F-4E97-B2D9-DFB22046C0BF}"/>
            </a:ext>
          </a:extLst>
        </xdr:cNvPr>
        <xdr:cNvSpPr/>
      </xdr:nvSpPr>
      <xdr:spPr>
        <a:xfrm>
          <a:off x="8699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97537</xdr:rowOff>
    </xdr:to>
    <xdr:cxnSp macro="">
      <xdr:nvCxnSpPr>
        <xdr:cNvPr id="368" name="直線コネクタ 367">
          <a:extLst>
            <a:ext uri="{FF2B5EF4-FFF2-40B4-BE49-F238E27FC236}">
              <a16:creationId xmlns:a16="http://schemas.microsoft.com/office/drawing/2014/main" id="{90831E4E-8B07-4019-BE6A-81C58589E610}"/>
            </a:ext>
          </a:extLst>
        </xdr:cNvPr>
        <xdr:cNvCxnSpPr/>
      </xdr:nvCxnSpPr>
      <xdr:spPr>
        <a:xfrm>
          <a:off x="8750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9" name="楕円 368">
          <a:extLst>
            <a:ext uri="{FF2B5EF4-FFF2-40B4-BE49-F238E27FC236}">
              <a16:creationId xmlns:a16="http://schemas.microsoft.com/office/drawing/2014/main" id="{4F8CFAAD-AFC3-4818-B478-29E6B7255C47}"/>
            </a:ext>
          </a:extLst>
        </xdr:cNvPr>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97537</xdr:rowOff>
    </xdr:from>
    <xdr:to>
      <xdr:col>45</xdr:col>
      <xdr:colOff>177800</xdr:colOff>
      <xdr:row>85</xdr:row>
      <xdr:rowOff>99822</xdr:rowOff>
    </xdr:to>
    <xdr:cxnSp macro="">
      <xdr:nvCxnSpPr>
        <xdr:cNvPr id="370" name="直線コネクタ 369">
          <a:extLst>
            <a:ext uri="{FF2B5EF4-FFF2-40B4-BE49-F238E27FC236}">
              <a16:creationId xmlns:a16="http://schemas.microsoft.com/office/drawing/2014/main" id="{438CC44A-E5BF-405D-8FD3-3B4429430848}"/>
            </a:ext>
          </a:extLst>
        </xdr:cNvPr>
        <xdr:cNvCxnSpPr/>
      </xdr:nvCxnSpPr>
      <xdr:spPr>
        <a:xfrm flipV="1">
          <a:off x="7861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51308</xdr:rowOff>
    </xdr:from>
    <xdr:to>
      <xdr:col>36</xdr:col>
      <xdr:colOff>165100</xdr:colOff>
      <xdr:row>85</xdr:row>
      <xdr:rowOff>152908</xdr:rowOff>
    </xdr:to>
    <xdr:sp macro="" textlink="">
      <xdr:nvSpPr>
        <xdr:cNvPr id="371" name="楕円 370">
          <a:extLst>
            <a:ext uri="{FF2B5EF4-FFF2-40B4-BE49-F238E27FC236}">
              <a16:creationId xmlns:a16="http://schemas.microsoft.com/office/drawing/2014/main" id="{7EA8E140-F650-4656-9340-3E3B3F692FA3}"/>
            </a:ext>
          </a:extLst>
        </xdr:cNvPr>
        <xdr:cNvSpPr/>
      </xdr:nvSpPr>
      <xdr:spPr>
        <a:xfrm>
          <a:off x="6921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102108</xdr:rowOff>
    </xdr:to>
    <xdr:cxnSp macro="">
      <xdr:nvCxnSpPr>
        <xdr:cNvPr id="372" name="直線コネクタ 371">
          <a:extLst>
            <a:ext uri="{FF2B5EF4-FFF2-40B4-BE49-F238E27FC236}">
              <a16:creationId xmlns:a16="http://schemas.microsoft.com/office/drawing/2014/main" id="{78F33DFB-D25B-4005-8881-C10B3C00A75B}"/>
            </a:ext>
          </a:extLst>
        </xdr:cNvPr>
        <xdr:cNvCxnSpPr/>
      </xdr:nvCxnSpPr>
      <xdr:spPr>
        <a:xfrm flipV="1">
          <a:off x="6972300" y="146730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3" name="n_1aveValue【福祉施設】&#10;一人当たり面積">
          <a:extLst>
            <a:ext uri="{FF2B5EF4-FFF2-40B4-BE49-F238E27FC236}">
              <a16:creationId xmlns:a16="http://schemas.microsoft.com/office/drawing/2014/main" id="{BBABA15A-39AE-4DC1-BEF1-BFF9C41EDB7B}"/>
            </a:ext>
          </a:extLst>
        </xdr:cNvPr>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4" name="n_2aveValue【福祉施設】&#10;一人当たり面積">
          <a:extLst>
            <a:ext uri="{FF2B5EF4-FFF2-40B4-BE49-F238E27FC236}">
              <a16:creationId xmlns:a16="http://schemas.microsoft.com/office/drawing/2014/main" id="{A1EA8FE9-C85D-46A3-A9D6-526AC65D61CC}"/>
            </a:ext>
          </a:extLst>
        </xdr:cNvPr>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5" name="n_3aveValue【福祉施設】&#10;一人当たり面積">
          <a:extLst>
            <a:ext uri="{FF2B5EF4-FFF2-40B4-BE49-F238E27FC236}">
              <a16:creationId xmlns:a16="http://schemas.microsoft.com/office/drawing/2014/main" id="{54650AF4-F74B-4D8E-AE78-B81B8E6A8B01}"/>
            </a:ext>
          </a:extLst>
        </xdr:cNvPr>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6" name="n_4aveValue【福祉施設】&#10;一人当たり面積">
          <a:extLst>
            <a:ext uri="{FF2B5EF4-FFF2-40B4-BE49-F238E27FC236}">
              <a16:creationId xmlns:a16="http://schemas.microsoft.com/office/drawing/2014/main" id="{AA306666-1B2D-4FBA-9FFC-174004CFFA4B}"/>
            </a:ext>
          </a:extLst>
        </xdr:cNvPr>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377" name="n_1mainValue【福祉施設】&#10;一人当たり面積">
          <a:extLst>
            <a:ext uri="{FF2B5EF4-FFF2-40B4-BE49-F238E27FC236}">
              <a16:creationId xmlns:a16="http://schemas.microsoft.com/office/drawing/2014/main" id="{6B0F3906-6588-43BF-A8C7-82663900970B}"/>
            </a:ext>
          </a:extLst>
        </xdr:cNvPr>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378" name="n_2mainValue【福祉施設】&#10;一人当たり面積">
          <a:extLst>
            <a:ext uri="{FF2B5EF4-FFF2-40B4-BE49-F238E27FC236}">
              <a16:creationId xmlns:a16="http://schemas.microsoft.com/office/drawing/2014/main" id="{8F9B9D03-F6F1-4E6A-BA04-DFEE83835175}"/>
            </a:ext>
          </a:extLst>
        </xdr:cNvPr>
        <xdr:cNvSpPr txBox="1"/>
      </xdr:nvSpPr>
      <xdr:spPr>
        <a:xfrm>
          <a:off x="8515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9" name="n_3mainValue【福祉施設】&#10;一人当たり面積">
          <a:extLst>
            <a:ext uri="{FF2B5EF4-FFF2-40B4-BE49-F238E27FC236}">
              <a16:creationId xmlns:a16="http://schemas.microsoft.com/office/drawing/2014/main" id="{2D1FE56E-CAD3-450D-A004-6ACA76BFFDA0}"/>
            </a:ext>
          </a:extLst>
        </xdr:cNvPr>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144035</xdr:rowOff>
    </xdr:from>
    <xdr:ext cx="469744" cy="259045"/>
    <xdr:sp macro="" textlink="">
      <xdr:nvSpPr>
        <xdr:cNvPr id="380" name="n_4mainValue【福祉施設】&#10;一人当たり面積">
          <a:extLst>
            <a:ext uri="{FF2B5EF4-FFF2-40B4-BE49-F238E27FC236}">
              <a16:creationId xmlns:a16="http://schemas.microsoft.com/office/drawing/2014/main" id="{CB2F924A-B725-4C40-9A5C-34A2B2201A8F}"/>
            </a:ext>
          </a:extLst>
        </xdr:cNvPr>
        <xdr:cNvSpPr txBox="1"/>
      </xdr:nvSpPr>
      <xdr:spPr>
        <a:xfrm>
          <a:off x="6737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70FA97C-53E2-4476-B00C-7990CE5DB8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CE2A98A-0F4C-4D3A-8D8F-45E1E3B5B72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7968002-2D1C-4770-85BA-D4E0C2CDCA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49195EDA-9D51-45C8-9803-60F8ECBFF64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536B3C1-66E3-4D71-A497-46E2A5718D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48BC78CE-6D12-4AB3-8C1A-4775597E9A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E0E1755-5379-4FE5-A467-9039223FB8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4A03A4C-C942-4FC4-BBF3-AB28A8BF90C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A1AD401-46F6-4723-8BFD-B6F17EAE32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D30C35E4-A8FD-4DA9-A886-72B2E56604E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D7B60CBD-4FBF-45FA-8A18-3273154BB6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4996C24-6458-47DC-ACFC-80AED9CCC4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6C72ACA-CDEB-4917-A799-022D082C11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7C571F6-079F-47DF-A14B-4B29D0D7FDC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871AD69E-3140-4C96-B859-E9640720E54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51507315-8DED-40F1-ADED-6C2BD170B80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10A5051-758B-4BD3-84C4-D4B0EF8440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DC5F90DB-0608-46FD-B20D-E0AB179A4E9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42F444E-B050-485F-8E53-CEB152DFD1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882416B5-7DBE-4D52-A07D-7CC2F2F166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D9B91C89-B365-48FB-8F0B-61B93CD6A4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B2E6DE56-9780-4040-B499-F9E36972610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152C0928-FF87-478F-A8A1-3ED60E301FD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F6567E7D-AB64-424B-8AE8-243C90BABEC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DDC1772-6A02-4D54-A24E-7D57E830E64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6B959988-794B-4E24-AB0F-AF241ACB6F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A9D8CC8-D0A8-4912-9409-C180EECD0A9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600FEAF3-6FDE-4197-AE4A-85E41F6177F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87C67E36-87F9-4C9C-B94C-5CA8B4B1114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C626071-D3C5-4518-ADA3-FB34914A6C7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F9A70809-F41C-47FC-825B-663219A0316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CD5E531-178D-4CFC-B17F-ABFF181E0C1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F8F95281-FD26-493A-B862-18B0D22B818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5C7FD334-4E65-4C01-BB10-00DC3C488D6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B80CC59-28F3-4F2D-9DE4-C057506F3BB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8AD2BB0B-61FF-47AC-800E-27F41EB8FA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850F0C7C-6B26-49A5-B077-42974D63412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1A23ED9C-3B87-4B15-BFAA-13395C6A5D3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C09287FA-BF1C-49BC-BC32-0DA023D3706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a:extLst>
            <a:ext uri="{FF2B5EF4-FFF2-40B4-BE49-F238E27FC236}">
              <a16:creationId xmlns:a16="http://schemas.microsoft.com/office/drawing/2014/main" id="{274BED8F-0482-4210-A874-CD19256694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421" name="直線コネクタ 420">
          <a:extLst>
            <a:ext uri="{FF2B5EF4-FFF2-40B4-BE49-F238E27FC236}">
              <a16:creationId xmlns:a16="http://schemas.microsoft.com/office/drawing/2014/main" id="{F52CD765-1F0A-4E98-9B1D-A2B5C16B6103}"/>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22" name="【一般廃棄物処理施設】&#10;有形固定資産減価償却率最小値テキスト">
          <a:extLst>
            <a:ext uri="{FF2B5EF4-FFF2-40B4-BE49-F238E27FC236}">
              <a16:creationId xmlns:a16="http://schemas.microsoft.com/office/drawing/2014/main" id="{D7A8C8E9-13EC-42AC-BF43-B02740EA9003}"/>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23" name="直線コネクタ 422">
          <a:extLst>
            <a:ext uri="{FF2B5EF4-FFF2-40B4-BE49-F238E27FC236}">
              <a16:creationId xmlns:a16="http://schemas.microsoft.com/office/drawing/2014/main" id="{662536F4-D484-41B7-AF29-105D6AAE1D11}"/>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424" name="【一般廃棄物処理施設】&#10;有形固定資産減価償却率最大値テキスト">
          <a:extLst>
            <a:ext uri="{FF2B5EF4-FFF2-40B4-BE49-F238E27FC236}">
              <a16:creationId xmlns:a16="http://schemas.microsoft.com/office/drawing/2014/main" id="{568E20E0-A4D4-43BE-98F4-248B4A7E3E6F}"/>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425" name="直線コネクタ 424">
          <a:extLst>
            <a:ext uri="{FF2B5EF4-FFF2-40B4-BE49-F238E27FC236}">
              <a16:creationId xmlns:a16="http://schemas.microsoft.com/office/drawing/2014/main" id="{FD2E1D21-59FA-43AD-972D-81A36E3CC278}"/>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426" name="【一般廃棄物処理施設】&#10;有形固定資産減価償却率平均値テキスト">
          <a:extLst>
            <a:ext uri="{FF2B5EF4-FFF2-40B4-BE49-F238E27FC236}">
              <a16:creationId xmlns:a16="http://schemas.microsoft.com/office/drawing/2014/main" id="{470E0C78-A6B2-44F4-8DA4-98164437147B}"/>
            </a:ext>
          </a:extLst>
        </xdr:cNvPr>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7" name="フローチャート: 判断 426">
          <a:extLst>
            <a:ext uri="{FF2B5EF4-FFF2-40B4-BE49-F238E27FC236}">
              <a16:creationId xmlns:a16="http://schemas.microsoft.com/office/drawing/2014/main" id="{CA102BE9-BF94-4F2C-BA2D-406629114913}"/>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28" name="フローチャート: 判断 427">
          <a:extLst>
            <a:ext uri="{FF2B5EF4-FFF2-40B4-BE49-F238E27FC236}">
              <a16:creationId xmlns:a16="http://schemas.microsoft.com/office/drawing/2014/main" id="{6C717586-BE6D-4993-8D51-B91FC1E64EC9}"/>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9" name="フローチャート: 判断 428">
          <a:extLst>
            <a:ext uri="{FF2B5EF4-FFF2-40B4-BE49-F238E27FC236}">
              <a16:creationId xmlns:a16="http://schemas.microsoft.com/office/drawing/2014/main" id="{EDF87402-EDD2-46F1-91A5-D69C5C23BE78}"/>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30" name="フローチャート: 判断 429">
          <a:extLst>
            <a:ext uri="{FF2B5EF4-FFF2-40B4-BE49-F238E27FC236}">
              <a16:creationId xmlns:a16="http://schemas.microsoft.com/office/drawing/2014/main" id="{19B52BE5-7FDE-486A-9B76-6365137A16FF}"/>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431" name="フローチャート: 判断 430">
          <a:extLst>
            <a:ext uri="{FF2B5EF4-FFF2-40B4-BE49-F238E27FC236}">
              <a16:creationId xmlns:a16="http://schemas.microsoft.com/office/drawing/2014/main" id="{B3A7E6B6-FEAF-4292-B5E1-A5DA4D38A458}"/>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A592A8B-AE6F-43D2-9E44-58342001A1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ADA1A8F1-7424-43CF-AE4F-0DD9B391B2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10DEE5B1-C0CD-43E1-BE78-2BA84DA9E5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324E8B12-5292-4D46-AFA3-9E785E7050C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80C2497-08E7-4E99-8ADC-58464080B32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27305</xdr:rowOff>
    </xdr:from>
    <xdr:to>
      <xdr:col>85</xdr:col>
      <xdr:colOff>177800</xdr:colOff>
      <xdr:row>38</xdr:row>
      <xdr:rowOff>128905</xdr:rowOff>
    </xdr:to>
    <xdr:sp macro="" textlink="">
      <xdr:nvSpPr>
        <xdr:cNvPr id="437" name="楕円 436">
          <a:extLst>
            <a:ext uri="{FF2B5EF4-FFF2-40B4-BE49-F238E27FC236}">
              <a16:creationId xmlns:a16="http://schemas.microsoft.com/office/drawing/2014/main" id="{1EDC985B-41E7-4FAA-AE3C-DF1F614AB27E}"/>
            </a:ext>
          </a:extLst>
        </xdr:cNvPr>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5732</xdr:rowOff>
    </xdr:from>
    <xdr:ext cx="405111" cy="259045"/>
    <xdr:sp macro="" textlink="">
      <xdr:nvSpPr>
        <xdr:cNvPr id="438" name="【一般廃棄物処理施設】&#10;有形固定資産減価償却率該当値テキスト">
          <a:extLst>
            <a:ext uri="{FF2B5EF4-FFF2-40B4-BE49-F238E27FC236}">
              <a16:creationId xmlns:a16="http://schemas.microsoft.com/office/drawing/2014/main" id="{9BD1FE0E-602F-4D8B-AB22-0142D03360CC}"/>
            </a:ext>
          </a:extLst>
        </xdr:cNvPr>
        <xdr:cNvSpPr txBox="1"/>
      </xdr:nvSpPr>
      <xdr:spPr>
        <a:xfrm>
          <a:off x="16357600"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439" name="楕円 438">
          <a:extLst>
            <a:ext uri="{FF2B5EF4-FFF2-40B4-BE49-F238E27FC236}">
              <a16:creationId xmlns:a16="http://schemas.microsoft.com/office/drawing/2014/main" id="{3817E84A-73D8-48E6-A9E2-F554CD6D882E}"/>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30480</xdr:rowOff>
    </xdr:from>
    <xdr:to>
      <xdr:col>85</xdr:col>
      <xdr:colOff>127000</xdr:colOff>
      <xdr:row>38</xdr:row>
      <xdr:rowOff>78105</xdr:rowOff>
    </xdr:to>
    <xdr:cxnSp macro="">
      <xdr:nvCxnSpPr>
        <xdr:cNvPr id="440" name="直線コネクタ 439">
          <a:extLst>
            <a:ext uri="{FF2B5EF4-FFF2-40B4-BE49-F238E27FC236}">
              <a16:creationId xmlns:a16="http://schemas.microsoft.com/office/drawing/2014/main" id="{BBE8615C-A8C0-4836-86D4-53375FAF6B0E}"/>
            </a:ext>
          </a:extLst>
        </xdr:cNvPr>
        <xdr:cNvCxnSpPr/>
      </xdr:nvCxnSpPr>
      <xdr:spPr>
        <a:xfrm>
          <a:off x="15481300" y="65455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441" name="楕円 440">
          <a:extLst>
            <a:ext uri="{FF2B5EF4-FFF2-40B4-BE49-F238E27FC236}">
              <a16:creationId xmlns:a16="http://schemas.microsoft.com/office/drawing/2014/main" id="{F351C0DD-9164-4343-BF76-6D966700EAFB}"/>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30480</xdr:rowOff>
    </xdr:to>
    <xdr:cxnSp macro="">
      <xdr:nvCxnSpPr>
        <xdr:cNvPr id="442" name="直線コネクタ 441">
          <a:extLst>
            <a:ext uri="{FF2B5EF4-FFF2-40B4-BE49-F238E27FC236}">
              <a16:creationId xmlns:a16="http://schemas.microsoft.com/office/drawing/2014/main" id="{C89B744B-673B-4262-890E-86740BA86EC0}"/>
            </a:ext>
          </a:extLst>
        </xdr:cNvPr>
        <xdr:cNvCxnSpPr/>
      </xdr:nvCxnSpPr>
      <xdr:spPr>
        <a:xfrm>
          <a:off x="14592300" y="64941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48260</xdr:rowOff>
    </xdr:from>
    <xdr:to>
      <xdr:col>72</xdr:col>
      <xdr:colOff>38100</xdr:colOff>
      <xdr:row>37</xdr:row>
      <xdr:rowOff>149860</xdr:rowOff>
    </xdr:to>
    <xdr:sp macro="" textlink="">
      <xdr:nvSpPr>
        <xdr:cNvPr id="443" name="楕円 442">
          <a:extLst>
            <a:ext uri="{FF2B5EF4-FFF2-40B4-BE49-F238E27FC236}">
              <a16:creationId xmlns:a16="http://schemas.microsoft.com/office/drawing/2014/main" id="{D2306147-2E1C-46AE-AEBA-B1C5CEC8D6B8}"/>
            </a:ext>
          </a:extLst>
        </xdr:cNvPr>
        <xdr:cNvSpPr/>
      </xdr:nvSpPr>
      <xdr:spPr>
        <a:xfrm>
          <a:off x="13652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150495</xdr:rowOff>
    </xdr:to>
    <xdr:cxnSp macro="">
      <xdr:nvCxnSpPr>
        <xdr:cNvPr id="444" name="直線コネクタ 443">
          <a:extLst>
            <a:ext uri="{FF2B5EF4-FFF2-40B4-BE49-F238E27FC236}">
              <a16:creationId xmlns:a16="http://schemas.microsoft.com/office/drawing/2014/main" id="{D2240E61-1AE7-407E-800A-466178776BC1}"/>
            </a:ext>
          </a:extLst>
        </xdr:cNvPr>
        <xdr:cNvCxnSpPr/>
      </xdr:nvCxnSpPr>
      <xdr:spPr>
        <a:xfrm>
          <a:off x="13703300" y="64427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154940</xdr:rowOff>
    </xdr:from>
    <xdr:to>
      <xdr:col>67</xdr:col>
      <xdr:colOff>101600</xdr:colOff>
      <xdr:row>37</xdr:row>
      <xdr:rowOff>85090</xdr:rowOff>
    </xdr:to>
    <xdr:sp macro="" textlink="">
      <xdr:nvSpPr>
        <xdr:cNvPr id="445" name="楕円 444">
          <a:extLst>
            <a:ext uri="{FF2B5EF4-FFF2-40B4-BE49-F238E27FC236}">
              <a16:creationId xmlns:a16="http://schemas.microsoft.com/office/drawing/2014/main" id="{27C4E11F-B2A9-456B-8470-C6D35FC0A3DC}"/>
            </a:ext>
          </a:extLst>
        </xdr:cNvPr>
        <xdr:cNvSpPr/>
      </xdr:nvSpPr>
      <xdr:spPr>
        <a:xfrm>
          <a:off x="12763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34290</xdr:rowOff>
    </xdr:from>
    <xdr:to>
      <xdr:col>71</xdr:col>
      <xdr:colOff>177800</xdr:colOff>
      <xdr:row>37</xdr:row>
      <xdr:rowOff>99060</xdr:rowOff>
    </xdr:to>
    <xdr:cxnSp macro="">
      <xdr:nvCxnSpPr>
        <xdr:cNvPr id="446" name="直線コネクタ 445">
          <a:extLst>
            <a:ext uri="{FF2B5EF4-FFF2-40B4-BE49-F238E27FC236}">
              <a16:creationId xmlns:a16="http://schemas.microsoft.com/office/drawing/2014/main" id="{B151F2A4-2E6F-4979-897A-062EE6F8524F}"/>
            </a:ext>
          </a:extLst>
        </xdr:cNvPr>
        <xdr:cNvCxnSpPr/>
      </xdr:nvCxnSpPr>
      <xdr:spPr>
        <a:xfrm>
          <a:off x="12814300" y="63779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47" name="n_1aveValue【一般廃棄物処理施設】&#10;有形固定資産減価償却率">
          <a:extLst>
            <a:ext uri="{FF2B5EF4-FFF2-40B4-BE49-F238E27FC236}">
              <a16:creationId xmlns:a16="http://schemas.microsoft.com/office/drawing/2014/main" id="{B074E86A-B1D0-4AF9-B64F-AE23DEEB7ACE}"/>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48" name="n_2aveValue【一般廃棄物処理施設】&#10;有形固定資産減価償却率">
          <a:extLst>
            <a:ext uri="{FF2B5EF4-FFF2-40B4-BE49-F238E27FC236}">
              <a16:creationId xmlns:a16="http://schemas.microsoft.com/office/drawing/2014/main" id="{EE25614F-A6F8-4BF6-A1CA-99A670786D12}"/>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449" name="n_3aveValue【一般廃棄物処理施設】&#10;有形固定資産減価償却率">
          <a:extLst>
            <a:ext uri="{FF2B5EF4-FFF2-40B4-BE49-F238E27FC236}">
              <a16:creationId xmlns:a16="http://schemas.microsoft.com/office/drawing/2014/main" id="{8070459E-ECBF-44D6-8E30-1C1FBEDBB833}"/>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450" name="n_4aveValue【一般廃棄物処理施設】&#10;有形固定資産減価償却率">
          <a:extLst>
            <a:ext uri="{FF2B5EF4-FFF2-40B4-BE49-F238E27FC236}">
              <a16:creationId xmlns:a16="http://schemas.microsoft.com/office/drawing/2014/main" id="{FB9399B7-F636-480B-9D77-8AA42F2A2117}"/>
            </a:ext>
          </a:extLst>
        </xdr:cNvPr>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72407</xdr:rowOff>
    </xdr:from>
    <xdr:ext cx="405111" cy="259045"/>
    <xdr:sp macro="" textlink="">
      <xdr:nvSpPr>
        <xdr:cNvPr id="451" name="n_1mainValue【一般廃棄物処理施設】&#10;有形固定資産減価償却率">
          <a:extLst>
            <a:ext uri="{FF2B5EF4-FFF2-40B4-BE49-F238E27FC236}">
              <a16:creationId xmlns:a16="http://schemas.microsoft.com/office/drawing/2014/main" id="{E8699EA6-9158-4081-88DD-B9C6CCC7F01C}"/>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46372</xdr:rowOff>
    </xdr:from>
    <xdr:ext cx="405111" cy="259045"/>
    <xdr:sp macro="" textlink="">
      <xdr:nvSpPr>
        <xdr:cNvPr id="452" name="n_2mainValue【一般廃棄物処理施設】&#10;有形固定資産減価償却率">
          <a:extLst>
            <a:ext uri="{FF2B5EF4-FFF2-40B4-BE49-F238E27FC236}">
              <a16:creationId xmlns:a16="http://schemas.microsoft.com/office/drawing/2014/main" id="{BA496B83-4FFF-4CC9-A378-FAD68A3EB71F}"/>
            </a:ext>
          </a:extLst>
        </xdr:cNvPr>
        <xdr:cNvSpPr txBox="1"/>
      </xdr:nvSpPr>
      <xdr:spPr>
        <a:xfrm>
          <a:off x="143897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166387</xdr:rowOff>
    </xdr:from>
    <xdr:ext cx="405111" cy="259045"/>
    <xdr:sp macro="" textlink="">
      <xdr:nvSpPr>
        <xdr:cNvPr id="453" name="n_3mainValue【一般廃棄物処理施設】&#10;有形固定資産減価償却率">
          <a:extLst>
            <a:ext uri="{FF2B5EF4-FFF2-40B4-BE49-F238E27FC236}">
              <a16:creationId xmlns:a16="http://schemas.microsoft.com/office/drawing/2014/main" id="{AA104964-E358-4A27-95AD-5410DE90A53C}"/>
            </a:ext>
          </a:extLst>
        </xdr:cNvPr>
        <xdr:cNvSpPr txBox="1"/>
      </xdr:nvSpPr>
      <xdr:spPr>
        <a:xfrm>
          <a:off x="13500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454" name="n_4mainValue【一般廃棄物処理施設】&#10;有形固定資産減価償却率">
          <a:extLst>
            <a:ext uri="{FF2B5EF4-FFF2-40B4-BE49-F238E27FC236}">
              <a16:creationId xmlns:a16="http://schemas.microsoft.com/office/drawing/2014/main" id="{500CD416-B859-435A-A5EA-D9CE82576519}"/>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50A322B-4539-406B-80D8-9FCE9AF3D85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6E7B6552-856F-49BB-9CB5-627085458FE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FF266D8-B40B-495B-A167-B78BB41F74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7A2960CA-857D-48B7-A58F-97D6DE00DE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493E3C8-E31B-4C67-8BC3-09750DF873D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6228AE88-9778-40DA-9CD7-627B3B9D75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9874CFD6-5EC0-4DA0-AC3D-5B51028D5C0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B2B54657-3148-4481-87CB-C8841D7399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3A2833E-6037-48DF-8F47-C3FE1611172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76D820C-8471-4E0A-9AA0-525FB564B9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81329601-79DA-4EE3-8B9E-4FAF07AB1A5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a:extLst>
            <a:ext uri="{FF2B5EF4-FFF2-40B4-BE49-F238E27FC236}">
              <a16:creationId xmlns:a16="http://schemas.microsoft.com/office/drawing/2014/main" id="{DEBE9B3C-D5BD-4389-B171-7E40AC645DA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B3BDF418-72ED-4692-AA22-0805985E101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a:extLst>
            <a:ext uri="{FF2B5EF4-FFF2-40B4-BE49-F238E27FC236}">
              <a16:creationId xmlns:a16="http://schemas.microsoft.com/office/drawing/2014/main" id="{25207AC0-7433-4CC8-BAA8-4A3C2BBE8EEC}"/>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10509155-E18B-4B0F-9B69-96ED2B588FB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a:extLst>
            <a:ext uri="{FF2B5EF4-FFF2-40B4-BE49-F238E27FC236}">
              <a16:creationId xmlns:a16="http://schemas.microsoft.com/office/drawing/2014/main" id="{F68D7E96-CF1C-4F16-A4BC-C7989EAA458F}"/>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E7B76A4C-7A5F-4560-8100-C6356CBFB2F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a:extLst>
            <a:ext uri="{FF2B5EF4-FFF2-40B4-BE49-F238E27FC236}">
              <a16:creationId xmlns:a16="http://schemas.microsoft.com/office/drawing/2014/main" id="{6F5428E3-7A80-4769-9479-78038AFF86C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E319CE91-93AB-47EA-816A-3A315E6D4A4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a:extLst>
            <a:ext uri="{FF2B5EF4-FFF2-40B4-BE49-F238E27FC236}">
              <a16:creationId xmlns:a16="http://schemas.microsoft.com/office/drawing/2014/main" id="{6D0B318D-2865-44BC-9FD2-429C763B78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a:extLst>
            <a:ext uri="{FF2B5EF4-FFF2-40B4-BE49-F238E27FC236}">
              <a16:creationId xmlns:a16="http://schemas.microsoft.com/office/drawing/2014/main" id="{680FCB36-1488-4B42-AFAC-4AC7CEC6987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476" name="直線コネクタ 475">
          <a:extLst>
            <a:ext uri="{FF2B5EF4-FFF2-40B4-BE49-F238E27FC236}">
              <a16:creationId xmlns:a16="http://schemas.microsoft.com/office/drawing/2014/main" id="{59736BBA-6E04-4656-987C-9B9E43FB9AC9}"/>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477" name="【一般廃棄物処理施設】&#10;一人当たり有形固定資産（償却資産）額最小値テキスト">
          <a:extLst>
            <a:ext uri="{FF2B5EF4-FFF2-40B4-BE49-F238E27FC236}">
              <a16:creationId xmlns:a16="http://schemas.microsoft.com/office/drawing/2014/main" id="{AB48918A-5852-406F-86F3-6C717B4B3A97}"/>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478" name="直線コネクタ 477">
          <a:extLst>
            <a:ext uri="{FF2B5EF4-FFF2-40B4-BE49-F238E27FC236}">
              <a16:creationId xmlns:a16="http://schemas.microsoft.com/office/drawing/2014/main" id="{39A874A1-D462-4DE3-9B47-041A24E12E84}"/>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479" name="【一般廃棄物処理施設】&#10;一人当たり有形固定資産（償却資産）額最大値テキスト">
          <a:extLst>
            <a:ext uri="{FF2B5EF4-FFF2-40B4-BE49-F238E27FC236}">
              <a16:creationId xmlns:a16="http://schemas.microsoft.com/office/drawing/2014/main" id="{E6764FC5-2FB0-4BF2-8C4F-E9A8C110BFB5}"/>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480" name="直線コネクタ 479">
          <a:extLst>
            <a:ext uri="{FF2B5EF4-FFF2-40B4-BE49-F238E27FC236}">
              <a16:creationId xmlns:a16="http://schemas.microsoft.com/office/drawing/2014/main" id="{80C6E5AB-A509-48F6-8C0E-9B457074FB36}"/>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481" name="【一般廃棄物処理施設】&#10;一人当たり有形固定資産（償却資産）額平均値テキスト">
          <a:extLst>
            <a:ext uri="{FF2B5EF4-FFF2-40B4-BE49-F238E27FC236}">
              <a16:creationId xmlns:a16="http://schemas.microsoft.com/office/drawing/2014/main" id="{29EE2D92-D4B4-43AE-81A6-67D8FE0EEBE7}"/>
            </a:ext>
          </a:extLst>
        </xdr:cNvPr>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482" name="フローチャート: 判断 481">
          <a:extLst>
            <a:ext uri="{FF2B5EF4-FFF2-40B4-BE49-F238E27FC236}">
              <a16:creationId xmlns:a16="http://schemas.microsoft.com/office/drawing/2014/main" id="{3B756E16-8E77-4554-93CB-91F960F46EC8}"/>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483" name="フローチャート: 判断 482">
          <a:extLst>
            <a:ext uri="{FF2B5EF4-FFF2-40B4-BE49-F238E27FC236}">
              <a16:creationId xmlns:a16="http://schemas.microsoft.com/office/drawing/2014/main" id="{63625E98-F301-4859-84C5-C3D7FF2D4197}"/>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484" name="フローチャート: 判断 483">
          <a:extLst>
            <a:ext uri="{FF2B5EF4-FFF2-40B4-BE49-F238E27FC236}">
              <a16:creationId xmlns:a16="http://schemas.microsoft.com/office/drawing/2014/main" id="{A29181C7-5098-4793-B0E5-B08B6B2024CB}"/>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485" name="フローチャート: 判断 484">
          <a:extLst>
            <a:ext uri="{FF2B5EF4-FFF2-40B4-BE49-F238E27FC236}">
              <a16:creationId xmlns:a16="http://schemas.microsoft.com/office/drawing/2014/main" id="{BDBCBE8B-0F50-4DFF-B571-2AD98D8C2A78}"/>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486" name="フローチャート: 判断 485">
          <a:extLst>
            <a:ext uri="{FF2B5EF4-FFF2-40B4-BE49-F238E27FC236}">
              <a16:creationId xmlns:a16="http://schemas.microsoft.com/office/drawing/2014/main" id="{FEECB941-3213-4900-9482-052583D723C7}"/>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BD8EA79-D7C4-4F19-833E-A60FA23EB0F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842A952-58FA-45A1-8E3E-D2BF43C8EFF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F4B9274-8BF9-495E-9A31-61B5DD9B20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6DAB087-E5B6-440B-8344-BD68E312555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DB8D4E-48C7-4436-9AA3-5862BA1C601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14002</xdr:rowOff>
    </xdr:from>
    <xdr:to>
      <xdr:col>116</xdr:col>
      <xdr:colOff>114300</xdr:colOff>
      <xdr:row>39</xdr:row>
      <xdr:rowOff>115602</xdr:rowOff>
    </xdr:to>
    <xdr:sp macro="" textlink="">
      <xdr:nvSpPr>
        <xdr:cNvPr id="492" name="楕円 491">
          <a:extLst>
            <a:ext uri="{FF2B5EF4-FFF2-40B4-BE49-F238E27FC236}">
              <a16:creationId xmlns:a16="http://schemas.microsoft.com/office/drawing/2014/main" id="{3F034DFC-9D2B-4C2C-B1A7-99B77A50DC07}"/>
            </a:ext>
          </a:extLst>
        </xdr:cNvPr>
        <xdr:cNvSpPr/>
      </xdr:nvSpPr>
      <xdr:spPr>
        <a:xfrm>
          <a:off x="22110700" y="670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163879</xdr:rowOff>
    </xdr:from>
    <xdr:ext cx="534377" cy="259045"/>
    <xdr:sp macro="" textlink="">
      <xdr:nvSpPr>
        <xdr:cNvPr id="493" name="【一般廃棄物処理施設】&#10;一人当たり有形固定資産（償却資産）額該当値テキスト">
          <a:extLst>
            <a:ext uri="{FF2B5EF4-FFF2-40B4-BE49-F238E27FC236}">
              <a16:creationId xmlns:a16="http://schemas.microsoft.com/office/drawing/2014/main" id="{C23D02F8-9121-4302-B941-3BC7E08A149D}"/>
            </a:ext>
          </a:extLst>
        </xdr:cNvPr>
        <xdr:cNvSpPr txBox="1"/>
      </xdr:nvSpPr>
      <xdr:spPr>
        <a:xfrm>
          <a:off x="22199600" y="667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21157</xdr:rowOff>
    </xdr:from>
    <xdr:to>
      <xdr:col>112</xdr:col>
      <xdr:colOff>38100</xdr:colOff>
      <xdr:row>39</xdr:row>
      <xdr:rowOff>122757</xdr:rowOff>
    </xdr:to>
    <xdr:sp macro="" textlink="">
      <xdr:nvSpPr>
        <xdr:cNvPr id="494" name="楕円 493">
          <a:extLst>
            <a:ext uri="{FF2B5EF4-FFF2-40B4-BE49-F238E27FC236}">
              <a16:creationId xmlns:a16="http://schemas.microsoft.com/office/drawing/2014/main" id="{E5AAEF67-6917-4295-8B2B-71BF3BF327F6}"/>
            </a:ext>
          </a:extLst>
        </xdr:cNvPr>
        <xdr:cNvSpPr/>
      </xdr:nvSpPr>
      <xdr:spPr>
        <a:xfrm>
          <a:off x="21272500" y="67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64802</xdr:rowOff>
    </xdr:from>
    <xdr:to>
      <xdr:col>116</xdr:col>
      <xdr:colOff>63500</xdr:colOff>
      <xdr:row>39</xdr:row>
      <xdr:rowOff>71957</xdr:rowOff>
    </xdr:to>
    <xdr:cxnSp macro="">
      <xdr:nvCxnSpPr>
        <xdr:cNvPr id="495" name="直線コネクタ 494">
          <a:extLst>
            <a:ext uri="{FF2B5EF4-FFF2-40B4-BE49-F238E27FC236}">
              <a16:creationId xmlns:a16="http://schemas.microsoft.com/office/drawing/2014/main" id="{4E82443D-C7AC-4465-95FA-D6AFB070E1DE}"/>
            </a:ext>
          </a:extLst>
        </xdr:cNvPr>
        <xdr:cNvCxnSpPr/>
      </xdr:nvCxnSpPr>
      <xdr:spPr>
        <a:xfrm flipV="1">
          <a:off x="21323300" y="6751352"/>
          <a:ext cx="838200" cy="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26552</xdr:rowOff>
    </xdr:from>
    <xdr:to>
      <xdr:col>107</xdr:col>
      <xdr:colOff>101600</xdr:colOff>
      <xdr:row>39</xdr:row>
      <xdr:rowOff>128152</xdr:rowOff>
    </xdr:to>
    <xdr:sp macro="" textlink="">
      <xdr:nvSpPr>
        <xdr:cNvPr id="496" name="楕円 495">
          <a:extLst>
            <a:ext uri="{FF2B5EF4-FFF2-40B4-BE49-F238E27FC236}">
              <a16:creationId xmlns:a16="http://schemas.microsoft.com/office/drawing/2014/main" id="{EE1DB2F9-D45D-4C0E-B275-597A94C2D09F}"/>
            </a:ext>
          </a:extLst>
        </xdr:cNvPr>
        <xdr:cNvSpPr/>
      </xdr:nvSpPr>
      <xdr:spPr>
        <a:xfrm>
          <a:off x="20383500" y="67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71957</xdr:rowOff>
    </xdr:from>
    <xdr:to>
      <xdr:col>111</xdr:col>
      <xdr:colOff>177800</xdr:colOff>
      <xdr:row>39</xdr:row>
      <xdr:rowOff>77352</xdr:rowOff>
    </xdr:to>
    <xdr:cxnSp macro="">
      <xdr:nvCxnSpPr>
        <xdr:cNvPr id="497" name="直線コネクタ 496">
          <a:extLst>
            <a:ext uri="{FF2B5EF4-FFF2-40B4-BE49-F238E27FC236}">
              <a16:creationId xmlns:a16="http://schemas.microsoft.com/office/drawing/2014/main" id="{F28C20A6-519B-4200-8C19-14567D1D8B64}"/>
            </a:ext>
          </a:extLst>
        </xdr:cNvPr>
        <xdr:cNvCxnSpPr/>
      </xdr:nvCxnSpPr>
      <xdr:spPr>
        <a:xfrm flipV="1">
          <a:off x="20434300" y="6758507"/>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31737</xdr:rowOff>
    </xdr:from>
    <xdr:to>
      <xdr:col>102</xdr:col>
      <xdr:colOff>165100</xdr:colOff>
      <xdr:row>39</xdr:row>
      <xdr:rowOff>133337</xdr:rowOff>
    </xdr:to>
    <xdr:sp macro="" textlink="">
      <xdr:nvSpPr>
        <xdr:cNvPr id="498" name="楕円 497">
          <a:extLst>
            <a:ext uri="{FF2B5EF4-FFF2-40B4-BE49-F238E27FC236}">
              <a16:creationId xmlns:a16="http://schemas.microsoft.com/office/drawing/2014/main" id="{3C03DA48-C2BB-429E-B5E8-7B0D7D616666}"/>
            </a:ext>
          </a:extLst>
        </xdr:cNvPr>
        <xdr:cNvSpPr/>
      </xdr:nvSpPr>
      <xdr:spPr>
        <a:xfrm>
          <a:off x="19494500" y="671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77352</xdr:rowOff>
    </xdr:from>
    <xdr:to>
      <xdr:col>107</xdr:col>
      <xdr:colOff>50800</xdr:colOff>
      <xdr:row>39</xdr:row>
      <xdr:rowOff>82537</xdr:rowOff>
    </xdr:to>
    <xdr:cxnSp macro="">
      <xdr:nvCxnSpPr>
        <xdr:cNvPr id="499" name="直線コネクタ 498">
          <a:extLst>
            <a:ext uri="{FF2B5EF4-FFF2-40B4-BE49-F238E27FC236}">
              <a16:creationId xmlns:a16="http://schemas.microsoft.com/office/drawing/2014/main" id="{4AA1539A-2DC1-42FD-B55E-7B7A92B50694}"/>
            </a:ext>
          </a:extLst>
        </xdr:cNvPr>
        <xdr:cNvCxnSpPr/>
      </xdr:nvCxnSpPr>
      <xdr:spPr>
        <a:xfrm flipV="1">
          <a:off x="19545300" y="6763902"/>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32747</xdr:rowOff>
    </xdr:from>
    <xdr:to>
      <xdr:col>98</xdr:col>
      <xdr:colOff>38100</xdr:colOff>
      <xdr:row>39</xdr:row>
      <xdr:rowOff>134347</xdr:rowOff>
    </xdr:to>
    <xdr:sp macro="" textlink="">
      <xdr:nvSpPr>
        <xdr:cNvPr id="500" name="楕円 499">
          <a:extLst>
            <a:ext uri="{FF2B5EF4-FFF2-40B4-BE49-F238E27FC236}">
              <a16:creationId xmlns:a16="http://schemas.microsoft.com/office/drawing/2014/main" id="{A4E2C8F7-F017-4A55-A97C-EA8BD7BD1644}"/>
            </a:ext>
          </a:extLst>
        </xdr:cNvPr>
        <xdr:cNvSpPr/>
      </xdr:nvSpPr>
      <xdr:spPr>
        <a:xfrm>
          <a:off x="18605500" y="67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82537</xdr:rowOff>
    </xdr:from>
    <xdr:to>
      <xdr:col>102</xdr:col>
      <xdr:colOff>114300</xdr:colOff>
      <xdr:row>39</xdr:row>
      <xdr:rowOff>83547</xdr:rowOff>
    </xdr:to>
    <xdr:cxnSp macro="">
      <xdr:nvCxnSpPr>
        <xdr:cNvPr id="501" name="直線コネクタ 500">
          <a:extLst>
            <a:ext uri="{FF2B5EF4-FFF2-40B4-BE49-F238E27FC236}">
              <a16:creationId xmlns:a16="http://schemas.microsoft.com/office/drawing/2014/main" id="{46BB54EC-1A60-4A60-95B6-B712152ECDE4}"/>
            </a:ext>
          </a:extLst>
        </xdr:cNvPr>
        <xdr:cNvCxnSpPr/>
      </xdr:nvCxnSpPr>
      <xdr:spPr>
        <a:xfrm flipV="1">
          <a:off x="18656300" y="6769087"/>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502" name="n_1aveValue【一般廃棄物処理施設】&#10;一人当たり有形固定資産（償却資産）額">
          <a:extLst>
            <a:ext uri="{FF2B5EF4-FFF2-40B4-BE49-F238E27FC236}">
              <a16:creationId xmlns:a16="http://schemas.microsoft.com/office/drawing/2014/main" id="{ABFAF219-03B7-4E70-9C1F-E9A33CE2A4E7}"/>
            </a:ext>
          </a:extLst>
        </xdr:cNvPr>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503" name="n_2aveValue【一般廃棄物処理施設】&#10;一人当たり有形固定資産（償却資産）額">
          <a:extLst>
            <a:ext uri="{FF2B5EF4-FFF2-40B4-BE49-F238E27FC236}">
              <a16:creationId xmlns:a16="http://schemas.microsoft.com/office/drawing/2014/main" id="{5F55176E-EAA7-420E-AE9E-3221182FA470}"/>
            </a:ext>
          </a:extLst>
        </xdr:cNvPr>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504" name="n_3aveValue【一般廃棄物処理施設】&#10;一人当たり有形固定資産（償却資産）額">
          <a:extLst>
            <a:ext uri="{FF2B5EF4-FFF2-40B4-BE49-F238E27FC236}">
              <a16:creationId xmlns:a16="http://schemas.microsoft.com/office/drawing/2014/main" id="{3F950B53-0ADA-4EDC-A2C7-DC3A0BDA0046}"/>
            </a:ext>
          </a:extLst>
        </xdr:cNvPr>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505" name="n_4aveValue【一般廃棄物処理施設】&#10;一人当たり有形固定資産（償却資産）額">
          <a:extLst>
            <a:ext uri="{FF2B5EF4-FFF2-40B4-BE49-F238E27FC236}">
              <a16:creationId xmlns:a16="http://schemas.microsoft.com/office/drawing/2014/main" id="{DDFE61D4-8186-4339-95FF-38E4AB3CE498}"/>
            </a:ext>
          </a:extLst>
        </xdr:cNvPr>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113884</xdr:rowOff>
    </xdr:from>
    <xdr:ext cx="534377" cy="259045"/>
    <xdr:sp macro="" textlink="">
      <xdr:nvSpPr>
        <xdr:cNvPr id="506" name="n_1mainValue【一般廃棄物処理施設】&#10;一人当たり有形固定資産（償却資産）額">
          <a:extLst>
            <a:ext uri="{FF2B5EF4-FFF2-40B4-BE49-F238E27FC236}">
              <a16:creationId xmlns:a16="http://schemas.microsoft.com/office/drawing/2014/main" id="{13B50142-16BA-461A-B696-3DF82E649EDD}"/>
            </a:ext>
          </a:extLst>
        </xdr:cNvPr>
        <xdr:cNvSpPr txBox="1"/>
      </xdr:nvSpPr>
      <xdr:spPr>
        <a:xfrm>
          <a:off x="21043411" y="68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119279</xdr:rowOff>
    </xdr:from>
    <xdr:ext cx="534377" cy="259045"/>
    <xdr:sp macro="" textlink="">
      <xdr:nvSpPr>
        <xdr:cNvPr id="507" name="n_2mainValue【一般廃棄物処理施設】&#10;一人当たり有形固定資産（償却資産）額">
          <a:extLst>
            <a:ext uri="{FF2B5EF4-FFF2-40B4-BE49-F238E27FC236}">
              <a16:creationId xmlns:a16="http://schemas.microsoft.com/office/drawing/2014/main" id="{868AA501-7189-415F-9852-68F507D366DC}"/>
            </a:ext>
          </a:extLst>
        </xdr:cNvPr>
        <xdr:cNvSpPr txBox="1"/>
      </xdr:nvSpPr>
      <xdr:spPr>
        <a:xfrm>
          <a:off x="20167111" y="680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124464</xdr:rowOff>
    </xdr:from>
    <xdr:ext cx="534377" cy="259045"/>
    <xdr:sp macro="" textlink="">
      <xdr:nvSpPr>
        <xdr:cNvPr id="508" name="n_3mainValue【一般廃棄物処理施設】&#10;一人当たり有形固定資産（償却資産）額">
          <a:extLst>
            <a:ext uri="{FF2B5EF4-FFF2-40B4-BE49-F238E27FC236}">
              <a16:creationId xmlns:a16="http://schemas.microsoft.com/office/drawing/2014/main" id="{CD27BB61-51F7-4FF7-BA01-D736741EFA3B}"/>
            </a:ext>
          </a:extLst>
        </xdr:cNvPr>
        <xdr:cNvSpPr txBox="1"/>
      </xdr:nvSpPr>
      <xdr:spPr>
        <a:xfrm>
          <a:off x="19278111" y="681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150874</xdr:rowOff>
    </xdr:from>
    <xdr:ext cx="534377" cy="259045"/>
    <xdr:sp macro="" textlink="">
      <xdr:nvSpPr>
        <xdr:cNvPr id="509" name="n_4mainValue【一般廃棄物処理施設】&#10;一人当たり有形固定資産（償却資産）額">
          <a:extLst>
            <a:ext uri="{FF2B5EF4-FFF2-40B4-BE49-F238E27FC236}">
              <a16:creationId xmlns:a16="http://schemas.microsoft.com/office/drawing/2014/main" id="{DF368D1A-256B-4FC7-88B2-9DBD46B78E6E}"/>
            </a:ext>
          </a:extLst>
        </xdr:cNvPr>
        <xdr:cNvSpPr txBox="1"/>
      </xdr:nvSpPr>
      <xdr:spPr>
        <a:xfrm>
          <a:off x="18389111" y="64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6676CD86-C737-4BF5-A2B8-66127795AE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9250DB9-0195-4002-8461-DC15AC38444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70E2E84-179B-4C47-A947-28D35762D9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624AEAB7-3127-4E8A-83DF-B9E251B36B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912BDEC-90D1-43D5-BEBE-1E9DE652174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31C5AA69-FA82-421C-98B1-1E7F6A4401D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0D729D3-94BA-45CD-A8D6-CE8C830C90F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6BCF8B4-4305-4D79-A130-3765ACFE2A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23203BAA-DCF4-43E6-B258-FBC3C8437BC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45CCB298-FC16-4DA3-A4CC-0821231BA7F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FAEC3B3-DA5D-4D24-B11A-28558BBF655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5374D72-D329-43DB-9799-F4D74BEFFAA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C5499579-AEF2-4D47-B668-DAF11B83966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F5A6050-3D4D-4BF6-B0B2-A4D481DBAB7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28DC819D-4889-4F62-8DF8-52AE4E753B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FAF5299F-ACAE-49ED-9338-1BE52747EF9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6569BDE8-FFCB-49A0-B4E3-4ABD9A6B93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4ABC7436-A1CE-4922-BDEE-F802504F0EB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365E3855-ABB1-4DDC-9204-9C74677A33CA}"/>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51DF1F6F-A6F7-412D-9C6F-E5E9539D903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55EDC271-28E2-4AA8-AA80-642D88908BD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87132D2D-3C6B-4309-80AF-52F7E9C351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672B0AA5-3978-42C5-AC7F-22AFF45DE2F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3387B1F3-3F44-4880-85EA-3D64088188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534" name="直線コネクタ 533">
          <a:extLst>
            <a:ext uri="{FF2B5EF4-FFF2-40B4-BE49-F238E27FC236}">
              <a16:creationId xmlns:a16="http://schemas.microsoft.com/office/drawing/2014/main" id="{5897AC3E-9960-4DF0-874F-41E46AD27869}"/>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A922821E-F025-44E0-94BE-604FF5E2D52E}"/>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536" name="直線コネクタ 535">
          <a:extLst>
            <a:ext uri="{FF2B5EF4-FFF2-40B4-BE49-F238E27FC236}">
              <a16:creationId xmlns:a16="http://schemas.microsoft.com/office/drawing/2014/main" id="{0C0C82EC-B935-4784-860B-3ABE86C5A5F2}"/>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37" name="【保健センター・保健所】&#10;有形固定資産減価償却率最大値テキスト">
          <a:extLst>
            <a:ext uri="{FF2B5EF4-FFF2-40B4-BE49-F238E27FC236}">
              <a16:creationId xmlns:a16="http://schemas.microsoft.com/office/drawing/2014/main" id="{37FBD940-723D-40B7-B13B-11C8050965CB}"/>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38" name="直線コネクタ 537">
          <a:extLst>
            <a:ext uri="{FF2B5EF4-FFF2-40B4-BE49-F238E27FC236}">
              <a16:creationId xmlns:a16="http://schemas.microsoft.com/office/drawing/2014/main" id="{B4B2DB70-D002-4673-9F43-DE25B959EACE}"/>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7523EFDE-B994-4B03-9F41-34490EE4A0F9}"/>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0" name="フローチャート: 判断 539">
          <a:extLst>
            <a:ext uri="{FF2B5EF4-FFF2-40B4-BE49-F238E27FC236}">
              <a16:creationId xmlns:a16="http://schemas.microsoft.com/office/drawing/2014/main" id="{79947B15-1F87-467E-9D43-A67AFB15EB6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41" name="フローチャート: 判断 540">
          <a:extLst>
            <a:ext uri="{FF2B5EF4-FFF2-40B4-BE49-F238E27FC236}">
              <a16:creationId xmlns:a16="http://schemas.microsoft.com/office/drawing/2014/main" id="{AB36071D-3159-4EEC-AD7B-39D2FD7AD0D6}"/>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542" name="フローチャート: 判断 541">
          <a:extLst>
            <a:ext uri="{FF2B5EF4-FFF2-40B4-BE49-F238E27FC236}">
              <a16:creationId xmlns:a16="http://schemas.microsoft.com/office/drawing/2014/main" id="{0850399B-8517-4DA6-8E3D-47A1F3C21B73}"/>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43" name="フローチャート: 判断 542">
          <a:extLst>
            <a:ext uri="{FF2B5EF4-FFF2-40B4-BE49-F238E27FC236}">
              <a16:creationId xmlns:a16="http://schemas.microsoft.com/office/drawing/2014/main" id="{F00F2227-119E-4B3F-A935-1BC3AA4D04DA}"/>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544" name="フローチャート: 判断 543">
          <a:extLst>
            <a:ext uri="{FF2B5EF4-FFF2-40B4-BE49-F238E27FC236}">
              <a16:creationId xmlns:a16="http://schemas.microsoft.com/office/drawing/2014/main" id="{077A6ED1-6B40-4BD8-ADF8-6365C5FFA1CA}"/>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1D69472-B37D-4B6D-A5E4-0240C86E182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87F4EDCE-828B-4EA8-83E7-BDEEDD77A65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459F7A97-FE2C-4B77-BF02-A5BCEDE01E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36877D5-6BB2-4843-B2ED-3785140B059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60FC4AC-A073-41A6-9175-16350656667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147320</xdr:rowOff>
    </xdr:from>
    <xdr:to>
      <xdr:col>85</xdr:col>
      <xdr:colOff>177800</xdr:colOff>
      <xdr:row>59</xdr:row>
      <xdr:rowOff>77470</xdr:rowOff>
    </xdr:to>
    <xdr:sp macro="" textlink="">
      <xdr:nvSpPr>
        <xdr:cNvPr id="550" name="楕円 549">
          <a:extLst>
            <a:ext uri="{FF2B5EF4-FFF2-40B4-BE49-F238E27FC236}">
              <a16:creationId xmlns:a16="http://schemas.microsoft.com/office/drawing/2014/main" id="{B0BF3B8C-E519-4145-B61B-FC64E0CF2153}"/>
            </a:ext>
          </a:extLst>
        </xdr:cNvPr>
        <xdr:cNvSpPr/>
      </xdr:nvSpPr>
      <xdr:spPr>
        <a:xfrm>
          <a:off x="162687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125747</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D7AF9FB5-64E4-4D8B-99D4-331E1F26C82C}"/>
            </a:ext>
          </a:extLst>
        </xdr:cNvPr>
        <xdr:cNvSpPr txBox="1"/>
      </xdr:nvSpPr>
      <xdr:spPr>
        <a:xfrm>
          <a:off x="16357600"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95885</xdr:rowOff>
    </xdr:from>
    <xdr:to>
      <xdr:col>81</xdr:col>
      <xdr:colOff>101600</xdr:colOff>
      <xdr:row>59</xdr:row>
      <xdr:rowOff>26035</xdr:rowOff>
    </xdr:to>
    <xdr:sp macro="" textlink="">
      <xdr:nvSpPr>
        <xdr:cNvPr id="552" name="楕円 551">
          <a:extLst>
            <a:ext uri="{FF2B5EF4-FFF2-40B4-BE49-F238E27FC236}">
              <a16:creationId xmlns:a16="http://schemas.microsoft.com/office/drawing/2014/main" id="{D4729975-1386-4BD3-ACD2-B862DBF26DF1}"/>
            </a:ext>
          </a:extLst>
        </xdr:cNvPr>
        <xdr:cNvSpPr/>
      </xdr:nvSpPr>
      <xdr:spPr>
        <a:xfrm>
          <a:off x="15430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146685</xdr:rowOff>
    </xdr:from>
    <xdr:to>
      <xdr:col>85</xdr:col>
      <xdr:colOff>127000</xdr:colOff>
      <xdr:row>59</xdr:row>
      <xdr:rowOff>26670</xdr:rowOff>
    </xdr:to>
    <xdr:cxnSp macro="">
      <xdr:nvCxnSpPr>
        <xdr:cNvPr id="553" name="直線コネクタ 552">
          <a:extLst>
            <a:ext uri="{FF2B5EF4-FFF2-40B4-BE49-F238E27FC236}">
              <a16:creationId xmlns:a16="http://schemas.microsoft.com/office/drawing/2014/main" id="{6EAD9AE1-EBFC-40C5-9E02-7AD15D551FD5}"/>
            </a:ext>
          </a:extLst>
        </xdr:cNvPr>
        <xdr:cNvCxnSpPr/>
      </xdr:nvCxnSpPr>
      <xdr:spPr>
        <a:xfrm>
          <a:off x="15481300" y="100907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554" name="楕円 553">
          <a:extLst>
            <a:ext uri="{FF2B5EF4-FFF2-40B4-BE49-F238E27FC236}">
              <a16:creationId xmlns:a16="http://schemas.microsoft.com/office/drawing/2014/main" id="{41808254-52C4-453C-BB73-D67A320ABFBD}"/>
            </a:ext>
          </a:extLst>
        </xdr:cNvPr>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146685</xdr:rowOff>
    </xdr:to>
    <xdr:cxnSp macro="">
      <xdr:nvCxnSpPr>
        <xdr:cNvPr id="555" name="直線コネクタ 554">
          <a:extLst>
            <a:ext uri="{FF2B5EF4-FFF2-40B4-BE49-F238E27FC236}">
              <a16:creationId xmlns:a16="http://schemas.microsoft.com/office/drawing/2014/main" id="{936D1B40-0160-41CA-9739-DDF44F1401A8}"/>
            </a:ext>
          </a:extLst>
        </xdr:cNvPr>
        <xdr:cNvCxnSpPr/>
      </xdr:nvCxnSpPr>
      <xdr:spPr>
        <a:xfrm>
          <a:off x="14592300" y="100393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164465</xdr:rowOff>
    </xdr:from>
    <xdr:to>
      <xdr:col>72</xdr:col>
      <xdr:colOff>38100</xdr:colOff>
      <xdr:row>58</xdr:row>
      <xdr:rowOff>94615</xdr:rowOff>
    </xdr:to>
    <xdr:sp macro="" textlink="">
      <xdr:nvSpPr>
        <xdr:cNvPr id="556" name="楕円 555">
          <a:extLst>
            <a:ext uri="{FF2B5EF4-FFF2-40B4-BE49-F238E27FC236}">
              <a16:creationId xmlns:a16="http://schemas.microsoft.com/office/drawing/2014/main" id="{47B25612-2382-4AE7-9200-FB41326DE7EA}"/>
            </a:ext>
          </a:extLst>
        </xdr:cNvPr>
        <xdr:cNvSpPr/>
      </xdr:nvSpPr>
      <xdr:spPr>
        <a:xfrm>
          <a:off x="13652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43815</xdr:rowOff>
    </xdr:from>
    <xdr:to>
      <xdr:col>76</xdr:col>
      <xdr:colOff>114300</xdr:colOff>
      <xdr:row>58</xdr:row>
      <xdr:rowOff>95250</xdr:rowOff>
    </xdr:to>
    <xdr:cxnSp macro="">
      <xdr:nvCxnSpPr>
        <xdr:cNvPr id="557" name="直線コネクタ 556">
          <a:extLst>
            <a:ext uri="{FF2B5EF4-FFF2-40B4-BE49-F238E27FC236}">
              <a16:creationId xmlns:a16="http://schemas.microsoft.com/office/drawing/2014/main" id="{48E9BCF6-9050-4510-881B-FFAA3AE4DAB1}"/>
            </a:ext>
          </a:extLst>
        </xdr:cNvPr>
        <xdr:cNvCxnSpPr/>
      </xdr:nvCxnSpPr>
      <xdr:spPr>
        <a:xfrm>
          <a:off x="13703300" y="99879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143510</xdr:rowOff>
    </xdr:from>
    <xdr:to>
      <xdr:col>67</xdr:col>
      <xdr:colOff>101600</xdr:colOff>
      <xdr:row>59</xdr:row>
      <xdr:rowOff>73660</xdr:rowOff>
    </xdr:to>
    <xdr:sp macro="" textlink="">
      <xdr:nvSpPr>
        <xdr:cNvPr id="558" name="楕円 557">
          <a:extLst>
            <a:ext uri="{FF2B5EF4-FFF2-40B4-BE49-F238E27FC236}">
              <a16:creationId xmlns:a16="http://schemas.microsoft.com/office/drawing/2014/main" id="{306DD64F-8854-4EE9-89DF-5FB6218C6F0F}"/>
            </a:ext>
          </a:extLst>
        </xdr:cNvPr>
        <xdr:cNvSpPr/>
      </xdr:nvSpPr>
      <xdr:spPr>
        <a:xfrm>
          <a:off x="1276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43815</xdr:rowOff>
    </xdr:from>
    <xdr:to>
      <xdr:col>71</xdr:col>
      <xdr:colOff>177800</xdr:colOff>
      <xdr:row>59</xdr:row>
      <xdr:rowOff>22860</xdr:rowOff>
    </xdr:to>
    <xdr:cxnSp macro="">
      <xdr:nvCxnSpPr>
        <xdr:cNvPr id="559" name="直線コネクタ 558">
          <a:extLst>
            <a:ext uri="{FF2B5EF4-FFF2-40B4-BE49-F238E27FC236}">
              <a16:creationId xmlns:a16="http://schemas.microsoft.com/office/drawing/2014/main" id="{69148F59-E3BD-4412-8DFF-442EDDB3C5FF}"/>
            </a:ext>
          </a:extLst>
        </xdr:cNvPr>
        <xdr:cNvCxnSpPr/>
      </xdr:nvCxnSpPr>
      <xdr:spPr>
        <a:xfrm flipV="1">
          <a:off x="12814300" y="998791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73AE3607-3AE5-4E57-AA94-9321F7537A39}"/>
            </a:ext>
          </a:extLst>
        </xdr:cNvPr>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C2A70026-0CBC-4C3B-8CF5-857035DD4DAC}"/>
            </a:ext>
          </a:extLst>
        </xdr:cNvPr>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AEE63DF1-600E-4100-B8BA-40B934FCF583}"/>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3AD807E8-12D2-4687-A70E-306502CCFAAA}"/>
            </a:ext>
          </a:extLst>
        </xdr:cNvPr>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17162</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FDD3EFAC-482B-49C8-BFE9-93BA342BA723}"/>
            </a:ext>
          </a:extLst>
        </xdr:cNvPr>
        <xdr:cNvSpPr txBox="1"/>
      </xdr:nvSpPr>
      <xdr:spPr>
        <a:xfrm>
          <a:off x="152660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137177</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A866CC4B-A919-48AD-BF4D-65068C32AE38}"/>
            </a:ext>
          </a:extLst>
        </xdr:cNvPr>
        <xdr:cNvSpPr txBox="1"/>
      </xdr:nvSpPr>
      <xdr:spPr>
        <a:xfrm>
          <a:off x="14389744" y="1008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111142</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32219A42-6D98-42B6-B2BD-BBFFF0FE5849}"/>
            </a:ext>
          </a:extLst>
        </xdr:cNvPr>
        <xdr:cNvSpPr txBox="1"/>
      </xdr:nvSpPr>
      <xdr:spPr>
        <a:xfrm>
          <a:off x="13500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64787</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CEBE479A-2FA5-4D09-A2C1-F390D92EDCF1}"/>
            </a:ext>
          </a:extLst>
        </xdr:cNvPr>
        <xdr:cNvSpPr txBox="1"/>
      </xdr:nvSpPr>
      <xdr:spPr>
        <a:xfrm>
          <a:off x="12611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E3DB8F6F-8FFC-46AD-ADDF-87D273E56D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CA8076FD-6289-4842-8D11-ED7E0D62672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BDAFECEF-845C-4C18-BD91-C8C11BF96B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5672E214-A6DE-4C9C-8721-B7834317DE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E499781B-52D0-4853-8E1A-C5DDC47AA8E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4E64D9B8-6B9C-4D4E-9959-CA3E8C02C2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D3824A7F-F5E1-4748-904D-6AEE7A4D499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982DE2BA-162E-4AC0-A673-37224592B9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81FE84E-78B2-4CFF-8887-7EB2A3502E1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6A958A1E-303B-42E2-9DF6-7A0A9BB0FC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1D460FBA-9783-4725-8743-21DC87A2E7B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10728526-CE24-4353-BA87-F1B64A2BC0E9}"/>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6B129AF3-CFEE-45C1-AFC1-42CF9C16E328}"/>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4661F91E-AB6D-434A-A520-A7ED89388FA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EAD34E42-30E5-48DC-9AFA-B0BFBCF6203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A24C5A79-0DC4-4E1F-A96D-4EDEF0C930A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49DD258C-9F97-4D4A-9CC0-2E8F6249A13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FF7D1C4C-3DD2-4345-8B8B-46FE177D42F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D7E1331-80C9-4D1F-AAB2-A3B2E530AAC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3DEAFE74-5265-4BA0-8826-A19E0CA3815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9A952A1E-E40D-4306-8BAE-C3AD5349387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589" name="直線コネクタ 588">
          <a:extLst>
            <a:ext uri="{FF2B5EF4-FFF2-40B4-BE49-F238E27FC236}">
              <a16:creationId xmlns:a16="http://schemas.microsoft.com/office/drawing/2014/main" id="{DE4E5C2D-7501-4C0A-ABEA-0E87B7A5677F}"/>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69EEB02E-65E8-47D5-9D82-5FC56E25FF6A}"/>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591" name="直線コネクタ 590">
          <a:extLst>
            <a:ext uri="{FF2B5EF4-FFF2-40B4-BE49-F238E27FC236}">
              <a16:creationId xmlns:a16="http://schemas.microsoft.com/office/drawing/2014/main" id="{9101D6D0-BD04-4AF5-B987-D035CA8E401C}"/>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ECE86D3D-A2A2-4CA0-92E3-E255205FDC45}"/>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593" name="直線コネクタ 592">
          <a:extLst>
            <a:ext uri="{FF2B5EF4-FFF2-40B4-BE49-F238E27FC236}">
              <a16:creationId xmlns:a16="http://schemas.microsoft.com/office/drawing/2014/main" id="{FAE2313B-2B8F-4140-B95C-051037927CA5}"/>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DCB331C7-6754-4498-BCA5-9E99BCEB88D4}"/>
            </a:ext>
          </a:extLst>
        </xdr:cNvPr>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595" name="フローチャート: 判断 594">
          <a:extLst>
            <a:ext uri="{FF2B5EF4-FFF2-40B4-BE49-F238E27FC236}">
              <a16:creationId xmlns:a16="http://schemas.microsoft.com/office/drawing/2014/main" id="{BAE07F8D-65BE-4D77-95B1-C41183D751B6}"/>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596" name="フローチャート: 判断 595">
          <a:extLst>
            <a:ext uri="{FF2B5EF4-FFF2-40B4-BE49-F238E27FC236}">
              <a16:creationId xmlns:a16="http://schemas.microsoft.com/office/drawing/2014/main" id="{27F147AD-AC22-4A0D-AC81-59A60B5AF3CF}"/>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7" name="フローチャート: 判断 596">
          <a:extLst>
            <a:ext uri="{FF2B5EF4-FFF2-40B4-BE49-F238E27FC236}">
              <a16:creationId xmlns:a16="http://schemas.microsoft.com/office/drawing/2014/main" id="{3173D0B0-B6D5-4EE4-B217-A36C01D8E742}"/>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598" name="フローチャート: 判断 597">
          <a:extLst>
            <a:ext uri="{FF2B5EF4-FFF2-40B4-BE49-F238E27FC236}">
              <a16:creationId xmlns:a16="http://schemas.microsoft.com/office/drawing/2014/main" id="{D640B3F0-93D1-4680-A88E-8DDE7D251890}"/>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99" name="フローチャート: 判断 598">
          <a:extLst>
            <a:ext uri="{FF2B5EF4-FFF2-40B4-BE49-F238E27FC236}">
              <a16:creationId xmlns:a16="http://schemas.microsoft.com/office/drawing/2014/main" id="{985DFE50-D2C6-4D59-8B78-9A165A79DA01}"/>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FFC89F1-CFFA-4B32-921A-FBDA792BA0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02FC658-075F-4A05-A246-082BA29A4A5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1DF139B-C4E5-4DC9-A2EC-EB4EC7A8C7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DEFB9CD-3E0A-4122-8C59-B4BD7CA9217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6F3E32E8-7AB4-4FC5-B654-8C4A1B4DAD7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10922</xdr:rowOff>
    </xdr:from>
    <xdr:to>
      <xdr:col>116</xdr:col>
      <xdr:colOff>114300</xdr:colOff>
      <xdr:row>63</xdr:row>
      <xdr:rowOff>112522</xdr:rowOff>
    </xdr:to>
    <xdr:sp macro="" textlink="">
      <xdr:nvSpPr>
        <xdr:cNvPr id="605" name="楕円 604">
          <a:extLst>
            <a:ext uri="{FF2B5EF4-FFF2-40B4-BE49-F238E27FC236}">
              <a16:creationId xmlns:a16="http://schemas.microsoft.com/office/drawing/2014/main" id="{A3BCECA4-96FE-4820-994B-EBC93E2D182D}"/>
            </a:ext>
          </a:extLst>
        </xdr:cNvPr>
        <xdr:cNvSpPr/>
      </xdr:nvSpPr>
      <xdr:spPr>
        <a:xfrm>
          <a:off x="22110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97299</xdr:rowOff>
    </xdr:from>
    <xdr:ext cx="469744" cy="259045"/>
    <xdr:sp macro="" textlink="">
      <xdr:nvSpPr>
        <xdr:cNvPr id="606" name="【保健センター・保健所】&#10;一人当たり面積該当値テキスト">
          <a:extLst>
            <a:ext uri="{FF2B5EF4-FFF2-40B4-BE49-F238E27FC236}">
              <a16:creationId xmlns:a16="http://schemas.microsoft.com/office/drawing/2014/main" id="{73ED49E5-83BA-4053-BC43-B8E6E11D3C5B}"/>
            </a:ext>
          </a:extLst>
        </xdr:cNvPr>
        <xdr:cNvSpPr txBox="1"/>
      </xdr:nvSpPr>
      <xdr:spPr>
        <a:xfrm>
          <a:off x="22199600" y="107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15494</xdr:rowOff>
    </xdr:from>
    <xdr:to>
      <xdr:col>112</xdr:col>
      <xdr:colOff>38100</xdr:colOff>
      <xdr:row>63</xdr:row>
      <xdr:rowOff>117094</xdr:rowOff>
    </xdr:to>
    <xdr:sp macro="" textlink="">
      <xdr:nvSpPr>
        <xdr:cNvPr id="607" name="楕円 606">
          <a:extLst>
            <a:ext uri="{FF2B5EF4-FFF2-40B4-BE49-F238E27FC236}">
              <a16:creationId xmlns:a16="http://schemas.microsoft.com/office/drawing/2014/main" id="{41D2E1E3-1450-4923-AA4F-170FE778648F}"/>
            </a:ext>
          </a:extLst>
        </xdr:cNvPr>
        <xdr:cNvSpPr/>
      </xdr:nvSpPr>
      <xdr:spPr>
        <a:xfrm>
          <a:off x="21272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61722</xdr:rowOff>
    </xdr:from>
    <xdr:to>
      <xdr:col>116</xdr:col>
      <xdr:colOff>63500</xdr:colOff>
      <xdr:row>63</xdr:row>
      <xdr:rowOff>66294</xdr:rowOff>
    </xdr:to>
    <xdr:cxnSp macro="">
      <xdr:nvCxnSpPr>
        <xdr:cNvPr id="608" name="直線コネクタ 607">
          <a:extLst>
            <a:ext uri="{FF2B5EF4-FFF2-40B4-BE49-F238E27FC236}">
              <a16:creationId xmlns:a16="http://schemas.microsoft.com/office/drawing/2014/main" id="{D68E7F24-E8F0-4B1D-959D-5674DE2164E7}"/>
            </a:ext>
          </a:extLst>
        </xdr:cNvPr>
        <xdr:cNvCxnSpPr/>
      </xdr:nvCxnSpPr>
      <xdr:spPr>
        <a:xfrm flipV="1">
          <a:off x="21323300" y="10863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609" name="楕円 608">
          <a:extLst>
            <a:ext uri="{FF2B5EF4-FFF2-40B4-BE49-F238E27FC236}">
              <a16:creationId xmlns:a16="http://schemas.microsoft.com/office/drawing/2014/main" id="{E0563633-C629-4663-A9F3-F29EA8162F0B}"/>
            </a:ext>
          </a:extLst>
        </xdr:cNvPr>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66294</xdr:rowOff>
    </xdr:from>
    <xdr:to>
      <xdr:col>111</xdr:col>
      <xdr:colOff>177800</xdr:colOff>
      <xdr:row>63</xdr:row>
      <xdr:rowOff>66294</xdr:rowOff>
    </xdr:to>
    <xdr:cxnSp macro="">
      <xdr:nvCxnSpPr>
        <xdr:cNvPr id="610" name="直線コネクタ 609">
          <a:extLst>
            <a:ext uri="{FF2B5EF4-FFF2-40B4-BE49-F238E27FC236}">
              <a16:creationId xmlns:a16="http://schemas.microsoft.com/office/drawing/2014/main" id="{4F4DD099-BD65-4A52-BC3D-966A97AF74B1}"/>
            </a:ext>
          </a:extLst>
        </xdr:cNvPr>
        <xdr:cNvCxnSpPr/>
      </xdr:nvCxnSpPr>
      <xdr:spPr>
        <a:xfrm>
          <a:off x="20434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611" name="楕円 610">
          <a:extLst>
            <a:ext uri="{FF2B5EF4-FFF2-40B4-BE49-F238E27FC236}">
              <a16:creationId xmlns:a16="http://schemas.microsoft.com/office/drawing/2014/main" id="{F329A71C-1EF4-4DA5-8E7C-534FA58B32D6}"/>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66294</xdr:rowOff>
    </xdr:from>
    <xdr:to>
      <xdr:col>107</xdr:col>
      <xdr:colOff>50800</xdr:colOff>
      <xdr:row>63</xdr:row>
      <xdr:rowOff>66294</xdr:rowOff>
    </xdr:to>
    <xdr:cxnSp macro="">
      <xdr:nvCxnSpPr>
        <xdr:cNvPr id="612" name="直線コネクタ 611">
          <a:extLst>
            <a:ext uri="{FF2B5EF4-FFF2-40B4-BE49-F238E27FC236}">
              <a16:creationId xmlns:a16="http://schemas.microsoft.com/office/drawing/2014/main" id="{4F178648-C94E-4E1F-A4FE-28B86DDF128C}"/>
            </a:ext>
          </a:extLst>
        </xdr:cNvPr>
        <xdr:cNvCxnSpPr/>
      </xdr:nvCxnSpPr>
      <xdr:spPr>
        <a:xfrm>
          <a:off x="19545300" y="1086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13" name="楕円 612">
          <a:extLst>
            <a:ext uri="{FF2B5EF4-FFF2-40B4-BE49-F238E27FC236}">
              <a16:creationId xmlns:a16="http://schemas.microsoft.com/office/drawing/2014/main" id="{63CBECE8-D02E-427B-82A7-579B948EACB7}"/>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xdr:rowOff>
    </xdr:from>
    <xdr:to>
      <xdr:col>102</xdr:col>
      <xdr:colOff>114300</xdr:colOff>
      <xdr:row>63</xdr:row>
      <xdr:rowOff>66294</xdr:rowOff>
    </xdr:to>
    <xdr:cxnSp macro="">
      <xdr:nvCxnSpPr>
        <xdr:cNvPr id="614" name="直線コネクタ 613">
          <a:extLst>
            <a:ext uri="{FF2B5EF4-FFF2-40B4-BE49-F238E27FC236}">
              <a16:creationId xmlns:a16="http://schemas.microsoft.com/office/drawing/2014/main" id="{08465E06-D649-4D46-A81C-D9A0C8BC2FB1}"/>
            </a:ext>
          </a:extLst>
        </xdr:cNvPr>
        <xdr:cNvCxnSpPr/>
      </xdr:nvCxnSpPr>
      <xdr:spPr>
        <a:xfrm>
          <a:off x="18656300" y="108082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615" name="n_1aveValue【保健センター・保健所】&#10;一人当たり面積">
          <a:extLst>
            <a:ext uri="{FF2B5EF4-FFF2-40B4-BE49-F238E27FC236}">
              <a16:creationId xmlns:a16="http://schemas.microsoft.com/office/drawing/2014/main" id="{196476C8-1902-4F37-801A-DFD0F5E1B8AE}"/>
            </a:ext>
          </a:extLst>
        </xdr:cNvPr>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6" name="n_2aveValue【保健センター・保健所】&#10;一人当たり面積">
          <a:extLst>
            <a:ext uri="{FF2B5EF4-FFF2-40B4-BE49-F238E27FC236}">
              <a16:creationId xmlns:a16="http://schemas.microsoft.com/office/drawing/2014/main" id="{0EB27450-B065-409E-8010-A769FF1EDBE1}"/>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617" name="n_3aveValue【保健センター・保健所】&#10;一人当たり面積">
          <a:extLst>
            <a:ext uri="{FF2B5EF4-FFF2-40B4-BE49-F238E27FC236}">
              <a16:creationId xmlns:a16="http://schemas.microsoft.com/office/drawing/2014/main" id="{EEADAEB3-21FF-4D3A-998C-793601EF9163}"/>
            </a:ext>
          </a:extLst>
        </xdr:cNvPr>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18" name="n_4aveValue【保健センター・保健所】&#10;一人当たり面積">
          <a:extLst>
            <a:ext uri="{FF2B5EF4-FFF2-40B4-BE49-F238E27FC236}">
              <a16:creationId xmlns:a16="http://schemas.microsoft.com/office/drawing/2014/main" id="{3C97CD09-3578-4BCF-B1C8-DB4896C22700}"/>
            </a:ext>
          </a:extLst>
        </xdr:cNvPr>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108221</xdr:rowOff>
    </xdr:from>
    <xdr:ext cx="469744" cy="259045"/>
    <xdr:sp macro="" textlink="">
      <xdr:nvSpPr>
        <xdr:cNvPr id="619" name="n_1mainValue【保健センター・保健所】&#10;一人当たり面積">
          <a:extLst>
            <a:ext uri="{FF2B5EF4-FFF2-40B4-BE49-F238E27FC236}">
              <a16:creationId xmlns:a16="http://schemas.microsoft.com/office/drawing/2014/main" id="{C8B59870-8473-4601-B236-DB3CE59EC5A2}"/>
            </a:ext>
          </a:extLst>
        </xdr:cNvPr>
        <xdr:cNvSpPr txBox="1"/>
      </xdr:nvSpPr>
      <xdr:spPr>
        <a:xfrm>
          <a:off x="210757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620" name="n_2mainValue【保健センター・保健所】&#10;一人当たり面積">
          <a:extLst>
            <a:ext uri="{FF2B5EF4-FFF2-40B4-BE49-F238E27FC236}">
              <a16:creationId xmlns:a16="http://schemas.microsoft.com/office/drawing/2014/main" id="{90DA656B-69AE-4EF3-94AA-3B8A398A0BDC}"/>
            </a:ext>
          </a:extLst>
        </xdr:cNvPr>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621" name="n_3mainValue【保健センター・保健所】&#10;一人当たり面積">
          <a:extLst>
            <a:ext uri="{FF2B5EF4-FFF2-40B4-BE49-F238E27FC236}">
              <a16:creationId xmlns:a16="http://schemas.microsoft.com/office/drawing/2014/main" id="{2F3057A7-03AF-40A5-A2F9-10B5A34845AC}"/>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622" name="n_4mainValue【保健センター・保健所】&#10;一人当たり面積">
          <a:extLst>
            <a:ext uri="{FF2B5EF4-FFF2-40B4-BE49-F238E27FC236}">
              <a16:creationId xmlns:a16="http://schemas.microsoft.com/office/drawing/2014/main" id="{263F5FBD-3E25-45BC-BD47-6A47B002165D}"/>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43DFE190-A6F8-4D7E-9DFF-47EBA106A15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6AFCE95-A476-4499-B082-1F4572EC833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51F905FA-6623-4EEE-A938-9CCB094998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A6AD957A-BBBE-48AE-9A29-948E3C8844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7A9F2DF0-217A-4156-8E9F-53E1346A719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BC7BD335-17C4-4242-AD6E-F1B06DD157E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792A21-CADA-4167-B6FB-C96B9289E3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367C5E4B-266B-4ED4-91B2-8495FDA78FA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7A697E95-7120-4667-9D4B-63113B29712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83C31B8B-B8C5-4D17-89F7-60881708784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B4105F9F-2610-4062-A951-AD3107FF8C9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EB9A8A15-ACFB-423D-B7B1-B12D9B41699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824DA295-311E-46F7-85B7-516C8F55B222}"/>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BD4D5943-E7EA-48AE-88F5-ECCBF3C95F3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5E1DE833-6395-4AF5-9939-870010673B1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E6ADE7AF-859E-4608-94CC-2C6F285B8FF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5BC2998D-08E9-4A70-92CE-C6A6B4B58A3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D6458DD-20D3-498F-B4B9-7ADE0B9CE41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2F4D3C53-5624-4227-BE9B-13D667827D3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510EA16D-BE17-461C-B7BC-D9B370B28FE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66F6E971-220D-47D9-AD77-221BEF112E3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C611E70F-9749-4E46-82F5-76EBD41664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DB92FB41-DE20-455D-B614-70ED3785B43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64B8824A-0785-4198-A871-C0455F6DB9F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133350</xdr:rowOff>
    </xdr:from>
    <xdr:to>
      <xdr:col>85</xdr:col>
      <xdr:colOff>126364</xdr:colOff>
      <xdr:row>85</xdr:row>
      <xdr:rowOff>102870</xdr:rowOff>
    </xdr:to>
    <xdr:cxnSp macro="">
      <xdr:nvCxnSpPr>
        <xdr:cNvPr id="647" name="直線コネクタ 646">
          <a:extLst>
            <a:ext uri="{FF2B5EF4-FFF2-40B4-BE49-F238E27FC236}">
              <a16:creationId xmlns:a16="http://schemas.microsoft.com/office/drawing/2014/main" id="{F274ED6A-F07B-4C1B-B5BC-E7965BD8262E}"/>
            </a:ext>
          </a:extLst>
        </xdr:cNvPr>
        <xdr:cNvCxnSpPr/>
      </xdr:nvCxnSpPr>
      <xdr:spPr>
        <a:xfrm flipV="1">
          <a:off x="16318864" y="1367790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106697</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E38FBE3-C068-4830-9577-01B2F3AA5155}"/>
            </a:ext>
          </a:extLst>
        </xdr:cNvPr>
        <xdr:cNvSpPr txBox="1"/>
      </xdr:nvSpPr>
      <xdr:spPr>
        <a:xfrm>
          <a:off x="16357600"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102870</xdr:rowOff>
    </xdr:from>
    <xdr:to>
      <xdr:col>86</xdr:col>
      <xdr:colOff>25400</xdr:colOff>
      <xdr:row>85</xdr:row>
      <xdr:rowOff>102870</xdr:rowOff>
    </xdr:to>
    <xdr:cxnSp macro="">
      <xdr:nvCxnSpPr>
        <xdr:cNvPr id="649" name="直線コネクタ 648">
          <a:extLst>
            <a:ext uri="{FF2B5EF4-FFF2-40B4-BE49-F238E27FC236}">
              <a16:creationId xmlns:a16="http://schemas.microsoft.com/office/drawing/2014/main" id="{F2FB8D70-7F8A-49B8-86F6-92F479F58030}"/>
            </a:ext>
          </a:extLst>
        </xdr:cNvPr>
        <xdr:cNvCxnSpPr/>
      </xdr:nvCxnSpPr>
      <xdr:spPr>
        <a:xfrm>
          <a:off x="16230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80027</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2EC816B8-3BE1-4378-9BE3-99AD0F4903F3}"/>
            </a:ext>
          </a:extLst>
        </xdr:cNvPr>
        <xdr:cNvSpPr txBox="1"/>
      </xdr:nvSpPr>
      <xdr:spPr>
        <a:xfrm>
          <a:off x="16357600" y="1345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133350</xdr:rowOff>
    </xdr:from>
    <xdr:to>
      <xdr:col>86</xdr:col>
      <xdr:colOff>25400</xdr:colOff>
      <xdr:row>79</xdr:row>
      <xdr:rowOff>133350</xdr:rowOff>
    </xdr:to>
    <xdr:cxnSp macro="">
      <xdr:nvCxnSpPr>
        <xdr:cNvPr id="651" name="直線コネクタ 650">
          <a:extLst>
            <a:ext uri="{FF2B5EF4-FFF2-40B4-BE49-F238E27FC236}">
              <a16:creationId xmlns:a16="http://schemas.microsoft.com/office/drawing/2014/main" id="{C0051E89-F50D-456D-889B-A084F5351AF1}"/>
            </a:ext>
          </a:extLst>
        </xdr:cNvPr>
        <xdr:cNvCxnSpPr/>
      </xdr:nvCxnSpPr>
      <xdr:spPr>
        <a:xfrm>
          <a:off x="16230600" y="1367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1946FA1E-37B4-48C6-80F3-CCAF78D2F92A}"/>
            </a:ext>
          </a:extLst>
        </xdr:cNvPr>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53" name="フローチャート: 判断 652">
          <a:extLst>
            <a:ext uri="{FF2B5EF4-FFF2-40B4-BE49-F238E27FC236}">
              <a16:creationId xmlns:a16="http://schemas.microsoft.com/office/drawing/2014/main" id="{92753DE2-F6F7-44B3-834A-F5138BE239F0}"/>
            </a:ext>
          </a:extLst>
        </xdr:cNvPr>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168275</xdr:rowOff>
    </xdr:from>
    <xdr:to>
      <xdr:col>81</xdr:col>
      <xdr:colOff>101600</xdr:colOff>
      <xdr:row>82</xdr:row>
      <xdr:rowOff>98425</xdr:rowOff>
    </xdr:to>
    <xdr:sp macro="" textlink="">
      <xdr:nvSpPr>
        <xdr:cNvPr id="654" name="フローチャート: 判断 653">
          <a:extLst>
            <a:ext uri="{FF2B5EF4-FFF2-40B4-BE49-F238E27FC236}">
              <a16:creationId xmlns:a16="http://schemas.microsoft.com/office/drawing/2014/main" id="{7CF0832A-209B-4608-8824-520ACC9EC419}"/>
            </a:ext>
          </a:extLst>
        </xdr:cNvPr>
        <xdr:cNvSpPr/>
      </xdr:nvSpPr>
      <xdr:spPr>
        <a:xfrm>
          <a:off x="15430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164464</xdr:rowOff>
    </xdr:from>
    <xdr:to>
      <xdr:col>76</xdr:col>
      <xdr:colOff>165100</xdr:colOff>
      <xdr:row>82</xdr:row>
      <xdr:rowOff>94614</xdr:rowOff>
    </xdr:to>
    <xdr:sp macro="" textlink="">
      <xdr:nvSpPr>
        <xdr:cNvPr id="655" name="フローチャート: 判断 654">
          <a:extLst>
            <a:ext uri="{FF2B5EF4-FFF2-40B4-BE49-F238E27FC236}">
              <a16:creationId xmlns:a16="http://schemas.microsoft.com/office/drawing/2014/main" id="{AE564394-3CC6-4B7B-9426-51172FB62910}"/>
            </a:ext>
          </a:extLst>
        </xdr:cNvPr>
        <xdr:cNvSpPr/>
      </xdr:nvSpPr>
      <xdr:spPr>
        <a:xfrm>
          <a:off x="14541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107314</xdr:rowOff>
    </xdr:from>
    <xdr:to>
      <xdr:col>72</xdr:col>
      <xdr:colOff>38100</xdr:colOff>
      <xdr:row>82</xdr:row>
      <xdr:rowOff>37464</xdr:rowOff>
    </xdr:to>
    <xdr:sp macro="" textlink="">
      <xdr:nvSpPr>
        <xdr:cNvPr id="656" name="フローチャート: 判断 655">
          <a:extLst>
            <a:ext uri="{FF2B5EF4-FFF2-40B4-BE49-F238E27FC236}">
              <a16:creationId xmlns:a16="http://schemas.microsoft.com/office/drawing/2014/main" id="{F37388BD-A927-44A4-A606-8FBF613A72E5}"/>
            </a:ext>
          </a:extLst>
        </xdr:cNvPr>
        <xdr:cNvSpPr/>
      </xdr:nvSpPr>
      <xdr:spPr>
        <a:xfrm>
          <a:off x="13652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61595</xdr:rowOff>
    </xdr:from>
    <xdr:to>
      <xdr:col>67</xdr:col>
      <xdr:colOff>101600</xdr:colOff>
      <xdr:row>81</xdr:row>
      <xdr:rowOff>163195</xdr:rowOff>
    </xdr:to>
    <xdr:sp macro="" textlink="">
      <xdr:nvSpPr>
        <xdr:cNvPr id="657" name="フローチャート: 判断 656">
          <a:extLst>
            <a:ext uri="{FF2B5EF4-FFF2-40B4-BE49-F238E27FC236}">
              <a16:creationId xmlns:a16="http://schemas.microsoft.com/office/drawing/2014/main" id="{1B32B610-8C1E-4B6D-AFF5-1162F74E716F}"/>
            </a:ext>
          </a:extLst>
        </xdr:cNvPr>
        <xdr:cNvSpPr/>
      </xdr:nvSpPr>
      <xdr:spPr>
        <a:xfrm>
          <a:off x="12763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1EA64197-806D-4AE6-A9E5-0A3483532BE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1412F83-AA0D-441F-9A75-7A88B2AA16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847512B-BE24-4994-ABC2-9414821AF8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557C4CDC-937A-4BB6-B05F-A1BB43A6FA4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B23D6962-38E0-4A79-90EA-B5F3672366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82550</xdr:rowOff>
    </xdr:from>
    <xdr:to>
      <xdr:col>85</xdr:col>
      <xdr:colOff>177800</xdr:colOff>
      <xdr:row>80</xdr:row>
      <xdr:rowOff>12700</xdr:rowOff>
    </xdr:to>
    <xdr:sp macro="" textlink="">
      <xdr:nvSpPr>
        <xdr:cNvPr id="663" name="楕円 662">
          <a:extLst>
            <a:ext uri="{FF2B5EF4-FFF2-40B4-BE49-F238E27FC236}">
              <a16:creationId xmlns:a16="http://schemas.microsoft.com/office/drawing/2014/main" id="{E45CDDA0-C75A-4BFF-949D-165007419352}"/>
            </a:ext>
          </a:extLst>
        </xdr:cNvPr>
        <xdr:cNvSpPr/>
      </xdr:nvSpPr>
      <xdr:spPr>
        <a:xfrm>
          <a:off x="16268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35577</xdr:rowOff>
    </xdr:from>
    <xdr:ext cx="405111" cy="259045"/>
    <xdr:sp macro="" textlink="">
      <xdr:nvSpPr>
        <xdr:cNvPr id="664" name="【消防施設】&#10;有形固定資産減価償却率該当値テキスト">
          <a:extLst>
            <a:ext uri="{FF2B5EF4-FFF2-40B4-BE49-F238E27FC236}">
              <a16:creationId xmlns:a16="http://schemas.microsoft.com/office/drawing/2014/main" id="{6AED92DC-85E0-498E-A492-A4A0A385580F}"/>
            </a:ext>
          </a:extLst>
        </xdr:cNvPr>
        <xdr:cNvSpPr txBox="1"/>
      </xdr:nvSpPr>
      <xdr:spPr>
        <a:xfrm>
          <a:off x="16357600"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48261</xdr:rowOff>
    </xdr:from>
    <xdr:to>
      <xdr:col>81</xdr:col>
      <xdr:colOff>101600</xdr:colOff>
      <xdr:row>79</xdr:row>
      <xdr:rowOff>149861</xdr:rowOff>
    </xdr:to>
    <xdr:sp macro="" textlink="">
      <xdr:nvSpPr>
        <xdr:cNvPr id="665" name="楕円 664">
          <a:extLst>
            <a:ext uri="{FF2B5EF4-FFF2-40B4-BE49-F238E27FC236}">
              <a16:creationId xmlns:a16="http://schemas.microsoft.com/office/drawing/2014/main" id="{0D5A981C-898D-466B-8BD9-87A5DA99695A}"/>
            </a:ext>
          </a:extLst>
        </xdr:cNvPr>
        <xdr:cNvSpPr/>
      </xdr:nvSpPr>
      <xdr:spPr>
        <a:xfrm>
          <a:off x="15430500" y="135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99061</xdr:rowOff>
    </xdr:from>
    <xdr:to>
      <xdr:col>85</xdr:col>
      <xdr:colOff>127000</xdr:colOff>
      <xdr:row>79</xdr:row>
      <xdr:rowOff>133350</xdr:rowOff>
    </xdr:to>
    <xdr:cxnSp macro="">
      <xdr:nvCxnSpPr>
        <xdr:cNvPr id="666" name="直線コネクタ 665">
          <a:extLst>
            <a:ext uri="{FF2B5EF4-FFF2-40B4-BE49-F238E27FC236}">
              <a16:creationId xmlns:a16="http://schemas.microsoft.com/office/drawing/2014/main" id="{FE8E89F9-58FE-4CA1-B579-2D901AA65E2F}"/>
            </a:ext>
          </a:extLst>
        </xdr:cNvPr>
        <xdr:cNvCxnSpPr/>
      </xdr:nvCxnSpPr>
      <xdr:spPr>
        <a:xfrm>
          <a:off x="15481300" y="136436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6350</xdr:rowOff>
    </xdr:from>
    <xdr:to>
      <xdr:col>76</xdr:col>
      <xdr:colOff>165100</xdr:colOff>
      <xdr:row>79</xdr:row>
      <xdr:rowOff>107950</xdr:rowOff>
    </xdr:to>
    <xdr:sp macro="" textlink="">
      <xdr:nvSpPr>
        <xdr:cNvPr id="667" name="楕円 666">
          <a:extLst>
            <a:ext uri="{FF2B5EF4-FFF2-40B4-BE49-F238E27FC236}">
              <a16:creationId xmlns:a16="http://schemas.microsoft.com/office/drawing/2014/main" id="{5DD331DC-7E49-4A4F-9A81-B066E4BF7CD0}"/>
            </a:ext>
          </a:extLst>
        </xdr:cNvPr>
        <xdr:cNvSpPr/>
      </xdr:nvSpPr>
      <xdr:spPr>
        <a:xfrm>
          <a:off x="14541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57150</xdr:rowOff>
    </xdr:from>
    <xdr:to>
      <xdr:col>81</xdr:col>
      <xdr:colOff>50800</xdr:colOff>
      <xdr:row>79</xdr:row>
      <xdr:rowOff>99061</xdr:rowOff>
    </xdr:to>
    <xdr:cxnSp macro="">
      <xdr:nvCxnSpPr>
        <xdr:cNvPr id="668" name="直線コネクタ 667">
          <a:extLst>
            <a:ext uri="{FF2B5EF4-FFF2-40B4-BE49-F238E27FC236}">
              <a16:creationId xmlns:a16="http://schemas.microsoft.com/office/drawing/2014/main" id="{BB82C1FB-A490-45EF-9AB3-EDA94581197F}"/>
            </a:ext>
          </a:extLst>
        </xdr:cNvPr>
        <xdr:cNvCxnSpPr/>
      </xdr:nvCxnSpPr>
      <xdr:spPr>
        <a:xfrm>
          <a:off x="14592300" y="13601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139700</xdr:rowOff>
    </xdr:from>
    <xdr:to>
      <xdr:col>72</xdr:col>
      <xdr:colOff>38100</xdr:colOff>
      <xdr:row>79</xdr:row>
      <xdr:rowOff>69850</xdr:rowOff>
    </xdr:to>
    <xdr:sp macro="" textlink="">
      <xdr:nvSpPr>
        <xdr:cNvPr id="669" name="楕円 668">
          <a:extLst>
            <a:ext uri="{FF2B5EF4-FFF2-40B4-BE49-F238E27FC236}">
              <a16:creationId xmlns:a16="http://schemas.microsoft.com/office/drawing/2014/main" id="{35D0A417-3BE7-420A-8E1D-38BB8BFD2EA7}"/>
            </a:ext>
          </a:extLst>
        </xdr:cNvPr>
        <xdr:cNvSpPr/>
      </xdr:nvSpPr>
      <xdr:spPr>
        <a:xfrm>
          <a:off x="1365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19050</xdr:rowOff>
    </xdr:from>
    <xdr:to>
      <xdr:col>76</xdr:col>
      <xdr:colOff>114300</xdr:colOff>
      <xdr:row>79</xdr:row>
      <xdr:rowOff>57150</xdr:rowOff>
    </xdr:to>
    <xdr:cxnSp macro="">
      <xdr:nvCxnSpPr>
        <xdr:cNvPr id="670" name="直線コネクタ 669">
          <a:extLst>
            <a:ext uri="{FF2B5EF4-FFF2-40B4-BE49-F238E27FC236}">
              <a16:creationId xmlns:a16="http://schemas.microsoft.com/office/drawing/2014/main" id="{B3E26FAC-15B5-454C-86F8-11706A09B96E}"/>
            </a:ext>
          </a:extLst>
        </xdr:cNvPr>
        <xdr:cNvCxnSpPr/>
      </xdr:nvCxnSpPr>
      <xdr:spPr>
        <a:xfrm>
          <a:off x="13703300" y="1356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111125</xdr:rowOff>
    </xdr:from>
    <xdr:to>
      <xdr:col>67</xdr:col>
      <xdr:colOff>101600</xdr:colOff>
      <xdr:row>79</xdr:row>
      <xdr:rowOff>41275</xdr:rowOff>
    </xdr:to>
    <xdr:sp macro="" textlink="">
      <xdr:nvSpPr>
        <xdr:cNvPr id="671" name="楕円 670">
          <a:extLst>
            <a:ext uri="{FF2B5EF4-FFF2-40B4-BE49-F238E27FC236}">
              <a16:creationId xmlns:a16="http://schemas.microsoft.com/office/drawing/2014/main" id="{6DC6E5FF-08B2-4600-B6B0-142B695243F3}"/>
            </a:ext>
          </a:extLst>
        </xdr:cNvPr>
        <xdr:cNvSpPr/>
      </xdr:nvSpPr>
      <xdr:spPr>
        <a:xfrm>
          <a:off x="12763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161925</xdr:rowOff>
    </xdr:from>
    <xdr:to>
      <xdr:col>71</xdr:col>
      <xdr:colOff>177800</xdr:colOff>
      <xdr:row>79</xdr:row>
      <xdr:rowOff>19050</xdr:rowOff>
    </xdr:to>
    <xdr:cxnSp macro="">
      <xdr:nvCxnSpPr>
        <xdr:cNvPr id="672" name="直線コネクタ 671">
          <a:extLst>
            <a:ext uri="{FF2B5EF4-FFF2-40B4-BE49-F238E27FC236}">
              <a16:creationId xmlns:a16="http://schemas.microsoft.com/office/drawing/2014/main" id="{9639661D-F546-4608-911F-666CA952D9F7}"/>
            </a:ext>
          </a:extLst>
        </xdr:cNvPr>
        <xdr:cNvCxnSpPr/>
      </xdr:nvCxnSpPr>
      <xdr:spPr>
        <a:xfrm>
          <a:off x="12814300" y="13535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89552</xdr:rowOff>
    </xdr:from>
    <xdr:ext cx="405111" cy="259045"/>
    <xdr:sp macro="" textlink="">
      <xdr:nvSpPr>
        <xdr:cNvPr id="673" name="n_1aveValue【消防施設】&#10;有形固定資産減価償却率">
          <a:extLst>
            <a:ext uri="{FF2B5EF4-FFF2-40B4-BE49-F238E27FC236}">
              <a16:creationId xmlns:a16="http://schemas.microsoft.com/office/drawing/2014/main" id="{C64D0C1A-A8BA-416B-803B-1DCCE555A06D}"/>
            </a:ext>
          </a:extLst>
        </xdr:cNvPr>
        <xdr:cNvSpPr txBox="1"/>
      </xdr:nvSpPr>
      <xdr:spPr>
        <a:xfrm>
          <a:off x="152660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85741</xdr:rowOff>
    </xdr:from>
    <xdr:ext cx="405111" cy="259045"/>
    <xdr:sp macro="" textlink="">
      <xdr:nvSpPr>
        <xdr:cNvPr id="674" name="n_2aveValue【消防施設】&#10;有形固定資産減価償却率">
          <a:extLst>
            <a:ext uri="{FF2B5EF4-FFF2-40B4-BE49-F238E27FC236}">
              <a16:creationId xmlns:a16="http://schemas.microsoft.com/office/drawing/2014/main" id="{DB8D9C1E-DC51-4F74-A167-01E60C7858B3}"/>
            </a:ext>
          </a:extLst>
        </xdr:cNvPr>
        <xdr:cNvSpPr txBox="1"/>
      </xdr:nvSpPr>
      <xdr:spPr>
        <a:xfrm>
          <a:off x="14389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28591</xdr:rowOff>
    </xdr:from>
    <xdr:ext cx="405111" cy="259045"/>
    <xdr:sp macro="" textlink="">
      <xdr:nvSpPr>
        <xdr:cNvPr id="675" name="n_3aveValue【消防施設】&#10;有形固定資産減価償却率">
          <a:extLst>
            <a:ext uri="{FF2B5EF4-FFF2-40B4-BE49-F238E27FC236}">
              <a16:creationId xmlns:a16="http://schemas.microsoft.com/office/drawing/2014/main" id="{52EA87ED-4BB2-45A6-942C-614C64A60C7D}"/>
            </a:ext>
          </a:extLst>
        </xdr:cNvPr>
        <xdr:cNvSpPr txBox="1"/>
      </xdr:nvSpPr>
      <xdr:spPr>
        <a:xfrm>
          <a:off x="13500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154322</xdr:rowOff>
    </xdr:from>
    <xdr:ext cx="405111" cy="259045"/>
    <xdr:sp macro="" textlink="">
      <xdr:nvSpPr>
        <xdr:cNvPr id="676" name="n_4aveValue【消防施設】&#10;有形固定資産減価償却率">
          <a:extLst>
            <a:ext uri="{FF2B5EF4-FFF2-40B4-BE49-F238E27FC236}">
              <a16:creationId xmlns:a16="http://schemas.microsoft.com/office/drawing/2014/main" id="{CEF616DC-5A44-4E84-A4D5-0F319FEE3F33}"/>
            </a:ext>
          </a:extLst>
        </xdr:cNvPr>
        <xdr:cNvSpPr txBox="1"/>
      </xdr:nvSpPr>
      <xdr:spPr>
        <a:xfrm>
          <a:off x="12611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166388</xdr:rowOff>
    </xdr:from>
    <xdr:ext cx="405111" cy="259045"/>
    <xdr:sp macro="" textlink="">
      <xdr:nvSpPr>
        <xdr:cNvPr id="677" name="n_1mainValue【消防施設】&#10;有形固定資産減価償却率">
          <a:extLst>
            <a:ext uri="{FF2B5EF4-FFF2-40B4-BE49-F238E27FC236}">
              <a16:creationId xmlns:a16="http://schemas.microsoft.com/office/drawing/2014/main" id="{41B33787-44BC-480C-8675-569B3D4BBEE6}"/>
            </a:ext>
          </a:extLst>
        </xdr:cNvPr>
        <xdr:cNvSpPr txBox="1"/>
      </xdr:nvSpPr>
      <xdr:spPr>
        <a:xfrm>
          <a:off x="15266044"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124477</xdr:rowOff>
    </xdr:from>
    <xdr:ext cx="405111" cy="259045"/>
    <xdr:sp macro="" textlink="">
      <xdr:nvSpPr>
        <xdr:cNvPr id="678" name="n_2mainValue【消防施設】&#10;有形固定資産減価償却率">
          <a:extLst>
            <a:ext uri="{FF2B5EF4-FFF2-40B4-BE49-F238E27FC236}">
              <a16:creationId xmlns:a16="http://schemas.microsoft.com/office/drawing/2014/main" id="{0584610E-5418-4F6B-9BA4-096D52FAEBB6}"/>
            </a:ext>
          </a:extLst>
        </xdr:cNvPr>
        <xdr:cNvSpPr txBox="1"/>
      </xdr:nvSpPr>
      <xdr:spPr>
        <a:xfrm>
          <a:off x="14389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86377</xdr:rowOff>
    </xdr:from>
    <xdr:ext cx="405111" cy="259045"/>
    <xdr:sp macro="" textlink="">
      <xdr:nvSpPr>
        <xdr:cNvPr id="679" name="n_3mainValue【消防施設】&#10;有形固定資産減価償却率">
          <a:extLst>
            <a:ext uri="{FF2B5EF4-FFF2-40B4-BE49-F238E27FC236}">
              <a16:creationId xmlns:a16="http://schemas.microsoft.com/office/drawing/2014/main" id="{6A201761-2C34-4362-A322-C5F39B4F5717}"/>
            </a:ext>
          </a:extLst>
        </xdr:cNvPr>
        <xdr:cNvSpPr txBox="1"/>
      </xdr:nvSpPr>
      <xdr:spPr>
        <a:xfrm>
          <a:off x="13500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57802</xdr:rowOff>
    </xdr:from>
    <xdr:ext cx="405111" cy="259045"/>
    <xdr:sp macro="" textlink="">
      <xdr:nvSpPr>
        <xdr:cNvPr id="680" name="n_4mainValue【消防施設】&#10;有形固定資産減価償却率">
          <a:extLst>
            <a:ext uri="{FF2B5EF4-FFF2-40B4-BE49-F238E27FC236}">
              <a16:creationId xmlns:a16="http://schemas.microsoft.com/office/drawing/2014/main" id="{030C4061-589E-4385-8DF3-1D29137BC3BD}"/>
            </a:ext>
          </a:extLst>
        </xdr:cNvPr>
        <xdr:cNvSpPr txBox="1"/>
      </xdr:nvSpPr>
      <xdr:spPr>
        <a:xfrm>
          <a:off x="12611744" y="1325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44844038-85F5-4633-8191-D91F33BEF8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F8111483-7A75-41F4-9F64-94EED2F451A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ADCB501F-ED6E-4BC6-A46E-EAE33E9C0AA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907A5CA1-8821-4122-9A06-BF7B2F2F6A6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B40D97DA-A820-43E9-8DB4-E5103F7B12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296C4C67-6B8F-4058-B072-04B39CFB335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6BFA3FD7-64C2-4605-9565-CF8AF798D6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6E235D49-CDA5-433B-8FA9-52A3C6FB52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B89E90AE-3C2F-4088-9134-CE60E5E400C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ABB87BF-D87A-48C7-B5A7-980CFAF7777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EDCBE3F2-EEBC-4EA8-B3A1-AA87BD4FF765}"/>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A25FB06A-A409-44FD-9225-74C522AA8E8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A7788CC7-4B39-4872-A8F3-B0D8C60EE85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1D040E09-5BB9-401E-939F-A4ABE7D7D48E}"/>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294DFE27-BE81-4C6D-9943-DAC92A0FF6D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5B3D9D1C-E79B-4EE1-8B02-AE0FC1CD9ED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4BD7319E-F72C-4F00-9DA1-D0F16B1C5132}"/>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28DFC0EE-6C2F-4D6F-BA03-9E730A0B8CC6}"/>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94FB5E39-41CE-4B0A-BD29-37BBA61901BE}"/>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A7C36796-1B1B-4821-8E91-B58DF0BA1F3F}"/>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C2C9B16A-1745-41E1-9EEC-30BCAF0D073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15938F8D-1698-442A-87EB-CE7413C8E28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CB836405-25E6-4EBF-B4B1-FB2FB4FE823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E7060FFB-EFE1-4AF8-AEEE-A676CB907C2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a:extLst>
            <a:ext uri="{FF2B5EF4-FFF2-40B4-BE49-F238E27FC236}">
              <a16:creationId xmlns:a16="http://schemas.microsoft.com/office/drawing/2014/main" id="{13E34804-5F26-47C4-8F74-F00153E14D8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706" name="直線コネクタ 705">
          <a:extLst>
            <a:ext uri="{FF2B5EF4-FFF2-40B4-BE49-F238E27FC236}">
              <a16:creationId xmlns:a16="http://schemas.microsoft.com/office/drawing/2014/main" id="{19510D63-FABB-47CC-8454-A12C5A7F05F9}"/>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07" name="【消防施設】&#10;一人当たり面積最小値テキスト">
          <a:extLst>
            <a:ext uri="{FF2B5EF4-FFF2-40B4-BE49-F238E27FC236}">
              <a16:creationId xmlns:a16="http://schemas.microsoft.com/office/drawing/2014/main" id="{5C9D2E4E-7CB9-4A79-9ADF-637F2795683B}"/>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08" name="直線コネクタ 707">
          <a:extLst>
            <a:ext uri="{FF2B5EF4-FFF2-40B4-BE49-F238E27FC236}">
              <a16:creationId xmlns:a16="http://schemas.microsoft.com/office/drawing/2014/main" id="{F907504A-C539-40F4-8433-36A2171D9A0B}"/>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709" name="【消防施設】&#10;一人当たり面積最大値テキスト">
          <a:extLst>
            <a:ext uri="{FF2B5EF4-FFF2-40B4-BE49-F238E27FC236}">
              <a16:creationId xmlns:a16="http://schemas.microsoft.com/office/drawing/2014/main" id="{3D99C64B-8A67-419C-BB9A-C25D38348B74}"/>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710" name="直線コネクタ 709">
          <a:extLst>
            <a:ext uri="{FF2B5EF4-FFF2-40B4-BE49-F238E27FC236}">
              <a16:creationId xmlns:a16="http://schemas.microsoft.com/office/drawing/2014/main" id="{2DBF18C4-95D1-4833-934B-445D1D7C5855}"/>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711" name="【消防施設】&#10;一人当たり面積平均値テキスト">
          <a:extLst>
            <a:ext uri="{FF2B5EF4-FFF2-40B4-BE49-F238E27FC236}">
              <a16:creationId xmlns:a16="http://schemas.microsoft.com/office/drawing/2014/main" id="{E318E656-F913-4B3C-BAC9-5DF68822608C}"/>
            </a:ext>
          </a:extLst>
        </xdr:cNvPr>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712" name="フローチャート: 判断 711">
          <a:extLst>
            <a:ext uri="{FF2B5EF4-FFF2-40B4-BE49-F238E27FC236}">
              <a16:creationId xmlns:a16="http://schemas.microsoft.com/office/drawing/2014/main" id="{424EC424-4D53-4E16-9358-2BCDD328229E}"/>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713" name="フローチャート: 判断 712">
          <a:extLst>
            <a:ext uri="{FF2B5EF4-FFF2-40B4-BE49-F238E27FC236}">
              <a16:creationId xmlns:a16="http://schemas.microsoft.com/office/drawing/2014/main" id="{D147EB47-AB1A-41B8-8A61-A29CF366E838}"/>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714" name="フローチャート: 判断 713">
          <a:extLst>
            <a:ext uri="{FF2B5EF4-FFF2-40B4-BE49-F238E27FC236}">
              <a16:creationId xmlns:a16="http://schemas.microsoft.com/office/drawing/2014/main" id="{7FBDB462-13E7-42E4-B8E6-396434B668A1}"/>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5" name="フローチャート: 判断 714">
          <a:extLst>
            <a:ext uri="{FF2B5EF4-FFF2-40B4-BE49-F238E27FC236}">
              <a16:creationId xmlns:a16="http://schemas.microsoft.com/office/drawing/2014/main" id="{26316695-456D-4738-8620-8A8A9B17D5CF}"/>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716" name="フローチャート: 判断 715">
          <a:extLst>
            <a:ext uri="{FF2B5EF4-FFF2-40B4-BE49-F238E27FC236}">
              <a16:creationId xmlns:a16="http://schemas.microsoft.com/office/drawing/2014/main" id="{DECD7B3F-E687-4857-898E-CD396A073EC5}"/>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988BDDF-5516-4831-8972-A6F3A4B12C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8526896-4E89-4634-B78E-EBEDA86DB97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66EE14D-C641-496D-BC47-E467946500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950356C0-8FBE-4829-8DE8-5053932B13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3EE601F5-FCF7-427B-B298-335EBC3775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11793</xdr:rowOff>
    </xdr:from>
    <xdr:to>
      <xdr:col>116</xdr:col>
      <xdr:colOff>114300</xdr:colOff>
      <xdr:row>85</xdr:row>
      <xdr:rowOff>113393</xdr:rowOff>
    </xdr:to>
    <xdr:sp macro="" textlink="">
      <xdr:nvSpPr>
        <xdr:cNvPr id="722" name="楕円 721">
          <a:extLst>
            <a:ext uri="{FF2B5EF4-FFF2-40B4-BE49-F238E27FC236}">
              <a16:creationId xmlns:a16="http://schemas.microsoft.com/office/drawing/2014/main" id="{B8558317-6DFD-4F98-B791-48A77D52949A}"/>
            </a:ext>
          </a:extLst>
        </xdr:cNvPr>
        <xdr:cNvSpPr/>
      </xdr:nvSpPr>
      <xdr:spPr>
        <a:xfrm>
          <a:off x="22110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161670</xdr:rowOff>
    </xdr:from>
    <xdr:ext cx="469744" cy="259045"/>
    <xdr:sp macro="" textlink="">
      <xdr:nvSpPr>
        <xdr:cNvPr id="723" name="【消防施設】&#10;一人当たり面積該当値テキスト">
          <a:extLst>
            <a:ext uri="{FF2B5EF4-FFF2-40B4-BE49-F238E27FC236}">
              <a16:creationId xmlns:a16="http://schemas.microsoft.com/office/drawing/2014/main" id="{1BCE2A34-5CA0-4D73-9E95-F59644F594B4}"/>
            </a:ext>
          </a:extLst>
        </xdr:cNvPr>
        <xdr:cNvSpPr txBox="1"/>
      </xdr:nvSpPr>
      <xdr:spPr>
        <a:xfrm>
          <a:off x="22199600"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11793</xdr:rowOff>
    </xdr:from>
    <xdr:to>
      <xdr:col>112</xdr:col>
      <xdr:colOff>38100</xdr:colOff>
      <xdr:row>85</xdr:row>
      <xdr:rowOff>113393</xdr:rowOff>
    </xdr:to>
    <xdr:sp macro="" textlink="">
      <xdr:nvSpPr>
        <xdr:cNvPr id="724" name="楕円 723">
          <a:extLst>
            <a:ext uri="{FF2B5EF4-FFF2-40B4-BE49-F238E27FC236}">
              <a16:creationId xmlns:a16="http://schemas.microsoft.com/office/drawing/2014/main" id="{BEA488D5-4862-489C-AEF0-F0AF7748A965}"/>
            </a:ext>
          </a:extLst>
        </xdr:cNvPr>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62593</xdr:rowOff>
    </xdr:from>
    <xdr:to>
      <xdr:col>116</xdr:col>
      <xdr:colOff>63500</xdr:colOff>
      <xdr:row>85</xdr:row>
      <xdr:rowOff>62593</xdr:rowOff>
    </xdr:to>
    <xdr:cxnSp macro="">
      <xdr:nvCxnSpPr>
        <xdr:cNvPr id="725" name="直線コネクタ 724">
          <a:extLst>
            <a:ext uri="{FF2B5EF4-FFF2-40B4-BE49-F238E27FC236}">
              <a16:creationId xmlns:a16="http://schemas.microsoft.com/office/drawing/2014/main" id="{B2E378DC-288A-4B61-8835-80E5B347D021}"/>
            </a:ext>
          </a:extLst>
        </xdr:cNvPr>
        <xdr:cNvCxnSpPr/>
      </xdr:nvCxnSpPr>
      <xdr:spPr>
        <a:xfrm>
          <a:off x="21323300" y="1463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15058</xdr:rowOff>
    </xdr:from>
    <xdr:to>
      <xdr:col>107</xdr:col>
      <xdr:colOff>101600</xdr:colOff>
      <xdr:row>85</xdr:row>
      <xdr:rowOff>116658</xdr:rowOff>
    </xdr:to>
    <xdr:sp macro="" textlink="">
      <xdr:nvSpPr>
        <xdr:cNvPr id="726" name="楕円 725">
          <a:extLst>
            <a:ext uri="{FF2B5EF4-FFF2-40B4-BE49-F238E27FC236}">
              <a16:creationId xmlns:a16="http://schemas.microsoft.com/office/drawing/2014/main" id="{44E49B9C-1EA6-4E4B-8EA1-436291CE5B28}"/>
            </a:ext>
          </a:extLst>
        </xdr:cNvPr>
        <xdr:cNvSpPr/>
      </xdr:nvSpPr>
      <xdr:spPr>
        <a:xfrm>
          <a:off x="20383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62593</xdr:rowOff>
    </xdr:from>
    <xdr:to>
      <xdr:col>111</xdr:col>
      <xdr:colOff>177800</xdr:colOff>
      <xdr:row>85</xdr:row>
      <xdr:rowOff>65858</xdr:rowOff>
    </xdr:to>
    <xdr:cxnSp macro="">
      <xdr:nvCxnSpPr>
        <xdr:cNvPr id="727" name="直線コネクタ 726">
          <a:extLst>
            <a:ext uri="{FF2B5EF4-FFF2-40B4-BE49-F238E27FC236}">
              <a16:creationId xmlns:a16="http://schemas.microsoft.com/office/drawing/2014/main" id="{D190FF37-E3D7-4718-8AE9-7118C36813B7}"/>
            </a:ext>
          </a:extLst>
        </xdr:cNvPr>
        <xdr:cNvCxnSpPr/>
      </xdr:nvCxnSpPr>
      <xdr:spPr>
        <a:xfrm flipV="1">
          <a:off x="20434300" y="1463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24856</xdr:rowOff>
    </xdr:from>
    <xdr:to>
      <xdr:col>102</xdr:col>
      <xdr:colOff>165100</xdr:colOff>
      <xdr:row>85</xdr:row>
      <xdr:rowOff>126456</xdr:rowOff>
    </xdr:to>
    <xdr:sp macro="" textlink="">
      <xdr:nvSpPr>
        <xdr:cNvPr id="728" name="楕円 727">
          <a:extLst>
            <a:ext uri="{FF2B5EF4-FFF2-40B4-BE49-F238E27FC236}">
              <a16:creationId xmlns:a16="http://schemas.microsoft.com/office/drawing/2014/main" id="{8BBD99AE-6232-4323-B86D-92171E3E9483}"/>
            </a:ext>
          </a:extLst>
        </xdr:cNvPr>
        <xdr:cNvSpPr/>
      </xdr:nvSpPr>
      <xdr:spPr>
        <a:xfrm>
          <a:off x="19494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65858</xdr:rowOff>
    </xdr:from>
    <xdr:to>
      <xdr:col>107</xdr:col>
      <xdr:colOff>50800</xdr:colOff>
      <xdr:row>85</xdr:row>
      <xdr:rowOff>75656</xdr:rowOff>
    </xdr:to>
    <xdr:cxnSp macro="">
      <xdr:nvCxnSpPr>
        <xdr:cNvPr id="729" name="直線コネクタ 728">
          <a:extLst>
            <a:ext uri="{FF2B5EF4-FFF2-40B4-BE49-F238E27FC236}">
              <a16:creationId xmlns:a16="http://schemas.microsoft.com/office/drawing/2014/main" id="{EF13E75D-8A49-495A-9750-D7925BB5AAF9}"/>
            </a:ext>
          </a:extLst>
        </xdr:cNvPr>
        <xdr:cNvCxnSpPr/>
      </xdr:nvCxnSpPr>
      <xdr:spPr>
        <a:xfrm flipV="1">
          <a:off x="19545300" y="146391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18324</xdr:rowOff>
    </xdr:from>
    <xdr:to>
      <xdr:col>98</xdr:col>
      <xdr:colOff>38100</xdr:colOff>
      <xdr:row>85</xdr:row>
      <xdr:rowOff>119924</xdr:rowOff>
    </xdr:to>
    <xdr:sp macro="" textlink="">
      <xdr:nvSpPr>
        <xdr:cNvPr id="730" name="楕円 729">
          <a:extLst>
            <a:ext uri="{FF2B5EF4-FFF2-40B4-BE49-F238E27FC236}">
              <a16:creationId xmlns:a16="http://schemas.microsoft.com/office/drawing/2014/main" id="{22E84421-C66D-47BD-BCD3-BA1EFAD935B3}"/>
            </a:ext>
          </a:extLst>
        </xdr:cNvPr>
        <xdr:cNvSpPr/>
      </xdr:nvSpPr>
      <xdr:spPr>
        <a:xfrm>
          <a:off x="18605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69124</xdr:rowOff>
    </xdr:from>
    <xdr:to>
      <xdr:col>102</xdr:col>
      <xdr:colOff>114300</xdr:colOff>
      <xdr:row>85</xdr:row>
      <xdr:rowOff>75656</xdr:rowOff>
    </xdr:to>
    <xdr:cxnSp macro="">
      <xdr:nvCxnSpPr>
        <xdr:cNvPr id="731" name="直線コネクタ 730">
          <a:extLst>
            <a:ext uri="{FF2B5EF4-FFF2-40B4-BE49-F238E27FC236}">
              <a16:creationId xmlns:a16="http://schemas.microsoft.com/office/drawing/2014/main" id="{C7D70DD2-4FB4-4E06-8737-BF1A9D9EC722}"/>
            </a:ext>
          </a:extLst>
        </xdr:cNvPr>
        <xdr:cNvCxnSpPr/>
      </xdr:nvCxnSpPr>
      <xdr:spPr>
        <a:xfrm>
          <a:off x="18656300" y="146423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732" name="n_1aveValue【消防施設】&#10;一人当たり面積">
          <a:extLst>
            <a:ext uri="{FF2B5EF4-FFF2-40B4-BE49-F238E27FC236}">
              <a16:creationId xmlns:a16="http://schemas.microsoft.com/office/drawing/2014/main" id="{698D123B-22EC-4239-8CDC-85E268E1F429}"/>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733" name="n_2aveValue【消防施設】&#10;一人当たり面積">
          <a:extLst>
            <a:ext uri="{FF2B5EF4-FFF2-40B4-BE49-F238E27FC236}">
              <a16:creationId xmlns:a16="http://schemas.microsoft.com/office/drawing/2014/main" id="{99AB13FB-AA99-4525-85E0-9787FC60E721}"/>
            </a:ext>
          </a:extLst>
        </xdr:cNvPr>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34" name="n_3aveValue【消防施設】&#10;一人当たり面積">
          <a:extLst>
            <a:ext uri="{FF2B5EF4-FFF2-40B4-BE49-F238E27FC236}">
              <a16:creationId xmlns:a16="http://schemas.microsoft.com/office/drawing/2014/main" id="{AC86C178-BD74-4829-9AEB-417DBECC8282}"/>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735" name="n_4aveValue【消防施設】&#10;一人当たり面積">
          <a:extLst>
            <a:ext uri="{FF2B5EF4-FFF2-40B4-BE49-F238E27FC236}">
              <a16:creationId xmlns:a16="http://schemas.microsoft.com/office/drawing/2014/main" id="{CECDC629-5038-4446-ABEA-0743B0AE8959}"/>
            </a:ext>
          </a:extLst>
        </xdr:cNvPr>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104520</xdr:rowOff>
    </xdr:from>
    <xdr:ext cx="469744" cy="259045"/>
    <xdr:sp macro="" textlink="">
      <xdr:nvSpPr>
        <xdr:cNvPr id="736" name="n_1mainValue【消防施設】&#10;一人当たり面積">
          <a:extLst>
            <a:ext uri="{FF2B5EF4-FFF2-40B4-BE49-F238E27FC236}">
              <a16:creationId xmlns:a16="http://schemas.microsoft.com/office/drawing/2014/main" id="{74B9859A-9113-4068-9D2D-DC30F8E2B327}"/>
            </a:ext>
          </a:extLst>
        </xdr:cNvPr>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107785</xdr:rowOff>
    </xdr:from>
    <xdr:ext cx="469744" cy="259045"/>
    <xdr:sp macro="" textlink="">
      <xdr:nvSpPr>
        <xdr:cNvPr id="737" name="n_2mainValue【消防施設】&#10;一人当たり面積">
          <a:extLst>
            <a:ext uri="{FF2B5EF4-FFF2-40B4-BE49-F238E27FC236}">
              <a16:creationId xmlns:a16="http://schemas.microsoft.com/office/drawing/2014/main" id="{74A58AE9-AE2C-431F-8DAF-899C711BFEEF}"/>
            </a:ext>
          </a:extLst>
        </xdr:cNvPr>
        <xdr:cNvSpPr txBox="1"/>
      </xdr:nvSpPr>
      <xdr:spPr>
        <a:xfrm>
          <a:off x="20199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117583</xdr:rowOff>
    </xdr:from>
    <xdr:ext cx="469744" cy="259045"/>
    <xdr:sp macro="" textlink="">
      <xdr:nvSpPr>
        <xdr:cNvPr id="738" name="n_3mainValue【消防施設】&#10;一人当たり面積">
          <a:extLst>
            <a:ext uri="{FF2B5EF4-FFF2-40B4-BE49-F238E27FC236}">
              <a16:creationId xmlns:a16="http://schemas.microsoft.com/office/drawing/2014/main" id="{22E38AC4-8020-4F78-B7A3-2A848F76215F}"/>
            </a:ext>
          </a:extLst>
        </xdr:cNvPr>
        <xdr:cNvSpPr txBox="1"/>
      </xdr:nvSpPr>
      <xdr:spPr>
        <a:xfrm>
          <a:off x="193104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111051</xdr:rowOff>
    </xdr:from>
    <xdr:ext cx="469744" cy="259045"/>
    <xdr:sp macro="" textlink="">
      <xdr:nvSpPr>
        <xdr:cNvPr id="739" name="n_4mainValue【消防施設】&#10;一人当たり面積">
          <a:extLst>
            <a:ext uri="{FF2B5EF4-FFF2-40B4-BE49-F238E27FC236}">
              <a16:creationId xmlns:a16="http://schemas.microsoft.com/office/drawing/2014/main" id="{489A2A42-10D4-4462-9DA9-4D08E437E7FE}"/>
            </a:ext>
          </a:extLst>
        </xdr:cNvPr>
        <xdr:cNvSpPr txBox="1"/>
      </xdr:nvSpPr>
      <xdr:spPr>
        <a:xfrm>
          <a:off x="18421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E024E3A-953C-4409-91C1-51B33225B90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E39751E-446F-4AF2-8C81-0AB329337B0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4AFBE36D-71FC-469E-9C5A-D719DDBE28A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43F82C01-F27D-4278-87C8-C4E4E3250C7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4171183F-D19C-4240-B5CE-A8D0F8DCE4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674A347B-22A4-46F4-A7BE-0CE0E4F0DF2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CF1DFC98-E0A0-495C-B98B-6995F527541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E6D7A627-F3B0-46C8-9818-4B9E284B482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5AFFCAD3-24DB-4D95-8A96-9A0C6125F23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DA23D1C-C7AE-4E7B-93DE-2B91F931832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8ADC34E5-AC3C-43EF-90E9-44EDA24DE6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3875128C-7981-4E49-8DF5-9867BFE6E12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2" name="テキスト ボックス 751">
          <a:extLst>
            <a:ext uri="{FF2B5EF4-FFF2-40B4-BE49-F238E27FC236}">
              <a16:creationId xmlns:a16="http://schemas.microsoft.com/office/drawing/2014/main" id="{4E4DA03E-DF5F-430B-92F6-3BD267CB2969}"/>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72B45627-41D4-4B30-A5A1-C879CF80D86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3B23CD4D-E10A-4E1D-B036-23464783061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C413050B-494F-4D29-A61A-349BC79BFC1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EF458A2E-8229-4863-997D-7F9C67CC22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4BE77881-2513-42D2-B6AA-140E8F6706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AF83730D-56B9-4488-9127-C611A928926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129AC5D8-230C-4C3C-9F1F-25579880F24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9458B170-BB17-4F76-A409-EBAAC0318EA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E89F9AA7-9C74-4FEA-BF7C-ED49489B680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6D0A5F04-77ED-4FE1-B995-12B2BAC5547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763" name="直線コネクタ 762">
          <a:extLst>
            <a:ext uri="{FF2B5EF4-FFF2-40B4-BE49-F238E27FC236}">
              <a16:creationId xmlns:a16="http://schemas.microsoft.com/office/drawing/2014/main" id="{6391E20D-DD47-4EAF-A1F3-0FA2FB97E200}"/>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64" name="【庁舎】&#10;有形固定資産減価償却率最小値テキスト">
          <a:extLst>
            <a:ext uri="{FF2B5EF4-FFF2-40B4-BE49-F238E27FC236}">
              <a16:creationId xmlns:a16="http://schemas.microsoft.com/office/drawing/2014/main" id="{187CB97B-AE50-42A4-AFEF-0A9EB82BEFBE}"/>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65" name="直線コネクタ 764">
          <a:extLst>
            <a:ext uri="{FF2B5EF4-FFF2-40B4-BE49-F238E27FC236}">
              <a16:creationId xmlns:a16="http://schemas.microsoft.com/office/drawing/2014/main" id="{C0F1EB84-2173-4A47-9F8A-B90D00043B30}"/>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766" name="【庁舎】&#10;有形固定資産減価償却率最大値テキスト">
          <a:extLst>
            <a:ext uri="{FF2B5EF4-FFF2-40B4-BE49-F238E27FC236}">
              <a16:creationId xmlns:a16="http://schemas.microsoft.com/office/drawing/2014/main" id="{90980F96-D57A-4018-9A23-44C6AD674063}"/>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67" name="直線コネクタ 766">
          <a:extLst>
            <a:ext uri="{FF2B5EF4-FFF2-40B4-BE49-F238E27FC236}">
              <a16:creationId xmlns:a16="http://schemas.microsoft.com/office/drawing/2014/main" id="{EAAE5D41-A4F3-4498-BA39-0B4D74BECB9F}"/>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768" name="【庁舎】&#10;有形固定資産減価償却率平均値テキスト">
          <a:extLst>
            <a:ext uri="{FF2B5EF4-FFF2-40B4-BE49-F238E27FC236}">
              <a16:creationId xmlns:a16="http://schemas.microsoft.com/office/drawing/2014/main" id="{27B0627D-3466-4B0D-B821-B6FB6CCD340B}"/>
            </a:ext>
          </a:extLst>
        </xdr:cNvPr>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69" name="フローチャート: 判断 768">
          <a:extLst>
            <a:ext uri="{FF2B5EF4-FFF2-40B4-BE49-F238E27FC236}">
              <a16:creationId xmlns:a16="http://schemas.microsoft.com/office/drawing/2014/main" id="{D6F98911-9E9A-41F4-ACD8-22149BCB82D5}"/>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770" name="フローチャート: 判断 769">
          <a:extLst>
            <a:ext uri="{FF2B5EF4-FFF2-40B4-BE49-F238E27FC236}">
              <a16:creationId xmlns:a16="http://schemas.microsoft.com/office/drawing/2014/main" id="{A8CCD2C3-D8CB-4FDA-8B74-5905877AA4E6}"/>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71" name="フローチャート: 判断 770">
          <a:extLst>
            <a:ext uri="{FF2B5EF4-FFF2-40B4-BE49-F238E27FC236}">
              <a16:creationId xmlns:a16="http://schemas.microsoft.com/office/drawing/2014/main" id="{209C3CA9-35BF-42E9-947E-419AEF2D83B9}"/>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772" name="フローチャート: 判断 771">
          <a:extLst>
            <a:ext uri="{FF2B5EF4-FFF2-40B4-BE49-F238E27FC236}">
              <a16:creationId xmlns:a16="http://schemas.microsoft.com/office/drawing/2014/main" id="{7DD7C188-0F33-4EE6-8BA4-1312525B340B}"/>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773" name="フローチャート: 判断 772">
          <a:extLst>
            <a:ext uri="{FF2B5EF4-FFF2-40B4-BE49-F238E27FC236}">
              <a16:creationId xmlns:a16="http://schemas.microsoft.com/office/drawing/2014/main" id="{A1BFE529-2FD2-46E9-A16A-078E86DD46C7}"/>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CC45268-941E-42DC-9911-6724EC6FE08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A10E38A-B16E-49DF-B5E0-1836EA20407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CD01BC1-0B63-431A-B394-6BB85B34DEB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8C6B843-3885-43AE-8978-EF541B0D1E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F83CC0E-1CEA-4DBF-8EDA-717FF64CB64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779" name="楕円 778">
          <a:extLst>
            <a:ext uri="{FF2B5EF4-FFF2-40B4-BE49-F238E27FC236}">
              <a16:creationId xmlns:a16="http://schemas.microsoft.com/office/drawing/2014/main" id="{B4B905FC-1AC4-463A-BD2A-BFC1997A3E06}"/>
            </a:ext>
          </a:extLst>
        </xdr:cNvPr>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780" name="【庁舎】&#10;有形固定資産減価償却率該当値テキスト">
          <a:extLst>
            <a:ext uri="{FF2B5EF4-FFF2-40B4-BE49-F238E27FC236}">
              <a16:creationId xmlns:a16="http://schemas.microsoft.com/office/drawing/2014/main" id="{29F2E12B-5673-45C4-9514-8141EB4E784C}"/>
            </a:ext>
          </a:extLst>
        </xdr:cNvPr>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48261</xdr:rowOff>
    </xdr:from>
    <xdr:to>
      <xdr:col>81</xdr:col>
      <xdr:colOff>101600</xdr:colOff>
      <xdr:row>101</xdr:row>
      <xdr:rowOff>149861</xdr:rowOff>
    </xdr:to>
    <xdr:sp macro="" textlink="">
      <xdr:nvSpPr>
        <xdr:cNvPr id="781" name="楕円 780">
          <a:extLst>
            <a:ext uri="{FF2B5EF4-FFF2-40B4-BE49-F238E27FC236}">
              <a16:creationId xmlns:a16="http://schemas.microsoft.com/office/drawing/2014/main" id="{3C2C1B20-EEE2-4B3B-8A48-3E29D1E25D75}"/>
            </a:ext>
          </a:extLst>
        </xdr:cNvPr>
        <xdr:cNvSpPr/>
      </xdr:nvSpPr>
      <xdr:spPr>
        <a:xfrm>
          <a:off x="15430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156211</xdr:rowOff>
    </xdr:to>
    <xdr:cxnSp macro="">
      <xdr:nvCxnSpPr>
        <xdr:cNvPr id="782" name="直線コネクタ 781">
          <a:extLst>
            <a:ext uri="{FF2B5EF4-FFF2-40B4-BE49-F238E27FC236}">
              <a16:creationId xmlns:a16="http://schemas.microsoft.com/office/drawing/2014/main" id="{AF9CF432-0409-4EC0-86CC-B068D3F2F284}"/>
            </a:ext>
          </a:extLst>
        </xdr:cNvPr>
        <xdr:cNvCxnSpPr/>
      </xdr:nvCxnSpPr>
      <xdr:spPr>
        <a:xfrm>
          <a:off x="15481300" y="1741551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74930</xdr:rowOff>
    </xdr:from>
    <xdr:to>
      <xdr:col>76</xdr:col>
      <xdr:colOff>165100</xdr:colOff>
      <xdr:row>102</xdr:row>
      <xdr:rowOff>5080</xdr:rowOff>
    </xdr:to>
    <xdr:sp macro="" textlink="">
      <xdr:nvSpPr>
        <xdr:cNvPr id="783" name="楕円 782">
          <a:extLst>
            <a:ext uri="{FF2B5EF4-FFF2-40B4-BE49-F238E27FC236}">
              <a16:creationId xmlns:a16="http://schemas.microsoft.com/office/drawing/2014/main" id="{1B7597F7-F190-4BE9-B9E0-9600973D1DD1}"/>
            </a:ext>
          </a:extLst>
        </xdr:cNvPr>
        <xdr:cNvSpPr/>
      </xdr:nvSpPr>
      <xdr:spPr>
        <a:xfrm>
          <a:off x="14541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99061</xdr:rowOff>
    </xdr:from>
    <xdr:to>
      <xdr:col>81</xdr:col>
      <xdr:colOff>50800</xdr:colOff>
      <xdr:row>101</xdr:row>
      <xdr:rowOff>125730</xdr:rowOff>
    </xdr:to>
    <xdr:cxnSp macro="">
      <xdr:nvCxnSpPr>
        <xdr:cNvPr id="784" name="直線コネクタ 783">
          <a:extLst>
            <a:ext uri="{FF2B5EF4-FFF2-40B4-BE49-F238E27FC236}">
              <a16:creationId xmlns:a16="http://schemas.microsoft.com/office/drawing/2014/main" id="{8BE5626C-3A76-4B79-9B6D-4A9C47B6E9A2}"/>
            </a:ext>
          </a:extLst>
        </xdr:cNvPr>
        <xdr:cNvCxnSpPr/>
      </xdr:nvCxnSpPr>
      <xdr:spPr>
        <a:xfrm flipV="1">
          <a:off x="14592300" y="174155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17780</xdr:rowOff>
    </xdr:from>
    <xdr:to>
      <xdr:col>72</xdr:col>
      <xdr:colOff>38100</xdr:colOff>
      <xdr:row>101</xdr:row>
      <xdr:rowOff>119380</xdr:rowOff>
    </xdr:to>
    <xdr:sp macro="" textlink="">
      <xdr:nvSpPr>
        <xdr:cNvPr id="785" name="楕円 784">
          <a:extLst>
            <a:ext uri="{FF2B5EF4-FFF2-40B4-BE49-F238E27FC236}">
              <a16:creationId xmlns:a16="http://schemas.microsoft.com/office/drawing/2014/main" id="{F7412486-0637-4276-838F-A98C706DDD13}"/>
            </a:ext>
          </a:extLst>
        </xdr:cNvPr>
        <xdr:cNvSpPr/>
      </xdr:nvSpPr>
      <xdr:spPr>
        <a:xfrm>
          <a:off x="13652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68580</xdr:rowOff>
    </xdr:from>
    <xdr:to>
      <xdr:col>76</xdr:col>
      <xdr:colOff>114300</xdr:colOff>
      <xdr:row>101</xdr:row>
      <xdr:rowOff>125730</xdr:rowOff>
    </xdr:to>
    <xdr:cxnSp macro="">
      <xdr:nvCxnSpPr>
        <xdr:cNvPr id="786" name="直線コネクタ 785">
          <a:extLst>
            <a:ext uri="{FF2B5EF4-FFF2-40B4-BE49-F238E27FC236}">
              <a16:creationId xmlns:a16="http://schemas.microsoft.com/office/drawing/2014/main" id="{057AC32D-5B05-4867-B12F-465342B2B7C2}"/>
            </a:ext>
          </a:extLst>
        </xdr:cNvPr>
        <xdr:cNvCxnSpPr/>
      </xdr:nvCxnSpPr>
      <xdr:spPr>
        <a:xfrm>
          <a:off x="13703300" y="173850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99695</xdr:rowOff>
    </xdr:from>
    <xdr:to>
      <xdr:col>67</xdr:col>
      <xdr:colOff>101600</xdr:colOff>
      <xdr:row>102</xdr:row>
      <xdr:rowOff>29845</xdr:rowOff>
    </xdr:to>
    <xdr:sp macro="" textlink="">
      <xdr:nvSpPr>
        <xdr:cNvPr id="787" name="楕円 786">
          <a:extLst>
            <a:ext uri="{FF2B5EF4-FFF2-40B4-BE49-F238E27FC236}">
              <a16:creationId xmlns:a16="http://schemas.microsoft.com/office/drawing/2014/main" id="{65D18021-7038-4204-BD31-8F517B48E34C}"/>
            </a:ext>
          </a:extLst>
        </xdr:cNvPr>
        <xdr:cNvSpPr/>
      </xdr:nvSpPr>
      <xdr:spPr>
        <a:xfrm>
          <a:off x="12763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68580</xdr:rowOff>
    </xdr:from>
    <xdr:to>
      <xdr:col>71</xdr:col>
      <xdr:colOff>177800</xdr:colOff>
      <xdr:row>101</xdr:row>
      <xdr:rowOff>150495</xdr:rowOff>
    </xdr:to>
    <xdr:cxnSp macro="">
      <xdr:nvCxnSpPr>
        <xdr:cNvPr id="788" name="直線コネクタ 787">
          <a:extLst>
            <a:ext uri="{FF2B5EF4-FFF2-40B4-BE49-F238E27FC236}">
              <a16:creationId xmlns:a16="http://schemas.microsoft.com/office/drawing/2014/main" id="{1BAB1EC6-CE74-4E59-9A6A-70AD531101A8}"/>
            </a:ext>
          </a:extLst>
        </xdr:cNvPr>
        <xdr:cNvCxnSpPr/>
      </xdr:nvCxnSpPr>
      <xdr:spPr>
        <a:xfrm flipV="1">
          <a:off x="12814300" y="1738503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789" name="n_1aveValue【庁舎】&#10;有形固定資産減価償却率">
          <a:extLst>
            <a:ext uri="{FF2B5EF4-FFF2-40B4-BE49-F238E27FC236}">
              <a16:creationId xmlns:a16="http://schemas.microsoft.com/office/drawing/2014/main" id="{C72A4F9D-DCC6-4BC1-ABE1-C1C656BD6193}"/>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790" name="n_2aveValue【庁舎】&#10;有形固定資産減価償却率">
          <a:extLst>
            <a:ext uri="{FF2B5EF4-FFF2-40B4-BE49-F238E27FC236}">
              <a16:creationId xmlns:a16="http://schemas.microsoft.com/office/drawing/2014/main" id="{B9616E46-580F-4361-A0AF-AE634503F45E}"/>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791" name="n_3aveValue【庁舎】&#10;有形固定資産減価償却率">
          <a:extLst>
            <a:ext uri="{FF2B5EF4-FFF2-40B4-BE49-F238E27FC236}">
              <a16:creationId xmlns:a16="http://schemas.microsoft.com/office/drawing/2014/main" id="{9137A5FF-DAEB-47C4-82B5-9FB95D3D2B99}"/>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792" name="n_4aveValue【庁舎】&#10;有形固定資産減価償却率">
          <a:extLst>
            <a:ext uri="{FF2B5EF4-FFF2-40B4-BE49-F238E27FC236}">
              <a16:creationId xmlns:a16="http://schemas.microsoft.com/office/drawing/2014/main" id="{A2EDE668-1BEE-4727-A0FF-FB6AA23284C3}"/>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166388</xdr:rowOff>
    </xdr:from>
    <xdr:ext cx="405111" cy="259045"/>
    <xdr:sp macro="" textlink="">
      <xdr:nvSpPr>
        <xdr:cNvPr id="793" name="n_1mainValue【庁舎】&#10;有形固定資産減価償却率">
          <a:extLst>
            <a:ext uri="{FF2B5EF4-FFF2-40B4-BE49-F238E27FC236}">
              <a16:creationId xmlns:a16="http://schemas.microsoft.com/office/drawing/2014/main" id="{5AE584F8-7A36-4B25-B477-930A182236F3}"/>
            </a:ext>
          </a:extLst>
        </xdr:cNvPr>
        <xdr:cNvSpPr txBox="1"/>
      </xdr:nvSpPr>
      <xdr:spPr>
        <a:xfrm>
          <a:off x="152660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21607</xdr:rowOff>
    </xdr:from>
    <xdr:ext cx="405111" cy="259045"/>
    <xdr:sp macro="" textlink="">
      <xdr:nvSpPr>
        <xdr:cNvPr id="794" name="n_2mainValue【庁舎】&#10;有形固定資産減価償却率">
          <a:extLst>
            <a:ext uri="{FF2B5EF4-FFF2-40B4-BE49-F238E27FC236}">
              <a16:creationId xmlns:a16="http://schemas.microsoft.com/office/drawing/2014/main" id="{FCB8E93B-E12C-483E-9A13-9F2966BB9651}"/>
            </a:ext>
          </a:extLst>
        </xdr:cNvPr>
        <xdr:cNvSpPr txBox="1"/>
      </xdr:nvSpPr>
      <xdr:spPr>
        <a:xfrm>
          <a:off x="14389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135907</xdr:rowOff>
    </xdr:from>
    <xdr:ext cx="405111" cy="259045"/>
    <xdr:sp macro="" textlink="">
      <xdr:nvSpPr>
        <xdr:cNvPr id="795" name="n_3mainValue【庁舎】&#10;有形固定資産減価償却率">
          <a:extLst>
            <a:ext uri="{FF2B5EF4-FFF2-40B4-BE49-F238E27FC236}">
              <a16:creationId xmlns:a16="http://schemas.microsoft.com/office/drawing/2014/main" id="{828BEC8E-670D-47CC-B04D-368C6CB21326}"/>
            </a:ext>
          </a:extLst>
        </xdr:cNvPr>
        <xdr:cNvSpPr txBox="1"/>
      </xdr:nvSpPr>
      <xdr:spPr>
        <a:xfrm>
          <a:off x="1350074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46372</xdr:rowOff>
    </xdr:from>
    <xdr:ext cx="405111" cy="259045"/>
    <xdr:sp macro="" textlink="">
      <xdr:nvSpPr>
        <xdr:cNvPr id="796" name="n_4mainValue【庁舎】&#10;有形固定資産減価償却率">
          <a:extLst>
            <a:ext uri="{FF2B5EF4-FFF2-40B4-BE49-F238E27FC236}">
              <a16:creationId xmlns:a16="http://schemas.microsoft.com/office/drawing/2014/main" id="{09E337BD-FFBE-4C19-A374-C4D28C087493}"/>
            </a:ext>
          </a:extLst>
        </xdr:cNvPr>
        <xdr:cNvSpPr txBox="1"/>
      </xdr:nvSpPr>
      <xdr:spPr>
        <a:xfrm>
          <a:off x="12611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A613B0D3-8111-45A7-ACE6-322F95BBF4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F68CBF93-66D0-4CFB-A875-4C72824A4BB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1797EDAF-C6BF-469C-A705-255FDC91CF5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CF0579E6-AACD-4D35-920B-E1E83B4566C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71920A12-2601-4CAC-8DF3-43370FBF3F0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265C1A7E-FEE9-462A-A073-066DD625F3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12A79D2-5470-481E-8A06-47C1E0A2D71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B35A96C3-137B-4B6E-BA34-13B7A58873A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8F8E73E3-0506-458B-8695-97F8439453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012753CD-BBBA-431D-879F-532DA3CECBF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a:extLst>
            <a:ext uri="{FF2B5EF4-FFF2-40B4-BE49-F238E27FC236}">
              <a16:creationId xmlns:a16="http://schemas.microsoft.com/office/drawing/2014/main" id="{FB93F355-CD83-44FC-B087-917FE2BF40E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a:extLst>
            <a:ext uri="{FF2B5EF4-FFF2-40B4-BE49-F238E27FC236}">
              <a16:creationId xmlns:a16="http://schemas.microsoft.com/office/drawing/2014/main" id="{BC58D290-FAB5-4D99-98D1-AB444D2F2CE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a:extLst>
            <a:ext uri="{FF2B5EF4-FFF2-40B4-BE49-F238E27FC236}">
              <a16:creationId xmlns:a16="http://schemas.microsoft.com/office/drawing/2014/main" id="{523CD6C1-04BC-46AE-8331-30284286D0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a:extLst>
            <a:ext uri="{FF2B5EF4-FFF2-40B4-BE49-F238E27FC236}">
              <a16:creationId xmlns:a16="http://schemas.microsoft.com/office/drawing/2014/main" id="{C7844C6B-180D-4AA7-896B-736E62FB652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a:extLst>
            <a:ext uri="{FF2B5EF4-FFF2-40B4-BE49-F238E27FC236}">
              <a16:creationId xmlns:a16="http://schemas.microsoft.com/office/drawing/2014/main" id="{8FDF4C13-FE94-436A-A53E-05FCA04A8745}"/>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a:extLst>
            <a:ext uri="{FF2B5EF4-FFF2-40B4-BE49-F238E27FC236}">
              <a16:creationId xmlns:a16="http://schemas.microsoft.com/office/drawing/2014/main" id="{7F26AB0F-AC6F-4D20-A7E9-CEB08FB570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a:extLst>
            <a:ext uri="{FF2B5EF4-FFF2-40B4-BE49-F238E27FC236}">
              <a16:creationId xmlns:a16="http://schemas.microsoft.com/office/drawing/2014/main" id="{F13FBC83-5297-41DB-B757-BA3EADC9AC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a:extLst>
            <a:ext uri="{FF2B5EF4-FFF2-40B4-BE49-F238E27FC236}">
              <a16:creationId xmlns:a16="http://schemas.microsoft.com/office/drawing/2014/main" id="{17F6B6D7-B3E1-4394-935E-916AC787118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a:extLst>
            <a:ext uri="{FF2B5EF4-FFF2-40B4-BE49-F238E27FC236}">
              <a16:creationId xmlns:a16="http://schemas.microsoft.com/office/drawing/2014/main" id="{0AA500F1-A377-432A-BC62-01234D72F2D1}"/>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a:extLst>
            <a:ext uri="{FF2B5EF4-FFF2-40B4-BE49-F238E27FC236}">
              <a16:creationId xmlns:a16="http://schemas.microsoft.com/office/drawing/2014/main" id="{B0705146-E76A-4402-B9FA-3B865A6A0CE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a:extLst>
            <a:ext uri="{FF2B5EF4-FFF2-40B4-BE49-F238E27FC236}">
              <a16:creationId xmlns:a16="http://schemas.microsoft.com/office/drawing/2014/main" id="{C7631D16-F6ED-4AD0-BA2B-F3243884975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a:extLst>
            <a:ext uri="{FF2B5EF4-FFF2-40B4-BE49-F238E27FC236}">
              <a16:creationId xmlns:a16="http://schemas.microsoft.com/office/drawing/2014/main" id="{FDF8DE66-7CB2-4C09-B7A0-CED1C463496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5D61EBF2-1BB9-42BC-AEAD-FDE3EE9D5A5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C32863A4-B60E-4A25-B69E-F015B6FF74B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a:extLst>
            <a:ext uri="{FF2B5EF4-FFF2-40B4-BE49-F238E27FC236}">
              <a16:creationId xmlns:a16="http://schemas.microsoft.com/office/drawing/2014/main" id="{9968A7CA-918A-4F4F-A29D-756B2BFFFA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822" name="直線コネクタ 821">
          <a:extLst>
            <a:ext uri="{FF2B5EF4-FFF2-40B4-BE49-F238E27FC236}">
              <a16:creationId xmlns:a16="http://schemas.microsoft.com/office/drawing/2014/main" id="{C8485169-F72D-4AAB-8AFD-A68804B16007}"/>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823" name="【庁舎】&#10;一人当たり面積最小値テキスト">
          <a:extLst>
            <a:ext uri="{FF2B5EF4-FFF2-40B4-BE49-F238E27FC236}">
              <a16:creationId xmlns:a16="http://schemas.microsoft.com/office/drawing/2014/main" id="{5CB6FBF8-C234-422B-9326-7B8987AE67A8}"/>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824" name="直線コネクタ 823">
          <a:extLst>
            <a:ext uri="{FF2B5EF4-FFF2-40B4-BE49-F238E27FC236}">
              <a16:creationId xmlns:a16="http://schemas.microsoft.com/office/drawing/2014/main" id="{F5D23722-BE25-4524-A422-E382ED5616E0}"/>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825" name="【庁舎】&#10;一人当たり面積最大値テキスト">
          <a:extLst>
            <a:ext uri="{FF2B5EF4-FFF2-40B4-BE49-F238E27FC236}">
              <a16:creationId xmlns:a16="http://schemas.microsoft.com/office/drawing/2014/main" id="{9A388236-0A9B-46FE-998A-E648365162E7}"/>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826" name="直線コネクタ 825">
          <a:extLst>
            <a:ext uri="{FF2B5EF4-FFF2-40B4-BE49-F238E27FC236}">
              <a16:creationId xmlns:a16="http://schemas.microsoft.com/office/drawing/2014/main" id="{397BEC5E-1B36-4A71-9D23-462C70473503}"/>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827" name="【庁舎】&#10;一人当たり面積平均値テキスト">
          <a:extLst>
            <a:ext uri="{FF2B5EF4-FFF2-40B4-BE49-F238E27FC236}">
              <a16:creationId xmlns:a16="http://schemas.microsoft.com/office/drawing/2014/main" id="{7B67057A-0DDE-4FE9-88AC-8EFB7377DCDD}"/>
            </a:ext>
          </a:extLst>
        </xdr:cNvPr>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828" name="フローチャート: 判断 827">
          <a:extLst>
            <a:ext uri="{FF2B5EF4-FFF2-40B4-BE49-F238E27FC236}">
              <a16:creationId xmlns:a16="http://schemas.microsoft.com/office/drawing/2014/main" id="{99529B05-E1B6-4D77-BA9E-3FC6652F1D0E}"/>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829" name="フローチャート: 判断 828">
          <a:extLst>
            <a:ext uri="{FF2B5EF4-FFF2-40B4-BE49-F238E27FC236}">
              <a16:creationId xmlns:a16="http://schemas.microsoft.com/office/drawing/2014/main" id="{2AA5BC0F-FECA-4168-96C1-699A386E094D}"/>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830" name="フローチャート: 判断 829">
          <a:extLst>
            <a:ext uri="{FF2B5EF4-FFF2-40B4-BE49-F238E27FC236}">
              <a16:creationId xmlns:a16="http://schemas.microsoft.com/office/drawing/2014/main" id="{CFC6503F-F952-47E1-85F9-BFE7317A4746}"/>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831" name="フローチャート: 判断 830">
          <a:extLst>
            <a:ext uri="{FF2B5EF4-FFF2-40B4-BE49-F238E27FC236}">
              <a16:creationId xmlns:a16="http://schemas.microsoft.com/office/drawing/2014/main" id="{2817587C-849E-4DDD-A7D0-8DBD30D50C25}"/>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32" name="フローチャート: 判断 831">
          <a:extLst>
            <a:ext uri="{FF2B5EF4-FFF2-40B4-BE49-F238E27FC236}">
              <a16:creationId xmlns:a16="http://schemas.microsoft.com/office/drawing/2014/main" id="{155CCEA0-5210-4647-94A3-DB29AE5D8326}"/>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3A3E3F66-861F-47D5-A6BF-F3BE823C082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4B72EE1-E32B-47F0-8C7D-C562D9780F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6664A547-A7B3-4A2B-ADEC-32535A57D4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170C112-8EDC-4AFE-BC91-45AA8D3828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F5743C5-D0B0-46F4-A0A0-C027606671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39007</xdr:rowOff>
    </xdr:from>
    <xdr:to>
      <xdr:col>116</xdr:col>
      <xdr:colOff>114300</xdr:colOff>
      <xdr:row>107</xdr:row>
      <xdr:rowOff>140607</xdr:rowOff>
    </xdr:to>
    <xdr:sp macro="" textlink="">
      <xdr:nvSpPr>
        <xdr:cNvPr id="838" name="楕円 837">
          <a:extLst>
            <a:ext uri="{FF2B5EF4-FFF2-40B4-BE49-F238E27FC236}">
              <a16:creationId xmlns:a16="http://schemas.microsoft.com/office/drawing/2014/main" id="{3995A639-D31D-42C3-90F9-EB7342091321}"/>
            </a:ext>
          </a:extLst>
        </xdr:cNvPr>
        <xdr:cNvSpPr/>
      </xdr:nvSpPr>
      <xdr:spPr>
        <a:xfrm>
          <a:off x="221107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125384</xdr:rowOff>
    </xdr:from>
    <xdr:ext cx="469744" cy="259045"/>
    <xdr:sp macro="" textlink="">
      <xdr:nvSpPr>
        <xdr:cNvPr id="839" name="【庁舎】&#10;一人当たり面積該当値テキスト">
          <a:extLst>
            <a:ext uri="{FF2B5EF4-FFF2-40B4-BE49-F238E27FC236}">
              <a16:creationId xmlns:a16="http://schemas.microsoft.com/office/drawing/2014/main" id="{3461C72E-6243-4AC7-A131-31A31A1216DE}"/>
            </a:ext>
          </a:extLst>
        </xdr:cNvPr>
        <xdr:cNvSpPr txBox="1"/>
      </xdr:nvSpPr>
      <xdr:spPr>
        <a:xfrm>
          <a:off x="22199600" y="182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840" name="楕円 839">
          <a:extLst>
            <a:ext uri="{FF2B5EF4-FFF2-40B4-BE49-F238E27FC236}">
              <a16:creationId xmlns:a16="http://schemas.microsoft.com/office/drawing/2014/main" id="{43AE5276-2AF3-44BC-8872-92C059FB02F6}"/>
            </a:ext>
          </a:extLst>
        </xdr:cNvPr>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89807</xdr:rowOff>
    </xdr:from>
    <xdr:to>
      <xdr:col>116</xdr:col>
      <xdr:colOff>63500</xdr:colOff>
      <xdr:row>107</xdr:row>
      <xdr:rowOff>94162</xdr:rowOff>
    </xdr:to>
    <xdr:cxnSp macro="">
      <xdr:nvCxnSpPr>
        <xdr:cNvPr id="841" name="直線コネクタ 840">
          <a:extLst>
            <a:ext uri="{FF2B5EF4-FFF2-40B4-BE49-F238E27FC236}">
              <a16:creationId xmlns:a16="http://schemas.microsoft.com/office/drawing/2014/main" id="{1A4820D9-7D66-4894-BD3F-46A642C4BFFE}"/>
            </a:ext>
          </a:extLst>
        </xdr:cNvPr>
        <xdr:cNvCxnSpPr/>
      </xdr:nvCxnSpPr>
      <xdr:spPr>
        <a:xfrm flipV="1">
          <a:off x="21323300" y="1843495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23223</xdr:rowOff>
    </xdr:from>
    <xdr:to>
      <xdr:col>107</xdr:col>
      <xdr:colOff>101600</xdr:colOff>
      <xdr:row>106</xdr:row>
      <xdr:rowOff>124823</xdr:rowOff>
    </xdr:to>
    <xdr:sp macro="" textlink="">
      <xdr:nvSpPr>
        <xdr:cNvPr id="842" name="楕円 841">
          <a:extLst>
            <a:ext uri="{FF2B5EF4-FFF2-40B4-BE49-F238E27FC236}">
              <a16:creationId xmlns:a16="http://schemas.microsoft.com/office/drawing/2014/main" id="{3F22CC6B-8BF9-4DE3-9354-F04BB199630F}"/>
            </a:ext>
          </a:extLst>
        </xdr:cNvPr>
        <xdr:cNvSpPr/>
      </xdr:nvSpPr>
      <xdr:spPr>
        <a:xfrm>
          <a:off x="20383500" y="1819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74023</xdr:rowOff>
    </xdr:from>
    <xdr:to>
      <xdr:col>111</xdr:col>
      <xdr:colOff>177800</xdr:colOff>
      <xdr:row>107</xdr:row>
      <xdr:rowOff>94162</xdr:rowOff>
    </xdr:to>
    <xdr:cxnSp macro="">
      <xdr:nvCxnSpPr>
        <xdr:cNvPr id="843" name="直線コネクタ 842">
          <a:extLst>
            <a:ext uri="{FF2B5EF4-FFF2-40B4-BE49-F238E27FC236}">
              <a16:creationId xmlns:a16="http://schemas.microsoft.com/office/drawing/2014/main" id="{9518B7BB-21B7-42B5-8625-C1D2B442D29C}"/>
            </a:ext>
          </a:extLst>
        </xdr:cNvPr>
        <xdr:cNvCxnSpPr/>
      </xdr:nvCxnSpPr>
      <xdr:spPr>
        <a:xfrm>
          <a:off x="20434300" y="18247723"/>
          <a:ext cx="889000" cy="19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844" name="楕円 843">
          <a:extLst>
            <a:ext uri="{FF2B5EF4-FFF2-40B4-BE49-F238E27FC236}">
              <a16:creationId xmlns:a16="http://schemas.microsoft.com/office/drawing/2014/main" id="{CB2B8571-30BB-4B99-9CA6-679232786B68}"/>
            </a:ext>
          </a:extLst>
        </xdr:cNvPr>
        <xdr:cNvSpPr/>
      </xdr:nvSpPr>
      <xdr:spPr>
        <a:xfrm>
          <a:off x="19494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74023</xdr:rowOff>
    </xdr:from>
    <xdr:to>
      <xdr:col>107</xdr:col>
      <xdr:colOff>50800</xdr:colOff>
      <xdr:row>106</xdr:row>
      <xdr:rowOff>79466</xdr:rowOff>
    </xdr:to>
    <xdr:cxnSp macro="">
      <xdr:nvCxnSpPr>
        <xdr:cNvPr id="845" name="直線コネクタ 844">
          <a:extLst>
            <a:ext uri="{FF2B5EF4-FFF2-40B4-BE49-F238E27FC236}">
              <a16:creationId xmlns:a16="http://schemas.microsoft.com/office/drawing/2014/main" id="{4FFFE49D-CAEF-43F8-90B9-AE48C61F2C89}"/>
            </a:ext>
          </a:extLst>
        </xdr:cNvPr>
        <xdr:cNvCxnSpPr/>
      </xdr:nvCxnSpPr>
      <xdr:spPr>
        <a:xfrm flipV="1">
          <a:off x="19545300" y="18247723"/>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43906</xdr:rowOff>
    </xdr:from>
    <xdr:to>
      <xdr:col>98</xdr:col>
      <xdr:colOff>38100</xdr:colOff>
      <xdr:row>106</xdr:row>
      <xdr:rowOff>145506</xdr:rowOff>
    </xdr:to>
    <xdr:sp macro="" textlink="">
      <xdr:nvSpPr>
        <xdr:cNvPr id="846" name="楕円 845">
          <a:extLst>
            <a:ext uri="{FF2B5EF4-FFF2-40B4-BE49-F238E27FC236}">
              <a16:creationId xmlns:a16="http://schemas.microsoft.com/office/drawing/2014/main" id="{709C823C-159C-4A99-9E25-26C7E9ABD953}"/>
            </a:ext>
          </a:extLst>
        </xdr:cNvPr>
        <xdr:cNvSpPr/>
      </xdr:nvSpPr>
      <xdr:spPr>
        <a:xfrm>
          <a:off x="18605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79466</xdr:rowOff>
    </xdr:from>
    <xdr:to>
      <xdr:col>102</xdr:col>
      <xdr:colOff>114300</xdr:colOff>
      <xdr:row>106</xdr:row>
      <xdr:rowOff>94706</xdr:rowOff>
    </xdr:to>
    <xdr:cxnSp macro="">
      <xdr:nvCxnSpPr>
        <xdr:cNvPr id="847" name="直線コネクタ 846">
          <a:extLst>
            <a:ext uri="{FF2B5EF4-FFF2-40B4-BE49-F238E27FC236}">
              <a16:creationId xmlns:a16="http://schemas.microsoft.com/office/drawing/2014/main" id="{738D2A39-12C1-41E4-901C-C9A43008F4C2}"/>
            </a:ext>
          </a:extLst>
        </xdr:cNvPr>
        <xdr:cNvCxnSpPr/>
      </xdr:nvCxnSpPr>
      <xdr:spPr>
        <a:xfrm flipV="1">
          <a:off x="18656300" y="182531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848" name="n_1aveValue【庁舎】&#10;一人当たり面積">
          <a:extLst>
            <a:ext uri="{FF2B5EF4-FFF2-40B4-BE49-F238E27FC236}">
              <a16:creationId xmlns:a16="http://schemas.microsoft.com/office/drawing/2014/main" id="{E1C89423-7F79-42A5-8B52-28FF1F1C5B1C}"/>
            </a:ext>
          </a:extLst>
        </xdr:cNvPr>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849" name="n_2aveValue【庁舎】&#10;一人当たり面積">
          <a:extLst>
            <a:ext uri="{FF2B5EF4-FFF2-40B4-BE49-F238E27FC236}">
              <a16:creationId xmlns:a16="http://schemas.microsoft.com/office/drawing/2014/main" id="{7A648791-8106-45F6-94E1-D532B1E66BFF}"/>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850" name="n_3aveValue【庁舎】&#10;一人当たり面積">
          <a:extLst>
            <a:ext uri="{FF2B5EF4-FFF2-40B4-BE49-F238E27FC236}">
              <a16:creationId xmlns:a16="http://schemas.microsoft.com/office/drawing/2014/main" id="{F504A94C-63DF-4CFF-AA1D-9E736E5C4A8E}"/>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51" name="n_4aveValue【庁舎】&#10;一人当たり面積">
          <a:extLst>
            <a:ext uri="{FF2B5EF4-FFF2-40B4-BE49-F238E27FC236}">
              <a16:creationId xmlns:a16="http://schemas.microsoft.com/office/drawing/2014/main" id="{7CD16692-7666-4C5F-BCD8-85175CC17EA6}"/>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136089</xdr:rowOff>
    </xdr:from>
    <xdr:ext cx="469744" cy="259045"/>
    <xdr:sp macro="" textlink="">
      <xdr:nvSpPr>
        <xdr:cNvPr id="852" name="n_1mainValue【庁舎】&#10;一人当たり面積">
          <a:extLst>
            <a:ext uri="{FF2B5EF4-FFF2-40B4-BE49-F238E27FC236}">
              <a16:creationId xmlns:a16="http://schemas.microsoft.com/office/drawing/2014/main" id="{25F78E5D-DE35-436C-B001-E2C9E24A0FF2}"/>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141350</xdr:rowOff>
    </xdr:from>
    <xdr:ext cx="469744" cy="259045"/>
    <xdr:sp macro="" textlink="">
      <xdr:nvSpPr>
        <xdr:cNvPr id="853" name="n_2mainValue【庁舎】&#10;一人当たり面積">
          <a:extLst>
            <a:ext uri="{FF2B5EF4-FFF2-40B4-BE49-F238E27FC236}">
              <a16:creationId xmlns:a16="http://schemas.microsoft.com/office/drawing/2014/main" id="{8070C10D-89A3-41F9-808B-60EAF4CED5B5}"/>
            </a:ext>
          </a:extLst>
        </xdr:cNvPr>
        <xdr:cNvSpPr txBox="1"/>
      </xdr:nvSpPr>
      <xdr:spPr>
        <a:xfrm>
          <a:off x="20199427" y="179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854" name="n_3mainValue【庁舎】&#10;一人当たり面積">
          <a:extLst>
            <a:ext uri="{FF2B5EF4-FFF2-40B4-BE49-F238E27FC236}">
              <a16:creationId xmlns:a16="http://schemas.microsoft.com/office/drawing/2014/main" id="{515B1F83-0839-4AAB-B900-C847C9EE57A7}"/>
            </a:ext>
          </a:extLst>
        </xdr:cNvPr>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162033</xdr:rowOff>
    </xdr:from>
    <xdr:ext cx="469744" cy="259045"/>
    <xdr:sp macro="" textlink="">
      <xdr:nvSpPr>
        <xdr:cNvPr id="855" name="n_4mainValue【庁舎】&#10;一人当たり面積">
          <a:extLst>
            <a:ext uri="{FF2B5EF4-FFF2-40B4-BE49-F238E27FC236}">
              <a16:creationId xmlns:a16="http://schemas.microsoft.com/office/drawing/2014/main" id="{521728F0-2682-4F5F-84E6-93479101EFBA}"/>
            </a:ext>
          </a:extLst>
        </xdr:cNvPr>
        <xdr:cNvSpPr txBox="1"/>
      </xdr:nvSpPr>
      <xdr:spPr>
        <a:xfrm>
          <a:off x="18421427" y="1799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297C822-526B-4843-8397-19E596DE943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8F495221-5D63-40D0-8BC5-28F3DBD26E3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6EDC44BF-85AE-41B7-ACE9-D3F288CAAC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平均と比較して高くなっている施設等は，図書館及び一般廃棄物処理施設，保健センター・保健所となった。また，低くなっている施設等は，体育館・プール，福祉施設，消防施設，庁舎となった。</a:t>
          </a:r>
        </a:p>
        <a:p>
          <a:r>
            <a:rPr kumimoji="1" lang="ja-JP" altLang="en-US" sz="1300">
              <a:latin typeface="ＭＳ Ｐゴシック" panose="020B0600070205080204" pitchFamily="50" charset="-128"/>
              <a:ea typeface="ＭＳ Ｐゴシック" panose="020B0600070205080204" pitchFamily="50" charset="-128"/>
            </a:rPr>
            <a:t>　図書館については平成４年に建設されており，建設後年数が経過してきていることから，有形固定資産減価償却率は類似団体平均より大幅に高くなっている。</a:t>
          </a:r>
        </a:p>
        <a:p>
          <a:r>
            <a:rPr kumimoji="1" lang="ja-JP" altLang="en-US" sz="1300">
              <a:latin typeface="ＭＳ Ｐゴシック" panose="020B0600070205080204" pitchFamily="50" charset="-128"/>
              <a:ea typeface="ＭＳ Ｐゴシック" panose="020B0600070205080204" pitchFamily="50" charset="-128"/>
            </a:rPr>
            <a:t>　今後は，公共施設等総合管理計画において示されている指針に基づき，公共施設の規模の適正化を図り，有形固定資産減価償却率の改善に努めていく。</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類似団体平均と比較して高くなっている施設は無く，低くなっている施設等は，図書館，一般廃棄物処施設，体育館・プール，保健センター・保健所，福祉施設，消防施設，庁舎となった。</a:t>
          </a:r>
        </a:p>
        <a:p>
          <a:r>
            <a:rPr kumimoji="1" lang="ja-JP" altLang="en-US" sz="1300">
              <a:latin typeface="ＭＳ Ｐゴシック" panose="020B0600070205080204" pitchFamily="50" charset="-128"/>
              <a:ea typeface="ＭＳ Ｐゴシック" panose="020B0600070205080204" pitchFamily="50" charset="-128"/>
            </a:rPr>
            <a:t>　特に，庁舎については令和２年度に３支所のうち２つを支所機能を有する公民館へと所管替えを行ったことにより，大幅に面積が減少し，類似団体平均より低くなった。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49372EE-AB1B-4D0A-8EF9-580B904D8A6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591D25B-2F4C-4D63-B041-B66A69BCA7F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9E4A45C-D79B-439A-8469-89DA8231CC5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D52B6F15-5C62-4D03-84E9-AB1B0648F16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A3838F59-B0D8-4A73-9ECB-5AF5D2B84A78}"/>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17B7C544-ED5C-449F-892B-BD1476CCF30D}"/>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4FD0DB2-5966-48D4-A23B-D1CECD00CC4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1E1297A-8390-4CFF-BC43-DA1D9EE0895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55ED947-7CC8-48C3-A099-EBEB5DC4D39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70C36E7-4291-4DD2-90AC-D874869BE4E5}"/>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CE3F26B6-231D-4C2A-8627-EB054F34B19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81CD00FF-10A5-4715-A3FF-879FD7A9404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2A93B79-B484-45B4-95A2-89E07E575BE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8D15185-798E-42F7-A769-A32F3C9A2D3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F16E7B5-2838-44AB-AD71-6EFE2679147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B01F19B-CA43-4A91-AD43-3FD1D1F6D28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09F4EFE-82BB-4650-99BB-99D6CA8767C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D48297F-E39E-4E2A-B8C0-3A346B083B4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3238CD4-9ADC-4363-9854-87CA2914C24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58B4E80-7C8C-4479-A78C-716E9C5CBFC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74A1BA7-6FFE-4FED-A66F-F136731E0E7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6258DA3-B0FB-404B-853D-F20E7CDFC6D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C9BA897-BEF0-4AF6-A858-DFB9A49177C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C206D27-DC88-4961-A99E-C1E10A20A67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D544136-50C8-4C7A-BDBE-9AC9612B094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9365C09-AE65-4B6E-A428-14089D8ED2E4}"/>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6C00804C-D374-44A1-BBE7-1C8163FF49A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E3E3696-001A-4A35-9F65-95A6DD471E1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CF3F358-C193-4A9A-B4DE-78DC553CEAB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3AE6D315-7144-4678-90DC-2A71A691F007}"/>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4AD93BA-1DB6-4F6E-ADFE-6D2E70EC26DF}"/>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FB843A5-E605-4F1A-B5F4-E009B30C5AD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96240D58-24EB-4000-AC53-57ED04A1225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D0F7EBA2-8C29-4D2B-895B-99678D19B79B}"/>
            </a:ext>
          </a:extLst>
        </xdr:cNvPr>
        <xdr:cNvSpPr txBox="1"/>
      </xdr:nvSpPr>
      <xdr:spPr>
        <a:xfrm>
          <a:off x="712470" y="456692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F3825A47-B601-4ABB-8479-C1B63BD0FC02}"/>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5BE6156-371C-441E-8780-3DD5BB31EB52}"/>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9E5701A-2E59-4839-89E5-C280BD80A385}"/>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566FEF0-D923-4773-B788-2FB1A2865AA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68D33CF-D7FF-4C6C-A392-90FC9668D44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D0F24EE1-E5B4-4396-A374-D807B3BD0A7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87C6810-D7ED-4987-8F2A-06A6D36F54F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A8441C2A-AD36-4656-A13C-94DD882CF58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1C40F7-5984-44B1-A57A-4E36DA8A9D4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B866701-F929-4291-A4C9-B95DFF3ED1C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F91E772A-78C0-4353-BFFD-4A3B5FFAB35E}"/>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887729D-E240-4216-8FCF-AB52F313163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97FDCF0-A0A0-48F7-A26D-29FF39AA566E}"/>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①合併特例債、過疎対策事業債等交付税措置のある起債借入の償還に伴い基準財政需要額が増加したこと、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②長引くコロナ禍の影響による個人市民税の減少等に伴い基準財政収入額が減少したこと、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により、財政力指数は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少となった。類似団体平均を上回ってはいるものの，近年低下傾向にあり、今後も財政力指数が上昇するような大きな収入の増加は見込めないが、人口減少対策を進め個人住民税の収入額低下の抑制に努めるとともに、起債の適正管理に努め、自主財源を確保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0BFFCE7-25E9-449B-AE87-51D3240B9E9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AD4E1288-2814-4F2D-86F3-9908A1E928C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EF326268-BCEB-47B6-830A-0F41C7DB080A}"/>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8EA5B64D-A018-4BB6-885D-10B31A0CB33A}"/>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17E52782-5726-4CC9-9AFB-2D9AB7475DCA}"/>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2D198AD-DCB7-4815-BE65-BC7E983914B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E7E0551E-7FC7-4C14-A9AD-C00140AC7126}"/>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B9A70657-B03B-4CEB-B1CB-F48831B7276F}"/>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5512FD8C-C07B-4D67-B58A-BC3ED0F1A2EA}"/>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3855B671-8CE9-4E50-8AAA-DCE8462C5079}"/>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6513F8B-3CD0-4CE5-96E1-3E36CBA06F4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46CC9EB8-DA67-4D86-B06B-9C44DF3D489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DE846067-D379-4541-8D90-AE9D013B620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AEFE99F0-DF2C-40F9-9021-BEE96BD63BBB}"/>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A32A70F8-A844-4D9A-8404-F54AEDAE4859}"/>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EDE2A3A5-04E5-40A2-BEC7-894185E1AD3D}"/>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DDBA54A-21A3-41B8-9024-EAA6127862C7}"/>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713B8C5C-5C7A-4E26-A8D6-68FE1D216531}"/>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3810</xdr:rowOff>
    </xdr:to>
    <xdr:cxnSp macro="">
      <xdr:nvCxnSpPr>
        <xdr:cNvPr id="67" name="直線コネクタ 66">
          <a:extLst>
            <a:ext uri="{FF2B5EF4-FFF2-40B4-BE49-F238E27FC236}">
              <a16:creationId xmlns:a16="http://schemas.microsoft.com/office/drawing/2014/main" id="{267EBC55-6AA5-4C17-9CA2-48B113A7A0D5}"/>
            </a:ext>
          </a:extLst>
        </xdr:cNvPr>
        <xdr:cNvCxnSpPr/>
      </xdr:nvCxnSpPr>
      <xdr:spPr>
        <a:xfrm>
          <a:off x="4114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a:extLst>
            <a:ext uri="{FF2B5EF4-FFF2-40B4-BE49-F238E27FC236}">
              <a16:creationId xmlns:a16="http://schemas.microsoft.com/office/drawing/2014/main" id="{63B632A0-885F-48B9-A8BA-CD87878A48AD}"/>
            </a:ext>
          </a:extLst>
        </xdr:cNvPr>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B3853685-FB64-4634-AF11-BF91E9BAFAA1}"/>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0" name="直線コネクタ 69">
          <a:extLst>
            <a:ext uri="{FF2B5EF4-FFF2-40B4-BE49-F238E27FC236}">
              <a16:creationId xmlns:a16="http://schemas.microsoft.com/office/drawing/2014/main" id="{49C4DBAC-AEE0-45DA-AEA5-DE44170F765D}"/>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A3ED5AD8-CB0F-43C9-87BB-EDAFC2B9BB8A}"/>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a:extLst>
            <a:ext uri="{FF2B5EF4-FFF2-40B4-BE49-F238E27FC236}">
              <a16:creationId xmlns:a16="http://schemas.microsoft.com/office/drawing/2014/main" id="{0A589B5E-41D0-4917-A3AC-F646A5BE1BC6}"/>
            </a:ext>
          </a:extLst>
        </xdr:cNvPr>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3" name="直線コネクタ 72">
          <a:extLst>
            <a:ext uri="{FF2B5EF4-FFF2-40B4-BE49-F238E27FC236}">
              <a16:creationId xmlns:a16="http://schemas.microsoft.com/office/drawing/2014/main" id="{E206DD7C-568B-4617-9DF7-D64757A21F44}"/>
            </a:ext>
          </a:extLst>
        </xdr:cNvPr>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EEC477E8-FB43-473F-9D38-EDFAB7CB9E8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a:extLst>
            <a:ext uri="{FF2B5EF4-FFF2-40B4-BE49-F238E27FC236}">
              <a16:creationId xmlns:a16="http://schemas.microsoft.com/office/drawing/2014/main" id="{66D70BA3-2F52-465F-944B-B8B772967109}"/>
            </a:ext>
          </a:extLst>
        </xdr:cNvPr>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102870</xdr:rowOff>
    </xdr:from>
    <xdr:to>
      <xdr:col>11</xdr:col>
      <xdr:colOff>31750</xdr:colOff>
      <xdr:row>40</xdr:row>
      <xdr:rowOff>127000</xdr:rowOff>
    </xdr:to>
    <xdr:cxnSp macro="">
      <xdr:nvCxnSpPr>
        <xdr:cNvPr id="76" name="直線コネクタ 75">
          <a:extLst>
            <a:ext uri="{FF2B5EF4-FFF2-40B4-BE49-F238E27FC236}">
              <a16:creationId xmlns:a16="http://schemas.microsoft.com/office/drawing/2014/main" id="{D625DCD4-D6E7-47C2-98F9-C82E80EBC21F}"/>
            </a:ext>
          </a:extLst>
        </xdr:cNvPr>
        <xdr:cNvCxnSpPr/>
      </xdr:nvCxnSpPr>
      <xdr:spPr>
        <a:xfrm>
          <a:off x="1447800" y="6960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6CEB5054-671D-4F37-B76F-EC5648657969}"/>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2AF47929-D12A-4781-B98B-299C2F520DD2}"/>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76A1DDC5-F623-4FF3-948E-6627225505DE}"/>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85EA0B61-79B3-42AF-8231-0F3A2567B6BD}"/>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82FF25EF-1B30-4D7F-BDC4-C188D70C076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C9AB8E48-BA4E-46F4-8AD3-297FEEDD4B8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D176EB74-2059-4007-884C-2DF36CA70CB5}"/>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3D082B0-1CBC-43DF-B0E2-79869E77C37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9C25217C-C3C6-48F1-90AC-C1A2E720E21B}"/>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86" name="楕円 85">
          <a:extLst>
            <a:ext uri="{FF2B5EF4-FFF2-40B4-BE49-F238E27FC236}">
              <a16:creationId xmlns:a16="http://schemas.microsoft.com/office/drawing/2014/main" id="{F2B34A52-4AEC-464A-8B11-D3ED826547A3}"/>
            </a:ext>
          </a:extLst>
        </xdr:cNvPr>
        <xdr:cNvSpPr/>
      </xdr:nvSpPr>
      <xdr:spPr>
        <a:xfrm>
          <a:off x="4902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140987</xdr:rowOff>
    </xdr:from>
    <xdr:ext cx="762000" cy="259045"/>
    <xdr:sp macro="" textlink="">
      <xdr:nvSpPr>
        <xdr:cNvPr id="87" name="財政力該当値テキスト">
          <a:extLst>
            <a:ext uri="{FF2B5EF4-FFF2-40B4-BE49-F238E27FC236}">
              <a16:creationId xmlns:a16="http://schemas.microsoft.com/office/drawing/2014/main" id="{11631CD0-D9CB-463E-AAFA-FFDBE4E6CEDD}"/>
            </a:ext>
          </a:extLst>
        </xdr:cNvPr>
        <xdr:cNvSpPr txBox="1"/>
      </xdr:nvSpPr>
      <xdr:spPr>
        <a:xfrm>
          <a:off x="5041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88" name="楕円 87">
          <a:extLst>
            <a:ext uri="{FF2B5EF4-FFF2-40B4-BE49-F238E27FC236}">
              <a16:creationId xmlns:a16="http://schemas.microsoft.com/office/drawing/2014/main" id="{A7A5EFB5-6051-4024-8FDA-E15C9B6B5079}"/>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89" name="テキスト ボックス 88">
          <a:extLst>
            <a:ext uri="{FF2B5EF4-FFF2-40B4-BE49-F238E27FC236}">
              <a16:creationId xmlns:a16="http://schemas.microsoft.com/office/drawing/2014/main" id="{AD0C18AB-7A7D-4F13-9C1F-443AB5DBF3F8}"/>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0" name="楕円 89">
          <a:extLst>
            <a:ext uri="{FF2B5EF4-FFF2-40B4-BE49-F238E27FC236}">
              <a16:creationId xmlns:a16="http://schemas.microsoft.com/office/drawing/2014/main" id="{92678816-805A-4414-8C70-E6EFE0F323E1}"/>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1" name="テキスト ボックス 90">
          <a:extLst>
            <a:ext uri="{FF2B5EF4-FFF2-40B4-BE49-F238E27FC236}">
              <a16:creationId xmlns:a16="http://schemas.microsoft.com/office/drawing/2014/main" id="{9C3C0CB4-F829-4D6E-98B4-8DB6DA703BA4}"/>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a:extLst>
            <a:ext uri="{FF2B5EF4-FFF2-40B4-BE49-F238E27FC236}">
              <a16:creationId xmlns:a16="http://schemas.microsoft.com/office/drawing/2014/main" id="{4B89094A-8DCB-4CAD-A53B-29EB067DED0B}"/>
            </a:ext>
          </a:extLst>
        </xdr:cNvPr>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B60693AF-2925-4A27-B720-4596AAF2AB80}"/>
            </a:ext>
          </a:extLst>
        </xdr:cNvPr>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94" name="楕円 93">
          <a:extLst>
            <a:ext uri="{FF2B5EF4-FFF2-40B4-BE49-F238E27FC236}">
              <a16:creationId xmlns:a16="http://schemas.microsoft.com/office/drawing/2014/main" id="{DCFAB795-CD9A-4008-9AD7-65FED56CF429}"/>
            </a:ext>
          </a:extLst>
        </xdr:cNvPr>
        <xdr:cNvSpPr/>
      </xdr:nvSpPr>
      <xdr:spPr>
        <a:xfrm>
          <a:off x="1397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163847</xdr:rowOff>
    </xdr:from>
    <xdr:ext cx="762000" cy="259045"/>
    <xdr:sp macro="" textlink="">
      <xdr:nvSpPr>
        <xdr:cNvPr id="95" name="テキスト ボックス 94">
          <a:extLst>
            <a:ext uri="{FF2B5EF4-FFF2-40B4-BE49-F238E27FC236}">
              <a16:creationId xmlns:a16="http://schemas.microsoft.com/office/drawing/2014/main" id="{52756CAE-F0C9-41EE-82EB-E1BD6E3480DB}"/>
            </a:ext>
          </a:extLst>
        </xdr:cNvPr>
        <xdr:cNvSpPr txBox="1"/>
      </xdr:nvSpPr>
      <xdr:spPr>
        <a:xfrm>
          <a:off x="1066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54667996-8447-453C-B5AC-A3E1ACA871D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5F6EF6F4-49AC-41E7-A3C8-635D810B5EB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F2E322D8-164A-4FA9-8821-38AEE7B822A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F0DB57C4-228B-45AB-A373-BFDCA83F90A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B9B10DA8-1918-4E02-99DF-722377BA311F}"/>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89D83AE-5788-44E0-A37B-8C34C2EE60F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89029621-0C7D-4D73-BF46-61A0B7D2C52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19EC612E-6D1C-4474-AD52-EBA0AE2EC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62AA78FB-38BD-4D3A-92CD-9326DF913E21}"/>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5F56D502-53DB-45BE-A53B-9227737FFDBE}"/>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ECE40F2F-D03D-484F-8928-B9F9658924BE}"/>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BCA3CE2-8EFF-4D08-8B04-A1374797FC2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79634965-0727-4F58-9664-A269C7FD314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経常収支比率は分母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経常一般財源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普通交付税の増などにより前年度から</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百万円増加したことで、前年度と比較して</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％となり</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類似団体内順位は</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位となった。今後も義務的経費の公債費が増加していくことが予想されることから</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公共施設の維持管理費等の物件費や特別会計への繰出金抑制などの経常経費の削減を進める。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6A23BC9F-48CA-4A0E-A5F5-12FB05B3ABF9}"/>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79943B2-DF6D-4E18-AEE0-F7CA9A8C415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D33FF77C-7801-4147-9550-14AB4CEB089E}"/>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CC485CEB-8A68-4B06-A932-E2E3B8413BD5}"/>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44FD8D01-E479-44F1-BE4F-5524E32E1D6B}"/>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5DFE8998-EBE9-41D5-8D20-13CF682047A3}"/>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404FB718-007C-4CCA-9EAB-770631814589}"/>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BCDACA8-2FEA-48D4-A45C-1ABF20E8E56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E85ABA0C-23FB-47D1-9C2C-71778D49A9F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55E8CEBE-A940-4AD2-8BEA-EFF14F6DD7C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4F8D2DF3-676C-4B1C-9D9E-465E47F077D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525C7F23-F973-41D4-8BAD-87C418D54E0F}"/>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5AFF5758-6A2A-4BAF-A7C0-EBB3E15FA3C9}"/>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C1FD446-62E9-467E-A8A9-8B1A59CF2BF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BAFCE79B-21D3-4BE7-846A-A9FA45C9CF7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CB9D74DD-6E88-4A12-A5C8-E1551BEE863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9C963BB9-D731-4BE1-B615-98F97CBBC2D9}"/>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B66C94F0-CD9D-410F-AFA5-5225585B3AD4}"/>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9F69163C-197C-4013-8C80-A0ADAE77C527}"/>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3E3EE153-20D9-44B9-B51A-9884828EA247}"/>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871F886C-4B4C-4069-A414-77E043C4058A}"/>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9313</xdr:rowOff>
    </xdr:from>
    <xdr:to>
      <xdr:col>23</xdr:col>
      <xdr:colOff>133350</xdr:colOff>
      <xdr:row>62</xdr:row>
      <xdr:rowOff>116840</xdr:rowOff>
    </xdr:to>
    <xdr:cxnSp macro="">
      <xdr:nvCxnSpPr>
        <xdr:cNvPr id="130" name="直線コネクタ 129">
          <a:extLst>
            <a:ext uri="{FF2B5EF4-FFF2-40B4-BE49-F238E27FC236}">
              <a16:creationId xmlns:a16="http://schemas.microsoft.com/office/drawing/2014/main" id="{294014F0-808C-4129-A62C-DC9D2D2DDE6A}"/>
            </a:ext>
          </a:extLst>
        </xdr:cNvPr>
        <xdr:cNvCxnSpPr/>
      </xdr:nvCxnSpPr>
      <xdr:spPr>
        <a:xfrm flipV="1">
          <a:off x="4114800" y="10296313"/>
          <a:ext cx="8382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FB2658C2-B12D-4CF5-B3CC-97AFD276190F}"/>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F807DA04-8DDF-4741-9EC9-E6C5C50E1A4D}"/>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65</xdr:row>
      <xdr:rowOff>93133</xdr:rowOff>
    </xdr:to>
    <xdr:cxnSp macro="">
      <xdr:nvCxnSpPr>
        <xdr:cNvPr id="133" name="直線コネクタ 132">
          <a:extLst>
            <a:ext uri="{FF2B5EF4-FFF2-40B4-BE49-F238E27FC236}">
              <a16:creationId xmlns:a16="http://schemas.microsoft.com/office/drawing/2014/main" id="{A88C113F-6E7A-42B8-89AA-6746292F1DD3}"/>
            </a:ext>
          </a:extLst>
        </xdr:cNvPr>
        <xdr:cNvCxnSpPr/>
      </xdr:nvCxnSpPr>
      <xdr:spPr>
        <a:xfrm flipV="1">
          <a:off x="3225800" y="10746740"/>
          <a:ext cx="8890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CF5FC301-4217-4BCB-90AB-838C46F0BA4C}"/>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22A88065-2475-43B4-B652-127097C8D393}"/>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93133</xdr:rowOff>
    </xdr:to>
    <xdr:cxnSp macro="">
      <xdr:nvCxnSpPr>
        <xdr:cNvPr id="136" name="直線コネクタ 135">
          <a:extLst>
            <a:ext uri="{FF2B5EF4-FFF2-40B4-BE49-F238E27FC236}">
              <a16:creationId xmlns:a16="http://schemas.microsoft.com/office/drawing/2014/main" id="{CDA8CA10-022E-45AE-B943-45486C77AF40}"/>
            </a:ext>
          </a:extLst>
        </xdr:cNvPr>
        <xdr:cNvCxnSpPr/>
      </xdr:nvCxnSpPr>
      <xdr:spPr>
        <a:xfrm>
          <a:off x="2336800" y="11068473"/>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AE4E916C-ACC9-4F06-941D-23F79FFF818A}"/>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76217</xdr:rowOff>
    </xdr:from>
    <xdr:ext cx="762000" cy="259045"/>
    <xdr:sp macro="" textlink="">
      <xdr:nvSpPr>
        <xdr:cNvPr id="138" name="テキスト ボックス 137">
          <a:extLst>
            <a:ext uri="{FF2B5EF4-FFF2-40B4-BE49-F238E27FC236}">
              <a16:creationId xmlns:a16="http://schemas.microsoft.com/office/drawing/2014/main" id="{2E57646E-8D5C-438A-9A96-42C1D865D3C1}"/>
            </a:ext>
          </a:extLst>
        </xdr:cNvPr>
        <xdr:cNvSpPr txBox="1"/>
      </xdr:nvSpPr>
      <xdr:spPr>
        <a:xfrm>
          <a:off x="2844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64</xdr:row>
      <xdr:rowOff>95673</xdr:rowOff>
    </xdr:to>
    <xdr:cxnSp macro="">
      <xdr:nvCxnSpPr>
        <xdr:cNvPr id="139" name="直線コネクタ 138">
          <a:extLst>
            <a:ext uri="{FF2B5EF4-FFF2-40B4-BE49-F238E27FC236}">
              <a16:creationId xmlns:a16="http://schemas.microsoft.com/office/drawing/2014/main" id="{3E5AA524-56E3-47DF-A372-50F40E024AFE}"/>
            </a:ext>
          </a:extLst>
        </xdr:cNvPr>
        <xdr:cNvCxnSpPr/>
      </xdr:nvCxnSpPr>
      <xdr:spPr>
        <a:xfrm>
          <a:off x="1447800" y="1078695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4E376AE3-0FC2-4DAB-B0C6-DF0EE299693F}"/>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1" name="テキスト ボックス 140">
          <a:extLst>
            <a:ext uri="{FF2B5EF4-FFF2-40B4-BE49-F238E27FC236}">
              <a16:creationId xmlns:a16="http://schemas.microsoft.com/office/drawing/2014/main" id="{BDC28603-2593-4E7B-8F19-7307A472B491}"/>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F140E7BE-3CF5-4E92-8E2B-8204ECFF4C28}"/>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6837C900-563C-4696-8F4A-BB3DCACCB06B}"/>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61CF93F-A7B2-42DD-9112-507EB2BF20A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F385C44-0C7E-4633-9A2B-3A86753FDC2C}"/>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BE7A8E7A-CEAA-473F-81B6-C409D8BE47D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F6D9A03-ABFD-4562-B9ED-9FA0E461085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1958E90-A0BA-43B8-ABFA-4285B24FD10A}"/>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129963</xdr:rowOff>
    </xdr:from>
    <xdr:to>
      <xdr:col>23</xdr:col>
      <xdr:colOff>184150</xdr:colOff>
      <xdr:row>60</xdr:row>
      <xdr:rowOff>60113</xdr:rowOff>
    </xdr:to>
    <xdr:sp macro="" textlink="">
      <xdr:nvSpPr>
        <xdr:cNvPr id="149" name="楕円 148">
          <a:extLst>
            <a:ext uri="{FF2B5EF4-FFF2-40B4-BE49-F238E27FC236}">
              <a16:creationId xmlns:a16="http://schemas.microsoft.com/office/drawing/2014/main" id="{DB79F402-C1CD-4A58-8582-6B9A61A6C774}"/>
            </a:ext>
          </a:extLst>
        </xdr:cNvPr>
        <xdr:cNvSpPr/>
      </xdr:nvSpPr>
      <xdr:spPr>
        <a:xfrm>
          <a:off x="49022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146490</xdr:rowOff>
    </xdr:from>
    <xdr:ext cx="762000" cy="259045"/>
    <xdr:sp macro="" textlink="">
      <xdr:nvSpPr>
        <xdr:cNvPr id="150" name="財政構造の弾力性該当値テキスト">
          <a:extLst>
            <a:ext uri="{FF2B5EF4-FFF2-40B4-BE49-F238E27FC236}">
              <a16:creationId xmlns:a16="http://schemas.microsoft.com/office/drawing/2014/main" id="{CC3137A0-379D-4987-A8A2-F0704872F807}"/>
            </a:ext>
          </a:extLst>
        </xdr:cNvPr>
        <xdr:cNvSpPr txBox="1"/>
      </xdr:nvSpPr>
      <xdr:spPr>
        <a:xfrm>
          <a:off x="5041900" y="1009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51" name="楕円 150">
          <a:extLst>
            <a:ext uri="{FF2B5EF4-FFF2-40B4-BE49-F238E27FC236}">
              <a16:creationId xmlns:a16="http://schemas.microsoft.com/office/drawing/2014/main" id="{761559F5-7048-4D38-AD24-A4692B8F6CC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2" name="テキスト ボックス 151">
          <a:extLst>
            <a:ext uri="{FF2B5EF4-FFF2-40B4-BE49-F238E27FC236}">
              <a16:creationId xmlns:a16="http://schemas.microsoft.com/office/drawing/2014/main" id="{457B48BD-69C4-43C3-A345-D6AA8F8F18F8}"/>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3" name="楕円 152">
          <a:extLst>
            <a:ext uri="{FF2B5EF4-FFF2-40B4-BE49-F238E27FC236}">
              <a16:creationId xmlns:a16="http://schemas.microsoft.com/office/drawing/2014/main" id="{2A089348-CF02-4CFA-9D09-CE06653B590F}"/>
            </a:ext>
          </a:extLst>
        </xdr:cNvPr>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4" name="テキスト ボックス 153">
          <a:extLst>
            <a:ext uri="{FF2B5EF4-FFF2-40B4-BE49-F238E27FC236}">
              <a16:creationId xmlns:a16="http://schemas.microsoft.com/office/drawing/2014/main" id="{454A5D1D-DF1C-44CF-9484-8381CB791231}"/>
            </a:ext>
          </a:extLst>
        </xdr:cNvPr>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5" name="楕円 154">
          <a:extLst>
            <a:ext uri="{FF2B5EF4-FFF2-40B4-BE49-F238E27FC236}">
              <a16:creationId xmlns:a16="http://schemas.microsoft.com/office/drawing/2014/main" id="{734FBE1B-81DE-4455-BEC3-DA5F6BD28C9D}"/>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6" name="テキスト ボックス 155">
          <a:extLst>
            <a:ext uri="{FF2B5EF4-FFF2-40B4-BE49-F238E27FC236}">
              <a16:creationId xmlns:a16="http://schemas.microsoft.com/office/drawing/2014/main" id="{F3DDAC04-54C5-48D9-BAAC-12BB7BC87B97}"/>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7" name="楕円 156">
          <a:extLst>
            <a:ext uri="{FF2B5EF4-FFF2-40B4-BE49-F238E27FC236}">
              <a16:creationId xmlns:a16="http://schemas.microsoft.com/office/drawing/2014/main" id="{3D371525-332B-4CC8-97B0-E6A712663029}"/>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1482A131-4FB6-4C73-A549-9DD514F2FB5E}"/>
            </a:ext>
          </a:extLst>
        </xdr:cNvPr>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656C2F3-B79D-42F7-9404-9DF8177EC9C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61010538-870F-429B-A62F-1C88666F177E}"/>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4933BDFB-98DE-4589-9E67-CAFA696C530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[166,675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9E9B332-24AB-47DA-BD7E-85FD7F105C4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80FB3E40-1962-4F34-97D1-894282DCC69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4CA422-D8B2-4DAF-BA02-4BA9A82BE17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75C79F62-B5D0-4C7F-99D4-E8AEEA69768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6CABCAAE-E772-439B-A945-5E241F0D85F1}"/>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27FCCD20-FFFC-48D4-8A48-6E8CA26455E1}"/>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B2EF2850-5DF0-44D0-BB13-4D8673066EC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5958544E-4954-420F-BE90-70B610E1FEA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348ABD0D-13B3-4DD7-B547-85A213A7970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7E59F454-0142-4493-9269-7ACECCA3C01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人口１人当たり人件費・物件費等については、人件費が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百万円、物件費が</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百万円増加したこと一方で、人口が</a:t>
          </a:r>
          <a:r>
            <a:rPr kumimoji="1" lang="en-US" altLang="ja-JP" sz="1300">
              <a:latin typeface="ＭＳ Ｐゴシック" panose="020B0600070205080204" pitchFamily="50" charset="-128"/>
              <a:ea typeface="ＭＳ Ｐゴシック" panose="020B0600070205080204" pitchFamily="50" charset="-128"/>
            </a:rPr>
            <a:t>695</a:t>
          </a:r>
          <a:r>
            <a:rPr kumimoji="1" lang="ja-JP" altLang="en-US" sz="1300">
              <a:latin typeface="ＭＳ Ｐゴシック" panose="020B0600070205080204" pitchFamily="50" charset="-128"/>
              <a:ea typeface="ＭＳ Ｐゴシック" panose="020B0600070205080204" pitchFamily="50" charset="-128"/>
            </a:rPr>
            <a:t>人減少したことにより、</a:t>
          </a:r>
          <a:r>
            <a:rPr kumimoji="1" lang="en-US" altLang="ja-JP" sz="1300">
              <a:latin typeface="ＭＳ Ｐゴシック" panose="020B0600070205080204" pitchFamily="50" charset="-128"/>
              <a:ea typeface="ＭＳ Ｐゴシック" panose="020B0600070205080204" pitchFamily="50" charset="-128"/>
            </a:rPr>
            <a:t>5,095</a:t>
          </a:r>
          <a:r>
            <a:rPr kumimoji="1" lang="ja-JP" altLang="en-US" sz="1300">
              <a:latin typeface="ＭＳ Ｐゴシック" panose="020B0600070205080204" pitchFamily="50" charset="-128"/>
              <a:ea typeface="ＭＳ Ｐゴシック" panose="020B0600070205080204" pitchFamily="50" charset="-128"/>
            </a:rPr>
            <a:t>円増加している。現状では類似団体内平均値を</a:t>
          </a:r>
          <a:r>
            <a:rPr kumimoji="1" lang="en-US" altLang="ja-JP" sz="1300">
              <a:latin typeface="ＭＳ Ｐゴシック" panose="020B0600070205080204" pitchFamily="50" charset="-128"/>
              <a:ea typeface="ＭＳ Ｐゴシック" panose="020B0600070205080204" pitchFamily="50" charset="-128"/>
            </a:rPr>
            <a:t>26,952</a:t>
          </a:r>
          <a:r>
            <a:rPr kumimoji="1" lang="ja-JP" altLang="en-US" sz="1300">
              <a:latin typeface="ＭＳ Ｐゴシック" panose="020B0600070205080204" pitchFamily="50" charset="-128"/>
              <a:ea typeface="ＭＳ Ｐゴシック" panose="020B0600070205080204" pitchFamily="50" charset="-128"/>
            </a:rPr>
            <a:t>円下回る状況ではあるが、これはごみ処理や消防業務を一部事務組合で行っているためであり、仮にこれらの経費を合計すると人口１人当たりの金額が大幅に増加することとなる。今後については、人件費、物件費の削減に市全体で取り組み、現状を維持していくことを目標と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4AFCC540-A335-4474-9636-833EDBF1A5C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9E4AB3FA-FC94-44B4-AC9E-13B62BCF9FD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50367C1E-980B-4E5F-A83A-241964344FD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4633AD5C-3E1F-4F37-8B3D-39ED9B9EC0C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1F253C08-5AD6-4C7D-B90B-0401CD1D01C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CDB0814D-F708-41A2-9A0E-AE6F6C7CDF71}"/>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69574D8F-CC28-4441-B030-F3B8B44D0D53}"/>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4C815AB1-C4AB-4475-ABD9-37BD949D196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78837943-635F-4B8E-806A-53C65EBD396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84FD27A8-D86D-4BB1-BDE3-8D944751CDDB}"/>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3DCA6D24-F96D-4264-8384-218A5AA988DD}"/>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533B3A64-D311-408F-B80C-6CD6067D82A1}"/>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D4C2D5EF-EFC9-4494-A64D-EEBECA98B1D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DCA8C914-E10E-4C1A-9D66-F3AF30A0E87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CDB12534-BF70-45FD-8B01-4298AD484F7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ABF066A4-3C3D-47F0-A0C1-32EAB802D2A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C17545A1-DE7C-4B56-A459-571F707678BE}"/>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1B3DCA0E-24DF-4AE7-A5AD-1D9AFCAABADC}"/>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CD6FD078-013F-4952-A0B0-0839C6B091C6}"/>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71E08F01-5E28-483E-8276-FB2CA0685FB4}"/>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19A99FC1-44AE-49A0-B374-A16DC5CE0EE5}"/>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65625</xdr:rowOff>
    </xdr:from>
    <xdr:to>
      <xdr:col>23</xdr:col>
      <xdr:colOff>133350</xdr:colOff>
      <xdr:row>83</xdr:row>
      <xdr:rowOff>106606</xdr:rowOff>
    </xdr:to>
    <xdr:cxnSp macro="">
      <xdr:nvCxnSpPr>
        <xdr:cNvPr id="193" name="直線コネクタ 192">
          <a:extLst>
            <a:ext uri="{FF2B5EF4-FFF2-40B4-BE49-F238E27FC236}">
              <a16:creationId xmlns:a16="http://schemas.microsoft.com/office/drawing/2014/main" id="{0A42B589-BB3D-484D-B434-FBD1DC9322E0}"/>
            </a:ext>
          </a:extLst>
        </xdr:cNvPr>
        <xdr:cNvCxnSpPr/>
      </xdr:nvCxnSpPr>
      <xdr:spPr>
        <a:xfrm>
          <a:off x="4114800" y="14295975"/>
          <a:ext cx="8382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73217</xdr:rowOff>
    </xdr:from>
    <xdr:ext cx="762000" cy="259045"/>
    <xdr:sp macro="" textlink="">
      <xdr:nvSpPr>
        <xdr:cNvPr id="194" name="人件費・物件費等の状況平均値テキスト">
          <a:extLst>
            <a:ext uri="{FF2B5EF4-FFF2-40B4-BE49-F238E27FC236}">
              <a16:creationId xmlns:a16="http://schemas.microsoft.com/office/drawing/2014/main" id="{A97441D5-E1AA-4B10-A279-0EABDE4BDAC1}"/>
            </a:ext>
          </a:extLst>
        </xdr:cNvPr>
        <xdr:cNvSpPr txBox="1"/>
      </xdr:nvSpPr>
      <xdr:spPr>
        <a:xfrm>
          <a:off x="5041900" y="1447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EA6A8B64-C574-4295-9560-5961043341D4}"/>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141134</xdr:rowOff>
    </xdr:from>
    <xdr:to>
      <xdr:col>19</xdr:col>
      <xdr:colOff>133350</xdr:colOff>
      <xdr:row>83</xdr:row>
      <xdr:rowOff>65625</xdr:rowOff>
    </xdr:to>
    <xdr:cxnSp macro="">
      <xdr:nvCxnSpPr>
        <xdr:cNvPr id="196" name="直線コネクタ 195">
          <a:extLst>
            <a:ext uri="{FF2B5EF4-FFF2-40B4-BE49-F238E27FC236}">
              <a16:creationId xmlns:a16="http://schemas.microsoft.com/office/drawing/2014/main" id="{9EC62515-4AF4-4F40-B40A-060A6B018210}"/>
            </a:ext>
          </a:extLst>
        </xdr:cNvPr>
        <xdr:cNvCxnSpPr/>
      </xdr:nvCxnSpPr>
      <xdr:spPr>
        <a:xfrm>
          <a:off x="3225800" y="14200034"/>
          <a:ext cx="889000" cy="9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152D3512-F7A7-4926-863B-527CDEEE0C9C}"/>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136523</xdr:rowOff>
    </xdr:from>
    <xdr:ext cx="736600" cy="259045"/>
    <xdr:sp macro="" textlink="">
      <xdr:nvSpPr>
        <xdr:cNvPr id="198" name="テキスト ボックス 197">
          <a:extLst>
            <a:ext uri="{FF2B5EF4-FFF2-40B4-BE49-F238E27FC236}">
              <a16:creationId xmlns:a16="http://schemas.microsoft.com/office/drawing/2014/main" id="{37610F23-1CB6-46B5-8FFC-64A415412D3B}"/>
            </a:ext>
          </a:extLst>
        </xdr:cNvPr>
        <xdr:cNvSpPr txBox="1"/>
      </xdr:nvSpPr>
      <xdr:spPr>
        <a:xfrm>
          <a:off x="3733800" y="1453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141134</xdr:rowOff>
    </xdr:from>
    <xdr:to>
      <xdr:col>15</xdr:col>
      <xdr:colOff>82550</xdr:colOff>
      <xdr:row>83</xdr:row>
      <xdr:rowOff>6917</xdr:rowOff>
    </xdr:to>
    <xdr:cxnSp macro="">
      <xdr:nvCxnSpPr>
        <xdr:cNvPr id="199" name="直線コネクタ 198">
          <a:extLst>
            <a:ext uri="{FF2B5EF4-FFF2-40B4-BE49-F238E27FC236}">
              <a16:creationId xmlns:a16="http://schemas.microsoft.com/office/drawing/2014/main" id="{4FE478C9-FB08-4CAE-AD73-245820A635E2}"/>
            </a:ext>
          </a:extLst>
        </xdr:cNvPr>
        <xdr:cNvCxnSpPr/>
      </xdr:nvCxnSpPr>
      <xdr:spPr>
        <a:xfrm flipV="1">
          <a:off x="2336800" y="14200034"/>
          <a:ext cx="889000" cy="3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93137BD0-1CCC-4BA4-B59A-F0794A7A7DC8}"/>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a:extLst>
            <a:ext uri="{FF2B5EF4-FFF2-40B4-BE49-F238E27FC236}">
              <a16:creationId xmlns:a16="http://schemas.microsoft.com/office/drawing/2014/main" id="{953511C4-B4B4-4EC1-BD6E-C7C21C05F816}"/>
            </a:ext>
          </a:extLst>
        </xdr:cNvPr>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126585</xdr:rowOff>
    </xdr:from>
    <xdr:to>
      <xdr:col>11</xdr:col>
      <xdr:colOff>31750</xdr:colOff>
      <xdr:row>83</xdr:row>
      <xdr:rowOff>6917</xdr:rowOff>
    </xdr:to>
    <xdr:cxnSp macro="">
      <xdr:nvCxnSpPr>
        <xdr:cNvPr id="202" name="直線コネクタ 201">
          <a:extLst>
            <a:ext uri="{FF2B5EF4-FFF2-40B4-BE49-F238E27FC236}">
              <a16:creationId xmlns:a16="http://schemas.microsoft.com/office/drawing/2014/main" id="{D9F800B9-7E02-4792-98CB-B96FBDEC47D8}"/>
            </a:ext>
          </a:extLst>
        </xdr:cNvPr>
        <xdr:cNvCxnSpPr/>
      </xdr:nvCxnSpPr>
      <xdr:spPr>
        <a:xfrm>
          <a:off x="1447800" y="14185485"/>
          <a:ext cx="8890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C0E41A92-63FB-4CDD-A43B-E9A130698B2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4" name="テキスト ボックス 203">
          <a:extLst>
            <a:ext uri="{FF2B5EF4-FFF2-40B4-BE49-F238E27FC236}">
              <a16:creationId xmlns:a16="http://schemas.microsoft.com/office/drawing/2014/main" id="{2999AE7B-E585-458C-8C74-66524007F2AE}"/>
            </a:ext>
          </a:extLst>
        </xdr:cNvPr>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A92BF7F6-54AD-46E5-A479-7518539D97F7}"/>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6" name="テキスト ボックス 205">
          <a:extLst>
            <a:ext uri="{FF2B5EF4-FFF2-40B4-BE49-F238E27FC236}">
              <a16:creationId xmlns:a16="http://schemas.microsoft.com/office/drawing/2014/main" id="{29450C40-E4E0-4992-8807-6A8B17BB90F1}"/>
            </a:ext>
          </a:extLst>
        </xdr:cNvPr>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32F898D-F67F-45ED-A261-7ECCD53092CE}"/>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86740113-508B-45E0-ACA5-48DE9CE11244}"/>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C5BD2B42-0A9D-45E8-B525-A76D151D206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C704962E-2EB2-45D7-BD83-1BD724C246A7}"/>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F46450E-C9B4-4A0F-B75B-DBDAAE70432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55806</xdr:rowOff>
    </xdr:from>
    <xdr:to>
      <xdr:col>23</xdr:col>
      <xdr:colOff>184150</xdr:colOff>
      <xdr:row>83</xdr:row>
      <xdr:rowOff>157406</xdr:rowOff>
    </xdr:to>
    <xdr:sp macro="" textlink="">
      <xdr:nvSpPr>
        <xdr:cNvPr id="212" name="楕円 211">
          <a:extLst>
            <a:ext uri="{FF2B5EF4-FFF2-40B4-BE49-F238E27FC236}">
              <a16:creationId xmlns:a16="http://schemas.microsoft.com/office/drawing/2014/main" id="{CE85E2A9-43B2-4C42-82BD-7D7DB9A669EE}"/>
            </a:ext>
          </a:extLst>
        </xdr:cNvPr>
        <xdr:cNvSpPr/>
      </xdr:nvSpPr>
      <xdr:spPr>
        <a:xfrm>
          <a:off x="4902200" y="1428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72333</xdr:rowOff>
    </xdr:from>
    <xdr:ext cx="762000" cy="259045"/>
    <xdr:sp macro="" textlink="">
      <xdr:nvSpPr>
        <xdr:cNvPr id="213" name="人件費・物件費等の状況該当値テキスト">
          <a:extLst>
            <a:ext uri="{FF2B5EF4-FFF2-40B4-BE49-F238E27FC236}">
              <a16:creationId xmlns:a16="http://schemas.microsoft.com/office/drawing/2014/main" id="{0BBC9E50-6CE1-4FAA-AC33-E44CAF323B77}"/>
            </a:ext>
          </a:extLst>
        </xdr:cNvPr>
        <xdr:cNvSpPr txBox="1"/>
      </xdr:nvSpPr>
      <xdr:spPr>
        <a:xfrm>
          <a:off x="5041900" y="1413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14825</xdr:rowOff>
    </xdr:from>
    <xdr:to>
      <xdr:col>19</xdr:col>
      <xdr:colOff>184150</xdr:colOff>
      <xdr:row>83</xdr:row>
      <xdr:rowOff>116425</xdr:rowOff>
    </xdr:to>
    <xdr:sp macro="" textlink="">
      <xdr:nvSpPr>
        <xdr:cNvPr id="214" name="楕円 213">
          <a:extLst>
            <a:ext uri="{FF2B5EF4-FFF2-40B4-BE49-F238E27FC236}">
              <a16:creationId xmlns:a16="http://schemas.microsoft.com/office/drawing/2014/main" id="{5B3C5FA1-369C-4DC7-B99B-796206293D7D}"/>
            </a:ext>
          </a:extLst>
        </xdr:cNvPr>
        <xdr:cNvSpPr/>
      </xdr:nvSpPr>
      <xdr:spPr>
        <a:xfrm>
          <a:off x="4064000" y="142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126602</xdr:rowOff>
    </xdr:from>
    <xdr:ext cx="736600" cy="259045"/>
    <xdr:sp macro="" textlink="">
      <xdr:nvSpPr>
        <xdr:cNvPr id="215" name="テキスト ボックス 214">
          <a:extLst>
            <a:ext uri="{FF2B5EF4-FFF2-40B4-BE49-F238E27FC236}">
              <a16:creationId xmlns:a16="http://schemas.microsoft.com/office/drawing/2014/main" id="{BEFC5740-C26D-4626-B98F-0A22CD3205A5}"/>
            </a:ext>
          </a:extLst>
        </xdr:cNvPr>
        <xdr:cNvSpPr txBox="1"/>
      </xdr:nvSpPr>
      <xdr:spPr>
        <a:xfrm>
          <a:off x="3733800" y="1401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90334</xdr:rowOff>
    </xdr:from>
    <xdr:to>
      <xdr:col>15</xdr:col>
      <xdr:colOff>133350</xdr:colOff>
      <xdr:row>83</xdr:row>
      <xdr:rowOff>20484</xdr:rowOff>
    </xdr:to>
    <xdr:sp macro="" textlink="">
      <xdr:nvSpPr>
        <xdr:cNvPr id="216" name="楕円 215">
          <a:extLst>
            <a:ext uri="{FF2B5EF4-FFF2-40B4-BE49-F238E27FC236}">
              <a16:creationId xmlns:a16="http://schemas.microsoft.com/office/drawing/2014/main" id="{BD5FE646-A6C3-4E65-9A3C-37B1A15D0402}"/>
            </a:ext>
          </a:extLst>
        </xdr:cNvPr>
        <xdr:cNvSpPr/>
      </xdr:nvSpPr>
      <xdr:spPr>
        <a:xfrm>
          <a:off x="3175000" y="1414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30661</xdr:rowOff>
    </xdr:from>
    <xdr:ext cx="762000" cy="259045"/>
    <xdr:sp macro="" textlink="">
      <xdr:nvSpPr>
        <xdr:cNvPr id="217" name="テキスト ボックス 216">
          <a:extLst>
            <a:ext uri="{FF2B5EF4-FFF2-40B4-BE49-F238E27FC236}">
              <a16:creationId xmlns:a16="http://schemas.microsoft.com/office/drawing/2014/main" id="{B6854030-7799-43E8-A547-4CE0FCEF7D8E}"/>
            </a:ext>
          </a:extLst>
        </xdr:cNvPr>
        <xdr:cNvSpPr txBox="1"/>
      </xdr:nvSpPr>
      <xdr:spPr>
        <a:xfrm>
          <a:off x="2844800" y="13918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127567</xdr:rowOff>
    </xdr:from>
    <xdr:to>
      <xdr:col>11</xdr:col>
      <xdr:colOff>82550</xdr:colOff>
      <xdr:row>83</xdr:row>
      <xdr:rowOff>57717</xdr:rowOff>
    </xdr:to>
    <xdr:sp macro="" textlink="">
      <xdr:nvSpPr>
        <xdr:cNvPr id="218" name="楕円 217">
          <a:extLst>
            <a:ext uri="{FF2B5EF4-FFF2-40B4-BE49-F238E27FC236}">
              <a16:creationId xmlns:a16="http://schemas.microsoft.com/office/drawing/2014/main" id="{AFCD82D5-52A7-48F2-945E-84119A4418D5}"/>
            </a:ext>
          </a:extLst>
        </xdr:cNvPr>
        <xdr:cNvSpPr/>
      </xdr:nvSpPr>
      <xdr:spPr>
        <a:xfrm>
          <a:off x="2286000" y="141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67894</xdr:rowOff>
    </xdr:from>
    <xdr:ext cx="762000" cy="259045"/>
    <xdr:sp macro="" textlink="">
      <xdr:nvSpPr>
        <xdr:cNvPr id="219" name="テキスト ボックス 218">
          <a:extLst>
            <a:ext uri="{FF2B5EF4-FFF2-40B4-BE49-F238E27FC236}">
              <a16:creationId xmlns:a16="http://schemas.microsoft.com/office/drawing/2014/main" id="{E1246F8B-3CB5-47E7-AC4A-07DFA5EA2862}"/>
            </a:ext>
          </a:extLst>
        </xdr:cNvPr>
        <xdr:cNvSpPr txBox="1"/>
      </xdr:nvSpPr>
      <xdr:spPr>
        <a:xfrm>
          <a:off x="1955800" y="13955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75785</xdr:rowOff>
    </xdr:from>
    <xdr:to>
      <xdr:col>7</xdr:col>
      <xdr:colOff>31750</xdr:colOff>
      <xdr:row>83</xdr:row>
      <xdr:rowOff>5935</xdr:rowOff>
    </xdr:to>
    <xdr:sp macro="" textlink="">
      <xdr:nvSpPr>
        <xdr:cNvPr id="220" name="楕円 219">
          <a:extLst>
            <a:ext uri="{FF2B5EF4-FFF2-40B4-BE49-F238E27FC236}">
              <a16:creationId xmlns:a16="http://schemas.microsoft.com/office/drawing/2014/main" id="{8104DEEB-6548-4150-9C46-6063A5F370B4}"/>
            </a:ext>
          </a:extLst>
        </xdr:cNvPr>
        <xdr:cNvSpPr/>
      </xdr:nvSpPr>
      <xdr:spPr>
        <a:xfrm>
          <a:off x="1397000" y="141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16112</xdr:rowOff>
    </xdr:from>
    <xdr:ext cx="762000" cy="259045"/>
    <xdr:sp macro="" textlink="">
      <xdr:nvSpPr>
        <xdr:cNvPr id="221" name="テキスト ボックス 220">
          <a:extLst>
            <a:ext uri="{FF2B5EF4-FFF2-40B4-BE49-F238E27FC236}">
              <a16:creationId xmlns:a16="http://schemas.microsoft.com/office/drawing/2014/main" id="{3EB44384-E14E-448B-97AE-E2C6F85F5F27}"/>
            </a:ext>
          </a:extLst>
        </xdr:cNvPr>
        <xdr:cNvSpPr txBox="1"/>
      </xdr:nvSpPr>
      <xdr:spPr>
        <a:xfrm>
          <a:off x="1066800" y="139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BA147EFD-BEA1-40D8-9D10-FC54F489D62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84A73F6-E4F2-4322-BBA0-4CC1661E6FC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A1B4C2B8-B09C-4C85-8266-658411CDB02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8D9DC47-E840-4118-A79F-0B19F6DD6C86}"/>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AC5DC5C-30B5-4323-99FC-5DBAB3E32C69}"/>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C4A08C4-37A0-4C8D-94C4-1B32ABCF7F9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8533019-D9BA-4F9B-A04C-387E024C39D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614ACEA-3092-49A1-9B24-D662BDB0EFD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533C1DE-2CDF-48D2-BABE-4CE0CF82C86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C962D670-E769-4739-A26E-0931E521BF0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B120B99B-36EB-46A2-9198-33386886C6B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024C577-3BEE-4C67-A91E-A9314CDA161E}"/>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6366D7AC-D6F6-4884-A558-4280C339031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年度においては前年度と横ばいであったが</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全国市平均を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ポイント下回り</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ポイント下回る状況である。今後も行政改革大綱を基本としていく必要があるが、一方で、長期的には優秀な人材を確保するための対策も検討していく必要もあると考えられる。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87FF6A57-AEDC-4D48-9F97-5AA8561CFAC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ACDC3528-F292-4932-80CC-67A796A95CF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B0934842-E183-4CFC-90D5-A7DA6C4FF96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B0024DF5-EFB4-405B-9BBD-68095F9DB769}"/>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454A970C-3B99-4612-845D-7EEFEB9BB771}"/>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ACE3900-C93E-41B7-8786-DC043FC2B5C6}"/>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45541A3C-A9FD-4BCC-A2A6-F200CEDC8164}"/>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9F845B7E-3AEF-4BFB-AF5C-AAA3ACAD8EEA}"/>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F26B2B93-56B1-4D23-A32F-B6A1E1DA6977}"/>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F58826E7-E1FA-44CA-9CDC-4CD789813403}"/>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A2876539-CC0A-49ED-B342-A6A31D533FB2}"/>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EEF97E58-8843-489D-8627-95879D31E9C2}"/>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80754D30-B041-4ECC-A621-C7EC40837DA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9CA9CE67-FBCC-4CFA-ACFE-7D9EA4C5A934}"/>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58917271-D7F9-4F5C-A4EB-1D2C3C0EF13F}"/>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5B07E4AA-B7DE-4AE1-A30D-62514D8EE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401E28F9-2796-4A7B-AC36-2D9FDFFA858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4B1DD727-8FF2-49B8-A36D-72693EF74AF1}"/>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B51F0D0F-C73B-445F-A92F-3FCF36B3A80F}"/>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42C2F499-D40B-4096-AEDE-1FD1428048AB}"/>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AC113FE7-0A15-4A68-BAD5-0D0E422E24C4}"/>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DE2664E3-2573-487A-8905-6BC6FE5C7EC5}"/>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7" name="直線コネクタ 256">
          <a:extLst>
            <a:ext uri="{FF2B5EF4-FFF2-40B4-BE49-F238E27FC236}">
              <a16:creationId xmlns:a16="http://schemas.microsoft.com/office/drawing/2014/main" id="{FB9FEB2F-7CB5-49D0-A1F9-BAED1F6379EA}"/>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D3A9A82-AC95-45DA-B1D4-A8E89A661AF2}"/>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21C3A713-4794-432A-88E3-EF1709CCBEF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100693</xdr:rowOff>
    </xdr:to>
    <xdr:cxnSp macro="">
      <xdr:nvCxnSpPr>
        <xdr:cNvPr id="260" name="直線コネクタ 259">
          <a:extLst>
            <a:ext uri="{FF2B5EF4-FFF2-40B4-BE49-F238E27FC236}">
              <a16:creationId xmlns:a16="http://schemas.microsoft.com/office/drawing/2014/main" id="{33B978C8-F933-4BA0-9687-97A5EA9DBB57}"/>
            </a:ext>
          </a:extLst>
        </xdr:cNvPr>
        <xdr:cNvCxnSpPr/>
      </xdr:nvCxnSpPr>
      <xdr:spPr>
        <a:xfrm flipV="1">
          <a:off x="15290800" y="145705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3E1BA4D9-6798-4C18-8827-25EC92AD999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FF806A60-66FD-4323-9A99-50246ECBC6DD}"/>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85</xdr:row>
      <xdr:rowOff>152400</xdr:rowOff>
    </xdr:to>
    <xdr:cxnSp macro="">
      <xdr:nvCxnSpPr>
        <xdr:cNvPr id="263" name="直線コネクタ 262">
          <a:extLst>
            <a:ext uri="{FF2B5EF4-FFF2-40B4-BE49-F238E27FC236}">
              <a16:creationId xmlns:a16="http://schemas.microsoft.com/office/drawing/2014/main" id="{6885A172-A16A-4657-9F1E-EECA82E32915}"/>
            </a:ext>
          </a:extLst>
        </xdr:cNvPr>
        <xdr:cNvCxnSpPr/>
      </xdr:nvCxnSpPr>
      <xdr:spPr>
        <a:xfrm flipV="1">
          <a:off x="14401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B8D7D2F-6D93-473D-8A1D-74D3C3CFD42B}"/>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D42EE424-60CA-429C-9CC4-73AB86837E92}"/>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169636</xdr:rowOff>
    </xdr:to>
    <xdr:cxnSp macro="">
      <xdr:nvCxnSpPr>
        <xdr:cNvPr id="266" name="直線コネクタ 265">
          <a:extLst>
            <a:ext uri="{FF2B5EF4-FFF2-40B4-BE49-F238E27FC236}">
              <a16:creationId xmlns:a16="http://schemas.microsoft.com/office/drawing/2014/main" id="{04BC5E23-2282-4B57-802B-752EA251BAAC}"/>
            </a:ext>
          </a:extLst>
        </xdr:cNvPr>
        <xdr:cNvCxnSpPr/>
      </xdr:nvCxnSpPr>
      <xdr:spPr>
        <a:xfrm flipV="1">
          <a:off x="13512800" y="147256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FD106077-E554-4641-AF37-8185BC5A37B8}"/>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A15862F3-3873-4491-ADDC-E39A45229427}"/>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BA71283C-719F-4E5D-A8F0-44B42A818E6D}"/>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2D393094-DB2C-47F3-B59A-90F8F54FCDA6}"/>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3B231A1C-6F4B-48E9-B344-5F279EDC41B8}"/>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CA12E5E4-D4D2-4B6C-BAF0-606EF2637B0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F219CA07-3067-40A5-A9D9-E1DF03EE141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CE48CD87-6AF2-45BF-91FD-505FE8C873A3}"/>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0D023FA-7926-4A2C-91A4-48623905E3A2}"/>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a:extLst>
            <a:ext uri="{FF2B5EF4-FFF2-40B4-BE49-F238E27FC236}">
              <a16:creationId xmlns:a16="http://schemas.microsoft.com/office/drawing/2014/main" id="{BBC34BA5-1A59-4665-B9AA-B6D8425DFBE4}"/>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a:extLst>
            <a:ext uri="{FF2B5EF4-FFF2-40B4-BE49-F238E27FC236}">
              <a16:creationId xmlns:a16="http://schemas.microsoft.com/office/drawing/2014/main" id="{1AB9A194-7AFD-413F-BF7B-64AD7A09351F}"/>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8" name="楕円 277">
          <a:extLst>
            <a:ext uri="{FF2B5EF4-FFF2-40B4-BE49-F238E27FC236}">
              <a16:creationId xmlns:a16="http://schemas.microsoft.com/office/drawing/2014/main" id="{5573E718-DE55-4852-8189-E84C4CE809BC}"/>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9" name="テキスト ボックス 278">
          <a:extLst>
            <a:ext uri="{FF2B5EF4-FFF2-40B4-BE49-F238E27FC236}">
              <a16:creationId xmlns:a16="http://schemas.microsoft.com/office/drawing/2014/main" id="{593952A8-FC7B-4A6D-B588-15C9185B46D9}"/>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0" name="楕円 279">
          <a:extLst>
            <a:ext uri="{FF2B5EF4-FFF2-40B4-BE49-F238E27FC236}">
              <a16:creationId xmlns:a16="http://schemas.microsoft.com/office/drawing/2014/main" id="{8D69CF21-627A-493E-B69A-615FC2C3D5A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81" name="テキスト ボックス 280">
          <a:extLst>
            <a:ext uri="{FF2B5EF4-FFF2-40B4-BE49-F238E27FC236}">
              <a16:creationId xmlns:a16="http://schemas.microsoft.com/office/drawing/2014/main" id="{32B789A9-E018-4F16-B911-5D0A4E4558D5}"/>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2B75D9EF-1898-40F7-AA94-CB7D128EB1D3}"/>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3" name="テキスト ボックス 282">
          <a:extLst>
            <a:ext uri="{FF2B5EF4-FFF2-40B4-BE49-F238E27FC236}">
              <a16:creationId xmlns:a16="http://schemas.microsoft.com/office/drawing/2014/main" id="{07A3CC0C-9BD8-4FD8-A9EE-665F465A8F7B}"/>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a16="http://schemas.microsoft.com/office/drawing/2014/main" id="{C89B03C6-6CB8-47C9-9FD2-75B6221CFD69}"/>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F7FDF2FF-BB48-408C-8D48-744D53F89EA1}"/>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6600F24-A236-46AA-87CA-38D95075BD4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B80D95AB-AA09-4132-88C2-EE99686AD3D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E9B8180-7EF9-440E-93B9-629D32F7C28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CCAA8CD7-09F9-4B72-8716-6B2918CFE9B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74937DFB-480F-4CA2-A7A0-393D7E9A7EEF}"/>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3A5B3F9E-A89D-4CD0-AEDB-5643FD3599A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96C6246F-844F-48D9-820E-46ECFE0493B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81DAD8AF-0A3C-4AD0-B09B-8023026B08C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50518250-1248-47F6-B436-1488184F146C}"/>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F2936129-CA49-4C33-AEE8-1BCD2E0AAC6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EA264396-F044-40E9-906C-668D79C8DF7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2668B3C4-5BC0-4DE2-888A-9A98B1B210B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B86BBE61-8432-4B62-B9F9-981B5D8CD75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行政改革大綱の人員管理計画に基づき新規採用職員数の抑制を進めてきたことにより</a:t>
          </a:r>
          <a:r>
            <a:rPr kumimoji="1" lang="ja-JP" altLang="ja-JP" sz="1100">
              <a:solidFill>
                <a:schemeClr val="dk1"/>
              </a:solidFill>
              <a:effectLst/>
              <a:latin typeface="+mn-lt"/>
              <a:ea typeface="+mn-ea"/>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職員の絶対数は減少傾向にあるもの、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の減少割合の方が大きいこ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人当たり職員数は横ばいである。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人下回る状況であるが全国平均</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茨城県平均には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高く、引き続き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3FF44C5-F98F-4955-AF2D-7251CF728F4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E044A457-458A-427A-A518-EEA94BA5CCD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DBCE6E3F-61F4-4167-A2D8-3DABFC29C95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7BCE6B98-6276-4EA7-B414-448F6F8CF9C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D48C02CC-AB3D-4893-BD0F-12FF55C47B09}"/>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D15C3434-BEC3-48B0-B825-14B1900CAC43}"/>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AA5B3ABA-A068-4619-ADB2-695B2B510D06}"/>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BF0A42FA-BAB2-4029-A7B2-DB19718DF27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87387E0-AFAB-46BC-AB81-DC487FCBEBEE}"/>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F9EC7C8-B11B-4B59-9675-BA9FF56F1A2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6A756F51-CCB2-4E1C-B2BF-D88F0CD81F61}"/>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E630A6E8-BE46-48EB-8FBC-233FE44D2A15}"/>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64ABE5BC-AC06-4E80-838D-F1B39CBACB78}"/>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C578F06F-2928-4F1B-97E7-6971B729487A}"/>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F4DA9100-3084-4EF7-A1D6-129C6FB67D1E}"/>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789D63FA-8AFB-42AC-8776-D581F997F33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54140D8F-87F1-4C74-B86C-97A6E4394AB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F14127AC-CFE4-47A5-9FD1-4198A923A5B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8FBC7F79-49D2-4B30-86CC-35A4457AD3B5}"/>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F46FA250-B334-45BD-9739-B486E4CEFCE8}"/>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41720261-8F91-43FC-B437-6E5185770B2C}"/>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EFE2BB17-C8D6-4AA7-853C-411395B8359D}"/>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581520F-F8C1-4B59-AFD4-D690D1A0F1AB}"/>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92619</xdr:rowOff>
    </xdr:from>
    <xdr:to>
      <xdr:col>81</xdr:col>
      <xdr:colOff>44450</xdr:colOff>
      <xdr:row>60</xdr:row>
      <xdr:rowOff>118473</xdr:rowOff>
    </xdr:to>
    <xdr:cxnSp macro="">
      <xdr:nvCxnSpPr>
        <xdr:cNvPr id="322" name="直線コネクタ 321">
          <a:extLst>
            <a:ext uri="{FF2B5EF4-FFF2-40B4-BE49-F238E27FC236}">
              <a16:creationId xmlns:a16="http://schemas.microsoft.com/office/drawing/2014/main" id="{0853A13D-B28F-4FF5-974A-C128208C181B}"/>
            </a:ext>
          </a:extLst>
        </xdr:cNvPr>
        <xdr:cNvCxnSpPr/>
      </xdr:nvCxnSpPr>
      <xdr:spPr>
        <a:xfrm>
          <a:off x="16179800" y="10379619"/>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a:extLst>
            <a:ext uri="{FF2B5EF4-FFF2-40B4-BE49-F238E27FC236}">
              <a16:creationId xmlns:a16="http://schemas.microsoft.com/office/drawing/2014/main" id="{B12960BF-95C1-4192-AC80-D228D669D35A}"/>
            </a:ext>
          </a:extLst>
        </xdr:cNvPr>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60C7438-992E-4B41-BF55-23D508BC7D9E}"/>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92619</xdr:rowOff>
    </xdr:to>
    <xdr:cxnSp macro="">
      <xdr:nvCxnSpPr>
        <xdr:cNvPr id="325" name="直線コネクタ 324">
          <a:extLst>
            <a:ext uri="{FF2B5EF4-FFF2-40B4-BE49-F238E27FC236}">
              <a16:creationId xmlns:a16="http://schemas.microsoft.com/office/drawing/2014/main" id="{501B4552-3464-4A8C-BEAC-9005E505D827}"/>
            </a:ext>
          </a:extLst>
        </xdr:cNvPr>
        <xdr:cNvCxnSpPr/>
      </xdr:nvCxnSpPr>
      <xdr:spPr>
        <a:xfrm>
          <a:off x="15290800" y="1034859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8604A6DF-543E-40A2-82F1-46B999298CF6}"/>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a:extLst>
            <a:ext uri="{FF2B5EF4-FFF2-40B4-BE49-F238E27FC236}">
              <a16:creationId xmlns:a16="http://schemas.microsoft.com/office/drawing/2014/main" id="{CB3E0408-975A-4626-8A56-4F637FE600F4}"/>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28847</xdr:rowOff>
    </xdr:from>
    <xdr:to>
      <xdr:col>72</xdr:col>
      <xdr:colOff>203200</xdr:colOff>
      <xdr:row>60</xdr:row>
      <xdr:rowOff>61595</xdr:rowOff>
    </xdr:to>
    <xdr:cxnSp macro="">
      <xdr:nvCxnSpPr>
        <xdr:cNvPr id="328" name="直線コネクタ 327">
          <a:extLst>
            <a:ext uri="{FF2B5EF4-FFF2-40B4-BE49-F238E27FC236}">
              <a16:creationId xmlns:a16="http://schemas.microsoft.com/office/drawing/2014/main" id="{F70861BA-6E51-44C5-BE07-C4AE7D6580B3}"/>
            </a:ext>
          </a:extLst>
        </xdr:cNvPr>
        <xdr:cNvCxnSpPr/>
      </xdr:nvCxnSpPr>
      <xdr:spPr>
        <a:xfrm>
          <a:off x="14401800" y="10315847"/>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64B60377-E028-466E-BF3A-26A28851EE9A}"/>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a:extLst>
            <a:ext uri="{FF2B5EF4-FFF2-40B4-BE49-F238E27FC236}">
              <a16:creationId xmlns:a16="http://schemas.microsoft.com/office/drawing/2014/main" id="{E10BF01C-9053-459B-916D-E8853EF3076B}"/>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23676</xdr:rowOff>
    </xdr:from>
    <xdr:to>
      <xdr:col>68</xdr:col>
      <xdr:colOff>152400</xdr:colOff>
      <xdr:row>60</xdr:row>
      <xdr:rowOff>28847</xdr:rowOff>
    </xdr:to>
    <xdr:cxnSp macro="">
      <xdr:nvCxnSpPr>
        <xdr:cNvPr id="331" name="直線コネクタ 330">
          <a:extLst>
            <a:ext uri="{FF2B5EF4-FFF2-40B4-BE49-F238E27FC236}">
              <a16:creationId xmlns:a16="http://schemas.microsoft.com/office/drawing/2014/main" id="{F054C328-9D6C-4B9D-B1EB-59390B33678F}"/>
            </a:ext>
          </a:extLst>
        </xdr:cNvPr>
        <xdr:cNvCxnSpPr/>
      </xdr:nvCxnSpPr>
      <xdr:spPr>
        <a:xfrm>
          <a:off x="13512800" y="10310676"/>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C3A5BB7E-ED29-4A63-B84F-C04C700BD4C5}"/>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33" name="テキスト ボックス 332">
          <a:extLst>
            <a:ext uri="{FF2B5EF4-FFF2-40B4-BE49-F238E27FC236}">
              <a16:creationId xmlns:a16="http://schemas.microsoft.com/office/drawing/2014/main" id="{2D8234DD-6728-4FF0-B7EB-EE77CD27CBE0}"/>
            </a:ext>
          </a:extLst>
        </xdr:cNvPr>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EA071063-9E95-4D18-8CE3-5AA3652BADB5}"/>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5" name="テキスト ボックス 334">
          <a:extLst>
            <a:ext uri="{FF2B5EF4-FFF2-40B4-BE49-F238E27FC236}">
              <a16:creationId xmlns:a16="http://schemas.microsoft.com/office/drawing/2014/main" id="{7B43BA17-4708-41CB-B490-B87E6353ADC4}"/>
            </a:ext>
          </a:extLst>
        </xdr:cNvPr>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8BED5086-4F80-40D8-9C6C-EC852889B95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E949C4EE-4E27-4C8F-B586-C76F63D15243}"/>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59F0EF6-53A0-4E45-A83D-86A3C6248B7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F7224772-6BF4-43D8-B7DE-4FFF51586706}"/>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F80AF206-3DE8-4358-8C59-BEEB3A283D62}"/>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67673</xdr:rowOff>
    </xdr:from>
    <xdr:to>
      <xdr:col>81</xdr:col>
      <xdr:colOff>95250</xdr:colOff>
      <xdr:row>60</xdr:row>
      <xdr:rowOff>169273</xdr:rowOff>
    </xdr:to>
    <xdr:sp macro="" textlink="">
      <xdr:nvSpPr>
        <xdr:cNvPr id="341" name="楕円 340">
          <a:extLst>
            <a:ext uri="{FF2B5EF4-FFF2-40B4-BE49-F238E27FC236}">
              <a16:creationId xmlns:a16="http://schemas.microsoft.com/office/drawing/2014/main" id="{6D91693A-F26E-4179-A57F-B8606EA2F3B7}"/>
            </a:ext>
          </a:extLst>
        </xdr:cNvPr>
        <xdr:cNvSpPr/>
      </xdr:nvSpPr>
      <xdr:spPr>
        <a:xfrm>
          <a:off x="169672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84200</xdr:rowOff>
    </xdr:from>
    <xdr:ext cx="762000" cy="259045"/>
    <xdr:sp macro="" textlink="">
      <xdr:nvSpPr>
        <xdr:cNvPr id="342" name="定員管理の状況該当値テキスト">
          <a:extLst>
            <a:ext uri="{FF2B5EF4-FFF2-40B4-BE49-F238E27FC236}">
              <a16:creationId xmlns:a16="http://schemas.microsoft.com/office/drawing/2014/main" id="{B7E6AD6D-D925-489A-BED1-2C9BAB5A4777}"/>
            </a:ext>
          </a:extLst>
        </xdr:cNvPr>
        <xdr:cNvSpPr txBox="1"/>
      </xdr:nvSpPr>
      <xdr:spPr>
        <a:xfrm>
          <a:off x="17106900" y="101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41819</xdr:rowOff>
    </xdr:from>
    <xdr:to>
      <xdr:col>77</xdr:col>
      <xdr:colOff>95250</xdr:colOff>
      <xdr:row>60</xdr:row>
      <xdr:rowOff>143419</xdr:rowOff>
    </xdr:to>
    <xdr:sp macro="" textlink="">
      <xdr:nvSpPr>
        <xdr:cNvPr id="343" name="楕円 342">
          <a:extLst>
            <a:ext uri="{FF2B5EF4-FFF2-40B4-BE49-F238E27FC236}">
              <a16:creationId xmlns:a16="http://schemas.microsoft.com/office/drawing/2014/main" id="{C93DE7F3-973F-4036-93F8-4BFF3B1D2B4C}"/>
            </a:ext>
          </a:extLst>
        </xdr:cNvPr>
        <xdr:cNvSpPr/>
      </xdr:nvSpPr>
      <xdr:spPr>
        <a:xfrm>
          <a:off x="16129000" y="1032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153596</xdr:rowOff>
    </xdr:from>
    <xdr:ext cx="736600" cy="259045"/>
    <xdr:sp macro="" textlink="">
      <xdr:nvSpPr>
        <xdr:cNvPr id="344" name="テキスト ボックス 343">
          <a:extLst>
            <a:ext uri="{FF2B5EF4-FFF2-40B4-BE49-F238E27FC236}">
              <a16:creationId xmlns:a16="http://schemas.microsoft.com/office/drawing/2014/main" id="{8B0B6F81-C149-4344-80FA-5DDDB3E1AD13}"/>
            </a:ext>
          </a:extLst>
        </xdr:cNvPr>
        <xdr:cNvSpPr txBox="1"/>
      </xdr:nvSpPr>
      <xdr:spPr>
        <a:xfrm>
          <a:off x="15798800" y="1009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5" name="楕円 344">
          <a:extLst>
            <a:ext uri="{FF2B5EF4-FFF2-40B4-BE49-F238E27FC236}">
              <a16:creationId xmlns:a16="http://schemas.microsoft.com/office/drawing/2014/main" id="{DCDB0A85-C5C3-4767-8F1A-A41142080C7F}"/>
            </a:ext>
          </a:extLst>
        </xdr:cNvPr>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6" name="テキスト ボックス 345">
          <a:extLst>
            <a:ext uri="{FF2B5EF4-FFF2-40B4-BE49-F238E27FC236}">
              <a16:creationId xmlns:a16="http://schemas.microsoft.com/office/drawing/2014/main" id="{D7C0E559-4EF2-4877-809B-502F7A454B38}"/>
            </a:ext>
          </a:extLst>
        </xdr:cNvPr>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149497</xdr:rowOff>
    </xdr:from>
    <xdr:to>
      <xdr:col>68</xdr:col>
      <xdr:colOff>203200</xdr:colOff>
      <xdr:row>60</xdr:row>
      <xdr:rowOff>79647</xdr:rowOff>
    </xdr:to>
    <xdr:sp macro="" textlink="">
      <xdr:nvSpPr>
        <xdr:cNvPr id="347" name="楕円 346">
          <a:extLst>
            <a:ext uri="{FF2B5EF4-FFF2-40B4-BE49-F238E27FC236}">
              <a16:creationId xmlns:a16="http://schemas.microsoft.com/office/drawing/2014/main" id="{158EF5B6-486E-4C35-B3AF-399FF375174F}"/>
            </a:ext>
          </a:extLst>
        </xdr:cNvPr>
        <xdr:cNvSpPr/>
      </xdr:nvSpPr>
      <xdr:spPr>
        <a:xfrm>
          <a:off x="14351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89824</xdr:rowOff>
    </xdr:from>
    <xdr:ext cx="762000" cy="259045"/>
    <xdr:sp macro="" textlink="">
      <xdr:nvSpPr>
        <xdr:cNvPr id="348" name="テキスト ボックス 347">
          <a:extLst>
            <a:ext uri="{FF2B5EF4-FFF2-40B4-BE49-F238E27FC236}">
              <a16:creationId xmlns:a16="http://schemas.microsoft.com/office/drawing/2014/main" id="{E2E145BA-CE9F-4C2F-A057-75D26256AC99}"/>
            </a:ext>
          </a:extLst>
        </xdr:cNvPr>
        <xdr:cNvSpPr txBox="1"/>
      </xdr:nvSpPr>
      <xdr:spPr>
        <a:xfrm>
          <a:off x="14020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144326</xdr:rowOff>
    </xdr:from>
    <xdr:to>
      <xdr:col>64</xdr:col>
      <xdr:colOff>152400</xdr:colOff>
      <xdr:row>60</xdr:row>
      <xdr:rowOff>74476</xdr:rowOff>
    </xdr:to>
    <xdr:sp macro="" textlink="">
      <xdr:nvSpPr>
        <xdr:cNvPr id="349" name="楕円 348">
          <a:extLst>
            <a:ext uri="{FF2B5EF4-FFF2-40B4-BE49-F238E27FC236}">
              <a16:creationId xmlns:a16="http://schemas.microsoft.com/office/drawing/2014/main" id="{61A630A8-DB51-4B73-B5AD-26F722C97DB9}"/>
            </a:ext>
          </a:extLst>
        </xdr:cNvPr>
        <xdr:cNvSpPr/>
      </xdr:nvSpPr>
      <xdr:spPr>
        <a:xfrm>
          <a:off x="13462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84653</xdr:rowOff>
    </xdr:from>
    <xdr:ext cx="762000" cy="259045"/>
    <xdr:sp macro="" textlink="">
      <xdr:nvSpPr>
        <xdr:cNvPr id="350" name="テキスト ボックス 349">
          <a:extLst>
            <a:ext uri="{FF2B5EF4-FFF2-40B4-BE49-F238E27FC236}">
              <a16:creationId xmlns:a16="http://schemas.microsoft.com/office/drawing/2014/main" id="{97195E55-0741-46FB-8BC3-2A5C1943D1CC}"/>
            </a:ext>
          </a:extLst>
        </xdr:cNvPr>
        <xdr:cNvSpPr txBox="1"/>
      </xdr:nvSpPr>
      <xdr:spPr>
        <a:xfrm>
          <a:off x="13131800" y="1002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C4D97ABA-CBA3-45F1-9A6C-993B10FEAF9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46AEBE12-D9D6-403E-835F-4780DC76E9AB}"/>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CB34F4E7-86BC-4718-A4AB-92C51FADF20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CC0373D1-36A4-467E-9E31-C8952688E0F4}"/>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ED29E066-5DEB-43EE-A42C-2F258AB59189}"/>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A9D91BDB-A709-4782-9601-71355339CC8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02DB2DE-73AE-4C61-90C7-E754A879C72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AB36801C-C8EB-429A-8222-2C3D70703BB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82D93EC8-5044-4298-8433-C6023A8C550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F3BCF5C4-F38D-4A7A-A51A-568FB643BAB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9C704F60-D80C-48E2-80A3-36DC8C9FCCF7}"/>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65BE20F6-7E29-4571-9D5A-4391C2B5955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3C928730-8F3D-467C-94E7-1078628A06B7}"/>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実質公債費比率については、臨時財政対策債及び合併特例債等基準財政需要額に算入される元利償還金の増加したこと等により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今後も、起債借入については、合併特例債や過疎対策事業債等の交付税算入率が高い地方債の借入を中心に行い、実質公債費比率が急激に上昇しないよう計画的に借入を行っていく。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A0563D97-BD7B-4A62-A3B2-BBAB7BD5FD9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DF2108F8-298C-4BAC-A4F2-72798B59601A}"/>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5EFCDC0-5453-448E-924D-35A26BECF53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485A9D60-038D-4580-8E55-4EE52109087F}"/>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D0AB4A51-7757-403D-8B1F-618E33DC58FA}"/>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C3D56DAC-D574-4B64-BF32-FD470DBB1706}"/>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EDDC585-33A2-4F5C-A073-95FDE8EFC845}"/>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F3806390-6FF5-42D9-B113-E80A4460BAA5}"/>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D165480A-C0DD-4725-8C45-70092D5D907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BBC22AC8-798D-406B-B7D8-6FD44CF9614C}"/>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924CDE4D-ECE3-448C-83DA-D1CE0E0C548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CCB06D50-26DB-4D45-A25B-5D1E4E488D16}"/>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A59E3CD1-461E-45E5-AB6F-F8AF797BE1F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C9A8DA11-9F6C-4EC6-B44B-EA2333DD2B91}"/>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A640013D-2F24-46F4-85C4-675923ED6F7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22948607-7A01-4081-B456-869E03A8CCD6}"/>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C4A2EE19-7A07-44F0-A3F6-3D181A99E73F}"/>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42325370-FE46-4DC5-9F46-959BCA038FF1}"/>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B2FF0B04-5DDB-4D4C-9793-C4858382B049}"/>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3282CF6C-01CA-4DC9-8339-A467BF311317}"/>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E9469B1D-37B4-4709-AF8D-5DBCAB8B9B0C}"/>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31387</xdr:rowOff>
    </xdr:from>
    <xdr:to>
      <xdr:col>81</xdr:col>
      <xdr:colOff>44450</xdr:colOff>
      <xdr:row>41</xdr:row>
      <xdr:rowOff>52070</xdr:rowOff>
    </xdr:to>
    <xdr:cxnSp macro="">
      <xdr:nvCxnSpPr>
        <xdr:cNvPr id="385" name="直線コネクタ 384">
          <a:extLst>
            <a:ext uri="{FF2B5EF4-FFF2-40B4-BE49-F238E27FC236}">
              <a16:creationId xmlns:a16="http://schemas.microsoft.com/office/drawing/2014/main" id="{C7B01E97-EB89-4E78-A307-32513F2A9C38}"/>
            </a:ext>
          </a:extLst>
        </xdr:cNvPr>
        <xdr:cNvCxnSpPr/>
      </xdr:nvCxnSpPr>
      <xdr:spPr>
        <a:xfrm flipV="1">
          <a:off x="16179800" y="706083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a:extLst>
            <a:ext uri="{FF2B5EF4-FFF2-40B4-BE49-F238E27FC236}">
              <a16:creationId xmlns:a16="http://schemas.microsoft.com/office/drawing/2014/main" id="{3839E93A-5115-49C8-A5C1-53B1F8B0D75C}"/>
            </a:ext>
          </a:extLst>
        </xdr:cNvPr>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EBE04AE9-7B55-45C7-8A57-DDE3F91890F1}"/>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38281</xdr:rowOff>
    </xdr:from>
    <xdr:to>
      <xdr:col>77</xdr:col>
      <xdr:colOff>44450</xdr:colOff>
      <xdr:row>41</xdr:row>
      <xdr:rowOff>52070</xdr:rowOff>
    </xdr:to>
    <xdr:cxnSp macro="">
      <xdr:nvCxnSpPr>
        <xdr:cNvPr id="388" name="直線コネクタ 387">
          <a:extLst>
            <a:ext uri="{FF2B5EF4-FFF2-40B4-BE49-F238E27FC236}">
              <a16:creationId xmlns:a16="http://schemas.microsoft.com/office/drawing/2014/main" id="{24BB41EE-5EA2-4683-99C6-DD4826DF018A}"/>
            </a:ext>
          </a:extLst>
        </xdr:cNvPr>
        <xdr:cNvCxnSpPr/>
      </xdr:nvCxnSpPr>
      <xdr:spPr>
        <a:xfrm>
          <a:off x="15290800" y="70677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E2A5A15-6693-4A27-9287-088BDE2D6021}"/>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78576</xdr:rowOff>
    </xdr:from>
    <xdr:ext cx="736600" cy="259045"/>
    <xdr:sp macro="" textlink="">
      <xdr:nvSpPr>
        <xdr:cNvPr id="390" name="テキスト ボックス 389">
          <a:extLst>
            <a:ext uri="{FF2B5EF4-FFF2-40B4-BE49-F238E27FC236}">
              <a16:creationId xmlns:a16="http://schemas.microsoft.com/office/drawing/2014/main" id="{4F684EA9-F037-4C5B-8564-C3EB70677B5C}"/>
            </a:ext>
          </a:extLst>
        </xdr:cNvPr>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10704</xdr:rowOff>
    </xdr:from>
    <xdr:to>
      <xdr:col>72</xdr:col>
      <xdr:colOff>203200</xdr:colOff>
      <xdr:row>41</xdr:row>
      <xdr:rowOff>38281</xdr:rowOff>
    </xdr:to>
    <xdr:cxnSp macro="">
      <xdr:nvCxnSpPr>
        <xdr:cNvPr id="391" name="直線コネクタ 390">
          <a:extLst>
            <a:ext uri="{FF2B5EF4-FFF2-40B4-BE49-F238E27FC236}">
              <a16:creationId xmlns:a16="http://schemas.microsoft.com/office/drawing/2014/main" id="{573CF8A4-083C-4A82-9B58-F288C11C635E}"/>
            </a:ext>
          </a:extLst>
        </xdr:cNvPr>
        <xdr:cNvCxnSpPr/>
      </xdr:nvCxnSpPr>
      <xdr:spPr>
        <a:xfrm>
          <a:off x="14401800" y="7040154"/>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53AD2CDF-FBC0-41C6-A512-D1A330C4A389}"/>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id="{6FBC976F-009D-46FC-B258-08E5ADD4AAF4}"/>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10704</xdr:rowOff>
    </xdr:to>
    <xdr:cxnSp macro="">
      <xdr:nvCxnSpPr>
        <xdr:cNvPr id="394" name="直線コネクタ 393">
          <a:extLst>
            <a:ext uri="{FF2B5EF4-FFF2-40B4-BE49-F238E27FC236}">
              <a16:creationId xmlns:a16="http://schemas.microsoft.com/office/drawing/2014/main" id="{A3FC4B86-E149-4C4A-81F1-BA145433258E}"/>
            </a:ext>
          </a:extLst>
        </xdr:cNvPr>
        <xdr:cNvCxnSpPr/>
      </xdr:nvCxnSpPr>
      <xdr:spPr>
        <a:xfrm>
          <a:off x="13512800" y="698500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E448D624-CF5F-4F84-91F1-8B1E48E7A7EB}"/>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18FE0DD-A523-4A01-BFEC-E39D83D91FC2}"/>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1670C903-7850-43A3-A9E2-AE20797AB7D4}"/>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1CEC81E7-736F-477B-B494-884F42F0E55B}"/>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ECF3B760-2A2A-4E8B-9454-8408917D160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C55DFAB-E193-4450-BD6E-E4192C38ADC7}"/>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AF6FD85-EFC8-43A7-A17D-D9838656FD3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65CE794-6AB2-4DC8-83E4-435F36A8F14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8B02A45-1E40-4CD8-BE7A-789D3C696EB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152037</xdr:rowOff>
    </xdr:from>
    <xdr:to>
      <xdr:col>81</xdr:col>
      <xdr:colOff>95250</xdr:colOff>
      <xdr:row>41</xdr:row>
      <xdr:rowOff>82187</xdr:rowOff>
    </xdr:to>
    <xdr:sp macro="" textlink="">
      <xdr:nvSpPr>
        <xdr:cNvPr id="404" name="楕円 403">
          <a:extLst>
            <a:ext uri="{FF2B5EF4-FFF2-40B4-BE49-F238E27FC236}">
              <a16:creationId xmlns:a16="http://schemas.microsoft.com/office/drawing/2014/main" id="{B8366C9D-A7A8-4103-9C5F-DA96861ACFC1}"/>
            </a:ext>
          </a:extLst>
        </xdr:cNvPr>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124114</xdr:rowOff>
    </xdr:from>
    <xdr:ext cx="762000" cy="259045"/>
    <xdr:sp macro="" textlink="">
      <xdr:nvSpPr>
        <xdr:cNvPr id="405" name="公債費負担の状況該当値テキスト">
          <a:extLst>
            <a:ext uri="{FF2B5EF4-FFF2-40B4-BE49-F238E27FC236}">
              <a16:creationId xmlns:a16="http://schemas.microsoft.com/office/drawing/2014/main" id="{8152918A-A0A3-4D04-A35C-2282B1B53EE2}"/>
            </a:ext>
          </a:extLst>
        </xdr:cNvPr>
        <xdr:cNvSpPr txBox="1"/>
      </xdr:nvSpPr>
      <xdr:spPr>
        <a:xfrm>
          <a:off x="17106900" y="69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6" name="楕円 405">
          <a:extLst>
            <a:ext uri="{FF2B5EF4-FFF2-40B4-BE49-F238E27FC236}">
              <a16:creationId xmlns:a16="http://schemas.microsoft.com/office/drawing/2014/main" id="{2274BEA9-62F7-43BF-8AB7-EA4057477395}"/>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407" name="テキスト ボックス 406">
          <a:extLst>
            <a:ext uri="{FF2B5EF4-FFF2-40B4-BE49-F238E27FC236}">
              <a16:creationId xmlns:a16="http://schemas.microsoft.com/office/drawing/2014/main" id="{E3D98E7D-48F4-48B2-8CF4-3927E7238F2C}"/>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158931</xdr:rowOff>
    </xdr:from>
    <xdr:to>
      <xdr:col>73</xdr:col>
      <xdr:colOff>44450</xdr:colOff>
      <xdr:row>41</xdr:row>
      <xdr:rowOff>89081</xdr:rowOff>
    </xdr:to>
    <xdr:sp macro="" textlink="">
      <xdr:nvSpPr>
        <xdr:cNvPr id="408" name="楕円 407">
          <a:extLst>
            <a:ext uri="{FF2B5EF4-FFF2-40B4-BE49-F238E27FC236}">
              <a16:creationId xmlns:a16="http://schemas.microsoft.com/office/drawing/2014/main" id="{AFB72E89-6743-4466-BE5B-698689477B2D}"/>
            </a:ext>
          </a:extLst>
        </xdr:cNvPr>
        <xdr:cNvSpPr/>
      </xdr:nvSpPr>
      <xdr:spPr>
        <a:xfrm>
          <a:off x="15240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73858</xdr:rowOff>
    </xdr:from>
    <xdr:ext cx="762000" cy="259045"/>
    <xdr:sp macro="" textlink="">
      <xdr:nvSpPr>
        <xdr:cNvPr id="409" name="テキスト ボックス 408">
          <a:extLst>
            <a:ext uri="{FF2B5EF4-FFF2-40B4-BE49-F238E27FC236}">
              <a16:creationId xmlns:a16="http://schemas.microsoft.com/office/drawing/2014/main" id="{F25A1BAA-4EB4-44B0-B7A8-9A25190B5836}"/>
            </a:ext>
          </a:extLst>
        </xdr:cNvPr>
        <xdr:cNvSpPr txBox="1"/>
      </xdr:nvSpPr>
      <xdr:spPr>
        <a:xfrm>
          <a:off x="14909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131354</xdr:rowOff>
    </xdr:from>
    <xdr:to>
      <xdr:col>68</xdr:col>
      <xdr:colOff>203200</xdr:colOff>
      <xdr:row>41</xdr:row>
      <xdr:rowOff>61504</xdr:rowOff>
    </xdr:to>
    <xdr:sp macro="" textlink="">
      <xdr:nvSpPr>
        <xdr:cNvPr id="410" name="楕円 409">
          <a:extLst>
            <a:ext uri="{FF2B5EF4-FFF2-40B4-BE49-F238E27FC236}">
              <a16:creationId xmlns:a16="http://schemas.microsoft.com/office/drawing/2014/main" id="{462987C2-EC75-422A-B409-7965A1C5169E}"/>
            </a:ext>
          </a:extLst>
        </xdr:cNvPr>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71681</xdr:rowOff>
    </xdr:from>
    <xdr:ext cx="762000" cy="259045"/>
    <xdr:sp macro="" textlink="">
      <xdr:nvSpPr>
        <xdr:cNvPr id="411" name="テキスト ボックス 410">
          <a:extLst>
            <a:ext uri="{FF2B5EF4-FFF2-40B4-BE49-F238E27FC236}">
              <a16:creationId xmlns:a16="http://schemas.microsoft.com/office/drawing/2014/main" id="{6E6F1293-7CE9-43F5-99FC-954EBFA46F7F}"/>
            </a:ext>
          </a:extLst>
        </xdr:cNvPr>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6D83076A-D918-4428-AFCF-DF1F73074908}"/>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4512976D-4C85-4535-9D95-06AB23E95C69}"/>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1988A8B3-7670-4D57-A033-FB6033BFBA6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F997657-835D-4567-AB3A-70448A6D72B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F499427-F9E0-4F9E-8885-01566DF8FC1E}"/>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181F4F10-EC8D-4F13-AFD9-5FE3A1D1A2E8}"/>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195A3048-F8EA-46BA-9DE7-1DB09F43103C}"/>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77CEC94B-87E0-4F2C-A648-51A769FE29E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E1E03472-126C-4336-881C-993CE688BA69}"/>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53EFDEC-3D6C-4CCD-B61F-3F089EC08AE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199B658A-BA74-4C3C-8C3B-007907B8BE3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6EA0468-90C3-4AE8-9152-6E1F5792E53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59577A5C-352D-4922-AF9D-FDAAE8AD250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2273356-09C0-4AC2-A442-A5EC1DC068AE}"/>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EBCA509-70D9-4F6B-A6B9-749C49363D2B}"/>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将来負担比率については、充当可能基金の増加、起債残高及び公営企業債等繰入見込額が減少したことにより、値なし（マイナス）となった。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については、合併特例債や過疎対策事業債の発行が予定されているとともに、財政調整基金をはじめとする充当可能基金の取り崩しが見込まれるため、将来負担比率が増加していくと予想される。そのため、当該数値の急激な上昇が生じないよう、起債に必要性を見極めるとともに、償還期間を長期間にするなど、計画的な借入を行う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DE723DEB-54F3-46FB-99DE-4E890876353D}"/>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636FFD1-5FAA-428D-96B8-17DE41363141}"/>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1A09C35-58AD-4D50-942A-5CACB936A80B}"/>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4DA219EA-2090-4279-88CE-FFF0AD43B7E1}"/>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5DE27E4-D504-4872-A824-40DA291FF1E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72BD0206-3871-4D3E-88FC-9A39718F6DAE}"/>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36BDC336-B7BA-4F0B-ADD3-2183DE7EAC0B}"/>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D5CE3488-6973-40F5-B709-60B77DBC276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61994039-98BB-4CDA-91B0-C128EE20DF64}"/>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26211E95-FDA2-4EC2-93A4-D57BD9D66041}"/>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B220EC49-488F-4688-A004-8A43FE63A86A}"/>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FDDFF59-1320-4524-8E1B-14EF4FB07167}"/>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43737B1E-62D3-413B-81E4-55D986E639A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1A8EA32C-40F8-419D-91B1-65B907B385F7}"/>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3EC0FF4-E8F7-4464-9798-77DCB53CA23F}"/>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CE791C38-58FF-4B68-BB58-862C41667B34}"/>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9C89F493-0F92-4203-80BA-B7C670FB827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69D6693-BEF4-494F-A7F6-A40B8B190463}"/>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5BC218FD-39E0-4A94-BF83-74C7585DF05F}"/>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3659EB3B-0874-4324-A1A1-92560F245867}"/>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AED9D87F-66A6-4FB2-AFC4-066C1B64E93A}"/>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6F923DBD-096A-4F85-AEA9-85569053EFE6}"/>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65738</xdr:rowOff>
    </xdr:from>
    <xdr:to>
      <xdr:col>77</xdr:col>
      <xdr:colOff>44450</xdr:colOff>
      <xdr:row>14</xdr:row>
      <xdr:rowOff>95613</xdr:rowOff>
    </xdr:to>
    <xdr:cxnSp macro="">
      <xdr:nvCxnSpPr>
        <xdr:cNvPr id="449" name="直線コネクタ 448">
          <a:extLst>
            <a:ext uri="{FF2B5EF4-FFF2-40B4-BE49-F238E27FC236}">
              <a16:creationId xmlns:a16="http://schemas.microsoft.com/office/drawing/2014/main" id="{5FF4F417-0C63-4625-812B-D471AA21F0C0}"/>
            </a:ext>
          </a:extLst>
        </xdr:cNvPr>
        <xdr:cNvCxnSpPr/>
      </xdr:nvCxnSpPr>
      <xdr:spPr>
        <a:xfrm>
          <a:off x="15290800" y="2466038"/>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50" name="将来負担の状況平均値テキスト">
          <a:extLst>
            <a:ext uri="{FF2B5EF4-FFF2-40B4-BE49-F238E27FC236}">
              <a16:creationId xmlns:a16="http://schemas.microsoft.com/office/drawing/2014/main" id="{E28CD365-F8BD-45B7-9E0C-B22274A0344B}"/>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a:extLst>
            <a:ext uri="{FF2B5EF4-FFF2-40B4-BE49-F238E27FC236}">
              <a16:creationId xmlns:a16="http://schemas.microsoft.com/office/drawing/2014/main" id="{09EA1B1F-A8AD-45C5-8EA0-5AC03A51BCE2}"/>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55396</xdr:rowOff>
    </xdr:from>
    <xdr:to>
      <xdr:col>72</xdr:col>
      <xdr:colOff>203200</xdr:colOff>
      <xdr:row>14</xdr:row>
      <xdr:rowOff>65738</xdr:rowOff>
    </xdr:to>
    <xdr:cxnSp macro="">
      <xdr:nvCxnSpPr>
        <xdr:cNvPr id="452" name="直線コネクタ 451">
          <a:extLst>
            <a:ext uri="{FF2B5EF4-FFF2-40B4-BE49-F238E27FC236}">
              <a16:creationId xmlns:a16="http://schemas.microsoft.com/office/drawing/2014/main" id="{AF178F5A-0765-41C6-9E10-5F43FC9A6A15}"/>
            </a:ext>
          </a:extLst>
        </xdr:cNvPr>
        <xdr:cNvCxnSpPr/>
      </xdr:nvCxnSpPr>
      <xdr:spPr>
        <a:xfrm>
          <a:off x="14401800" y="245569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a:extLst>
            <a:ext uri="{FF2B5EF4-FFF2-40B4-BE49-F238E27FC236}">
              <a16:creationId xmlns:a16="http://schemas.microsoft.com/office/drawing/2014/main" id="{FD103739-58CE-4278-8667-AC40A4499F3F}"/>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4" name="テキスト ボックス 453">
          <a:extLst>
            <a:ext uri="{FF2B5EF4-FFF2-40B4-BE49-F238E27FC236}">
              <a16:creationId xmlns:a16="http://schemas.microsoft.com/office/drawing/2014/main" id="{F8C35095-1F88-49A3-AF00-BD99D1A64888}"/>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55396</xdr:rowOff>
    </xdr:from>
    <xdr:to>
      <xdr:col>68</xdr:col>
      <xdr:colOff>152400</xdr:colOff>
      <xdr:row>14</xdr:row>
      <xdr:rowOff>65738</xdr:rowOff>
    </xdr:to>
    <xdr:cxnSp macro="">
      <xdr:nvCxnSpPr>
        <xdr:cNvPr id="455" name="直線コネクタ 454">
          <a:extLst>
            <a:ext uri="{FF2B5EF4-FFF2-40B4-BE49-F238E27FC236}">
              <a16:creationId xmlns:a16="http://schemas.microsoft.com/office/drawing/2014/main" id="{959C9EA7-1FA2-4F67-A318-A28E096057F1}"/>
            </a:ext>
          </a:extLst>
        </xdr:cNvPr>
        <xdr:cNvCxnSpPr/>
      </xdr:nvCxnSpPr>
      <xdr:spPr>
        <a:xfrm flipV="1">
          <a:off x="13512800" y="245569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a:extLst>
            <a:ext uri="{FF2B5EF4-FFF2-40B4-BE49-F238E27FC236}">
              <a16:creationId xmlns:a16="http://schemas.microsoft.com/office/drawing/2014/main" id="{4C22D7C9-0823-49F3-A03D-224FF1A6364D}"/>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119699</xdr:rowOff>
    </xdr:from>
    <xdr:ext cx="762000" cy="259045"/>
    <xdr:sp macro="" textlink="">
      <xdr:nvSpPr>
        <xdr:cNvPr id="457" name="テキスト ボックス 456">
          <a:extLst>
            <a:ext uri="{FF2B5EF4-FFF2-40B4-BE49-F238E27FC236}">
              <a16:creationId xmlns:a16="http://schemas.microsoft.com/office/drawing/2014/main" id="{B75C4141-E7EF-49C1-A5F0-78930A617CC8}"/>
            </a:ext>
          </a:extLst>
        </xdr:cNvPr>
        <xdr:cNvSpPr txBox="1"/>
      </xdr:nvSpPr>
      <xdr:spPr>
        <a:xfrm>
          <a:off x="14909800" y="25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8" name="フローチャート: 判断 457">
          <a:extLst>
            <a:ext uri="{FF2B5EF4-FFF2-40B4-BE49-F238E27FC236}">
              <a16:creationId xmlns:a16="http://schemas.microsoft.com/office/drawing/2014/main" id="{C4D8BD1D-F187-45C8-9C19-2C381941C41F}"/>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124296</xdr:rowOff>
    </xdr:from>
    <xdr:ext cx="762000" cy="259045"/>
    <xdr:sp macro="" textlink="">
      <xdr:nvSpPr>
        <xdr:cNvPr id="459" name="テキスト ボックス 458">
          <a:extLst>
            <a:ext uri="{FF2B5EF4-FFF2-40B4-BE49-F238E27FC236}">
              <a16:creationId xmlns:a16="http://schemas.microsoft.com/office/drawing/2014/main" id="{8044BF32-56A6-40F3-99A5-E151EEBE2115}"/>
            </a:ext>
          </a:extLst>
        </xdr:cNvPr>
        <xdr:cNvSpPr txBox="1"/>
      </xdr:nvSpPr>
      <xdr:spPr>
        <a:xfrm>
          <a:off x="14020800" y="25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0" name="フローチャート: 判断 459">
          <a:extLst>
            <a:ext uri="{FF2B5EF4-FFF2-40B4-BE49-F238E27FC236}">
              <a16:creationId xmlns:a16="http://schemas.microsoft.com/office/drawing/2014/main" id="{CE2FC2C1-4F72-4E70-B87E-648EFFD08EDA}"/>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166810</xdr:rowOff>
    </xdr:from>
    <xdr:ext cx="762000" cy="259045"/>
    <xdr:sp macro="" textlink="">
      <xdr:nvSpPr>
        <xdr:cNvPr id="461" name="テキスト ボックス 460">
          <a:extLst>
            <a:ext uri="{FF2B5EF4-FFF2-40B4-BE49-F238E27FC236}">
              <a16:creationId xmlns:a16="http://schemas.microsoft.com/office/drawing/2014/main" id="{16240827-83F2-4868-8F07-9A521BAE5520}"/>
            </a:ext>
          </a:extLst>
        </xdr:cNvPr>
        <xdr:cNvSpPr txBox="1"/>
      </xdr:nvSpPr>
      <xdr:spPr>
        <a:xfrm>
          <a:off x="13131800" y="256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3BA0EE6-7DBF-46A7-8C09-5AB83DE8FDA7}"/>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47BC2D0-B695-492D-A629-77484FD1E4C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39B2377-29F7-4161-91D7-66C824DC3846}"/>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A32FDA94-985A-4F82-A406-04110D76526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26D855CB-E8FB-4540-8E19-578ADA5A6AF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44813</xdr:rowOff>
    </xdr:from>
    <xdr:to>
      <xdr:col>77</xdr:col>
      <xdr:colOff>95250</xdr:colOff>
      <xdr:row>14</xdr:row>
      <xdr:rowOff>146413</xdr:rowOff>
    </xdr:to>
    <xdr:sp macro="" textlink="">
      <xdr:nvSpPr>
        <xdr:cNvPr id="467" name="楕円 466">
          <a:extLst>
            <a:ext uri="{FF2B5EF4-FFF2-40B4-BE49-F238E27FC236}">
              <a16:creationId xmlns:a16="http://schemas.microsoft.com/office/drawing/2014/main" id="{1E86599B-B371-4D9F-B5F5-0E7028A61F94}"/>
            </a:ext>
          </a:extLst>
        </xdr:cNvPr>
        <xdr:cNvSpPr/>
      </xdr:nvSpPr>
      <xdr:spPr>
        <a:xfrm>
          <a:off x="161290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131190</xdr:rowOff>
    </xdr:from>
    <xdr:ext cx="736600" cy="259045"/>
    <xdr:sp macro="" textlink="">
      <xdr:nvSpPr>
        <xdr:cNvPr id="468" name="テキスト ボックス 467">
          <a:extLst>
            <a:ext uri="{FF2B5EF4-FFF2-40B4-BE49-F238E27FC236}">
              <a16:creationId xmlns:a16="http://schemas.microsoft.com/office/drawing/2014/main" id="{B6E510D7-427E-462F-9850-D04FE592D332}"/>
            </a:ext>
          </a:extLst>
        </xdr:cNvPr>
        <xdr:cNvSpPr txBox="1"/>
      </xdr:nvSpPr>
      <xdr:spPr>
        <a:xfrm>
          <a:off x="15798800" y="253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14938</xdr:rowOff>
    </xdr:from>
    <xdr:to>
      <xdr:col>73</xdr:col>
      <xdr:colOff>44450</xdr:colOff>
      <xdr:row>14</xdr:row>
      <xdr:rowOff>116538</xdr:rowOff>
    </xdr:to>
    <xdr:sp macro="" textlink="">
      <xdr:nvSpPr>
        <xdr:cNvPr id="469" name="楕円 468">
          <a:extLst>
            <a:ext uri="{FF2B5EF4-FFF2-40B4-BE49-F238E27FC236}">
              <a16:creationId xmlns:a16="http://schemas.microsoft.com/office/drawing/2014/main" id="{BE1C99D2-83B8-4846-8515-D51613926871}"/>
            </a:ext>
          </a:extLst>
        </xdr:cNvPr>
        <xdr:cNvSpPr/>
      </xdr:nvSpPr>
      <xdr:spPr>
        <a:xfrm>
          <a:off x="15240000" y="2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126715</xdr:rowOff>
    </xdr:from>
    <xdr:ext cx="762000" cy="259045"/>
    <xdr:sp macro="" textlink="">
      <xdr:nvSpPr>
        <xdr:cNvPr id="470" name="テキスト ボックス 469">
          <a:extLst>
            <a:ext uri="{FF2B5EF4-FFF2-40B4-BE49-F238E27FC236}">
              <a16:creationId xmlns:a16="http://schemas.microsoft.com/office/drawing/2014/main" id="{188FB21A-A3A8-48D4-84F3-74BFA52DAA98}"/>
            </a:ext>
          </a:extLst>
        </xdr:cNvPr>
        <xdr:cNvSpPr txBox="1"/>
      </xdr:nvSpPr>
      <xdr:spPr>
        <a:xfrm>
          <a:off x="14909800" y="21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4596</xdr:rowOff>
    </xdr:from>
    <xdr:to>
      <xdr:col>68</xdr:col>
      <xdr:colOff>203200</xdr:colOff>
      <xdr:row>14</xdr:row>
      <xdr:rowOff>106196</xdr:rowOff>
    </xdr:to>
    <xdr:sp macro="" textlink="">
      <xdr:nvSpPr>
        <xdr:cNvPr id="471" name="楕円 470">
          <a:extLst>
            <a:ext uri="{FF2B5EF4-FFF2-40B4-BE49-F238E27FC236}">
              <a16:creationId xmlns:a16="http://schemas.microsoft.com/office/drawing/2014/main" id="{235AE611-0C3C-4309-A8DF-5861524EB84F}"/>
            </a:ext>
          </a:extLst>
        </xdr:cNvPr>
        <xdr:cNvSpPr/>
      </xdr:nvSpPr>
      <xdr:spPr>
        <a:xfrm>
          <a:off x="14351000" y="240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116373</xdr:rowOff>
    </xdr:from>
    <xdr:ext cx="762000" cy="259045"/>
    <xdr:sp macro="" textlink="">
      <xdr:nvSpPr>
        <xdr:cNvPr id="472" name="テキスト ボックス 471">
          <a:extLst>
            <a:ext uri="{FF2B5EF4-FFF2-40B4-BE49-F238E27FC236}">
              <a16:creationId xmlns:a16="http://schemas.microsoft.com/office/drawing/2014/main" id="{2E60BC2D-D219-44BD-A281-0B04579E059D}"/>
            </a:ext>
          </a:extLst>
        </xdr:cNvPr>
        <xdr:cNvSpPr txBox="1"/>
      </xdr:nvSpPr>
      <xdr:spPr>
        <a:xfrm>
          <a:off x="14020800" y="21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14938</xdr:rowOff>
    </xdr:from>
    <xdr:to>
      <xdr:col>64</xdr:col>
      <xdr:colOff>152400</xdr:colOff>
      <xdr:row>14</xdr:row>
      <xdr:rowOff>116538</xdr:rowOff>
    </xdr:to>
    <xdr:sp macro="" textlink="">
      <xdr:nvSpPr>
        <xdr:cNvPr id="473" name="楕円 472">
          <a:extLst>
            <a:ext uri="{FF2B5EF4-FFF2-40B4-BE49-F238E27FC236}">
              <a16:creationId xmlns:a16="http://schemas.microsoft.com/office/drawing/2014/main" id="{F215301C-B234-45E2-A9EA-87C0B558DB8C}"/>
            </a:ext>
          </a:extLst>
        </xdr:cNvPr>
        <xdr:cNvSpPr/>
      </xdr:nvSpPr>
      <xdr:spPr>
        <a:xfrm>
          <a:off x="13462000" y="2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126715</xdr:rowOff>
    </xdr:from>
    <xdr:ext cx="762000" cy="259045"/>
    <xdr:sp macro="" textlink="">
      <xdr:nvSpPr>
        <xdr:cNvPr id="474" name="テキスト ボックス 473">
          <a:extLst>
            <a:ext uri="{FF2B5EF4-FFF2-40B4-BE49-F238E27FC236}">
              <a16:creationId xmlns:a16="http://schemas.microsoft.com/office/drawing/2014/main" id="{9AF557FF-C022-4165-A71A-B2FEB8B93F8B}"/>
            </a:ext>
          </a:extLst>
        </xdr:cNvPr>
        <xdr:cNvSpPr txBox="1"/>
      </xdr:nvSpPr>
      <xdr:spPr>
        <a:xfrm>
          <a:off x="13131800" y="218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3CCD491F-6EC1-4CC8-A042-1F705262CC75}"/>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CBC7C29D-308A-4BAD-8F04-C801C4556016}"/>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95017BAA-4FF4-4DE6-8C69-3C11E8D60C6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06CA861-F616-4FB4-9844-F14D884D3E5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F8F17165-3CB7-48CD-A92A-F230C7D625BD}"/>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B6C93879-EB77-432D-AF13-3D55C243BE2A}"/>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BFFDE4CC-936D-4955-B477-4B1BF1FF28CE}"/>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5451A58-F66E-40DB-B00F-F98AD0C46FE8}"/>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8612DAC-9EC0-436E-83B4-E19B9D18D916}"/>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13E8991E-E9F7-4102-AD38-7710CA73CCD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AF63CD5-8056-4D3F-894F-E10707111039}"/>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7EB5E518-2AC2-4FF8-9522-5B01CA73983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2FBDB8C4-B8BD-4536-BD9D-259C0271A79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D786611-8D83-4947-8D7B-BEA6D61BFE8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5C2EB86-D21F-4F60-9857-CC0135E89D95}"/>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9C242699-E1FF-416B-816F-E7B06E90A3A2}"/>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E35BF57C-01D4-466A-8B24-BF25E8BD5D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52250FF-846F-487A-8373-3DD9B1BD508D}"/>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FFE4CD50-2C09-4E80-A49B-E61E1F67A555}"/>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E89545A-D250-4B0A-A1CD-41E19A4A277A}"/>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AF57AFE9-C944-47CC-9E82-E17F051358D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E39950F5-9F25-4721-B0F0-249DCC70B912}"/>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1C24D6E3-6961-4090-863B-FEF403712405}"/>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3143156D-86A1-45E9-AF42-9783D731F28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BA9E42FF-6569-4667-BEDD-808785FEF75C}"/>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560E29D7-494F-4DB2-AC7A-6E50A70E68D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E685702-B05E-4DC8-8A35-32FCFAE6A5BF}"/>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B02A0AA-7DE1-4B52-A35C-99A77D63878E}"/>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3A4B1FA-D51B-40FE-824E-6A05C000F90C}"/>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0F950A7-C509-4FEF-B827-7BB64A89FD66}"/>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525F1DA3-C48A-41F1-9FCC-70830339253D}"/>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171A6AE6-26E1-4318-8BB6-05DF0DEB6112}"/>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72BFBDCE-A055-469B-8824-89349158778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95B6E5C8-8B93-4289-8670-FFACF3753A57}"/>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4F65D2FE-B885-4235-9715-3F04CA4837E1}"/>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E837B9C-DB74-40DA-9B66-2B74FAAAEE18}"/>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EF21D1A0-C055-4C5A-8A09-F0C8E8D2F215}"/>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8BFEA961-4BB4-47B7-9114-9004546A758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2329D575-7250-4225-AF71-B86158E38561}"/>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E97D174F-D3AF-4763-A7F8-0C87BA81D6DF}"/>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E137118-6E5D-475C-9151-55BEA23234A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460D0629-F292-475E-AB61-E0B53DBAD501}"/>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ABFBB98C-19E5-4BCB-9EDB-33C0F0B767F8}"/>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人件費決算額は会計年度任用職員に係る人件費の増等で前年と比較すると増加したものの、経常経費充当一般財源等は</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百万円減少し、経常収支比率では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年度に策定した人員管理計画に基づき適正な定員管理を継続し人件費の抑制に努める一方、優秀な人材の確保に向けた検討も進めていく。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82410881-4F94-4C34-AF56-1F39EBE53066}"/>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38E85F4-68E8-4B4D-B83E-292A8987A7FC}"/>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0CE5A35-85B3-4624-A6A4-FA858A547485}"/>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9B82F867-5CF7-4BA1-A9CE-75A0282166D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B03B0920-9873-4AE3-8022-6B2AB0A2152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6550166-465A-4B9B-B8C3-46051595B513}"/>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5D8D9BA4-CDC4-4C40-941D-56D2E8483E36}"/>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AAC80464-0313-4E0C-9B10-2FAAB7CFF057}"/>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E0B7609D-B5AF-4D1E-8A87-ADFA0C8C745E}"/>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78B42BB4-374F-448D-ACE5-222041A9314E}"/>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2A2EB015-F526-4AD6-9CEC-D519B6726606}"/>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49722798-0715-4A39-BB36-755A67C4F4C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ADC1BD5D-27C9-44CD-9F6D-D9256AB8224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597EBDDD-CD01-4724-B162-08524E9C11B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D164F22E-D5EF-4B41-9220-BF81967ED81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32AB1C04-1396-4896-A85B-B70B9B98351C}"/>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B21E38A3-2FC6-4920-968D-3371B83ADF37}"/>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33E0C2A7-F1C3-4F9B-A938-78E8E56AFDBA}"/>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F255BBA7-EBF7-4806-B981-B55AF747B0E9}"/>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41FD58D-B770-431D-9B1F-A5AC28848F92}"/>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AA6C7D60-D9D3-4055-9D35-84EBDD649895}"/>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95250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587A9588-95D7-4435-B854-9E66C148145F}"/>
            </a:ext>
          </a:extLst>
        </xdr:cNvPr>
        <xdr:cNvCxnSpPr/>
      </xdr:nvCxnSpPr>
      <xdr:spPr>
        <a:xfrm flipV="1">
          <a:off x="3987800" y="6096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532153BD-8DDF-442C-908E-825A58033186}"/>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72FAEB71-CA94-4C21-9764-EBE52E8CCA2F}"/>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139700</xdr:rowOff>
    </xdr:to>
    <xdr:cxnSp macro="">
      <xdr:nvCxnSpPr>
        <xdr:cNvPr id="69" name="直線コネクタ 68">
          <a:extLst>
            <a:ext uri="{FF2B5EF4-FFF2-40B4-BE49-F238E27FC236}">
              <a16:creationId xmlns:a16="http://schemas.microsoft.com/office/drawing/2014/main" id="{2E603AA7-CB26-4D85-9A3E-0801A2169918}"/>
            </a:ext>
          </a:extLst>
        </xdr:cNvPr>
        <xdr:cNvCxnSpPr/>
      </xdr:nvCxnSpPr>
      <xdr:spPr>
        <a:xfrm flipV="1">
          <a:off x="3098800" y="6299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C581B2F-D601-4D10-BCFE-E952535451DB}"/>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a:extLst>
            <a:ext uri="{FF2B5EF4-FFF2-40B4-BE49-F238E27FC236}">
              <a16:creationId xmlns:a16="http://schemas.microsoft.com/office/drawing/2014/main" id="{C33583D1-8611-43FA-BEE5-A08E4B843C97}"/>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63500</xdr:rowOff>
    </xdr:from>
    <xdr:to>
      <xdr:col>15</xdr:col>
      <xdr:colOff>98425</xdr:colOff>
      <xdr:row>36</xdr:row>
      <xdr:rowOff>139700</xdr:rowOff>
    </xdr:to>
    <xdr:cxnSp macro="">
      <xdr:nvCxnSpPr>
        <xdr:cNvPr id="72" name="直線コネクタ 71">
          <a:extLst>
            <a:ext uri="{FF2B5EF4-FFF2-40B4-BE49-F238E27FC236}">
              <a16:creationId xmlns:a16="http://schemas.microsoft.com/office/drawing/2014/main" id="{886871BE-4143-4A79-BDCA-0AA915D86C0F}"/>
            </a:ext>
          </a:extLst>
        </xdr:cNvPr>
        <xdr:cNvCxnSpPr/>
      </xdr:nvCxnSpPr>
      <xdr:spPr>
        <a:xfrm>
          <a:off x="2209800" y="623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F7C7CC27-3C7C-40D2-BC5E-F16CE878AA71}"/>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DF815837-A2DC-417B-9354-12E698C36A8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63500</xdr:rowOff>
    </xdr:from>
    <xdr:to>
      <xdr:col>11</xdr:col>
      <xdr:colOff>9525</xdr:colOff>
      <xdr:row>36</xdr:row>
      <xdr:rowOff>101600</xdr:rowOff>
    </xdr:to>
    <xdr:cxnSp macro="">
      <xdr:nvCxnSpPr>
        <xdr:cNvPr id="75" name="直線コネクタ 74">
          <a:extLst>
            <a:ext uri="{FF2B5EF4-FFF2-40B4-BE49-F238E27FC236}">
              <a16:creationId xmlns:a16="http://schemas.microsoft.com/office/drawing/2014/main" id="{ABCCD700-E0FE-4D4A-9C78-A4A2BD115EBB}"/>
            </a:ext>
          </a:extLst>
        </xdr:cNvPr>
        <xdr:cNvCxnSpPr/>
      </xdr:nvCxnSpPr>
      <xdr:spPr>
        <a:xfrm flipV="1">
          <a:off x="1320800" y="6235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886D63EF-E89E-471B-9A19-BB0FEADA2A03}"/>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a:extLst>
            <a:ext uri="{FF2B5EF4-FFF2-40B4-BE49-F238E27FC236}">
              <a16:creationId xmlns:a16="http://schemas.microsoft.com/office/drawing/2014/main" id="{CAC6AE94-6DC9-4472-8D79-6F427110B6D5}"/>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473FA377-00BE-455D-826D-EE5B34CF30BC}"/>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a:extLst>
            <a:ext uri="{FF2B5EF4-FFF2-40B4-BE49-F238E27FC236}">
              <a16:creationId xmlns:a16="http://schemas.microsoft.com/office/drawing/2014/main" id="{F1644CB5-6693-4E79-887B-13DC9770CEEB}"/>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DB9F7507-CE88-49BD-8802-2C1D16255E87}"/>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A32A83E-096A-4643-8305-7FEC8F9DE3AB}"/>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AB018554-944F-47A2-8608-D58A32986313}"/>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D4071461-6D2D-45E1-8379-B158821AD6F4}"/>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C8D6220-B5D2-4BBC-8535-93E99C77F509}"/>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44450</xdr:rowOff>
    </xdr:from>
    <xdr:to>
      <xdr:col>24</xdr:col>
      <xdr:colOff>76200</xdr:colOff>
      <xdr:row>35</xdr:row>
      <xdr:rowOff>146050</xdr:rowOff>
    </xdr:to>
    <xdr:sp macro="" textlink="">
      <xdr:nvSpPr>
        <xdr:cNvPr id="85" name="楕円 84">
          <a:extLst>
            <a:ext uri="{FF2B5EF4-FFF2-40B4-BE49-F238E27FC236}">
              <a16:creationId xmlns:a16="http://schemas.microsoft.com/office/drawing/2014/main" id="{59034E9C-A97F-4102-A2C3-2EA42C37C8A8}"/>
            </a:ext>
          </a:extLst>
        </xdr:cNvPr>
        <xdr:cNvSpPr/>
      </xdr:nvSpPr>
      <xdr:spPr>
        <a:xfrm>
          <a:off x="47752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60977</xdr:rowOff>
    </xdr:from>
    <xdr:ext cx="762000" cy="259045"/>
    <xdr:sp macro="" textlink="">
      <xdr:nvSpPr>
        <xdr:cNvPr id="86" name="人件費該当値テキスト">
          <a:extLst>
            <a:ext uri="{FF2B5EF4-FFF2-40B4-BE49-F238E27FC236}">
              <a16:creationId xmlns:a16="http://schemas.microsoft.com/office/drawing/2014/main" id="{7D04DBB3-C543-41D0-BB32-01928B20B307}"/>
            </a:ext>
          </a:extLst>
        </xdr:cNvPr>
        <xdr:cNvSpPr txBox="1"/>
      </xdr:nvSpPr>
      <xdr:spPr>
        <a:xfrm>
          <a:off x="49149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7" name="楕円 86">
          <a:extLst>
            <a:ext uri="{FF2B5EF4-FFF2-40B4-BE49-F238E27FC236}">
              <a16:creationId xmlns:a16="http://schemas.microsoft.com/office/drawing/2014/main" id="{46FC8ED1-7295-44DB-B18A-0AB90EC1762F}"/>
            </a:ext>
          </a:extLst>
        </xdr:cNvPr>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8" name="テキスト ボックス 87">
          <a:extLst>
            <a:ext uri="{FF2B5EF4-FFF2-40B4-BE49-F238E27FC236}">
              <a16:creationId xmlns:a16="http://schemas.microsoft.com/office/drawing/2014/main" id="{2E62079C-010F-4FB9-8F7D-B0265694B169}"/>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88900</xdr:rowOff>
    </xdr:from>
    <xdr:to>
      <xdr:col>15</xdr:col>
      <xdr:colOff>149225</xdr:colOff>
      <xdr:row>37</xdr:row>
      <xdr:rowOff>19050</xdr:rowOff>
    </xdr:to>
    <xdr:sp macro="" textlink="">
      <xdr:nvSpPr>
        <xdr:cNvPr id="89" name="楕円 88">
          <a:extLst>
            <a:ext uri="{FF2B5EF4-FFF2-40B4-BE49-F238E27FC236}">
              <a16:creationId xmlns:a16="http://schemas.microsoft.com/office/drawing/2014/main" id="{8E010CD6-BE25-4051-A24B-EF7C7F87BCDC}"/>
            </a:ext>
          </a:extLst>
        </xdr:cNvPr>
        <xdr:cNvSpPr/>
      </xdr:nvSpPr>
      <xdr:spPr>
        <a:xfrm>
          <a:off x="3048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29227</xdr:rowOff>
    </xdr:from>
    <xdr:ext cx="762000" cy="259045"/>
    <xdr:sp macro="" textlink="">
      <xdr:nvSpPr>
        <xdr:cNvPr id="90" name="テキスト ボックス 89">
          <a:extLst>
            <a:ext uri="{FF2B5EF4-FFF2-40B4-BE49-F238E27FC236}">
              <a16:creationId xmlns:a16="http://schemas.microsoft.com/office/drawing/2014/main" id="{2C64F3E0-F691-415F-8F62-C1134602A4FC}"/>
            </a:ext>
          </a:extLst>
        </xdr:cNvPr>
        <xdr:cNvSpPr txBox="1"/>
      </xdr:nvSpPr>
      <xdr:spPr>
        <a:xfrm>
          <a:off x="2717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12700</xdr:rowOff>
    </xdr:from>
    <xdr:to>
      <xdr:col>11</xdr:col>
      <xdr:colOff>60325</xdr:colOff>
      <xdr:row>36</xdr:row>
      <xdr:rowOff>114300</xdr:rowOff>
    </xdr:to>
    <xdr:sp macro="" textlink="">
      <xdr:nvSpPr>
        <xdr:cNvPr id="91" name="楕円 90">
          <a:extLst>
            <a:ext uri="{FF2B5EF4-FFF2-40B4-BE49-F238E27FC236}">
              <a16:creationId xmlns:a16="http://schemas.microsoft.com/office/drawing/2014/main" id="{C44E3F30-493A-420F-B4A7-2E4C8B511304}"/>
            </a:ext>
          </a:extLst>
        </xdr:cNvPr>
        <xdr:cNvSpPr/>
      </xdr:nvSpPr>
      <xdr:spPr>
        <a:xfrm>
          <a:off x="21590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124477</xdr:rowOff>
    </xdr:from>
    <xdr:ext cx="762000" cy="259045"/>
    <xdr:sp macro="" textlink="">
      <xdr:nvSpPr>
        <xdr:cNvPr id="92" name="テキスト ボックス 91">
          <a:extLst>
            <a:ext uri="{FF2B5EF4-FFF2-40B4-BE49-F238E27FC236}">
              <a16:creationId xmlns:a16="http://schemas.microsoft.com/office/drawing/2014/main" id="{0B9080A3-2B7D-4033-A1FA-CB690DCBDE94}"/>
            </a:ext>
          </a:extLst>
        </xdr:cNvPr>
        <xdr:cNvSpPr txBox="1"/>
      </xdr:nvSpPr>
      <xdr:spPr>
        <a:xfrm>
          <a:off x="1828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50800</xdr:rowOff>
    </xdr:from>
    <xdr:to>
      <xdr:col>6</xdr:col>
      <xdr:colOff>171450</xdr:colOff>
      <xdr:row>36</xdr:row>
      <xdr:rowOff>152400</xdr:rowOff>
    </xdr:to>
    <xdr:sp macro="" textlink="">
      <xdr:nvSpPr>
        <xdr:cNvPr id="93" name="楕円 92">
          <a:extLst>
            <a:ext uri="{FF2B5EF4-FFF2-40B4-BE49-F238E27FC236}">
              <a16:creationId xmlns:a16="http://schemas.microsoft.com/office/drawing/2014/main" id="{1774A758-A5BC-4AF8-9A5F-084A696213F6}"/>
            </a:ext>
          </a:extLst>
        </xdr:cNvPr>
        <xdr:cNvSpPr/>
      </xdr:nvSpPr>
      <xdr:spPr>
        <a:xfrm>
          <a:off x="1270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162577</xdr:rowOff>
    </xdr:from>
    <xdr:ext cx="762000" cy="259045"/>
    <xdr:sp macro="" textlink="">
      <xdr:nvSpPr>
        <xdr:cNvPr id="94" name="テキスト ボックス 93">
          <a:extLst>
            <a:ext uri="{FF2B5EF4-FFF2-40B4-BE49-F238E27FC236}">
              <a16:creationId xmlns:a16="http://schemas.microsoft.com/office/drawing/2014/main" id="{1DD4BCC7-1D26-4559-BFED-E216ADE66E55}"/>
            </a:ext>
          </a:extLst>
        </xdr:cNvPr>
        <xdr:cNvSpPr txBox="1"/>
      </xdr:nvSpPr>
      <xdr:spPr>
        <a:xfrm>
          <a:off x="939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4F2D6-0956-4748-B32D-038A0D808A24}"/>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6A12E965-A48C-4A3F-8792-887F309F9DA2}"/>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28EF8488-C53C-4A60-BD7C-AECE8C2390D8}"/>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5211F28-FEC6-44A2-9880-71C6F0362AAB}"/>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642E8F9C-9503-4245-A901-3B6CD2B33AB3}"/>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69DC1674-05C2-42E8-B7D8-B73C7EDC931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3563780-138A-47BB-A677-E5391060FEC2}"/>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5D48811D-AFBC-447A-97FE-AF55B3CEE08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9DB05366-D44C-4082-99E0-44D5EC72E07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CB73D666-779E-46E8-92E8-C24420ED248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CD69EAFC-C127-4ADE-81F3-2C60D5FDBD88}"/>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物件費は，新型コロナウイルスワクチン接種関連経費が</a:t>
          </a:r>
          <a:r>
            <a:rPr kumimoji="1" lang="en-US" altLang="ja-JP" sz="1300">
              <a:latin typeface="ＭＳ Ｐゴシック" panose="020B0600070205080204" pitchFamily="50" charset="-128"/>
              <a:ea typeface="ＭＳ Ｐゴシック" panose="020B0600070205080204" pitchFamily="50" charset="-128"/>
            </a:rPr>
            <a:t>284</a:t>
          </a:r>
          <a:r>
            <a:rPr kumimoji="1" lang="ja-JP" altLang="en-US" sz="1300">
              <a:latin typeface="ＭＳ Ｐゴシック" panose="020B0600070205080204" pitchFamily="50" charset="-128"/>
              <a:ea typeface="ＭＳ Ｐゴシック" panose="020B0600070205080204" pitchFamily="50" charset="-128"/>
            </a:rPr>
            <a:t>百万円増加したこと等により決算額が</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百万円増額し、経常経費充当一般財源等も</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百万円増加したものの、経常一般財源収入等が</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百万円増加したことから経常収支比率では前年度同数値となった。また、類似団体内平均値との比較では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ポイント下回る状況となっている。今後については公共施設等総合管理計画に基づき同類施設の統廃合を進めることで、物件費の増加を抑制していく。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DDC270EE-B2F0-42FA-A7D6-058D2688C3E4}"/>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1A992F7E-4F00-4CFB-9EA3-7FCB622983AD}"/>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5E9822E4-BD3C-460E-9885-96FEA0FA3D5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DD4F34B3-23A3-448C-AFB0-9C5BA57E189C}"/>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A4D822DF-EE9D-4807-921C-BC5288D9138F}"/>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393B7F1B-ABFC-40F8-843D-551E36D34A95}"/>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268DFCC5-48DE-44E2-B2B0-F1B274364645}"/>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BB0B31C4-2966-4C0A-8C75-34BD6A793A43}"/>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EBA05D6E-C4BB-444B-901E-867114026534}"/>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31BC2C3D-9633-438D-8A02-82519FB319CF}"/>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21591E90-C542-472F-AD61-8132C9C60BBF}"/>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345FD335-C9E1-422C-A7EB-E0D6FFF5FE67}"/>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E65C84FA-0B07-411A-8D72-861C2543C13B}"/>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CF54CFC6-F9E5-47EA-A78F-35F6BB46C475}"/>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F2E5386-427B-44B7-B6C6-F67FEE1D23A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698482A4-9585-4A12-89E6-35D61966B7B1}"/>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A304224C-4DCD-4D1E-B41B-CC6D281F7A4C}"/>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E30832DD-E8B7-4DBC-A2B6-699A77058EF1}"/>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533589E7-1505-4475-B079-C4BD14155196}"/>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988E338E-3A33-43B3-B779-8831B249C9AB}"/>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E4A72FB0-7984-4267-A627-23BBAACB1967}"/>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114300</xdr:rowOff>
    </xdr:from>
    <xdr:to>
      <xdr:col>82</xdr:col>
      <xdr:colOff>107950</xdr:colOff>
      <xdr:row>14</xdr:row>
      <xdr:rowOff>114300</xdr:rowOff>
    </xdr:to>
    <xdr:cxnSp macro="">
      <xdr:nvCxnSpPr>
        <xdr:cNvPr id="127" name="直線コネクタ 126">
          <a:extLst>
            <a:ext uri="{FF2B5EF4-FFF2-40B4-BE49-F238E27FC236}">
              <a16:creationId xmlns:a16="http://schemas.microsoft.com/office/drawing/2014/main" id="{44A033F4-20AD-4DF9-BBFB-60B32822D635}"/>
            </a:ext>
          </a:extLst>
        </xdr:cNvPr>
        <xdr:cNvCxnSpPr/>
      </xdr:nvCxnSpPr>
      <xdr:spPr>
        <a:xfrm>
          <a:off x="15671800" y="251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8" name="物件費平均値テキスト">
          <a:extLst>
            <a:ext uri="{FF2B5EF4-FFF2-40B4-BE49-F238E27FC236}">
              <a16:creationId xmlns:a16="http://schemas.microsoft.com/office/drawing/2014/main" id="{05CDD29D-EF96-48C4-90B0-62F1C45FFDC7}"/>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BA22240E-383C-4857-B347-89F65F8B5DD4}"/>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114300</xdr:rowOff>
    </xdr:from>
    <xdr:to>
      <xdr:col>78</xdr:col>
      <xdr:colOff>69850</xdr:colOff>
      <xdr:row>16</xdr:row>
      <xdr:rowOff>76200</xdr:rowOff>
    </xdr:to>
    <xdr:cxnSp macro="">
      <xdr:nvCxnSpPr>
        <xdr:cNvPr id="130" name="直線コネクタ 129">
          <a:extLst>
            <a:ext uri="{FF2B5EF4-FFF2-40B4-BE49-F238E27FC236}">
              <a16:creationId xmlns:a16="http://schemas.microsoft.com/office/drawing/2014/main" id="{4B7E7775-4594-40C8-AD59-3AE809A9E4A2}"/>
            </a:ext>
          </a:extLst>
        </xdr:cNvPr>
        <xdr:cNvCxnSpPr/>
      </xdr:nvCxnSpPr>
      <xdr:spPr>
        <a:xfrm flipV="1">
          <a:off x="14782800" y="25146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92EC62CC-BA35-4B4E-B3F6-B6FA5E5B2BCD}"/>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60977</xdr:rowOff>
    </xdr:from>
    <xdr:ext cx="736600" cy="259045"/>
    <xdr:sp macro="" textlink="">
      <xdr:nvSpPr>
        <xdr:cNvPr id="132" name="テキスト ボックス 131">
          <a:extLst>
            <a:ext uri="{FF2B5EF4-FFF2-40B4-BE49-F238E27FC236}">
              <a16:creationId xmlns:a16="http://schemas.microsoft.com/office/drawing/2014/main" id="{75F14C08-2821-48E5-9023-1F37C1BAB3D8}"/>
            </a:ext>
          </a:extLst>
        </xdr:cNvPr>
        <xdr:cNvSpPr txBox="1"/>
      </xdr:nvSpPr>
      <xdr:spPr>
        <a:xfrm>
          <a:off x="15290800" y="280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19050</xdr:rowOff>
    </xdr:from>
    <xdr:to>
      <xdr:col>73</xdr:col>
      <xdr:colOff>180975</xdr:colOff>
      <xdr:row>16</xdr:row>
      <xdr:rowOff>76200</xdr:rowOff>
    </xdr:to>
    <xdr:cxnSp macro="">
      <xdr:nvCxnSpPr>
        <xdr:cNvPr id="133" name="直線コネクタ 132">
          <a:extLst>
            <a:ext uri="{FF2B5EF4-FFF2-40B4-BE49-F238E27FC236}">
              <a16:creationId xmlns:a16="http://schemas.microsoft.com/office/drawing/2014/main" id="{4EBDD86B-3D55-491E-97DB-512D1669045F}"/>
            </a:ext>
          </a:extLst>
        </xdr:cNvPr>
        <xdr:cNvCxnSpPr/>
      </xdr:nvCxnSpPr>
      <xdr:spPr>
        <a:xfrm>
          <a:off x="13893800" y="2590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2A5A8C05-02D2-42F8-A5E8-FBFD5545425E}"/>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3827</xdr:rowOff>
    </xdr:from>
    <xdr:ext cx="762000" cy="259045"/>
    <xdr:sp macro="" textlink="">
      <xdr:nvSpPr>
        <xdr:cNvPr id="135" name="テキスト ボックス 134">
          <a:extLst>
            <a:ext uri="{FF2B5EF4-FFF2-40B4-BE49-F238E27FC236}">
              <a16:creationId xmlns:a16="http://schemas.microsoft.com/office/drawing/2014/main" id="{02EE672E-4738-459F-B0BE-CFC6E3997CC5}"/>
            </a:ext>
          </a:extLst>
        </xdr:cNvPr>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19050</xdr:rowOff>
    </xdr:from>
    <xdr:to>
      <xdr:col>69</xdr:col>
      <xdr:colOff>92075</xdr:colOff>
      <xdr:row>15</xdr:row>
      <xdr:rowOff>44450</xdr:rowOff>
    </xdr:to>
    <xdr:cxnSp macro="">
      <xdr:nvCxnSpPr>
        <xdr:cNvPr id="136" name="直線コネクタ 135">
          <a:extLst>
            <a:ext uri="{FF2B5EF4-FFF2-40B4-BE49-F238E27FC236}">
              <a16:creationId xmlns:a16="http://schemas.microsoft.com/office/drawing/2014/main" id="{DE124C29-C869-4DD9-87B1-0E066ABCACCE}"/>
            </a:ext>
          </a:extLst>
        </xdr:cNvPr>
        <xdr:cNvCxnSpPr/>
      </xdr:nvCxnSpPr>
      <xdr:spPr>
        <a:xfrm flipV="1">
          <a:off x="13004800" y="259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2B084B2B-85C6-4FA8-953E-E1676C548475}"/>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149877</xdr:rowOff>
    </xdr:from>
    <xdr:ext cx="762000" cy="259045"/>
    <xdr:sp macro="" textlink="">
      <xdr:nvSpPr>
        <xdr:cNvPr id="138" name="テキスト ボックス 137">
          <a:extLst>
            <a:ext uri="{FF2B5EF4-FFF2-40B4-BE49-F238E27FC236}">
              <a16:creationId xmlns:a16="http://schemas.microsoft.com/office/drawing/2014/main" id="{5DE2C534-F82C-461A-B7C9-D4677D224713}"/>
            </a:ext>
          </a:extLst>
        </xdr:cNvPr>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7E284094-317E-4382-B391-6985D4E4F824}"/>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a:extLst>
            <a:ext uri="{FF2B5EF4-FFF2-40B4-BE49-F238E27FC236}">
              <a16:creationId xmlns:a16="http://schemas.microsoft.com/office/drawing/2014/main" id="{A772C5FE-9DBF-4775-BFBB-0787F671FD07}"/>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A0E520D5-7BA5-4BB5-B63C-3007BE893E67}"/>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A42FF16-ED42-4846-A312-266D420269B7}"/>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65E1817C-504E-4FF6-A3B6-C0BC67AF1EB8}"/>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31AE86BA-9D9F-4E3C-BDC5-9BE76BF1ECDC}"/>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2F48E250-CAAE-4788-9440-E8B913F1174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63500</xdr:rowOff>
    </xdr:from>
    <xdr:to>
      <xdr:col>82</xdr:col>
      <xdr:colOff>158750</xdr:colOff>
      <xdr:row>14</xdr:row>
      <xdr:rowOff>165100</xdr:rowOff>
    </xdr:to>
    <xdr:sp macro="" textlink="">
      <xdr:nvSpPr>
        <xdr:cNvPr id="146" name="楕円 145">
          <a:extLst>
            <a:ext uri="{FF2B5EF4-FFF2-40B4-BE49-F238E27FC236}">
              <a16:creationId xmlns:a16="http://schemas.microsoft.com/office/drawing/2014/main" id="{7637C22A-C213-4F2F-AA71-C774043ACBC5}"/>
            </a:ext>
          </a:extLst>
        </xdr:cNvPr>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66BC5C36-6A51-4C32-83E8-AB9BFC0490E7}"/>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63500</xdr:rowOff>
    </xdr:from>
    <xdr:to>
      <xdr:col>78</xdr:col>
      <xdr:colOff>120650</xdr:colOff>
      <xdr:row>14</xdr:row>
      <xdr:rowOff>165100</xdr:rowOff>
    </xdr:to>
    <xdr:sp macro="" textlink="">
      <xdr:nvSpPr>
        <xdr:cNvPr id="148" name="楕円 147">
          <a:extLst>
            <a:ext uri="{FF2B5EF4-FFF2-40B4-BE49-F238E27FC236}">
              <a16:creationId xmlns:a16="http://schemas.microsoft.com/office/drawing/2014/main" id="{0DCCED7A-685B-4C63-9497-F687B4F4875E}"/>
            </a:ext>
          </a:extLst>
        </xdr:cNvPr>
        <xdr:cNvSpPr/>
      </xdr:nvSpPr>
      <xdr:spPr>
        <a:xfrm>
          <a:off x="15621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3827</xdr:rowOff>
    </xdr:from>
    <xdr:ext cx="736600" cy="259045"/>
    <xdr:sp macro="" textlink="">
      <xdr:nvSpPr>
        <xdr:cNvPr id="149" name="テキスト ボックス 148">
          <a:extLst>
            <a:ext uri="{FF2B5EF4-FFF2-40B4-BE49-F238E27FC236}">
              <a16:creationId xmlns:a16="http://schemas.microsoft.com/office/drawing/2014/main" id="{88E7223D-BE50-451A-A1D3-51446436B1DF}"/>
            </a:ext>
          </a:extLst>
        </xdr:cNvPr>
        <xdr:cNvSpPr txBox="1"/>
      </xdr:nvSpPr>
      <xdr:spPr>
        <a:xfrm>
          <a:off x="15290800" y="22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50" name="楕円 149">
          <a:extLst>
            <a:ext uri="{FF2B5EF4-FFF2-40B4-BE49-F238E27FC236}">
              <a16:creationId xmlns:a16="http://schemas.microsoft.com/office/drawing/2014/main" id="{B0D636A2-D85F-4778-BEEE-A3B8ED153391}"/>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F2AE90AE-2035-4AD2-A3C8-0743B5D312B2}"/>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139700</xdr:rowOff>
    </xdr:from>
    <xdr:to>
      <xdr:col>69</xdr:col>
      <xdr:colOff>142875</xdr:colOff>
      <xdr:row>15</xdr:row>
      <xdr:rowOff>69850</xdr:rowOff>
    </xdr:to>
    <xdr:sp macro="" textlink="">
      <xdr:nvSpPr>
        <xdr:cNvPr id="152" name="楕円 151">
          <a:extLst>
            <a:ext uri="{FF2B5EF4-FFF2-40B4-BE49-F238E27FC236}">
              <a16:creationId xmlns:a16="http://schemas.microsoft.com/office/drawing/2014/main" id="{A3FF8059-74D8-4096-AE5E-F0CCD21FD60E}"/>
            </a:ext>
          </a:extLst>
        </xdr:cNvPr>
        <xdr:cNvSpPr/>
      </xdr:nvSpPr>
      <xdr:spPr>
        <a:xfrm>
          <a:off x="13843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80027</xdr:rowOff>
    </xdr:from>
    <xdr:ext cx="762000" cy="259045"/>
    <xdr:sp macro="" textlink="">
      <xdr:nvSpPr>
        <xdr:cNvPr id="153" name="テキスト ボックス 152">
          <a:extLst>
            <a:ext uri="{FF2B5EF4-FFF2-40B4-BE49-F238E27FC236}">
              <a16:creationId xmlns:a16="http://schemas.microsoft.com/office/drawing/2014/main" id="{3516CD16-B0EF-4005-9937-66AEDE013AA6}"/>
            </a:ext>
          </a:extLst>
        </xdr:cNvPr>
        <xdr:cNvSpPr txBox="1"/>
      </xdr:nvSpPr>
      <xdr:spPr>
        <a:xfrm>
          <a:off x="13512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165100</xdr:rowOff>
    </xdr:from>
    <xdr:to>
      <xdr:col>65</xdr:col>
      <xdr:colOff>53975</xdr:colOff>
      <xdr:row>15</xdr:row>
      <xdr:rowOff>95250</xdr:rowOff>
    </xdr:to>
    <xdr:sp macro="" textlink="">
      <xdr:nvSpPr>
        <xdr:cNvPr id="154" name="楕円 153">
          <a:extLst>
            <a:ext uri="{FF2B5EF4-FFF2-40B4-BE49-F238E27FC236}">
              <a16:creationId xmlns:a16="http://schemas.microsoft.com/office/drawing/2014/main" id="{AA84309D-3D0F-4878-8392-CE3A34312751}"/>
            </a:ext>
          </a:extLst>
        </xdr:cNvPr>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105427</xdr:rowOff>
    </xdr:from>
    <xdr:ext cx="762000" cy="259045"/>
    <xdr:sp macro="" textlink="">
      <xdr:nvSpPr>
        <xdr:cNvPr id="155" name="テキスト ボックス 154">
          <a:extLst>
            <a:ext uri="{FF2B5EF4-FFF2-40B4-BE49-F238E27FC236}">
              <a16:creationId xmlns:a16="http://schemas.microsoft.com/office/drawing/2014/main" id="{B973B811-D9A2-4FFF-ACFF-2743871BD42D}"/>
            </a:ext>
          </a:extLst>
        </xdr:cNvPr>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A2CEFAFF-7DEA-4301-8DDA-4FD0856B8F0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87F4B6EA-7908-4B40-B794-3B27541770DC}"/>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F9EA383D-32C3-4372-874F-495DCE0B8DC3}"/>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FB08F0A0-FFC2-4D93-A914-40912A2F8ACC}"/>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46B6C0B8-8553-4C85-9790-827E49B068FA}"/>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C2E1D0B6-94CD-4F20-AF8A-D8CB7D409814}"/>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9A7F7BD-2BEA-4101-B3FA-1BDCA6252559}"/>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19FF008D-5C27-495F-923B-E5E2DA3D5B4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531B9498-472F-48D8-BAA7-440386A2F795}"/>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734271C5-1633-4D8B-8616-A727BF531BE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B83DE721-8484-4465-AA0D-07D0B5F90547}"/>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扶助費は、経常経費充当一般財源等が前年度から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百万円減少したことが主な要因となり、経常収支比率は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扶助費については国の制度に基づく支出が大半を占めることから，審査事務の適正化を図り増加を最小限に抑えてることで、経常収支比率の上昇を抑制していく方針である。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81EAAB4F-A787-4F9E-93CD-EE8F0C0324D8}"/>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BFCB7A43-C60E-4182-8CE1-C490A65C2DE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A0E59303-9200-4269-AD06-EF9B93EA50A2}"/>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5C31A04-BA27-4C91-BA49-0EC18345FB82}"/>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54D68C56-650C-487D-8A47-2FD3CAAC732B}"/>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6D48511-4BAD-4AE6-BC69-171C92BA03A3}"/>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AE97FA4-00D2-4916-A924-A5597678D59D}"/>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548CE870-4A30-48CB-AC43-E6C4C787CA99}"/>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ED9E47CC-BC5F-49F1-AAA4-C00A584F915A}"/>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6684BA5-40A0-47D0-8CD4-996A328BA2FA}"/>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23025E55-E9B2-49F7-AF84-BF20115ACBF2}"/>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6B4FF500-5949-4BEE-ABAF-1225AA6C643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F1ACCF25-2B66-4833-9F3C-6763DD9C375C}"/>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95268D22-32FA-45B6-BF93-3C777E82121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EAEF6587-7422-4CF8-A573-7B161AB842AF}"/>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F6B95D18-B80C-400B-9FAF-4A4EA8CF77A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60DCD64B-A461-4BFA-B3C5-499D150DFF7E}"/>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BE94681C-31DB-4EDB-99AB-BC71FB7F7EB6}"/>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D44A205B-0A4C-48EC-A137-46942F561BBA}"/>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FA2A421F-FDC8-4646-A056-A52667DC72D3}"/>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C49369B8-F322-4AB5-8376-1FA34C51183A}"/>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65BF7B58-8F39-4C01-8512-0490F36A9245}"/>
            </a:ext>
          </a:extLst>
        </xdr:cNvPr>
        <xdr:cNvCxnSpPr/>
      </xdr:nvCxnSpPr>
      <xdr:spPr>
        <a:xfrm flipV="1">
          <a:off x="3987800" y="94996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A3FC31D-E2CC-4B9C-965B-39B1DE2997EE}"/>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E81946B5-FD27-43D1-A23E-91D78D4B92F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146050</xdr:rowOff>
    </xdr:to>
    <xdr:cxnSp macro="">
      <xdr:nvCxnSpPr>
        <xdr:cNvPr id="191" name="直線コネクタ 190">
          <a:extLst>
            <a:ext uri="{FF2B5EF4-FFF2-40B4-BE49-F238E27FC236}">
              <a16:creationId xmlns:a16="http://schemas.microsoft.com/office/drawing/2014/main" id="{800B2500-EC02-4105-AEC4-BFA8920E6581}"/>
            </a:ext>
          </a:extLst>
        </xdr:cNvPr>
        <xdr:cNvCxnSpPr/>
      </xdr:nvCxnSpPr>
      <xdr:spPr>
        <a:xfrm flipV="1">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713546ED-3280-4434-B2E3-50615B63F06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6C3D2E4C-80D6-4EAC-AD80-F06A6E2879E6}"/>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146050</xdr:rowOff>
    </xdr:to>
    <xdr:cxnSp macro="">
      <xdr:nvCxnSpPr>
        <xdr:cNvPr id="194" name="直線コネクタ 193">
          <a:extLst>
            <a:ext uri="{FF2B5EF4-FFF2-40B4-BE49-F238E27FC236}">
              <a16:creationId xmlns:a16="http://schemas.microsoft.com/office/drawing/2014/main" id="{EF70058F-8A38-44DB-9FD0-089293637DF5}"/>
            </a:ext>
          </a:extLst>
        </xdr:cNvPr>
        <xdr:cNvCxnSpPr/>
      </xdr:nvCxnSpPr>
      <xdr:spPr>
        <a:xfrm>
          <a:off x="2209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C13AE97B-1C11-4790-B0E7-34554E07B02B}"/>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a:extLst>
            <a:ext uri="{FF2B5EF4-FFF2-40B4-BE49-F238E27FC236}">
              <a16:creationId xmlns:a16="http://schemas.microsoft.com/office/drawing/2014/main" id="{FB59C43D-CBD4-4C82-81F1-A62CEAF39AEE}"/>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FA155194-651D-483E-AF5B-0CE35F18999F}"/>
            </a:ext>
          </a:extLst>
        </xdr:cNvPr>
        <xdr:cNvCxnSpPr/>
      </xdr:nvCxnSpPr>
      <xdr:spPr>
        <a:xfrm>
          <a:off x="1320800" y="95758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87AB2FCE-1A07-4492-8124-A988F9947B32}"/>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a:extLst>
            <a:ext uri="{FF2B5EF4-FFF2-40B4-BE49-F238E27FC236}">
              <a16:creationId xmlns:a16="http://schemas.microsoft.com/office/drawing/2014/main" id="{5435FE38-9B4C-41DF-A936-C47C346D3089}"/>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E15EFEF-9F37-4BBB-B280-0ACA74A9EA84}"/>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FD63B096-81C1-4440-9A17-369AA9E86058}"/>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BEB6E385-F31C-44DD-9180-F3096613045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84D9A04B-796F-4372-B1AD-DB69CDE33814}"/>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BA775FD8-1AC6-4FC8-B376-D171828CA3F1}"/>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D3F66EBA-CB20-4014-B47A-9D008587D1AF}"/>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CACF7657-8275-439C-8642-2AFA76C41CAF}"/>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76F71F0A-7576-4B49-85EC-F0356C2D43EA}"/>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413E3EA8-D691-431A-8C4A-681F6DD7F8AD}"/>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972E10F5-E667-4037-A39F-25A49910618E}"/>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a:extLst>
            <a:ext uri="{FF2B5EF4-FFF2-40B4-BE49-F238E27FC236}">
              <a16:creationId xmlns:a16="http://schemas.microsoft.com/office/drawing/2014/main" id="{52678659-F130-4CB4-876B-8CE5EFE6392A}"/>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1" name="楕円 210">
          <a:extLst>
            <a:ext uri="{FF2B5EF4-FFF2-40B4-BE49-F238E27FC236}">
              <a16:creationId xmlns:a16="http://schemas.microsoft.com/office/drawing/2014/main" id="{4946C7C3-B595-4FA9-BB23-B0ECB767B877}"/>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2" name="テキスト ボックス 211">
          <a:extLst>
            <a:ext uri="{FF2B5EF4-FFF2-40B4-BE49-F238E27FC236}">
              <a16:creationId xmlns:a16="http://schemas.microsoft.com/office/drawing/2014/main" id="{382D786C-2DCA-4DF2-93F2-A498A5DD99E5}"/>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C94A70F4-C1CE-4E1F-B825-3BC2087B4EEB}"/>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95FD4BC3-3A4F-40C6-8AC5-DDD50D45EF8B}"/>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5" name="楕円 214">
          <a:extLst>
            <a:ext uri="{FF2B5EF4-FFF2-40B4-BE49-F238E27FC236}">
              <a16:creationId xmlns:a16="http://schemas.microsoft.com/office/drawing/2014/main" id="{E77D8CBE-89BB-42CF-8336-9B83A5A2E53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6" name="テキスト ボックス 215">
          <a:extLst>
            <a:ext uri="{FF2B5EF4-FFF2-40B4-BE49-F238E27FC236}">
              <a16:creationId xmlns:a16="http://schemas.microsoft.com/office/drawing/2014/main" id="{9E10C32E-A527-4D68-AFAB-C97F1DFDE9B7}"/>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4763F6C5-1DB3-4FAC-9C6B-84119828ACFC}"/>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7F615167-C9AC-4D16-8601-DED94D962CC9}"/>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6A980EA8-65BC-4813-B9A3-B9C0943C18FE}"/>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6A28AEE0-FF52-4E1C-A4BC-FA267449C1E6}"/>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5B54F51A-A89A-4A1C-850D-82A17B813C4C}"/>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EE5932D-0BC4-4AB2-BE5C-40C7F4EF596A}"/>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79C540CA-8342-4790-ABBC-FDE96A470DF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768B837C-EA94-425D-ADD6-A136B80C48BD}"/>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E2C6367D-5747-442D-A924-244922B4DB1E}"/>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C2894C48-85EE-42E6-B8A2-D10C1B798FE3}"/>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6A49A7BF-853A-4A6E-B536-700B715C3695}"/>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その他は、繰出金の決算額は</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百万円増加しているものの、国民健康保険事業特別会計における支払準備基金積立のための繰出金等、臨時的な経費が占める割合が多く、経常収支比率としては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減少となった。類似団体内平均値を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ポイント下回る状況となっている。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ともなって介護保険特別会計や後期高齢者医療特別会計への繰出金が増加する見込みであることから、特別会計において保険税や使用料の見直しを行い、一般会計からの繰出額を抑制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FDB70A17-B8DE-4C2F-A994-9F6CADB0045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30F9054E-7834-4146-92B9-C4A077B5D1C8}"/>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8A4AB0D4-8F18-49E5-98D4-E6E397DA62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EB9E897D-BAD5-405E-932B-6280C256885D}"/>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BB2588CF-57DC-4551-BC0B-5AC3932520E3}"/>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95C4D24C-B4B3-41BC-BBC4-58835DF32F27}"/>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190CD993-5DDD-4FAA-81D5-B0E648692897}"/>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FED0B231-19EA-4D7F-A732-24B097A88E7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4574DEFC-3110-4FC0-8C9A-866360E1C3EF}"/>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E74C0672-3EDA-420C-AB5B-2C9230980109}"/>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88D6DCEB-C14A-449B-BEB9-831F6C704AFB}"/>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A4411DE9-5499-43AC-83F8-9062F3CE7BEE}"/>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6E828BCA-2A69-461A-86DC-068A4FD21F42}"/>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305BC9A5-A886-419A-A036-3E381785A273}"/>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8BB0A585-BCC1-4B93-A227-A56C1B640631}"/>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275B782D-87E2-4C99-987E-9576257DA265}"/>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D0EE58EC-B234-4D5F-A907-8F8E9BF27256}"/>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5A2EF3BC-9F7C-4D39-90BC-7AB607E6DF9A}"/>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BE851006-1E71-4E01-8340-97FA19A2534E}"/>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EECD914E-4C76-4CCE-9601-5C34D0036FC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23D3F0AE-3B71-42AC-97CC-7051A3FE99CB}"/>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E959CBCF-34A3-4246-84EA-A83615BFA3B4}"/>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5F5401B9-E4EC-4F2F-A13E-1B038FF29DFE}"/>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42635</xdr:rowOff>
    </xdr:from>
    <xdr:to>
      <xdr:col>82</xdr:col>
      <xdr:colOff>107950</xdr:colOff>
      <xdr:row>55</xdr:row>
      <xdr:rowOff>151493</xdr:rowOff>
    </xdr:to>
    <xdr:cxnSp macro="">
      <xdr:nvCxnSpPr>
        <xdr:cNvPr id="251" name="直線コネクタ 250">
          <a:extLst>
            <a:ext uri="{FF2B5EF4-FFF2-40B4-BE49-F238E27FC236}">
              <a16:creationId xmlns:a16="http://schemas.microsoft.com/office/drawing/2014/main" id="{FDA7AA4A-AC0A-4BA9-8492-21B7C1C3AA1E}"/>
            </a:ext>
          </a:extLst>
        </xdr:cNvPr>
        <xdr:cNvCxnSpPr/>
      </xdr:nvCxnSpPr>
      <xdr:spPr>
        <a:xfrm flipV="1">
          <a:off x="15671800" y="9472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148CB6C1-A781-4401-B051-CE376F784ED7}"/>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E7666833-6C95-4781-A0AD-EA9ADDF89794}"/>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57</xdr:row>
      <xdr:rowOff>37193</xdr:rowOff>
    </xdr:to>
    <xdr:cxnSp macro="">
      <xdr:nvCxnSpPr>
        <xdr:cNvPr id="254" name="直線コネクタ 253">
          <a:extLst>
            <a:ext uri="{FF2B5EF4-FFF2-40B4-BE49-F238E27FC236}">
              <a16:creationId xmlns:a16="http://schemas.microsoft.com/office/drawing/2014/main" id="{CEE4D94A-B7DD-4E42-99DF-F8DEC4F14EF3}"/>
            </a:ext>
          </a:extLst>
        </xdr:cNvPr>
        <xdr:cNvCxnSpPr/>
      </xdr:nvCxnSpPr>
      <xdr:spPr>
        <a:xfrm flipV="1">
          <a:off x="14782800" y="95812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27FE45FB-3174-48F7-8482-DBB42FEA6923}"/>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114C271C-C78C-4729-B5EF-9F73B86CC2C1}"/>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61</xdr:row>
      <xdr:rowOff>58965</xdr:rowOff>
    </xdr:to>
    <xdr:cxnSp macro="">
      <xdr:nvCxnSpPr>
        <xdr:cNvPr id="257" name="直線コネクタ 256">
          <a:extLst>
            <a:ext uri="{FF2B5EF4-FFF2-40B4-BE49-F238E27FC236}">
              <a16:creationId xmlns:a16="http://schemas.microsoft.com/office/drawing/2014/main" id="{C961CF4D-F46E-4EF8-8E31-F24B7F1F5F69}"/>
            </a:ext>
          </a:extLst>
        </xdr:cNvPr>
        <xdr:cNvCxnSpPr/>
      </xdr:nvCxnSpPr>
      <xdr:spPr>
        <a:xfrm flipV="1">
          <a:off x="13893800" y="9809843"/>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ABFDC1E9-531D-4FCB-A253-4BDC0B88E848}"/>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a:extLst>
            <a:ext uri="{FF2B5EF4-FFF2-40B4-BE49-F238E27FC236}">
              <a16:creationId xmlns:a16="http://schemas.microsoft.com/office/drawing/2014/main" id="{CA24C75F-5A75-4242-BA90-86805D26CF4E}"/>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61</xdr:row>
      <xdr:rowOff>58965</xdr:rowOff>
    </xdr:to>
    <xdr:cxnSp macro="">
      <xdr:nvCxnSpPr>
        <xdr:cNvPr id="260" name="直線コネクタ 259">
          <a:extLst>
            <a:ext uri="{FF2B5EF4-FFF2-40B4-BE49-F238E27FC236}">
              <a16:creationId xmlns:a16="http://schemas.microsoft.com/office/drawing/2014/main" id="{DD49E12B-FE80-42CA-9791-F6BC9A3EC2BA}"/>
            </a:ext>
          </a:extLst>
        </xdr:cNvPr>
        <xdr:cNvCxnSpPr/>
      </xdr:nvCxnSpPr>
      <xdr:spPr>
        <a:xfrm>
          <a:off x="13004800" y="103650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CBBE822-DF18-4FE3-980A-D7B697E6BF0D}"/>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884E90E6-C777-47B4-B18F-9432DB337F93}"/>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DB678F9-5FCA-4E3E-880E-F44675A54087}"/>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582A757-863F-4A93-A82E-5C06A89B9354}"/>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1B207B44-96CF-4F3B-B225-A37CACA87089}"/>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8CA5AEA5-1499-4267-BBD3-8A817AD5FAFB}"/>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C147F1DF-E882-47B9-A3FE-C4A26E80BE3C}"/>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46BBCB20-CB33-475C-957D-777735144C64}"/>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66632A28-76C5-46BE-93B5-EB5D0D6B91A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163285</xdr:rowOff>
    </xdr:from>
    <xdr:to>
      <xdr:col>82</xdr:col>
      <xdr:colOff>158750</xdr:colOff>
      <xdr:row>55</xdr:row>
      <xdr:rowOff>93435</xdr:rowOff>
    </xdr:to>
    <xdr:sp macro="" textlink="">
      <xdr:nvSpPr>
        <xdr:cNvPr id="270" name="楕円 269">
          <a:extLst>
            <a:ext uri="{FF2B5EF4-FFF2-40B4-BE49-F238E27FC236}">
              <a16:creationId xmlns:a16="http://schemas.microsoft.com/office/drawing/2014/main" id="{4BB9C526-9E80-4CDE-83BB-61EB059BC103}"/>
            </a:ext>
          </a:extLst>
        </xdr:cNvPr>
        <xdr:cNvSpPr/>
      </xdr:nvSpPr>
      <xdr:spPr>
        <a:xfrm>
          <a:off x="16459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8362</xdr:rowOff>
    </xdr:from>
    <xdr:ext cx="762000" cy="259045"/>
    <xdr:sp macro="" textlink="">
      <xdr:nvSpPr>
        <xdr:cNvPr id="271" name="その他該当値テキスト">
          <a:extLst>
            <a:ext uri="{FF2B5EF4-FFF2-40B4-BE49-F238E27FC236}">
              <a16:creationId xmlns:a16="http://schemas.microsoft.com/office/drawing/2014/main" id="{2684903A-9971-4972-895A-928FBE0B0CA5}"/>
            </a:ext>
          </a:extLst>
        </xdr:cNvPr>
        <xdr:cNvSpPr txBox="1"/>
      </xdr:nvSpPr>
      <xdr:spPr>
        <a:xfrm>
          <a:off x="16598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a16="http://schemas.microsoft.com/office/drawing/2014/main" id="{E92DC190-CC8D-4BDB-80A4-F0FF7A00C4F7}"/>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a16="http://schemas.microsoft.com/office/drawing/2014/main" id="{C69E357C-6DFE-4E4A-A302-4197126CE93E}"/>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4" name="楕円 273">
          <a:extLst>
            <a:ext uri="{FF2B5EF4-FFF2-40B4-BE49-F238E27FC236}">
              <a16:creationId xmlns:a16="http://schemas.microsoft.com/office/drawing/2014/main" id="{7EF98D3C-67B8-4D66-9FA4-9980D44CCE90}"/>
            </a:ext>
          </a:extLst>
        </xdr:cNvPr>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5" name="テキスト ボックス 274">
          <a:extLst>
            <a:ext uri="{FF2B5EF4-FFF2-40B4-BE49-F238E27FC236}">
              <a16:creationId xmlns:a16="http://schemas.microsoft.com/office/drawing/2014/main" id="{AF54BDF0-3906-4BE7-ADD0-BAD3E4703324}"/>
            </a:ext>
          </a:extLst>
        </xdr:cNvPr>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8165</xdr:rowOff>
    </xdr:from>
    <xdr:to>
      <xdr:col>69</xdr:col>
      <xdr:colOff>142875</xdr:colOff>
      <xdr:row>61</xdr:row>
      <xdr:rowOff>109765</xdr:rowOff>
    </xdr:to>
    <xdr:sp macro="" textlink="">
      <xdr:nvSpPr>
        <xdr:cNvPr id="276" name="楕円 275">
          <a:extLst>
            <a:ext uri="{FF2B5EF4-FFF2-40B4-BE49-F238E27FC236}">
              <a16:creationId xmlns:a16="http://schemas.microsoft.com/office/drawing/2014/main" id="{5BB464FD-FB41-4D42-96ED-3F13351F05BD}"/>
            </a:ext>
          </a:extLst>
        </xdr:cNvPr>
        <xdr:cNvSpPr/>
      </xdr:nvSpPr>
      <xdr:spPr>
        <a:xfrm>
          <a:off x="13843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94542</xdr:rowOff>
    </xdr:from>
    <xdr:ext cx="762000" cy="259045"/>
    <xdr:sp macro="" textlink="">
      <xdr:nvSpPr>
        <xdr:cNvPr id="277" name="テキスト ボックス 276">
          <a:extLst>
            <a:ext uri="{FF2B5EF4-FFF2-40B4-BE49-F238E27FC236}">
              <a16:creationId xmlns:a16="http://schemas.microsoft.com/office/drawing/2014/main" id="{DF9C0CA9-59AC-43D5-B326-D548D313CEE4}"/>
            </a:ext>
          </a:extLst>
        </xdr:cNvPr>
        <xdr:cNvSpPr txBox="1"/>
      </xdr:nvSpPr>
      <xdr:spPr>
        <a:xfrm>
          <a:off x="13512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27215</xdr:rowOff>
    </xdr:from>
    <xdr:to>
      <xdr:col>65</xdr:col>
      <xdr:colOff>53975</xdr:colOff>
      <xdr:row>60</xdr:row>
      <xdr:rowOff>128815</xdr:rowOff>
    </xdr:to>
    <xdr:sp macro="" textlink="">
      <xdr:nvSpPr>
        <xdr:cNvPr id="278" name="楕円 277">
          <a:extLst>
            <a:ext uri="{FF2B5EF4-FFF2-40B4-BE49-F238E27FC236}">
              <a16:creationId xmlns:a16="http://schemas.microsoft.com/office/drawing/2014/main" id="{100313E1-EEDE-4D2E-82BE-BDFC61DF70E9}"/>
            </a:ext>
          </a:extLst>
        </xdr:cNvPr>
        <xdr:cNvSpPr/>
      </xdr:nvSpPr>
      <xdr:spPr>
        <a:xfrm>
          <a:off x="12954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113592</xdr:rowOff>
    </xdr:from>
    <xdr:ext cx="762000" cy="259045"/>
    <xdr:sp macro="" textlink="">
      <xdr:nvSpPr>
        <xdr:cNvPr id="279" name="テキスト ボックス 278">
          <a:extLst>
            <a:ext uri="{FF2B5EF4-FFF2-40B4-BE49-F238E27FC236}">
              <a16:creationId xmlns:a16="http://schemas.microsoft.com/office/drawing/2014/main" id="{CE3BC021-DFFE-4D58-8991-CB923DB75AE4}"/>
            </a:ext>
          </a:extLst>
        </xdr:cNvPr>
        <xdr:cNvSpPr txBox="1"/>
      </xdr:nvSpPr>
      <xdr:spPr>
        <a:xfrm>
          <a:off x="12623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722CC262-1C33-4E6F-B425-20761DA08CC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1E9C1017-C6D9-49C1-AB7D-BEA17BB2E4A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D7534424-CABD-4BA3-8954-93D0D95F8585}"/>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4D1DE2FD-F9D4-4FA2-BAE8-1A5F59B5715C}"/>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AD23CAB5-9DF1-4ABE-AD94-AB5002B89F38}"/>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D40A8C78-D020-4434-AACE-CD436455ADE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DC49CDF3-7E8D-4D86-9E84-44AA877CCB9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A031B57B-ED17-420C-BFAA-2D8DCDF099FB}"/>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8074EB10-5B1D-4F34-9729-A55A51188C1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9309591D-FBFD-4412-A5CB-C5081808B247}"/>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137F3BB8-8AA4-4962-99CF-EDB7F158A038}"/>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補助費等は，経常経費充当一般財源等については</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百万円減少し、経常一般財源収入等も</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百万円増加したことから、経常収支比率としては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ポイントの減少となった。しかしながら、類似団体内平均値と比較して高くなっている</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高い状況である。この要因は，ごみ処理業務や消防業務を一部事務組合で行っており、これらの組合に負担金を支出しているためである。今後も，一部事務組合の事業内容を精査し負担金等の抑制に努め、類似団体内平均値を目標として取り組んで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E1A5B897-E790-4771-AB03-23D8E0780B08}"/>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6612488D-524A-4BA8-AFB4-FDEB37CBFD51}"/>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DBF563D-26FF-408B-8BBF-4DD65E82E7A2}"/>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B6A6EE13-B2C3-489C-8060-D3B7D4FE2F6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9938C5BC-649A-4BBF-9EF0-FE1931F3B9D4}"/>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E027FA60-1C26-4158-AE3E-F84D19D43337}"/>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6CBE35EB-CDEB-46E2-B324-1078359B5A33}"/>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F9511289-7883-43F7-BA3B-EA13F61510D7}"/>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ACC90A45-AA87-499E-B5C5-B3F44B346AB8}"/>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D818B3A1-7823-422C-AB13-0EF32E5A32F6}"/>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D8EDFDA2-4924-40CE-899D-763798F84913}"/>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2ACD06AF-29C8-4E46-9268-E9953169529A}"/>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3A3B12C8-C2C0-4A64-9EE9-9AD038AA5A1C}"/>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2F92D545-6210-4E1C-9714-0BD7886C1D5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DD6C45D0-64BE-4912-A134-CAFEB43FBBEC}"/>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119627B8-5280-415B-B957-2FAEAD90F943}"/>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A26EDBA0-DF9E-4BC4-8C33-F397493C3ABD}"/>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a:extLst>
            <a:ext uri="{FF2B5EF4-FFF2-40B4-BE49-F238E27FC236}">
              <a16:creationId xmlns:a16="http://schemas.microsoft.com/office/drawing/2014/main" id="{E306E805-A42A-46A0-8086-3B064319F15F}"/>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a:extLst>
            <a:ext uri="{FF2B5EF4-FFF2-40B4-BE49-F238E27FC236}">
              <a16:creationId xmlns:a16="http://schemas.microsoft.com/office/drawing/2014/main" id="{0D872414-8CE6-4F5E-9E79-DE00FC72F001}"/>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40</xdr:row>
      <xdr:rowOff>113284</xdr:rowOff>
    </xdr:to>
    <xdr:cxnSp macro="">
      <xdr:nvCxnSpPr>
        <xdr:cNvPr id="310" name="直線コネクタ 309">
          <a:extLst>
            <a:ext uri="{FF2B5EF4-FFF2-40B4-BE49-F238E27FC236}">
              <a16:creationId xmlns:a16="http://schemas.microsoft.com/office/drawing/2014/main" id="{AEFA1E91-3C3A-4943-8146-5FFB526A5F06}"/>
            </a:ext>
          </a:extLst>
        </xdr:cNvPr>
        <xdr:cNvCxnSpPr/>
      </xdr:nvCxnSpPr>
      <xdr:spPr>
        <a:xfrm flipV="1">
          <a:off x="15671800" y="681583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a:extLst>
            <a:ext uri="{FF2B5EF4-FFF2-40B4-BE49-F238E27FC236}">
              <a16:creationId xmlns:a16="http://schemas.microsoft.com/office/drawing/2014/main" id="{824B4DCB-E1F1-46AD-93E9-F00C9F9B049E}"/>
            </a:ext>
          </a:extLst>
        </xdr:cNvPr>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a:extLst>
            <a:ext uri="{FF2B5EF4-FFF2-40B4-BE49-F238E27FC236}">
              <a16:creationId xmlns:a16="http://schemas.microsoft.com/office/drawing/2014/main" id="{E32C0762-4FD8-4893-8F09-46C49F90F7DB}"/>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113284</xdr:rowOff>
    </xdr:from>
    <xdr:to>
      <xdr:col>78</xdr:col>
      <xdr:colOff>69850</xdr:colOff>
      <xdr:row>41</xdr:row>
      <xdr:rowOff>88138</xdr:rowOff>
    </xdr:to>
    <xdr:cxnSp macro="">
      <xdr:nvCxnSpPr>
        <xdr:cNvPr id="313" name="直線コネクタ 312">
          <a:extLst>
            <a:ext uri="{FF2B5EF4-FFF2-40B4-BE49-F238E27FC236}">
              <a16:creationId xmlns:a16="http://schemas.microsoft.com/office/drawing/2014/main" id="{66D88D2C-4061-4726-BA8F-2C974FC95AAC}"/>
            </a:ext>
          </a:extLst>
        </xdr:cNvPr>
        <xdr:cNvCxnSpPr/>
      </xdr:nvCxnSpPr>
      <xdr:spPr>
        <a:xfrm flipV="1">
          <a:off x="14782800" y="697128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18EEF96D-0B54-4884-9A1E-A385601585FE}"/>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a:extLst>
            <a:ext uri="{FF2B5EF4-FFF2-40B4-BE49-F238E27FC236}">
              <a16:creationId xmlns:a16="http://schemas.microsoft.com/office/drawing/2014/main" id="{66D1BCCE-6B8D-424C-9C1C-1B8C41337151}"/>
            </a:ext>
          </a:extLst>
        </xdr:cNvPr>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41</xdr:row>
      <xdr:rowOff>88138</xdr:rowOff>
    </xdr:to>
    <xdr:cxnSp macro="">
      <xdr:nvCxnSpPr>
        <xdr:cNvPr id="316" name="直線コネクタ 315">
          <a:extLst>
            <a:ext uri="{FF2B5EF4-FFF2-40B4-BE49-F238E27FC236}">
              <a16:creationId xmlns:a16="http://schemas.microsoft.com/office/drawing/2014/main" id="{EA91CF92-18ED-4120-B208-956E300C3A99}"/>
            </a:ext>
          </a:extLst>
        </xdr:cNvPr>
        <xdr:cNvCxnSpPr/>
      </xdr:nvCxnSpPr>
      <xdr:spPr>
        <a:xfrm>
          <a:off x="13893800" y="6651244"/>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a:extLst>
            <a:ext uri="{FF2B5EF4-FFF2-40B4-BE49-F238E27FC236}">
              <a16:creationId xmlns:a16="http://schemas.microsoft.com/office/drawing/2014/main" id="{96EA312A-55E2-45A8-B330-B26BCE9D3D7A}"/>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a:extLst>
            <a:ext uri="{FF2B5EF4-FFF2-40B4-BE49-F238E27FC236}">
              <a16:creationId xmlns:a16="http://schemas.microsoft.com/office/drawing/2014/main" id="{36A2DE57-1853-4ED3-8F92-56B4DC57D635}"/>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38</xdr:row>
      <xdr:rowOff>154432</xdr:rowOff>
    </xdr:to>
    <xdr:cxnSp macro="">
      <xdr:nvCxnSpPr>
        <xdr:cNvPr id="319" name="直線コネクタ 318">
          <a:extLst>
            <a:ext uri="{FF2B5EF4-FFF2-40B4-BE49-F238E27FC236}">
              <a16:creationId xmlns:a16="http://schemas.microsoft.com/office/drawing/2014/main" id="{298CC23C-E8E8-48E3-8CDB-FE454529E7B8}"/>
            </a:ext>
          </a:extLst>
        </xdr:cNvPr>
        <xdr:cNvCxnSpPr/>
      </xdr:nvCxnSpPr>
      <xdr:spPr>
        <a:xfrm flipV="1">
          <a:off x="13004800" y="66512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B592FC26-1B91-4B80-B4C1-993F343F2CED}"/>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47D51211-5361-4D48-AB4F-5F7F1B928D1D}"/>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D4811F11-4C3F-4889-93F9-3BF6A07AA4DD}"/>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id="{9F23EFF5-B740-4DBD-A232-1222BC40F81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F5DE86EE-116F-4AB6-B57B-DB56E40F6037}"/>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87A13744-58F7-43D0-A952-2E8B1A7CFFAE}"/>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F24231E8-EFF8-4DC4-A945-A40C37D8577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51654E8D-1CA5-4F06-98F1-D187C16EEEEF}"/>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19C9863C-909C-45C1-813B-189EDC81671A}"/>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9" name="楕円 328">
          <a:extLst>
            <a:ext uri="{FF2B5EF4-FFF2-40B4-BE49-F238E27FC236}">
              <a16:creationId xmlns:a16="http://schemas.microsoft.com/office/drawing/2014/main" id="{5BF917E9-282D-437E-A11E-09B065F43623}"/>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30" name="補助費等該当値テキスト">
          <a:extLst>
            <a:ext uri="{FF2B5EF4-FFF2-40B4-BE49-F238E27FC236}">
              <a16:creationId xmlns:a16="http://schemas.microsoft.com/office/drawing/2014/main" id="{4C7E5635-E891-4617-88DF-BF21FA190E15}"/>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62484</xdr:rowOff>
    </xdr:from>
    <xdr:to>
      <xdr:col>78</xdr:col>
      <xdr:colOff>120650</xdr:colOff>
      <xdr:row>40</xdr:row>
      <xdr:rowOff>164084</xdr:rowOff>
    </xdr:to>
    <xdr:sp macro="" textlink="">
      <xdr:nvSpPr>
        <xdr:cNvPr id="331" name="楕円 330">
          <a:extLst>
            <a:ext uri="{FF2B5EF4-FFF2-40B4-BE49-F238E27FC236}">
              <a16:creationId xmlns:a16="http://schemas.microsoft.com/office/drawing/2014/main" id="{A993C21D-C012-4EE1-BB70-5ECC2C8DB7D9}"/>
            </a:ext>
          </a:extLst>
        </xdr:cNvPr>
        <xdr:cNvSpPr/>
      </xdr:nvSpPr>
      <xdr:spPr>
        <a:xfrm>
          <a:off x="15621000" y="692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148861</xdr:rowOff>
    </xdr:from>
    <xdr:ext cx="736600" cy="259045"/>
    <xdr:sp macro="" textlink="">
      <xdr:nvSpPr>
        <xdr:cNvPr id="332" name="テキスト ボックス 331">
          <a:extLst>
            <a:ext uri="{FF2B5EF4-FFF2-40B4-BE49-F238E27FC236}">
              <a16:creationId xmlns:a16="http://schemas.microsoft.com/office/drawing/2014/main" id="{E176317F-CEC3-4B41-BC2C-2A3FC80EE4BB}"/>
            </a:ext>
          </a:extLst>
        </xdr:cNvPr>
        <xdr:cNvSpPr txBox="1"/>
      </xdr:nvSpPr>
      <xdr:spPr>
        <a:xfrm>
          <a:off x="15290800" y="7006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37338</xdr:rowOff>
    </xdr:from>
    <xdr:to>
      <xdr:col>74</xdr:col>
      <xdr:colOff>31750</xdr:colOff>
      <xdr:row>41</xdr:row>
      <xdr:rowOff>138938</xdr:rowOff>
    </xdr:to>
    <xdr:sp macro="" textlink="">
      <xdr:nvSpPr>
        <xdr:cNvPr id="333" name="楕円 332">
          <a:extLst>
            <a:ext uri="{FF2B5EF4-FFF2-40B4-BE49-F238E27FC236}">
              <a16:creationId xmlns:a16="http://schemas.microsoft.com/office/drawing/2014/main" id="{5A80A25E-EFF9-49AA-BF23-D4F6A4D0DCFF}"/>
            </a:ext>
          </a:extLst>
        </xdr:cNvPr>
        <xdr:cNvSpPr/>
      </xdr:nvSpPr>
      <xdr:spPr>
        <a:xfrm>
          <a:off x="14732000" y="70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123715</xdr:rowOff>
    </xdr:from>
    <xdr:ext cx="762000" cy="259045"/>
    <xdr:sp macro="" textlink="">
      <xdr:nvSpPr>
        <xdr:cNvPr id="334" name="テキスト ボックス 333">
          <a:extLst>
            <a:ext uri="{FF2B5EF4-FFF2-40B4-BE49-F238E27FC236}">
              <a16:creationId xmlns:a16="http://schemas.microsoft.com/office/drawing/2014/main" id="{4EFF6C76-E0F1-4BDC-BAE8-F916860CB17C}"/>
            </a:ext>
          </a:extLst>
        </xdr:cNvPr>
        <xdr:cNvSpPr txBox="1"/>
      </xdr:nvSpPr>
      <xdr:spPr>
        <a:xfrm>
          <a:off x="14401800" y="715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85344</xdr:rowOff>
    </xdr:from>
    <xdr:to>
      <xdr:col>69</xdr:col>
      <xdr:colOff>142875</xdr:colOff>
      <xdr:row>39</xdr:row>
      <xdr:rowOff>15494</xdr:rowOff>
    </xdr:to>
    <xdr:sp macro="" textlink="">
      <xdr:nvSpPr>
        <xdr:cNvPr id="335" name="楕円 334">
          <a:extLst>
            <a:ext uri="{FF2B5EF4-FFF2-40B4-BE49-F238E27FC236}">
              <a16:creationId xmlns:a16="http://schemas.microsoft.com/office/drawing/2014/main" id="{D5B063DC-7F43-44DA-96F0-7D6A6E0DEF4D}"/>
            </a:ext>
          </a:extLst>
        </xdr:cNvPr>
        <xdr:cNvSpPr/>
      </xdr:nvSpPr>
      <xdr:spPr>
        <a:xfrm>
          <a:off x="13843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271</xdr:rowOff>
    </xdr:from>
    <xdr:ext cx="762000" cy="259045"/>
    <xdr:sp macro="" textlink="">
      <xdr:nvSpPr>
        <xdr:cNvPr id="336" name="テキスト ボックス 335">
          <a:extLst>
            <a:ext uri="{FF2B5EF4-FFF2-40B4-BE49-F238E27FC236}">
              <a16:creationId xmlns:a16="http://schemas.microsoft.com/office/drawing/2014/main" id="{BA41B8EC-7805-4884-BC45-F8DBEEC9626E}"/>
            </a:ext>
          </a:extLst>
        </xdr:cNvPr>
        <xdr:cNvSpPr txBox="1"/>
      </xdr:nvSpPr>
      <xdr:spPr>
        <a:xfrm>
          <a:off x="13512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103632</xdr:rowOff>
    </xdr:from>
    <xdr:to>
      <xdr:col>65</xdr:col>
      <xdr:colOff>53975</xdr:colOff>
      <xdr:row>39</xdr:row>
      <xdr:rowOff>33782</xdr:rowOff>
    </xdr:to>
    <xdr:sp macro="" textlink="">
      <xdr:nvSpPr>
        <xdr:cNvPr id="337" name="楕円 336">
          <a:extLst>
            <a:ext uri="{FF2B5EF4-FFF2-40B4-BE49-F238E27FC236}">
              <a16:creationId xmlns:a16="http://schemas.microsoft.com/office/drawing/2014/main" id="{D575A174-7ACE-4BCB-82BF-711DE17D041D}"/>
            </a:ext>
          </a:extLst>
        </xdr:cNvPr>
        <xdr:cNvSpPr/>
      </xdr:nvSpPr>
      <xdr:spPr>
        <a:xfrm>
          <a:off x="12954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18559</xdr:rowOff>
    </xdr:from>
    <xdr:ext cx="762000" cy="259045"/>
    <xdr:sp macro="" textlink="">
      <xdr:nvSpPr>
        <xdr:cNvPr id="338" name="テキスト ボックス 337">
          <a:extLst>
            <a:ext uri="{FF2B5EF4-FFF2-40B4-BE49-F238E27FC236}">
              <a16:creationId xmlns:a16="http://schemas.microsoft.com/office/drawing/2014/main" id="{2293ECEF-B593-4548-8F5B-F731F71D8A01}"/>
            </a:ext>
          </a:extLst>
        </xdr:cNvPr>
        <xdr:cNvSpPr txBox="1"/>
      </xdr:nvSpPr>
      <xdr:spPr>
        <a:xfrm>
          <a:off x="12623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991AF45-B3B6-4AD0-BB01-60811D148868}"/>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A7B6EAD1-F37E-4085-B67E-D2E6BDA61BE3}"/>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DBDC7E0C-70CA-4243-9DD4-C413FC2FDF5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3C8ADFF-2268-446E-9A95-C6DAB60968C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A1B2FC7C-37E5-48FA-895C-84A313B23B7B}"/>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9C07471C-0C45-419E-95C2-B61E1A4D74D6}"/>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E289D7E2-E2ED-4F3B-B0D9-D87B040E87A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B3E1EB9E-4974-4F70-80EE-BF745FBCF6F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A2D0AF63-DEE7-4E2A-8507-DDB4D1205FE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A8E60EB4-5672-4989-A3A6-8D0E2087C9F7}"/>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F4279601-5BA0-4853-A316-2ECD9595F6A9}"/>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公債費については合併特例債償還額が</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百万円</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臨時財政対策債償還額が</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百万円増加し、決算額としては</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百万円増加したものの、経常一般財源収入等が</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百万円増加したことから、経常収支比率は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ポイント低下しており、類似団体平均と比較しても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しかしながら、今後も合併特例債及び臨時財政対策債の償還金が増加し、公債費は増加していくことが予想されることから</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地方債の償還期間を長期間にするなど借入を計画的に行い急激な増加を抑えていく。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E184127E-5EB9-4B33-B160-CD28B992F00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4E9533B3-3118-4812-B094-4B3976CAACA6}"/>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A5D0C3CC-48D3-4798-990C-E41ED8D8809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BCE02673-29D6-4E4A-A88A-6ABFC96EC2A7}"/>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B40A5545-8ACD-45CC-8753-78B8743AADFB}"/>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93DDE90-9B85-4BDF-B5E5-7364BA635259}"/>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CB308B4C-02AF-40FA-B793-CFE81A374AB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31EC5D2B-6FB4-4B6D-AC1E-67C638A5AA51}"/>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37104C90-670D-41F7-9A7C-14F0BE16AC43}"/>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BB0C43E5-681F-47B4-97AA-DE068CD9573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61E1FBE1-355C-4169-B19A-6EFD6255911F}"/>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63042700-C7FA-4E4D-802F-F7073313EE8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E2CA693E-88FA-48FF-BD45-E38DDDDED427}"/>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48E34DE2-E4D4-4AF4-BEBF-6E44794497A4}"/>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DFB3BAAD-14BE-4C93-B037-D7B0411F056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a:extLst>
            <a:ext uri="{FF2B5EF4-FFF2-40B4-BE49-F238E27FC236}">
              <a16:creationId xmlns:a16="http://schemas.microsoft.com/office/drawing/2014/main" id="{69E73BDB-E42D-49C8-BFD3-D2CCFF101B7E}"/>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BB50A5B2-F3C6-4CDF-AD7D-6732B52BAF8A}"/>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a:extLst>
            <a:ext uri="{FF2B5EF4-FFF2-40B4-BE49-F238E27FC236}">
              <a16:creationId xmlns:a16="http://schemas.microsoft.com/office/drawing/2014/main" id="{55895798-725D-4350-87A5-F92C1920794F}"/>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a:extLst>
            <a:ext uri="{FF2B5EF4-FFF2-40B4-BE49-F238E27FC236}">
              <a16:creationId xmlns:a16="http://schemas.microsoft.com/office/drawing/2014/main" id="{2FD1D22C-FF1E-42C0-A299-3459A1D705CF}"/>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124713</xdr:rowOff>
    </xdr:to>
    <xdr:cxnSp macro="">
      <xdr:nvCxnSpPr>
        <xdr:cNvPr id="369" name="直線コネクタ 368">
          <a:extLst>
            <a:ext uri="{FF2B5EF4-FFF2-40B4-BE49-F238E27FC236}">
              <a16:creationId xmlns:a16="http://schemas.microsoft.com/office/drawing/2014/main" id="{CF56686B-3C09-4982-9833-6CD665C9AE71}"/>
            </a:ext>
          </a:extLst>
        </xdr:cNvPr>
        <xdr:cNvCxnSpPr/>
      </xdr:nvCxnSpPr>
      <xdr:spPr>
        <a:xfrm flipV="1">
          <a:off x="3987800" y="132989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a:extLst>
            <a:ext uri="{FF2B5EF4-FFF2-40B4-BE49-F238E27FC236}">
              <a16:creationId xmlns:a16="http://schemas.microsoft.com/office/drawing/2014/main" id="{86F60671-29AB-4888-9E29-77D4BC4D0C4B}"/>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5452F22-E57C-419B-B9BE-27CF40019979}"/>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88137</xdr:rowOff>
    </xdr:from>
    <xdr:to>
      <xdr:col>19</xdr:col>
      <xdr:colOff>187325</xdr:colOff>
      <xdr:row>77</xdr:row>
      <xdr:rowOff>124713</xdr:rowOff>
    </xdr:to>
    <xdr:cxnSp macro="">
      <xdr:nvCxnSpPr>
        <xdr:cNvPr id="372" name="直線コネクタ 371">
          <a:extLst>
            <a:ext uri="{FF2B5EF4-FFF2-40B4-BE49-F238E27FC236}">
              <a16:creationId xmlns:a16="http://schemas.microsoft.com/office/drawing/2014/main" id="{A0A66FED-B54A-464F-9203-ABB34E5A831E}"/>
            </a:ext>
          </a:extLst>
        </xdr:cNvPr>
        <xdr:cNvCxnSpPr/>
      </xdr:nvCxnSpPr>
      <xdr:spPr>
        <a:xfrm>
          <a:off x="3098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a:extLst>
            <a:ext uri="{FF2B5EF4-FFF2-40B4-BE49-F238E27FC236}">
              <a16:creationId xmlns:a16="http://schemas.microsoft.com/office/drawing/2014/main" id="{5F2C9A44-A5ED-4B4B-B92F-FA4E203DF8D2}"/>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4" name="テキスト ボックス 373">
          <a:extLst>
            <a:ext uri="{FF2B5EF4-FFF2-40B4-BE49-F238E27FC236}">
              <a16:creationId xmlns:a16="http://schemas.microsoft.com/office/drawing/2014/main" id="{1583B17F-8359-41A9-9B1B-9DFA2F6DFB6D}"/>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168148</xdr:rowOff>
    </xdr:from>
    <xdr:to>
      <xdr:col>15</xdr:col>
      <xdr:colOff>98425</xdr:colOff>
      <xdr:row>77</xdr:row>
      <xdr:rowOff>88137</xdr:rowOff>
    </xdr:to>
    <xdr:cxnSp macro="">
      <xdr:nvCxnSpPr>
        <xdr:cNvPr id="375" name="直線コネクタ 374">
          <a:extLst>
            <a:ext uri="{FF2B5EF4-FFF2-40B4-BE49-F238E27FC236}">
              <a16:creationId xmlns:a16="http://schemas.microsoft.com/office/drawing/2014/main" id="{8C3F22AD-1388-4DB8-B01D-00D8A0C98B83}"/>
            </a:ext>
          </a:extLst>
        </xdr:cNvPr>
        <xdr:cNvCxnSpPr/>
      </xdr:nvCxnSpPr>
      <xdr:spPr>
        <a:xfrm>
          <a:off x="2209800" y="131983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a:extLst>
            <a:ext uri="{FF2B5EF4-FFF2-40B4-BE49-F238E27FC236}">
              <a16:creationId xmlns:a16="http://schemas.microsoft.com/office/drawing/2014/main" id="{93712604-9427-4730-8FD7-DDD0EDB83945}"/>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7" name="テキスト ボックス 376">
          <a:extLst>
            <a:ext uri="{FF2B5EF4-FFF2-40B4-BE49-F238E27FC236}">
              <a16:creationId xmlns:a16="http://schemas.microsoft.com/office/drawing/2014/main" id="{B856C507-3086-4792-8A36-2367F9CE7711}"/>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168148</xdr:rowOff>
    </xdr:to>
    <xdr:cxnSp macro="">
      <xdr:nvCxnSpPr>
        <xdr:cNvPr id="378" name="直線コネクタ 377">
          <a:extLst>
            <a:ext uri="{FF2B5EF4-FFF2-40B4-BE49-F238E27FC236}">
              <a16:creationId xmlns:a16="http://schemas.microsoft.com/office/drawing/2014/main" id="{8A19E22C-98A9-4F02-864E-26B6E19D3CE3}"/>
            </a:ext>
          </a:extLst>
        </xdr:cNvPr>
        <xdr:cNvCxnSpPr/>
      </xdr:nvCxnSpPr>
      <xdr:spPr>
        <a:xfrm>
          <a:off x="1320800" y="130154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a:extLst>
            <a:ext uri="{FF2B5EF4-FFF2-40B4-BE49-F238E27FC236}">
              <a16:creationId xmlns:a16="http://schemas.microsoft.com/office/drawing/2014/main" id="{3DA5C836-B48E-4D0C-BFF5-FD488251A08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a:extLst>
            <a:ext uri="{FF2B5EF4-FFF2-40B4-BE49-F238E27FC236}">
              <a16:creationId xmlns:a16="http://schemas.microsoft.com/office/drawing/2014/main" id="{FDD39B30-C20D-4E19-8CF3-FACB236A2354}"/>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a:extLst>
            <a:ext uri="{FF2B5EF4-FFF2-40B4-BE49-F238E27FC236}">
              <a16:creationId xmlns:a16="http://schemas.microsoft.com/office/drawing/2014/main" id="{1962BDD0-194E-4DC0-80F7-C736ACB4E4D3}"/>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a:extLst>
            <a:ext uri="{FF2B5EF4-FFF2-40B4-BE49-F238E27FC236}">
              <a16:creationId xmlns:a16="http://schemas.microsoft.com/office/drawing/2014/main" id="{2B3BB446-124B-4349-B54F-D470EF27F942}"/>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F9C957AD-0C3B-48F4-9814-CD3E4063B894}"/>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15706762-AC3D-4D74-981D-1793BEF8ED79}"/>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4ECEA336-9995-478B-9E33-7E8AB88FB16C}"/>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2C8E93E5-B5A0-4B61-8968-DBECA8C96FEE}"/>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483802B3-6475-4E7F-856C-A82EE6A17CC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8" name="楕円 387">
          <a:extLst>
            <a:ext uri="{FF2B5EF4-FFF2-40B4-BE49-F238E27FC236}">
              <a16:creationId xmlns:a16="http://schemas.microsoft.com/office/drawing/2014/main" id="{CB98B856-36FD-48C9-840C-7A1702EB106E}"/>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63009</xdr:rowOff>
    </xdr:from>
    <xdr:ext cx="762000" cy="259045"/>
    <xdr:sp macro="" textlink="">
      <xdr:nvSpPr>
        <xdr:cNvPr id="389" name="公債費該当値テキスト">
          <a:extLst>
            <a:ext uri="{FF2B5EF4-FFF2-40B4-BE49-F238E27FC236}">
              <a16:creationId xmlns:a16="http://schemas.microsoft.com/office/drawing/2014/main" id="{8794185E-EA5A-4DC8-ACBF-342930888BF3}"/>
            </a:ext>
          </a:extLst>
        </xdr:cNvPr>
        <xdr:cNvSpPr txBox="1"/>
      </xdr:nvSpPr>
      <xdr:spPr>
        <a:xfrm>
          <a:off x="4914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73913</xdr:rowOff>
    </xdr:from>
    <xdr:to>
      <xdr:col>20</xdr:col>
      <xdr:colOff>38100</xdr:colOff>
      <xdr:row>78</xdr:row>
      <xdr:rowOff>4063</xdr:rowOff>
    </xdr:to>
    <xdr:sp macro="" textlink="">
      <xdr:nvSpPr>
        <xdr:cNvPr id="390" name="楕円 389">
          <a:extLst>
            <a:ext uri="{FF2B5EF4-FFF2-40B4-BE49-F238E27FC236}">
              <a16:creationId xmlns:a16="http://schemas.microsoft.com/office/drawing/2014/main" id="{59A7BC8D-F001-4D4B-B950-36050809E70D}"/>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91" name="テキスト ボックス 390">
          <a:extLst>
            <a:ext uri="{FF2B5EF4-FFF2-40B4-BE49-F238E27FC236}">
              <a16:creationId xmlns:a16="http://schemas.microsoft.com/office/drawing/2014/main" id="{6126F1CD-5428-4D7B-BE67-F936F54BE2A9}"/>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37337</xdr:rowOff>
    </xdr:from>
    <xdr:to>
      <xdr:col>15</xdr:col>
      <xdr:colOff>149225</xdr:colOff>
      <xdr:row>77</xdr:row>
      <xdr:rowOff>138937</xdr:rowOff>
    </xdr:to>
    <xdr:sp macro="" textlink="">
      <xdr:nvSpPr>
        <xdr:cNvPr id="392" name="楕円 391">
          <a:extLst>
            <a:ext uri="{FF2B5EF4-FFF2-40B4-BE49-F238E27FC236}">
              <a16:creationId xmlns:a16="http://schemas.microsoft.com/office/drawing/2014/main" id="{E816E923-6C02-4964-A188-853CA04B5336}"/>
            </a:ext>
          </a:extLst>
        </xdr:cNvPr>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93" name="テキスト ボックス 392">
          <a:extLst>
            <a:ext uri="{FF2B5EF4-FFF2-40B4-BE49-F238E27FC236}">
              <a16:creationId xmlns:a16="http://schemas.microsoft.com/office/drawing/2014/main" id="{60A460BD-E4CF-4BD7-B87E-5E77E34329C8}"/>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4" name="楕円 393">
          <a:extLst>
            <a:ext uri="{FF2B5EF4-FFF2-40B4-BE49-F238E27FC236}">
              <a16:creationId xmlns:a16="http://schemas.microsoft.com/office/drawing/2014/main" id="{A041FA50-1741-4978-9869-AFF69EF29878}"/>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5" name="テキスト ボックス 394">
          <a:extLst>
            <a:ext uri="{FF2B5EF4-FFF2-40B4-BE49-F238E27FC236}">
              <a16:creationId xmlns:a16="http://schemas.microsoft.com/office/drawing/2014/main" id="{E4955C7F-2B07-4CB9-B0EC-5B27763DCFB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6" name="楕円 395">
          <a:extLst>
            <a:ext uri="{FF2B5EF4-FFF2-40B4-BE49-F238E27FC236}">
              <a16:creationId xmlns:a16="http://schemas.microsoft.com/office/drawing/2014/main" id="{C4898374-5128-487E-9559-8B37C66C5BAC}"/>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7" name="テキスト ボックス 396">
          <a:extLst>
            <a:ext uri="{FF2B5EF4-FFF2-40B4-BE49-F238E27FC236}">
              <a16:creationId xmlns:a16="http://schemas.microsoft.com/office/drawing/2014/main" id="{89B3DB1E-4D7A-4E39-90DF-8B75C61BAB21}"/>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609704F-9632-4846-B2BA-828077144DEF}"/>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AC12D055-6491-4075-BDFB-4635633CC8F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4604F6AF-7513-49A6-A43E-977BD6CF47C6}"/>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BBAF1943-A086-4444-AC94-83CAD25D75F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3E769E70-CCBF-4F19-9D7A-4D19752B11E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6EB945AC-FDED-407C-AFF6-13E90C0F0D9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1144ED02-85DB-4AF3-B9C5-FEBE60D23C12}"/>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6FC14133-663D-4F36-86E4-34B829FC7DCA}"/>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93D7CD79-2815-46D6-B557-6425E4345644}"/>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3F6A0AA-762D-4783-8885-50334D3B8EEB}"/>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309533BF-B8F9-4EA3-916F-3224F47121B5}"/>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公債費以外では、経常経費充当一般財源等は</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百万円減少し、一方経常一般財源収入等は</a:t>
          </a:r>
          <a:r>
            <a:rPr kumimoji="1" lang="en-US" altLang="ja-JP" sz="1300">
              <a:latin typeface="ＭＳ Ｐゴシック" panose="020B0600070205080204" pitchFamily="50" charset="-128"/>
              <a:ea typeface="ＭＳ Ｐゴシック" panose="020B0600070205080204" pitchFamily="50" charset="-128"/>
            </a:rPr>
            <a:t>883</a:t>
          </a:r>
          <a:r>
            <a:rPr kumimoji="1" lang="ja-JP" altLang="en-US" sz="1300">
              <a:latin typeface="ＭＳ Ｐゴシック" panose="020B0600070205080204" pitchFamily="50" charset="-128"/>
              <a:ea typeface="ＭＳ Ｐゴシック" panose="020B0600070205080204" pitchFamily="50" charset="-128"/>
            </a:rPr>
            <a:t>百万円増加していることから、経常収支比率としては</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％となった。類似団体平均より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引き続き、経常収支比率に占める割合が高い人件費や繰出金等の増加を抑制し、経常経費の抑制に努めていく。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25476691-294E-4A54-9B55-B549D8781E7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97600339-E519-43F3-9340-C690F6C640B3}"/>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6400F248-B137-4392-AFE4-C4889B7AD325}"/>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EF613E34-8F90-48BF-BCF4-D270E35D224C}"/>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E608BDC-0FE2-402B-8742-E11A575545D8}"/>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29660166-FD9A-45DA-926E-606CD78902F4}"/>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4A836D26-F220-4FCC-BC69-8E157192636D}"/>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73C53275-0AE0-4CD6-A82F-8A36B565068F}"/>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378C00A0-EA74-4FCC-9D1B-57986C6AA2A8}"/>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4CC142B-D843-4C74-A389-1C56D9BAE60F}"/>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8941682D-98F8-4B68-B73F-6122E44BC02D}"/>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1EC9B056-7D58-4C27-9134-C0BB31A6B977}"/>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4D03A5A9-F8AE-463E-8E67-10570C28387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AD07D637-D2B8-48F8-B906-2C69DB53A68E}"/>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F73BF47F-1321-478E-9EF9-657B41D2CB7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86F7F234-899A-495A-84DE-332B5379B33F}"/>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88CD7FA-8B75-4609-AD0A-F7DF08A013B5}"/>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a:extLst>
            <a:ext uri="{FF2B5EF4-FFF2-40B4-BE49-F238E27FC236}">
              <a16:creationId xmlns:a16="http://schemas.microsoft.com/office/drawing/2014/main" id="{6D748760-215D-4D70-87E0-DD910945EA6B}"/>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a:extLst>
            <a:ext uri="{FF2B5EF4-FFF2-40B4-BE49-F238E27FC236}">
              <a16:creationId xmlns:a16="http://schemas.microsoft.com/office/drawing/2014/main" id="{A9857AAE-595C-49CF-A2A4-CB6CD0750384}"/>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a:extLst>
            <a:ext uri="{FF2B5EF4-FFF2-40B4-BE49-F238E27FC236}">
              <a16:creationId xmlns:a16="http://schemas.microsoft.com/office/drawing/2014/main" id="{6A9CB69D-9945-44FF-9FB1-F77CAAD2AC8B}"/>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a:extLst>
            <a:ext uri="{FF2B5EF4-FFF2-40B4-BE49-F238E27FC236}">
              <a16:creationId xmlns:a16="http://schemas.microsoft.com/office/drawing/2014/main" id="{6508A05F-B086-4097-8CB5-716E00B183C1}"/>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107950</xdr:rowOff>
    </xdr:from>
    <xdr:to>
      <xdr:col>82</xdr:col>
      <xdr:colOff>107950</xdr:colOff>
      <xdr:row>77</xdr:row>
      <xdr:rowOff>168911</xdr:rowOff>
    </xdr:to>
    <xdr:cxnSp macro="">
      <xdr:nvCxnSpPr>
        <xdr:cNvPr id="430" name="直線コネクタ 429">
          <a:extLst>
            <a:ext uri="{FF2B5EF4-FFF2-40B4-BE49-F238E27FC236}">
              <a16:creationId xmlns:a16="http://schemas.microsoft.com/office/drawing/2014/main" id="{3D774B22-5EE4-4D24-BA39-8915B667E8AC}"/>
            </a:ext>
          </a:extLst>
        </xdr:cNvPr>
        <xdr:cNvCxnSpPr/>
      </xdr:nvCxnSpPr>
      <xdr:spPr>
        <a:xfrm flipV="1">
          <a:off x="15671800" y="12966700"/>
          <a:ext cx="838200" cy="4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1" name="公債費以外平均値テキスト">
          <a:extLst>
            <a:ext uri="{FF2B5EF4-FFF2-40B4-BE49-F238E27FC236}">
              <a16:creationId xmlns:a16="http://schemas.microsoft.com/office/drawing/2014/main" id="{14E84A11-3AF2-4CAC-B550-694BD47F3A17}"/>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52F83579-7398-45A6-980B-C6170A8DBB3C}"/>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80</xdr:row>
      <xdr:rowOff>149861</xdr:rowOff>
    </xdr:to>
    <xdr:cxnSp macro="">
      <xdr:nvCxnSpPr>
        <xdr:cNvPr id="433" name="直線コネクタ 432">
          <a:extLst>
            <a:ext uri="{FF2B5EF4-FFF2-40B4-BE49-F238E27FC236}">
              <a16:creationId xmlns:a16="http://schemas.microsoft.com/office/drawing/2014/main" id="{400E7596-D135-49A4-B25D-D019D7221A3E}"/>
            </a:ext>
          </a:extLst>
        </xdr:cNvPr>
        <xdr:cNvCxnSpPr/>
      </xdr:nvCxnSpPr>
      <xdr:spPr>
        <a:xfrm flipV="1">
          <a:off x="14782800" y="13370561"/>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393F07E5-50FF-4854-BE4F-BF61C71ECE55}"/>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a:extLst>
            <a:ext uri="{FF2B5EF4-FFF2-40B4-BE49-F238E27FC236}">
              <a16:creationId xmlns:a16="http://schemas.microsoft.com/office/drawing/2014/main" id="{67A11FB3-2FC1-4515-8666-89A56028D942}"/>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66039</xdr:rowOff>
    </xdr:from>
    <xdr:to>
      <xdr:col>73</xdr:col>
      <xdr:colOff>180975</xdr:colOff>
      <xdr:row>80</xdr:row>
      <xdr:rowOff>149861</xdr:rowOff>
    </xdr:to>
    <xdr:cxnSp macro="">
      <xdr:nvCxnSpPr>
        <xdr:cNvPr id="436" name="直線コネクタ 435">
          <a:extLst>
            <a:ext uri="{FF2B5EF4-FFF2-40B4-BE49-F238E27FC236}">
              <a16:creationId xmlns:a16="http://schemas.microsoft.com/office/drawing/2014/main" id="{8C4BB63A-74D2-4E91-BDAF-93032DCDC8FB}"/>
            </a:ext>
          </a:extLst>
        </xdr:cNvPr>
        <xdr:cNvCxnSpPr/>
      </xdr:nvCxnSpPr>
      <xdr:spPr>
        <a:xfrm>
          <a:off x="13893800" y="13782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2F48EC93-16E7-4DC2-8D73-E0FC0BD9EEF5}"/>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38" name="テキスト ボックス 437">
          <a:extLst>
            <a:ext uri="{FF2B5EF4-FFF2-40B4-BE49-F238E27FC236}">
              <a16:creationId xmlns:a16="http://schemas.microsoft.com/office/drawing/2014/main" id="{0CBBB6E0-6422-48FD-B0F6-273C119671F6}"/>
            </a:ext>
          </a:extLst>
        </xdr:cNvPr>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123189</xdr:rowOff>
    </xdr:from>
    <xdr:to>
      <xdr:col>69</xdr:col>
      <xdr:colOff>92075</xdr:colOff>
      <xdr:row>80</xdr:row>
      <xdr:rowOff>66039</xdr:rowOff>
    </xdr:to>
    <xdr:cxnSp macro="">
      <xdr:nvCxnSpPr>
        <xdr:cNvPr id="439" name="直線コネクタ 438">
          <a:extLst>
            <a:ext uri="{FF2B5EF4-FFF2-40B4-BE49-F238E27FC236}">
              <a16:creationId xmlns:a16="http://schemas.microsoft.com/office/drawing/2014/main" id="{991DF5BB-FC07-485F-834E-0AD4E36D8110}"/>
            </a:ext>
          </a:extLst>
        </xdr:cNvPr>
        <xdr:cNvCxnSpPr/>
      </xdr:nvCxnSpPr>
      <xdr:spPr>
        <a:xfrm>
          <a:off x="13004800" y="136677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E213FE24-FA22-4593-BCFB-C3D23015E89B}"/>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1" name="テキスト ボックス 440">
          <a:extLst>
            <a:ext uri="{FF2B5EF4-FFF2-40B4-BE49-F238E27FC236}">
              <a16:creationId xmlns:a16="http://schemas.microsoft.com/office/drawing/2014/main" id="{CC2E056F-E447-40DD-B294-FD653810D43C}"/>
            </a:ext>
          </a:extLst>
        </xdr:cNvPr>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34636A4C-EA14-4214-8429-E7D611F5F579}"/>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81297</xdr:rowOff>
    </xdr:from>
    <xdr:ext cx="762000" cy="259045"/>
    <xdr:sp macro="" textlink="">
      <xdr:nvSpPr>
        <xdr:cNvPr id="443" name="テキスト ボックス 442">
          <a:extLst>
            <a:ext uri="{FF2B5EF4-FFF2-40B4-BE49-F238E27FC236}">
              <a16:creationId xmlns:a16="http://schemas.microsoft.com/office/drawing/2014/main" id="{70EA8642-6C89-4E26-8353-5E760B4FC999}"/>
            </a:ext>
          </a:extLst>
        </xdr:cNvPr>
        <xdr:cNvSpPr txBox="1"/>
      </xdr:nvSpPr>
      <xdr:spPr>
        <a:xfrm>
          <a:off x="12623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13D5BEA1-46FA-469B-823D-1E8DD3D9185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A99A355A-3A35-438D-B541-DF78A8687B26}"/>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151A4FB0-7198-41E9-BD80-9E6F2BA90AAE}"/>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9E14EDF7-AE96-41D9-9815-6C1AA44BEF1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C4E4E903-C7A1-4D40-954F-9ABB91C09635}"/>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57150</xdr:rowOff>
    </xdr:from>
    <xdr:to>
      <xdr:col>82</xdr:col>
      <xdr:colOff>158750</xdr:colOff>
      <xdr:row>75</xdr:row>
      <xdr:rowOff>158750</xdr:rowOff>
    </xdr:to>
    <xdr:sp macro="" textlink="">
      <xdr:nvSpPr>
        <xdr:cNvPr id="449" name="楕円 448">
          <a:extLst>
            <a:ext uri="{FF2B5EF4-FFF2-40B4-BE49-F238E27FC236}">
              <a16:creationId xmlns:a16="http://schemas.microsoft.com/office/drawing/2014/main" id="{730979C8-363F-4D62-96EE-79C14DD6D52D}"/>
            </a:ext>
          </a:extLst>
        </xdr:cNvPr>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73677</xdr:rowOff>
    </xdr:from>
    <xdr:ext cx="762000" cy="259045"/>
    <xdr:sp macro="" textlink="">
      <xdr:nvSpPr>
        <xdr:cNvPr id="450" name="公債費以外該当値テキスト">
          <a:extLst>
            <a:ext uri="{FF2B5EF4-FFF2-40B4-BE49-F238E27FC236}">
              <a16:creationId xmlns:a16="http://schemas.microsoft.com/office/drawing/2014/main" id="{5A3F48B1-B1C0-46C7-BD21-F19D9C9B0D78}"/>
            </a:ext>
          </a:extLst>
        </xdr:cNvPr>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1" name="楕円 450">
          <a:extLst>
            <a:ext uri="{FF2B5EF4-FFF2-40B4-BE49-F238E27FC236}">
              <a16:creationId xmlns:a16="http://schemas.microsoft.com/office/drawing/2014/main" id="{514111B0-FA08-4204-BD42-AEDCE4F32901}"/>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52" name="テキスト ボックス 451">
          <a:extLst>
            <a:ext uri="{FF2B5EF4-FFF2-40B4-BE49-F238E27FC236}">
              <a16:creationId xmlns:a16="http://schemas.microsoft.com/office/drawing/2014/main" id="{62E21ED6-ED87-4002-90D3-B31D80A615B5}"/>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99061</xdr:rowOff>
    </xdr:from>
    <xdr:to>
      <xdr:col>74</xdr:col>
      <xdr:colOff>31750</xdr:colOff>
      <xdr:row>81</xdr:row>
      <xdr:rowOff>29211</xdr:rowOff>
    </xdr:to>
    <xdr:sp macro="" textlink="">
      <xdr:nvSpPr>
        <xdr:cNvPr id="453" name="楕円 452">
          <a:extLst>
            <a:ext uri="{FF2B5EF4-FFF2-40B4-BE49-F238E27FC236}">
              <a16:creationId xmlns:a16="http://schemas.microsoft.com/office/drawing/2014/main" id="{EA7CBA30-A07A-4E0C-802C-DD6157991EEF}"/>
            </a:ext>
          </a:extLst>
        </xdr:cNvPr>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13988</xdr:rowOff>
    </xdr:from>
    <xdr:ext cx="762000" cy="259045"/>
    <xdr:sp macro="" textlink="">
      <xdr:nvSpPr>
        <xdr:cNvPr id="454" name="テキスト ボックス 453">
          <a:extLst>
            <a:ext uri="{FF2B5EF4-FFF2-40B4-BE49-F238E27FC236}">
              <a16:creationId xmlns:a16="http://schemas.microsoft.com/office/drawing/2014/main" id="{7F1891AE-4C51-424B-B338-BDF873E8B1BC}"/>
            </a:ext>
          </a:extLst>
        </xdr:cNvPr>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15239</xdr:rowOff>
    </xdr:from>
    <xdr:to>
      <xdr:col>69</xdr:col>
      <xdr:colOff>142875</xdr:colOff>
      <xdr:row>80</xdr:row>
      <xdr:rowOff>116839</xdr:rowOff>
    </xdr:to>
    <xdr:sp macro="" textlink="">
      <xdr:nvSpPr>
        <xdr:cNvPr id="455" name="楕円 454">
          <a:extLst>
            <a:ext uri="{FF2B5EF4-FFF2-40B4-BE49-F238E27FC236}">
              <a16:creationId xmlns:a16="http://schemas.microsoft.com/office/drawing/2014/main" id="{C8177A05-4FE1-4549-ABEC-589E81FBB570}"/>
            </a:ext>
          </a:extLst>
        </xdr:cNvPr>
        <xdr:cNvSpPr/>
      </xdr:nvSpPr>
      <xdr:spPr>
        <a:xfrm>
          <a:off x="13843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101616</xdr:rowOff>
    </xdr:from>
    <xdr:ext cx="762000" cy="259045"/>
    <xdr:sp macro="" textlink="">
      <xdr:nvSpPr>
        <xdr:cNvPr id="456" name="テキスト ボックス 455">
          <a:extLst>
            <a:ext uri="{FF2B5EF4-FFF2-40B4-BE49-F238E27FC236}">
              <a16:creationId xmlns:a16="http://schemas.microsoft.com/office/drawing/2014/main" id="{FE3775E8-7F30-4374-8D58-165B1B7A9C5C}"/>
            </a:ext>
          </a:extLst>
        </xdr:cNvPr>
        <xdr:cNvSpPr txBox="1"/>
      </xdr:nvSpPr>
      <xdr:spPr>
        <a:xfrm>
          <a:off x="13512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72389</xdr:rowOff>
    </xdr:from>
    <xdr:to>
      <xdr:col>65</xdr:col>
      <xdr:colOff>53975</xdr:colOff>
      <xdr:row>80</xdr:row>
      <xdr:rowOff>2539</xdr:rowOff>
    </xdr:to>
    <xdr:sp macro="" textlink="">
      <xdr:nvSpPr>
        <xdr:cNvPr id="457" name="楕円 456">
          <a:extLst>
            <a:ext uri="{FF2B5EF4-FFF2-40B4-BE49-F238E27FC236}">
              <a16:creationId xmlns:a16="http://schemas.microsoft.com/office/drawing/2014/main" id="{3340E29F-8EC6-4181-84B1-A90428361504}"/>
            </a:ext>
          </a:extLst>
        </xdr:cNvPr>
        <xdr:cNvSpPr/>
      </xdr:nvSpPr>
      <xdr:spPr>
        <a:xfrm>
          <a:off x="12954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158766</xdr:rowOff>
    </xdr:from>
    <xdr:ext cx="762000" cy="259045"/>
    <xdr:sp macro="" textlink="">
      <xdr:nvSpPr>
        <xdr:cNvPr id="458" name="テキスト ボックス 457">
          <a:extLst>
            <a:ext uri="{FF2B5EF4-FFF2-40B4-BE49-F238E27FC236}">
              <a16:creationId xmlns:a16="http://schemas.microsoft.com/office/drawing/2014/main" id="{C86963BF-37D3-45BC-9859-26FA52C50A83}"/>
            </a:ext>
          </a:extLst>
        </xdr:cNvPr>
        <xdr:cNvSpPr txBox="1"/>
      </xdr:nvSpPr>
      <xdr:spPr>
        <a:xfrm>
          <a:off x="12623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103743</xdr:rowOff>
    </xdr:from>
    <xdr:to>
      <xdr:col>29</xdr:col>
      <xdr:colOff>127000</xdr:colOff>
      <xdr:row>16</xdr:row>
      <xdr:rowOff>108560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4568"/>
          <a:ext cx="647700" cy="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108560</xdr:rowOff>
    </xdr:from>
    <xdr:to>
      <xdr:col>26</xdr:col>
      <xdr:colOff>50800</xdr:colOff>
      <xdr:row>16</xdr:row>
      <xdr:rowOff>152124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9385"/>
          <a:ext cx="698500" cy="43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152124</xdr:rowOff>
    </xdr:from>
    <xdr:to>
      <xdr:col>22</xdr:col>
      <xdr:colOff>114300</xdr:colOff>
      <xdr:row>17</xdr:row>
      <xdr:rowOff>21643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42949"/>
          <a:ext cx="698500" cy="40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21643</xdr:rowOff>
    </xdr:from>
    <xdr:to>
      <xdr:col>18</xdr:col>
      <xdr:colOff>177800</xdr:colOff>
      <xdr:row>17</xdr:row>
      <xdr:rowOff>35359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3918"/>
          <a:ext cx="6985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52943</xdr:rowOff>
    </xdr:from>
    <xdr:to>
      <xdr:col>29</xdr:col>
      <xdr:colOff>177800</xdr:colOff>
      <xdr:row>16</xdr:row>
      <xdr:rowOff>154543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25020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57760</xdr:rowOff>
    </xdr:from>
    <xdr:to>
      <xdr:col>26</xdr:col>
      <xdr:colOff>101600</xdr:colOff>
      <xdr:row>16</xdr:row>
      <xdr:rowOff>159360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8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169537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17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101324</xdr:rowOff>
    </xdr:from>
    <xdr:to>
      <xdr:col>22</xdr:col>
      <xdr:colOff>165100</xdr:colOff>
      <xdr:row>17</xdr:row>
      <xdr:rowOff>31474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9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16251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7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142293</xdr:rowOff>
    </xdr:from>
    <xdr:to>
      <xdr:col>19</xdr:col>
      <xdr:colOff>38100</xdr:colOff>
      <xdr:row>17</xdr:row>
      <xdr:rowOff>72443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3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82620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1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156009</xdr:rowOff>
    </xdr:from>
    <xdr:to>
      <xdr:col>15</xdr:col>
      <xdr:colOff>101600</xdr:colOff>
      <xdr:row>17</xdr:row>
      <xdr:rowOff>86159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4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96336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15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128543</xdr:rowOff>
    </xdr:from>
    <xdr:to>
      <xdr:col>29</xdr:col>
      <xdr:colOff>127000</xdr:colOff>
      <xdr:row>36</xdr:row>
      <xdr:rowOff>131649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81793"/>
          <a:ext cx="647700" cy="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113320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66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131649</xdr:rowOff>
    </xdr:from>
    <xdr:to>
      <xdr:col>26</xdr:col>
      <xdr:colOff>50800</xdr:colOff>
      <xdr:row>37</xdr:row>
      <xdr:rowOff>8547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84899"/>
          <a:ext cx="698500" cy="48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136506</xdr:rowOff>
    </xdr:from>
    <xdr:to>
      <xdr:col>22</xdr:col>
      <xdr:colOff>114300</xdr:colOff>
      <xdr:row>37</xdr:row>
      <xdr:rowOff>8547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89756"/>
          <a:ext cx="698500" cy="4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136506</xdr:rowOff>
    </xdr:from>
    <xdr:to>
      <xdr:col>18</xdr:col>
      <xdr:colOff>177800</xdr:colOff>
      <xdr:row>37</xdr:row>
      <xdr:rowOff>29464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89756"/>
          <a:ext cx="698500" cy="64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77743</xdr:rowOff>
    </xdr:from>
    <xdr:to>
      <xdr:col>29</xdr:col>
      <xdr:colOff>177800</xdr:colOff>
      <xdr:row>37</xdr:row>
      <xdr:rowOff>7893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30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265720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80849</xdr:rowOff>
    </xdr:from>
    <xdr:to>
      <xdr:col>26</xdr:col>
      <xdr:colOff>101600</xdr:colOff>
      <xdr:row>37</xdr:row>
      <xdr:rowOff>10999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192626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802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129197</xdr:rowOff>
    </xdr:from>
    <xdr:to>
      <xdr:col>22</xdr:col>
      <xdr:colOff>165100</xdr:colOff>
      <xdr:row>37</xdr:row>
      <xdr:rowOff>59347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8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44124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6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85706</xdr:rowOff>
    </xdr:from>
    <xdr:to>
      <xdr:col>19</xdr:col>
      <xdr:colOff>38100</xdr:colOff>
      <xdr:row>37</xdr:row>
      <xdr:rowOff>15856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38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197483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0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150114</xdr:rowOff>
    </xdr:from>
    <xdr:to>
      <xdr:col>15</xdr:col>
      <xdr:colOff>101600</xdr:colOff>
      <xdr:row>37</xdr:row>
      <xdr:rowOff>80264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0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65041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62057</xdr:rowOff>
    </xdr:from>
    <xdr:to>
      <xdr:col>24</xdr:col>
      <xdr:colOff>63500</xdr:colOff>
      <xdr:row>37</xdr:row>
      <xdr:rowOff>92413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5707"/>
          <a:ext cx="838200" cy="3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92413</xdr:rowOff>
    </xdr:from>
    <xdr:to>
      <xdr:col>19</xdr:col>
      <xdr:colOff>177800</xdr:colOff>
      <xdr:row>37</xdr:row>
      <xdr:rowOff>111419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36063"/>
          <a:ext cx="889000" cy="1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111419</xdr:rowOff>
    </xdr:from>
    <xdr:to>
      <xdr:col>15</xdr:col>
      <xdr:colOff>50800</xdr:colOff>
      <xdr:row>37</xdr:row>
      <xdr:rowOff>156273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455069"/>
          <a:ext cx="889000" cy="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136892</xdr:rowOff>
    </xdr:from>
    <xdr:to>
      <xdr:col>10</xdr:col>
      <xdr:colOff>114300</xdr:colOff>
      <xdr:row>37</xdr:row>
      <xdr:rowOff>156273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80542"/>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127115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143819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11257</xdr:rowOff>
    </xdr:from>
    <xdr:to>
      <xdr:col>24</xdr:col>
      <xdr:colOff>114300</xdr:colOff>
      <xdr:row>37</xdr:row>
      <xdr:rowOff>112857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161134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41613</xdr:rowOff>
    </xdr:from>
    <xdr:to>
      <xdr:col>20</xdr:col>
      <xdr:colOff>38100</xdr:colOff>
      <xdr:row>37</xdr:row>
      <xdr:rowOff>143213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134339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60619</xdr:rowOff>
    </xdr:from>
    <xdr:to>
      <xdr:col>15</xdr:col>
      <xdr:colOff>101600</xdr:colOff>
      <xdr:row>37</xdr:row>
      <xdr:rowOff>162219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0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105473</xdr:rowOff>
    </xdr:from>
    <xdr:to>
      <xdr:col>10</xdr:col>
      <xdr:colOff>165100</xdr:colOff>
      <xdr:row>38</xdr:row>
      <xdr:rowOff>35623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26750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86092</xdr:rowOff>
    </xdr:from>
    <xdr:to>
      <xdr:col>6</xdr:col>
      <xdr:colOff>38100</xdr:colOff>
      <xdr:row>38</xdr:row>
      <xdr:rowOff>16242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2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7369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2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46736</xdr:rowOff>
    </xdr:from>
    <xdr:to>
      <xdr:col>24</xdr:col>
      <xdr:colOff>63500</xdr:colOff>
      <xdr:row>57</xdr:row>
      <xdr:rowOff>87999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9386"/>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115358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87999</xdr:rowOff>
    </xdr:from>
    <xdr:to>
      <xdr:col>19</xdr:col>
      <xdr:colOff>177800</xdr:colOff>
      <xdr:row>58</xdr:row>
      <xdr:rowOff>63868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60649"/>
          <a:ext cx="889000" cy="1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145377</xdr:rowOff>
    </xdr:from>
    <xdr:to>
      <xdr:col>15</xdr:col>
      <xdr:colOff>50800</xdr:colOff>
      <xdr:row>58</xdr:row>
      <xdr:rowOff>63868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18027"/>
          <a:ext cx="889000" cy="89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145377</xdr:rowOff>
    </xdr:from>
    <xdr:to>
      <xdr:col>10</xdr:col>
      <xdr:colOff>114300</xdr:colOff>
      <xdr:row>58</xdr:row>
      <xdr:rowOff>47828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18027"/>
          <a:ext cx="889000" cy="7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167386</xdr:rowOff>
    </xdr:from>
    <xdr:to>
      <xdr:col>24</xdr:col>
      <xdr:colOff>114300</xdr:colOff>
      <xdr:row>57</xdr:row>
      <xdr:rowOff>97536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145813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37199</xdr:rowOff>
    </xdr:from>
    <xdr:to>
      <xdr:col>20</xdr:col>
      <xdr:colOff>38100</xdr:colOff>
      <xdr:row>57</xdr:row>
      <xdr:rowOff>138799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129926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13068</xdr:rowOff>
    </xdr:from>
    <xdr:to>
      <xdr:col>15</xdr:col>
      <xdr:colOff>101600</xdr:colOff>
      <xdr:row>58</xdr:row>
      <xdr:rowOff>114668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105795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94577</xdr:rowOff>
    </xdr:from>
    <xdr:to>
      <xdr:col>10</xdr:col>
      <xdr:colOff>165100</xdr:colOff>
      <xdr:row>58</xdr:row>
      <xdr:rowOff>24727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6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15854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5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168478</xdr:rowOff>
    </xdr:from>
    <xdr:to>
      <xdr:col>6</xdr:col>
      <xdr:colOff>38100</xdr:colOff>
      <xdr:row>58</xdr:row>
      <xdr:rowOff>98628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4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89755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3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16103</xdr:rowOff>
    </xdr:from>
    <xdr:to>
      <xdr:col>24</xdr:col>
      <xdr:colOff>63500</xdr:colOff>
      <xdr:row>79</xdr:row>
      <xdr:rowOff>18084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60653"/>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13475</xdr:rowOff>
    </xdr:from>
    <xdr:to>
      <xdr:col>19</xdr:col>
      <xdr:colOff>177800</xdr:colOff>
      <xdr:row>79</xdr:row>
      <xdr:rowOff>16103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58025"/>
          <a:ext cx="8890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13475</xdr:rowOff>
    </xdr:from>
    <xdr:to>
      <xdr:col>15</xdr:col>
      <xdr:colOff>50800</xdr:colOff>
      <xdr:row>79</xdr:row>
      <xdr:rowOff>14846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5802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12009</xdr:rowOff>
    </xdr:from>
    <xdr:to>
      <xdr:col>10</xdr:col>
      <xdr:colOff>114300</xdr:colOff>
      <xdr:row>79</xdr:row>
      <xdr:rowOff>14846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56559"/>
          <a:ext cx="889000" cy="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138734</xdr:rowOff>
    </xdr:from>
    <xdr:to>
      <xdr:col>24</xdr:col>
      <xdr:colOff>114300</xdr:colOff>
      <xdr:row>79</xdr:row>
      <xdr:rowOff>68884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1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53661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2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136753</xdr:rowOff>
    </xdr:from>
    <xdr:to>
      <xdr:col>20</xdr:col>
      <xdr:colOff>38100</xdr:colOff>
      <xdr:row>79</xdr:row>
      <xdr:rowOff>66903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58030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134125</xdr:rowOff>
    </xdr:from>
    <xdr:to>
      <xdr:col>15</xdr:col>
      <xdr:colOff>101600</xdr:colOff>
      <xdr:row>79</xdr:row>
      <xdr:rowOff>64275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55402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9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135496</xdr:rowOff>
    </xdr:from>
    <xdr:to>
      <xdr:col>10</xdr:col>
      <xdr:colOff>165100</xdr:colOff>
      <xdr:row>79</xdr:row>
      <xdr:rowOff>65646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56773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0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132659</xdr:rowOff>
    </xdr:from>
    <xdr:to>
      <xdr:col>6</xdr:col>
      <xdr:colOff>38100</xdr:colOff>
      <xdr:row>79</xdr:row>
      <xdr:rowOff>62809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53936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9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90196</xdr:rowOff>
    </xdr:from>
    <xdr:to>
      <xdr:col>24</xdr:col>
      <xdr:colOff>63500</xdr:colOff>
      <xdr:row>97</xdr:row>
      <xdr:rowOff>153912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49396"/>
          <a:ext cx="838200" cy="23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153912</xdr:rowOff>
    </xdr:from>
    <xdr:to>
      <xdr:col>19</xdr:col>
      <xdr:colOff>177800</xdr:colOff>
      <xdr:row>98</xdr:row>
      <xdr:rowOff>2336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4562"/>
          <a:ext cx="889000" cy="1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2336</xdr:rowOff>
    </xdr:from>
    <xdr:to>
      <xdr:col>15</xdr:col>
      <xdr:colOff>50800</xdr:colOff>
      <xdr:row>98</xdr:row>
      <xdr:rowOff>34900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04436"/>
          <a:ext cx="889000" cy="3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34900</xdr:rowOff>
    </xdr:from>
    <xdr:to>
      <xdr:col>10</xdr:col>
      <xdr:colOff>114300</xdr:colOff>
      <xdr:row>98</xdr:row>
      <xdr:rowOff>104254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7000"/>
          <a:ext cx="889000" cy="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39396</xdr:rowOff>
    </xdr:from>
    <xdr:to>
      <xdr:col>24</xdr:col>
      <xdr:colOff>114300</xdr:colOff>
      <xdr:row>96</xdr:row>
      <xdr:rowOff>140996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9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17823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103112</xdr:rowOff>
    </xdr:from>
    <xdr:to>
      <xdr:col>20</xdr:col>
      <xdr:colOff>38100</xdr:colOff>
      <xdr:row>98</xdr:row>
      <xdr:rowOff>33262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24389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122986</xdr:rowOff>
    </xdr:from>
    <xdr:to>
      <xdr:col>15</xdr:col>
      <xdr:colOff>101600</xdr:colOff>
      <xdr:row>98</xdr:row>
      <xdr:rowOff>53136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5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44263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4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155550</xdr:rowOff>
    </xdr:from>
    <xdr:to>
      <xdr:col>10</xdr:col>
      <xdr:colOff>165100</xdr:colOff>
      <xdr:row>98</xdr:row>
      <xdr:rowOff>85700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76827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53454</xdr:rowOff>
    </xdr:from>
    <xdr:to>
      <xdr:col>6</xdr:col>
      <xdr:colOff>38100</xdr:colOff>
      <xdr:row>98</xdr:row>
      <xdr:rowOff>155054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146181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34942</xdr:rowOff>
    </xdr:from>
    <xdr:to>
      <xdr:col>54</xdr:col>
      <xdr:colOff>189865</xdr:colOff>
      <xdr:row>37</xdr:row>
      <xdr:rowOff>102013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864242"/>
          <a:ext cx="1270" cy="581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105840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4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102013</xdr:rowOff>
    </xdr:from>
    <xdr:to>
      <xdr:col>55</xdr:col>
      <xdr:colOff>88900</xdr:colOff>
      <xdr:row>37</xdr:row>
      <xdr:rowOff>102013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4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153069</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63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34942</xdr:rowOff>
    </xdr:from>
    <xdr:to>
      <xdr:col>55</xdr:col>
      <xdr:colOff>88900</xdr:colOff>
      <xdr:row>34</xdr:row>
      <xdr:rowOff>34942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864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156493</xdr:rowOff>
    </xdr:from>
    <xdr:to>
      <xdr:col>55</xdr:col>
      <xdr:colOff>0</xdr:colOff>
      <xdr:row>34</xdr:row>
      <xdr:rowOff>52293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471443"/>
          <a:ext cx="838200" cy="4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137736</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84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159309</xdr:rowOff>
    </xdr:from>
    <xdr:to>
      <xdr:col>55</xdr:col>
      <xdr:colOff>50800</xdr:colOff>
      <xdr:row>36</xdr:row>
      <xdr:rowOff>89459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156493</xdr:rowOff>
    </xdr:from>
    <xdr:to>
      <xdr:col>50</xdr:col>
      <xdr:colOff>114300</xdr:colOff>
      <xdr:row>35</xdr:row>
      <xdr:rowOff>128508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471443"/>
          <a:ext cx="889000" cy="6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37319</xdr:rowOff>
    </xdr:from>
    <xdr:to>
      <xdr:col>50</xdr:col>
      <xdr:colOff>165100</xdr:colOff>
      <xdr:row>33</xdr:row>
      <xdr:rowOff>138919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130046</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787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128508</xdr:rowOff>
    </xdr:from>
    <xdr:to>
      <xdr:col>45</xdr:col>
      <xdr:colOff>177800</xdr:colOff>
      <xdr:row>36</xdr:row>
      <xdr:rowOff>154445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129258"/>
          <a:ext cx="889000" cy="19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93234</xdr:rowOff>
    </xdr:from>
    <xdr:to>
      <xdr:col>46</xdr:col>
      <xdr:colOff>38100</xdr:colOff>
      <xdr:row>37</xdr:row>
      <xdr:rowOff>23384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14511</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5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147847</xdr:rowOff>
    </xdr:from>
    <xdr:to>
      <xdr:col>41</xdr:col>
      <xdr:colOff>50800</xdr:colOff>
      <xdr:row>36</xdr:row>
      <xdr:rowOff>154445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20047"/>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130848</xdr:rowOff>
    </xdr:from>
    <xdr:to>
      <xdr:col>41</xdr:col>
      <xdr:colOff>101600</xdr:colOff>
      <xdr:row>37</xdr:row>
      <xdr:rowOff>60998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52125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133824</xdr:rowOff>
    </xdr:from>
    <xdr:to>
      <xdr:col>36</xdr:col>
      <xdr:colOff>165100</xdr:colOff>
      <xdr:row>37</xdr:row>
      <xdr:rowOff>63974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55101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1493</xdr:rowOff>
    </xdr:from>
    <xdr:to>
      <xdr:col>55</xdr:col>
      <xdr:colOff>50800</xdr:colOff>
      <xdr:row>34</xdr:row>
      <xdr:rowOff>103093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3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108619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6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105693</xdr:rowOff>
    </xdr:from>
    <xdr:to>
      <xdr:col>50</xdr:col>
      <xdr:colOff>165100</xdr:colOff>
      <xdr:row>32</xdr:row>
      <xdr:rowOff>35843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52370</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1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77708</xdr:rowOff>
    </xdr:from>
    <xdr:to>
      <xdr:col>46</xdr:col>
      <xdr:colOff>38100</xdr:colOff>
      <xdr:row>36</xdr:row>
      <xdr:rowOff>7858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24385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8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103645</xdr:rowOff>
    </xdr:from>
    <xdr:to>
      <xdr:col>41</xdr:col>
      <xdr:colOff>101600</xdr:colOff>
      <xdr:row>37</xdr:row>
      <xdr:rowOff>33795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7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50322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5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97047</xdr:rowOff>
    </xdr:from>
    <xdr:to>
      <xdr:col>36</xdr:col>
      <xdr:colOff>165100</xdr:colOff>
      <xdr:row>37</xdr:row>
      <xdr:rowOff>27197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6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43724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160427</xdr:rowOff>
    </xdr:from>
    <xdr:to>
      <xdr:col>55</xdr:col>
      <xdr:colOff>0</xdr:colOff>
      <xdr:row>57</xdr:row>
      <xdr:rowOff>115324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590177"/>
          <a:ext cx="838200" cy="29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160427</xdr:rowOff>
    </xdr:from>
    <xdr:to>
      <xdr:col>50</xdr:col>
      <xdr:colOff>114300</xdr:colOff>
      <xdr:row>56</xdr:row>
      <xdr:rowOff>133947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590177"/>
          <a:ext cx="889000" cy="14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45776</xdr:rowOff>
    </xdr:from>
    <xdr:to>
      <xdr:col>45</xdr:col>
      <xdr:colOff>177800</xdr:colOff>
      <xdr:row>56</xdr:row>
      <xdr:rowOff>133947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46976"/>
          <a:ext cx="889000" cy="8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45776</xdr:rowOff>
    </xdr:from>
    <xdr:to>
      <xdr:col>41</xdr:col>
      <xdr:colOff>50800</xdr:colOff>
      <xdr:row>56</xdr:row>
      <xdr:rowOff>97005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46976"/>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64524</xdr:rowOff>
    </xdr:from>
    <xdr:to>
      <xdr:col>55</xdr:col>
      <xdr:colOff>50800</xdr:colOff>
      <xdr:row>57</xdr:row>
      <xdr:rowOff>166124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150901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109627</xdr:rowOff>
    </xdr:from>
    <xdr:to>
      <xdr:col>50</xdr:col>
      <xdr:colOff>165100</xdr:colOff>
      <xdr:row>56</xdr:row>
      <xdr:rowOff>39777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3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30904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63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83147</xdr:rowOff>
    </xdr:from>
    <xdr:to>
      <xdr:col>46</xdr:col>
      <xdr:colOff>38100</xdr:colOff>
      <xdr:row>57</xdr:row>
      <xdr:rowOff>13297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7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166426</xdr:rowOff>
    </xdr:from>
    <xdr:to>
      <xdr:col>41</xdr:col>
      <xdr:colOff>101600</xdr:colOff>
      <xdr:row>56</xdr:row>
      <xdr:rowOff>96576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87703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68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46205</xdr:rowOff>
    </xdr:from>
    <xdr:to>
      <xdr:col>36</xdr:col>
      <xdr:colOff>165100</xdr:colOff>
      <xdr:row>56</xdr:row>
      <xdr:rowOff>147805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4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138932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62520</xdr:rowOff>
    </xdr:from>
    <xdr:to>
      <xdr:col>55</xdr:col>
      <xdr:colOff>0</xdr:colOff>
      <xdr:row>78</xdr:row>
      <xdr:rowOff>90039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092720"/>
          <a:ext cx="838200" cy="37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62520</xdr:rowOff>
    </xdr:from>
    <xdr:to>
      <xdr:col>50</xdr:col>
      <xdr:colOff>114300</xdr:colOff>
      <xdr:row>77</xdr:row>
      <xdr:rowOff>156606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092720"/>
          <a:ext cx="889000" cy="26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156606</xdr:rowOff>
    </xdr:from>
    <xdr:to>
      <xdr:col>45</xdr:col>
      <xdr:colOff>177800</xdr:colOff>
      <xdr:row>78</xdr:row>
      <xdr:rowOff>66656</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58256"/>
          <a:ext cx="889000" cy="8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52026</xdr:rowOff>
    </xdr:from>
    <xdr:to>
      <xdr:col>41</xdr:col>
      <xdr:colOff>50800</xdr:colOff>
      <xdr:row>78</xdr:row>
      <xdr:rowOff>66656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2512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39239</xdr:rowOff>
    </xdr:from>
    <xdr:to>
      <xdr:col>55</xdr:col>
      <xdr:colOff>50800</xdr:colOff>
      <xdr:row>78</xdr:row>
      <xdr:rowOff>140839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17666</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11720</xdr:rowOff>
    </xdr:from>
    <xdr:to>
      <xdr:col>50</xdr:col>
      <xdr:colOff>165100</xdr:colOff>
      <xdr:row>76</xdr:row>
      <xdr:rowOff>113320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04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104447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3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105806</xdr:rowOff>
    </xdr:from>
    <xdr:to>
      <xdr:col>46</xdr:col>
      <xdr:colOff>38100</xdr:colOff>
      <xdr:row>78</xdr:row>
      <xdr:rowOff>35956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27083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15856</xdr:rowOff>
    </xdr:from>
    <xdr:to>
      <xdr:col>41</xdr:col>
      <xdr:colOff>101600</xdr:colOff>
      <xdr:row>78</xdr:row>
      <xdr:rowOff>117456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8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108583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1226</xdr:rowOff>
    </xdr:from>
    <xdr:to>
      <xdr:col>36</xdr:col>
      <xdr:colOff>165100</xdr:colOff>
      <xdr:row>78</xdr:row>
      <xdr:rowOff>102826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7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93953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37832</xdr:rowOff>
    </xdr:from>
    <xdr:to>
      <xdr:col>55</xdr:col>
      <xdr:colOff>0</xdr:colOff>
      <xdr:row>98</xdr:row>
      <xdr:rowOff>80231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39932"/>
          <a:ext cx="838200" cy="4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15341</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0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160981</xdr:rowOff>
    </xdr:from>
    <xdr:to>
      <xdr:col>50</xdr:col>
      <xdr:colOff>114300</xdr:colOff>
      <xdr:row>98</xdr:row>
      <xdr:rowOff>37832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91631"/>
          <a:ext cx="889000" cy="4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9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121434</xdr:rowOff>
    </xdr:from>
    <xdr:to>
      <xdr:col>45</xdr:col>
      <xdr:colOff>177800</xdr:colOff>
      <xdr:row>97</xdr:row>
      <xdr:rowOff>160981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80634"/>
          <a:ext cx="889000" cy="2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121434</xdr:rowOff>
    </xdr:from>
    <xdr:to>
      <xdr:col>41</xdr:col>
      <xdr:colOff>50800</xdr:colOff>
      <xdr:row>97</xdr:row>
      <xdr:rowOff>144924</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80634"/>
          <a:ext cx="889000" cy="19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14819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29431</xdr:rowOff>
    </xdr:from>
    <xdr:to>
      <xdr:col>55</xdr:col>
      <xdr:colOff>50800</xdr:colOff>
      <xdr:row>98</xdr:row>
      <xdr:rowOff>131031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115808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4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158482</xdr:rowOff>
    </xdr:from>
    <xdr:to>
      <xdr:col>50</xdr:col>
      <xdr:colOff>165100</xdr:colOff>
      <xdr:row>98</xdr:row>
      <xdr:rowOff>88632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8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79759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110181</xdr:rowOff>
    </xdr:from>
    <xdr:to>
      <xdr:col>46</xdr:col>
      <xdr:colOff>38100</xdr:colOff>
      <xdr:row>98</xdr:row>
      <xdr:rowOff>40331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31458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70634</xdr:rowOff>
    </xdr:from>
    <xdr:to>
      <xdr:col>41</xdr:col>
      <xdr:colOff>101600</xdr:colOff>
      <xdr:row>97</xdr:row>
      <xdr:rowOff>784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163361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62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94124</xdr:rowOff>
    </xdr:from>
    <xdr:to>
      <xdr:col>36</xdr:col>
      <xdr:colOff>165100</xdr:colOff>
      <xdr:row>98</xdr:row>
      <xdr:rowOff>24274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15401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1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2403</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517503"/>
          <a:ext cx="838200" cy="1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146878</xdr:rowOff>
    </xdr:from>
    <xdr:to>
      <xdr:col>81</xdr:col>
      <xdr:colOff>50800</xdr:colOff>
      <xdr:row>38</xdr:row>
      <xdr:rowOff>2403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4905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146878</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490528"/>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123053</xdr:rowOff>
    </xdr:from>
    <xdr:to>
      <xdr:col>81</xdr:col>
      <xdr:colOff>101600</xdr:colOff>
      <xdr:row>38</xdr:row>
      <xdr:rowOff>53203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44330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559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96078</xdr:rowOff>
    </xdr:from>
    <xdr:to>
      <xdr:col>76</xdr:col>
      <xdr:colOff>165100</xdr:colOff>
      <xdr:row>38</xdr:row>
      <xdr:rowOff>26228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17355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53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160175</xdr:rowOff>
    </xdr:from>
    <xdr:to>
      <xdr:col>85</xdr:col>
      <xdr:colOff>127000</xdr:colOff>
      <xdr:row>76</xdr:row>
      <xdr:rowOff>47546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18925"/>
          <a:ext cx="838200" cy="5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47546</xdr:rowOff>
    </xdr:from>
    <xdr:to>
      <xdr:col>81</xdr:col>
      <xdr:colOff>50800</xdr:colOff>
      <xdr:row>76</xdr:row>
      <xdr:rowOff>98152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77746"/>
          <a:ext cx="889000" cy="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98152</xdr:rowOff>
    </xdr:from>
    <xdr:to>
      <xdr:col>76</xdr:col>
      <xdr:colOff>114300</xdr:colOff>
      <xdr:row>76</xdr:row>
      <xdr:rowOff>162731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28352"/>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162731</xdr:rowOff>
    </xdr:from>
    <xdr:to>
      <xdr:col>71</xdr:col>
      <xdr:colOff>177800</xdr:colOff>
      <xdr:row>77</xdr:row>
      <xdr:rowOff>88423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192931"/>
          <a:ext cx="889000" cy="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109374</xdr:rowOff>
    </xdr:from>
    <xdr:to>
      <xdr:col>85</xdr:col>
      <xdr:colOff>177800</xdr:colOff>
      <xdr:row>76</xdr:row>
      <xdr:rowOff>39523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2968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87801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168196</xdr:rowOff>
    </xdr:from>
    <xdr:to>
      <xdr:col>81</xdr:col>
      <xdr:colOff>101600</xdr:colOff>
      <xdr:row>76</xdr:row>
      <xdr:rowOff>98346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89473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1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47352</xdr:rowOff>
    </xdr:from>
    <xdr:to>
      <xdr:col>76</xdr:col>
      <xdr:colOff>165100</xdr:colOff>
      <xdr:row>76</xdr:row>
      <xdr:rowOff>148952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7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140079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17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111931</xdr:rowOff>
    </xdr:from>
    <xdr:to>
      <xdr:col>72</xdr:col>
      <xdr:colOff>38100</xdr:colOff>
      <xdr:row>77</xdr:row>
      <xdr:rowOff>42081</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4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33208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37623</xdr:rowOff>
    </xdr:from>
    <xdr:to>
      <xdr:col>67</xdr:col>
      <xdr:colOff>101600</xdr:colOff>
      <xdr:row>77</xdr:row>
      <xdr:rowOff>139223</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130350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3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158635</xdr:rowOff>
    </xdr:from>
    <xdr:to>
      <xdr:col>85</xdr:col>
      <xdr:colOff>127000</xdr:colOff>
      <xdr:row>98</xdr:row>
      <xdr:rowOff>27711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89285"/>
          <a:ext cx="8382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147299</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6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27711</xdr:rowOff>
    </xdr:from>
    <xdr:to>
      <xdr:col>81</xdr:col>
      <xdr:colOff>50800</xdr:colOff>
      <xdr:row>98</xdr:row>
      <xdr:rowOff>88176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829811"/>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88176</xdr:rowOff>
    </xdr:from>
    <xdr:to>
      <xdr:col>76</xdr:col>
      <xdr:colOff>114300</xdr:colOff>
      <xdr:row>98</xdr:row>
      <xdr:rowOff>134226</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90276"/>
          <a:ext cx="889000" cy="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169977</xdr:rowOff>
    </xdr:from>
    <xdr:to>
      <xdr:col>71</xdr:col>
      <xdr:colOff>177800</xdr:colOff>
      <xdr:row>98</xdr:row>
      <xdr:rowOff>134226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00627"/>
          <a:ext cx="889000" cy="1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107835</xdr:rowOff>
    </xdr:from>
    <xdr:to>
      <xdr:col>85</xdr:col>
      <xdr:colOff>177800</xdr:colOff>
      <xdr:row>98</xdr:row>
      <xdr:rowOff>37985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3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22762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6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148361</xdr:rowOff>
    </xdr:from>
    <xdr:to>
      <xdr:col>81</xdr:col>
      <xdr:colOff>101600</xdr:colOff>
      <xdr:row>98</xdr:row>
      <xdr:rowOff>78511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7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69638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87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37376</xdr:rowOff>
    </xdr:from>
    <xdr:to>
      <xdr:col>76</xdr:col>
      <xdr:colOff>165100</xdr:colOff>
      <xdr:row>98</xdr:row>
      <xdr:rowOff>138976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130103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9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83426</xdr:rowOff>
    </xdr:from>
    <xdr:to>
      <xdr:col>72</xdr:col>
      <xdr:colOff>38100</xdr:colOff>
      <xdr:row>99</xdr:row>
      <xdr:rowOff>13576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8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4703</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7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119177</xdr:rowOff>
    </xdr:from>
    <xdr:to>
      <xdr:col>67</xdr:col>
      <xdr:colOff>101600</xdr:colOff>
      <xdr:row>98</xdr:row>
      <xdr:rowOff>49327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4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40454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4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24657</xdr:rowOff>
    </xdr:from>
    <xdr:to>
      <xdr:col>107</xdr:col>
      <xdr:colOff>50800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39757"/>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23971</xdr:rowOff>
    </xdr:from>
    <xdr:to>
      <xdr:col>102</xdr:col>
      <xdr:colOff>114300</xdr:colOff>
      <xdr:row>38</xdr:row>
      <xdr:rowOff>24657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3907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145307</xdr:rowOff>
    </xdr:from>
    <xdr:to>
      <xdr:col>102</xdr:col>
      <xdr:colOff>165100</xdr:colOff>
      <xdr:row>38</xdr:row>
      <xdr:rowOff>75457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66584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581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144621</xdr:rowOff>
    </xdr:from>
    <xdr:to>
      <xdr:col>98</xdr:col>
      <xdr:colOff>38100</xdr:colOff>
      <xdr:row>38</xdr:row>
      <xdr:rowOff>74771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65898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580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100564</xdr:rowOff>
    </xdr:from>
    <xdr:to>
      <xdr:col>116</xdr:col>
      <xdr:colOff>63500</xdr:colOff>
      <xdr:row>58</xdr:row>
      <xdr:rowOff>106690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44664"/>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100564</xdr:rowOff>
    </xdr:from>
    <xdr:to>
      <xdr:col>111</xdr:col>
      <xdr:colOff>177800</xdr:colOff>
      <xdr:row>58</xdr:row>
      <xdr:rowOff>106873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44664"/>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103032</xdr:rowOff>
    </xdr:from>
    <xdr:to>
      <xdr:col>107</xdr:col>
      <xdr:colOff>50800</xdr:colOff>
      <xdr:row>58</xdr:row>
      <xdr:rowOff>106873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47132"/>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103032</xdr:rowOff>
    </xdr:from>
    <xdr:to>
      <xdr:col>102</xdr:col>
      <xdr:colOff>114300</xdr:colOff>
      <xdr:row>58</xdr:row>
      <xdr:rowOff>107513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47132"/>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55890</xdr:rowOff>
    </xdr:from>
    <xdr:to>
      <xdr:col>116</xdr:col>
      <xdr:colOff>114300</xdr:colOff>
      <xdr:row>58</xdr:row>
      <xdr:rowOff>157490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9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142267</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1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49764</xdr:rowOff>
    </xdr:from>
    <xdr:to>
      <xdr:col>112</xdr:col>
      <xdr:colOff>38100</xdr:colOff>
      <xdr:row>58</xdr:row>
      <xdr:rowOff>151364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142491</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56073</xdr:rowOff>
    </xdr:from>
    <xdr:to>
      <xdr:col>107</xdr:col>
      <xdr:colOff>101600</xdr:colOff>
      <xdr:row>58</xdr:row>
      <xdr:rowOff>157673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148800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092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52232</xdr:rowOff>
    </xdr:from>
    <xdr:to>
      <xdr:col>102</xdr:col>
      <xdr:colOff>165100</xdr:colOff>
      <xdr:row>58</xdr:row>
      <xdr:rowOff>153832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9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144959</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08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56713</xdr:rowOff>
    </xdr:from>
    <xdr:to>
      <xdr:col>98</xdr:col>
      <xdr:colOff>38100</xdr:colOff>
      <xdr:row>58</xdr:row>
      <xdr:rowOff>158313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149440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09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120132</xdr:rowOff>
    </xdr:from>
    <xdr:to>
      <xdr:col>116</xdr:col>
      <xdr:colOff>63500</xdr:colOff>
      <xdr:row>75</xdr:row>
      <xdr:rowOff>123515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635982"/>
          <a:ext cx="838200" cy="34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108315</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12461</xdr:rowOff>
    </xdr:from>
    <xdr:to>
      <xdr:col>111</xdr:col>
      <xdr:colOff>177800</xdr:colOff>
      <xdr:row>75</xdr:row>
      <xdr:rowOff>123515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2871211"/>
          <a:ext cx="889000" cy="11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139288</xdr:rowOff>
    </xdr:from>
    <xdr:to>
      <xdr:col>107</xdr:col>
      <xdr:colOff>50800</xdr:colOff>
      <xdr:row>75</xdr:row>
      <xdr:rowOff>12461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140788"/>
          <a:ext cx="889000" cy="7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139288</xdr:rowOff>
    </xdr:from>
    <xdr:to>
      <xdr:col>102</xdr:col>
      <xdr:colOff>114300</xdr:colOff>
      <xdr:row>72</xdr:row>
      <xdr:rowOff>120863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140788"/>
          <a:ext cx="889000" cy="32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66939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68150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69332</xdr:rowOff>
    </xdr:from>
    <xdr:to>
      <xdr:col>116</xdr:col>
      <xdr:colOff>114300</xdr:colOff>
      <xdr:row>73</xdr:row>
      <xdr:rowOff>170932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92209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4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72715</xdr:rowOff>
    </xdr:from>
    <xdr:to>
      <xdr:col>112</xdr:col>
      <xdr:colOff>38100</xdr:colOff>
      <xdr:row>76</xdr:row>
      <xdr:rowOff>2865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165442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133111</xdr:rowOff>
    </xdr:from>
    <xdr:to>
      <xdr:col>107</xdr:col>
      <xdr:colOff>101600</xdr:colOff>
      <xdr:row>75</xdr:row>
      <xdr:rowOff>63261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2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54388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9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88488</xdr:rowOff>
    </xdr:from>
    <xdr:to>
      <xdr:col>102</xdr:col>
      <xdr:colOff>165100</xdr:colOff>
      <xdr:row>71</xdr:row>
      <xdr:rowOff>18638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0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35165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86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70063</xdr:rowOff>
    </xdr:from>
    <xdr:to>
      <xdr:col>98</xdr:col>
      <xdr:colOff>38100</xdr:colOff>
      <xdr:row>73</xdr:row>
      <xdr:rowOff>213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4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16740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18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616,466</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83,255</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円となっており、類似団体内平均と比較して</a:t>
          </a:r>
          <a:r>
            <a:rPr kumimoji="1" lang="en-US" altLang="ja-JP" sz="1300">
              <a:latin typeface="ＭＳ Ｐゴシック" panose="020B0600070205080204" pitchFamily="50" charset="-128"/>
              <a:ea typeface="ＭＳ Ｐゴシック" panose="020B0600070205080204" pitchFamily="50" charset="-128"/>
            </a:rPr>
            <a:t>11,938</a:t>
          </a:r>
          <a:r>
            <a:rPr kumimoji="1" lang="ja-JP" altLang="en-US" sz="1300">
              <a:latin typeface="ＭＳ Ｐゴシック" panose="020B0600070205080204" pitchFamily="50" charset="-128"/>
              <a:ea typeface="ＭＳ Ｐゴシック" panose="020B0600070205080204" pitchFamily="50" charset="-128"/>
            </a:rPr>
            <a:t>円低い水準にある。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86,820</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円となっており、類似団体内平均と比較すると低い水準ではあるものの、昨年度から</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％増加している。新型コロナウイルス予防接種事業費の増加が主な要因である。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169,118</a:t>
          </a:r>
          <a:r>
            <a:rPr kumimoji="1" lang="ja-JP" altLang="en-US" sz="1300">
              <a:latin typeface="ＭＳ Ｐゴシック" panose="020B0600070205080204" pitchFamily="50" charset="-128"/>
              <a:ea typeface="ＭＳ Ｐゴシック" panose="020B0600070205080204" pitchFamily="50" charset="-128"/>
            </a:rPr>
            <a:t>円となっており、特別定額給付金給付給付事業等の減少の影響を受けて昨年度から</a:t>
          </a:r>
          <a:r>
            <a:rPr kumimoji="1" lang="en-US" altLang="ja-JP" sz="1300">
              <a:latin typeface="ＭＳ Ｐゴシック" panose="020B0600070205080204" pitchFamily="50" charset="-128"/>
              <a:ea typeface="ＭＳ Ｐゴシック" panose="020B0600070205080204" pitchFamily="50" charset="-128"/>
            </a:rPr>
            <a:t>34.7</a:t>
          </a:r>
          <a:r>
            <a:rPr kumimoji="1" lang="ja-JP" altLang="en-US" sz="1300">
              <a:latin typeface="ＭＳ Ｐゴシック" panose="020B0600070205080204" pitchFamily="50" charset="-128"/>
              <a:ea typeface="ＭＳ Ｐゴシック" panose="020B0600070205080204" pitchFamily="50" charset="-128"/>
            </a:rPr>
            <a:t>％減少している。類似団体内平均より</a:t>
          </a:r>
          <a:r>
            <a:rPr kumimoji="1" lang="en-US" altLang="ja-JP" sz="1300">
              <a:latin typeface="ＭＳ Ｐゴシック" panose="020B0600070205080204" pitchFamily="50" charset="-128"/>
              <a:ea typeface="ＭＳ Ｐゴシック" panose="020B0600070205080204" pitchFamily="50" charset="-128"/>
            </a:rPr>
            <a:t>72,018</a:t>
          </a:r>
          <a:r>
            <a:rPr kumimoji="1" lang="ja-JP" altLang="en-US" sz="1300">
              <a:latin typeface="ＭＳ Ｐゴシック" panose="020B0600070205080204" pitchFamily="50" charset="-128"/>
              <a:ea typeface="ＭＳ Ｐゴシック" panose="020B0600070205080204" pitchFamily="50" charset="-128"/>
            </a:rPr>
            <a:t>円高い水準にあるのは、農林水産業費国庫補助金及び一部事務組合施設整備に係る負担金が増加したためである。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58,356</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35.1</a:t>
          </a:r>
          <a:r>
            <a:rPr kumimoji="1" lang="ja-JP" altLang="en-US" sz="1300">
              <a:latin typeface="ＭＳ Ｐゴシック" panose="020B0600070205080204" pitchFamily="50" charset="-128"/>
              <a:ea typeface="ＭＳ Ｐゴシック" panose="020B0600070205080204" pitchFamily="50" charset="-128"/>
            </a:rPr>
            <a:t>％増加している。これは、国民健康税の激変緩和措置として、国民健康保険特別会計への支払準備基金積立のため、繰出金が</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億円増加したこと等が主な要因である。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がさらに進むことにより人口一人当たりのコストは増加していくことが予想されるが、住民サービスの質を下げないように留意しながら削減に取り組み、類似団体内平均値を下回ることを目標と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茨城県稲敷市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39,111
37,789
205.81
25,491,537
24,110,609
1,049,129
13,852,655
24,685,977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17780</xdr:rowOff>
    </xdr:from>
    <xdr:to>
      <xdr:col>24</xdr:col>
      <xdr:colOff>63500</xdr:colOff>
      <xdr:row>36</xdr:row>
      <xdr:rowOff>19685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899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15684</xdr:rowOff>
    </xdr:from>
    <xdr:to>
      <xdr:col>19</xdr:col>
      <xdr:colOff>177800</xdr:colOff>
      <xdr:row>36</xdr:row>
      <xdr:rowOff>19685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87884"/>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15684</xdr:rowOff>
    </xdr:from>
    <xdr:to>
      <xdr:col>15</xdr:col>
      <xdr:colOff>50800</xdr:colOff>
      <xdr:row>36</xdr:row>
      <xdr:rowOff>69024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8788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69024</xdr:rowOff>
    </xdr:from>
    <xdr:to>
      <xdr:col>10</xdr:col>
      <xdr:colOff>114300</xdr:colOff>
      <xdr:row>36</xdr:row>
      <xdr:rowOff>71691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122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138430</xdr:rowOff>
    </xdr:from>
    <xdr:to>
      <xdr:col>24</xdr:col>
      <xdr:colOff>114300</xdr:colOff>
      <xdr:row>36</xdr:row>
      <xdr:rowOff>68580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116857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140335</xdr:rowOff>
    </xdr:from>
    <xdr:to>
      <xdr:col>20</xdr:col>
      <xdr:colOff>38100</xdr:colOff>
      <xdr:row>36</xdr:row>
      <xdr:rowOff>70485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61612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136334</xdr:rowOff>
    </xdr:from>
    <xdr:to>
      <xdr:col>15</xdr:col>
      <xdr:colOff>101600</xdr:colOff>
      <xdr:row>36</xdr:row>
      <xdr:rowOff>66484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57611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9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18224</xdr:rowOff>
    </xdr:from>
    <xdr:to>
      <xdr:col>10</xdr:col>
      <xdr:colOff>165100</xdr:colOff>
      <xdr:row>36</xdr:row>
      <xdr:rowOff>119824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110951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20891</xdr:rowOff>
    </xdr:from>
    <xdr:to>
      <xdr:col>6</xdr:col>
      <xdr:colOff>38100</xdr:colOff>
      <xdr:row>36</xdr:row>
      <xdr:rowOff>122491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113618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11044</xdr:rowOff>
    </xdr:from>
    <xdr:to>
      <xdr:col>24</xdr:col>
      <xdr:colOff>63500</xdr:colOff>
      <xdr:row>56</xdr:row>
      <xdr:rowOff>117649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69344"/>
          <a:ext cx="838200" cy="4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11044</xdr:rowOff>
    </xdr:from>
    <xdr:to>
      <xdr:col>19</xdr:col>
      <xdr:colOff>177800</xdr:colOff>
      <xdr:row>56</xdr:row>
      <xdr:rowOff>144669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69344"/>
          <a:ext cx="889000" cy="47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45535</xdr:rowOff>
    </xdr:from>
    <xdr:to>
      <xdr:col>15</xdr:col>
      <xdr:colOff>50800</xdr:colOff>
      <xdr:row>56</xdr:row>
      <xdr:rowOff>144669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46735"/>
          <a:ext cx="889000" cy="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18459</xdr:rowOff>
    </xdr:from>
    <xdr:to>
      <xdr:col>10</xdr:col>
      <xdr:colOff>114300</xdr:colOff>
      <xdr:row>56</xdr:row>
      <xdr:rowOff>45535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19659"/>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121139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66849</xdr:rowOff>
    </xdr:from>
    <xdr:to>
      <xdr:col>24</xdr:col>
      <xdr:colOff>114300</xdr:colOff>
      <xdr:row>56</xdr:row>
      <xdr:rowOff>168449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6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45276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131694</xdr:rowOff>
    </xdr:from>
    <xdr:to>
      <xdr:col>20</xdr:col>
      <xdr:colOff>38100</xdr:colOff>
      <xdr:row>54</xdr:row>
      <xdr:rowOff>61844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52971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93869</xdr:rowOff>
    </xdr:from>
    <xdr:to>
      <xdr:col>15</xdr:col>
      <xdr:colOff>101600</xdr:colOff>
      <xdr:row>57</xdr:row>
      <xdr:rowOff>24019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9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15146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8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166185</xdr:rowOff>
    </xdr:from>
    <xdr:to>
      <xdr:col>10</xdr:col>
      <xdr:colOff>165100</xdr:colOff>
      <xdr:row>56</xdr:row>
      <xdr:rowOff>96335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112862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139109</xdr:rowOff>
    </xdr:from>
    <xdr:to>
      <xdr:col>6</xdr:col>
      <xdr:colOff>38100</xdr:colOff>
      <xdr:row>56</xdr:row>
      <xdr:rowOff>69259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85786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104300</xdr:rowOff>
    </xdr:from>
    <xdr:to>
      <xdr:col>24</xdr:col>
      <xdr:colOff>62865</xdr:colOff>
      <xdr:row>77</xdr:row>
      <xdr:rowOff>167067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34350"/>
          <a:ext cx="1270" cy="1434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170894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7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167067</xdr:rowOff>
    </xdr:from>
    <xdr:to>
      <xdr:col>24</xdr:col>
      <xdr:colOff>152400</xdr:colOff>
      <xdr:row>77</xdr:row>
      <xdr:rowOff>167067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50977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0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104300</xdr:rowOff>
    </xdr:from>
    <xdr:to>
      <xdr:col>24</xdr:col>
      <xdr:colOff>152400</xdr:colOff>
      <xdr:row>69</xdr:row>
      <xdr:rowOff>104300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66744</xdr:rowOff>
    </xdr:from>
    <xdr:to>
      <xdr:col>24</xdr:col>
      <xdr:colOff>63500</xdr:colOff>
      <xdr:row>77</xdr:row>
      <xdr:rowOff>67484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5494"/>
          <a:ext cx="838200" cy="3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99901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15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77024</xdr:rowOff>
    </xdr:from>
    <xdr:to>
      <xdr:col>24</xdr:col>
      <xdr:colOff>114300</xdr:colOff>
      <xdr:row>75</xdr:row>
      <xdr:rowOff>7174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67343</xdr:rowOff>
    </xdr:from>
    <xdr:to>
      <xdr:col>19</xdr:col>
      <xdr:colOff>177800</xdr:colOff>
      <xdr:row>77</xdr:row>
      <xdr:rowOff>67484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68993"/>
          <a:ext cx="889000" cy="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78167</xdr:rowOff>
    </xdr:from>
    <xdr:to>
      <xdr:col>20</xdr:col>
      <xdr:colOff>38100</xdr:colOff>
      <xdr:row>76</xdr:row>
      <xdr:rowOff>8316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24844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67343</xdr:rowOff>
    </xdr:from>
    <xdr:to>
      <xdr:col>15</xdr:col>
      <xdr:colOff>50800</xdr:colOff>
      <xdr:row>78</xdr:row>
      <xdr:rowOff>62629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68993"/>
          <a:ext cx="889000" cy="16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150470</xdr:rowOff>
    </xdr:from>
    <xdr:to>
      <xdr:col>15</xdr:col>
      <xdr:colOff>101600</xdr:colOff>
      <xdr:row>76</xdr:row>
      <xdr:rowOff>80620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97147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62629</xdr:rowOff>
    </xdr:from>
    <xdr:to>
      <xdr:col>10</xdr:col>
      <xdr:colOff>114300</xdr:colOff>
      <xdr:row>78</xdr:row>
      <xdr:rowOff>80101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5729"/>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93276</xdr:rowOff>
    </xdr:from>
    <xdr:to>
      <xdr:col>10</xdr:col>
      <xdr:colOff>165100</xdr:colOff>
      <xdr:row>77</xdr:row>
      <xdr:rowOff>23426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39953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120817</xdr:rowOff>
    </xdr:from>
    <xdr:to>
      <xdr:col>6</xdr:col>
      <xdr:colOff>38100</xdr:colOff>
      <xdr:row>77</xdr:row>
      <xdr:rowOff>50967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67494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15944</xdr:rowOff>
    </xdr:from>
    <xdr:to>
      <xdr:col>24</xdr:col>
      <xdr:colOff>114300</xdr:colOff>
      <xdr:row>75</xdr:row>
      <xdr:rowOff>117544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165821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16684</xdr:rowOff>
    </xdr:from>
    <xdr:to>
      <xdr:col>20</xdr:col>
      <xdr:colOff>38100</xdr:colOff>
      <xdr:row>77</xdr:row>
      <xdr:rowOff>118284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109411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1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16543</xdr:rowOff>
    </xdr:from>
    <xdr:to>
      <xdr:col>15</xdr:col>
      <xdr:colOff>101600</xdr:colOff>
      <xdr:row>77</xdr:row>
      <xdr:rowOff>118143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1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109270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1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11829</xdr:rowOff>
    </xdr:from>
    <xdr:to>
      <xdr:col>10</xdr:col>
      <xdr:colOff>165100</xdr:colOff>
      <xdr:row>78</xdr:row>
      <xdr:rowOff>113429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104556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29301</xdr:rowOff>
    </xdr:from>
    <xdr:to>
      <xdr:col>6</xdr:col>
      <xdr:colOff>38100</xdr:colOff>
      <xdr:row>78</xdr:row>
      <xdr:rowOff>130901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122028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9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91084</xdr:rowOff>
    </xdr:from>
    <xdr:to>
      <xdr:col>24</xdr:col>
      <xdr:colOff>63500</xdr:colOff>
      <xdr:row>94</xdr:row>
      <xdr:rowOff>8807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035934"/>
          <a:ext cx="838200" cy="8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8807</xdr:rowOff>
    </xdr:from>
    <xdr:to>
      <xdr:col>19</xdr:col>
      <xdr:colOff>177800</xdr:colOff>
      <xdr:row>96</xdr:row>
      <xdr:rowOff>106190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125107"/>
          <a:ext cx="889000" cy="4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106190</xdr:rowOff>
    </xdr:from>
    <xdr:to>
      <xdr:col>15</xdr:col>
      <xdr:colOff>50800</xdr:colOff>
      <xdr:row>97</xdr:row>
      <xdr:rowOff>153206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65390"/>
          <a:ext cx="8890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153206</xdr:rowOff>
    </xdr:from>
    <xdr:to>
      <xdr:col>10</xdr:col>
      <xdr:colOff>114300</xdr:colOff>
      <xdr:row>97</xdr:row>
      <xdr:rowOff>164522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78385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40284</xdr:rowOff>
    </xdr:from>
    <xdr:to>
      <xdr:col>24</xdr:col>
      <xdr:colOff>114300</xdr:colOff>
      <xdr:row>93</xdr:row>
      <xdr:rowOff>141884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8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63161</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3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129457</xdr:rowOff>
    </xdr:from>
    <xdr:to>
      <xdr:col>20</xdr:col>
      <xdr:colOff>38100</xdr:colOff>
      <xdr:row>94</xdr:row>
      <xdr:rowOff>59607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07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76134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84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55390</xdr:rowOff>
    </xdr:from>
    <xdr:to>
      <xdr:col>15</xdr:col>
      <xdr:colOff>101600</xdr:colOff>
      <xdr:row>96</xdr:row>
      <xdr:rowOff>156990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1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148117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0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102406</xdr:rowOff>
    </xdr:from>
    <xdr:to>
      <xdr:col>10</xdr:col>
      <xdr:colOff>165100</xdr:colOff>
      <xdr:row>98</xdr:row>
      <xdr:rowOff>32556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23683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113722</xdr:rowOff>
    </xdr:from>
    <xdr:to>
      <xdr:col>6</xdr:col>
      <xdr:colOff>38100</xdr:colOff>
      <xdr:row>98</xdr:row>
      <xdr:rowOff>43872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4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34999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115022</xdr:rowOff>
    </xdr:from>
    <xdr:to>
      <xdr:col>55</xdr:col>
      <xdr:colOff>0</xdr:colOff>
      <xdr:row>56</xdr:row>
      <xdr:rowOff>157476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544772"/>
          <a:ext cx="8382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157476</xdr:rowOff>
    </xdr:from>
    <xdr:to>
      <xdr:col>50</xdr:col>
      <xdr:colOff>114300</xdr:colOff>
      <xdr:row>57</xdr:row>
      <xdr:rowOff>76889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758676"/>
          <a:ext cx="889000" cy="9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76889</xdr:rowOff>
    </xdr:from>
    <xdr:to>
      <xdr:col>45</xdr:col>
      <xdr:colOff>177800</xdr:colOff>
      <xdr:row>57</xdr:row>
      <xdr:rowOff>97050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849539"/>
          <a:ext cx="889000" cy="2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83083</xdr:rowOff>
    </xdr:from>
    <xdr:to>
      <xdr:col>41</xdr:col>
      <xdr:colOff>50800</xdr:colOff>
      <xdr:row>57</xdr:row>
      <xdr:rowOff>97050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55733"/>
          <a:ext cx="889000" cy="1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64222</xdr:rowOff>
    </xdr:from>
    <xdr:to>
      <xdr:col>55</xdr:col>
      <xdr:colOff>50800</xdr:colOff>
      <xdr:row>55</xdr:row>
      <xdr:rowOff>165822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49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87099</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3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106676</xdr:rowOff>
    </xdr:from>
    <xdr:to>
      <xdr:col>50</xdr:col>
      <xdr:colOff>165100</xdr:colOff>
      <xdr:row>57</xdr:row>
      <xdr:rowOff>36826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0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53353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4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26089</xdr:rowOff>
    </xdr:from>
    <xdr:to>
      <xdr:col>46</xdr:col>
      <xdr:colOff>38100</xdr:colOff>
      <xdr:row>57</xdr:row>
      <xdr:rowOff>127689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9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118816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46250</xdr:rowOff>
    </xdr:from>
    <xdr:to>
      <xdr:col>41</xdr:col>
      <xdr:colOff>101600</xdr:colOff>
      <xdr:row>57</xdr:row>
      <xdr:rowOff>147850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1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138977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32283</xdr:rowOff>
    </xdr:from>
    <xdr:to>
      <xdr:col>36</xdr:col>
      <xdr:colOff>165100</xdr:colOff>
      <xdr:row>57</xdr:row>
      <xdr:rowOff>133883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8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125010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89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147495</xdr:rowOff>
    </xdr:from>
    <xdr:to>
      <xdr:col>55</xdr:col>
      <xdr:colOff>0</xdr:colOff>
      <xdr:row>78</xdr:row>
      <xdr:rowOff>156701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520595"/>
          <a:ext cx="838200" cy="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0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147495</xdr:rowOff>
    </xdr:from>
    <xdr:to>
      <xdr:col>50</xdr:col>
      <xdr:colOff>114300</xdr:colOff>
      <xdr:row>79</xdr:row>
      <xdr:rowOff>20760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520595"/>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17156</xdr:rowOff>
    </xdr:from>
    <xdr:to>
      <xdr:col>45</xdr:col>
      <xdr:colOff>177800</xdr:colOff>
      <xdr:row>79</xdr:row>
      <xdr:rowOff>20760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561706"/>
          <a:ext cx="889000" cy="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17156</xdr:rowOff>
    </xdr:from>
    <xdr:to>
      <xdr:col>41</xdr:col>
      <xdr:colOff>50800</xdr:colOff>
      <xdr:row>79</xdr:row>
      <xdr:rowOff>22383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61706"/>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105901</xdr:rowOff>
    </xdr:from>
    <xdr:to>
      <xdr:col>55</xdr:col>
      <xdr:colOff>50800</xdr:colOff>
      <xdr:row>79</xdr:row>
      <xdr:rowOff>36051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20828</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9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96695</xdr:rowOff>
    </xdr:from>
    <xdr:to>
      <xdr:col>50</xdr:col>
      <xdr:colOff>165100</xdr:colOff>
      <xdr:row>79</xdr:row>
      <xdr:rowOff>26845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6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17972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6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141410</xdr:rowOff>
    </xdr:from>
    <xdr:to>
      <xdr:col>46</xdr:col>
      <xdr:colOff>38100</xdr:colOff>
      <xdr:row>79</xdr:row>
      <xdr:rowOff>71560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5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62687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6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137806</xdr:rowOff>
    </xdr:from>
    <xdr:to>
      <xdr:col>41</xdr:col>
      <xdr:colOff>101600</xdr:colOff>
      <xdr:row>79</xdr:row>
      <xdr:rowOff>67956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5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59083</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60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143033</xdr:rowOff>
    </xdr:from>
    <xdr:to>
      <xdr:col>36</xdr:col>
      <xdr:colOff>165100</xdr:colOff>
      <xdr:row>79</xdr:row>
      <xdr:rowOff>73183</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5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64310</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6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42571</xdr:rowOff>
    </xdr:from>
    <xdr:to>
      <xdr:col>55</xdr:col>
      <xdr:colOff>0</xdr:colOff>
      <xdr:row>97</xdr:row>
      <xdr:rowOff>76543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673221"/>
          <a:ext cx="838200" cy="3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42571</xdr:rowOff>
    </xdr:from>
    <xdr:to>
      <xdr:col>50</xdr:col>
      <xdr:colOff>114300</xdr:colOff>
      <xdr:row>97</xdr:row>
      <xdr:rowOff>145162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73221"/>
          <a:ext cx="889000" cy="10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141732</xdr:rowOff>
    </xdr:from>
    <xdr:to>
      <xdr:col>45</xdr:col>
      <xdr:colOff>177800</xdr:colOff>
      <xdr:row>97</xdr:row>
      <xdr:rowOff>145162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7238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141732</xdr:rowOff>
    </xdr:from>
    <xdr:to>
      <xdr:col>41</xdr:col>
      <xdr:colOff>50800</xdr:colOff>
      <xdr:row>98</xdr:row>
      <xdr:rowOff>34634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72382"/>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25743</xdr:rowOff>
    </xdr:from>
    <xdr:to>
      <xdr:col>55</xdr:col>
      <xdr:colOff>50800</xdr:colOff>
      <xdr:row>97</xdr:row>
      <xdr:rowOff>127343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4170</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163221</xdr:rowOff>
    </xdr:from>
    <xdr:to>
      <xdr:col>50</xdr:col>
      <xdr:colOff>165100</xdr:colOff>
      <xdr:row>97</xdr:row>
      <xdr:rowOff>93371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6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84498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7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94362</xdr:rowOff>
    </xdr:from>
    <xdr:to>
      <xdr:col>46</xdr:col>
      <xdr:colOff>38100</xdr:colOff>
      <xdr:row>98</xdr:row>
      <xdr:rowOff>24512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2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15639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1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90932</xdr:rowOff>
    </xdr:from>
    <xdr:to>
      <xdr:col>41</xdr:col>
      <xdr:colOff>101600</xdr:colOff>
      <xdr:row>98</xdr:row>
      <xdr:rowOff>21082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12209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1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155284</xdr:rowOff>
    </xdr:from>
    <xdr:to>
      <xdr:col>36</xdr:col>
      <xdr:colOff>165100</xdr:colOff>
      <xdr:row>98</xdr:row>
      <xdr:rowOff>85434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8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76561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7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11341</xdr:rowOff>
    </xdr:from>
    <xdr:to>
      <xdr:col>85</xdr:col>
      <xdr:colOff>127000</xdr:colOff>
      <xdr:row>36</xdr:row>
      <xdr:rowOff>49479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183541"/>
          <a:ext cx="8382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3149</xdr:rowOff>
    </xdr:from>
    <xdr:to>
      <xdr:col>81</xdr:col>
      <xdr:colOff>50800</xdr:colOff>
      <xdr:row>36</xdr:row>
      <xdr:rowOff>11341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75349"/>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100042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61976</xdr:rowOff>
    </xdr:from>
    <xdr:to>
      <xdr:col>76</xdr:col>
      <xdr:colOff>114300</xdr:colOff>
      <xdr:row>36</xdr:row>
      <xdr:rowOff>3149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062726"/>
          <a:ext cx="889000" cy="1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171213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61976</xdr:rowOff>
    </xdr:from>
    <xdr:to>
      <xdr:col>71</xdr:col>
      <xdr:colOff>177800</xdr:colOff>
      <xdr:row>36</xdr:row>
      <xdr:rowOff>27953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062726"/>
          <a:ext cx="889000" cy="13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170129</xdr:rowOff>
    </xdr:from>
    <xdr:to>
      <xdr:col>85</xdr:col>
      <xdr:colOff>177800</xdr:colOff>
      <xdr:row>36</xdr:row>
      <xdr:rowOff>100279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7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148556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14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131991</xdr:rowOff>
    </xdr:from>
    <xdr:to>
      <xdr:col>81</xdr:col>
      <xdr:colOff>101600</xdr:colOff>
      <xdr:row>36</xdr:row>
      <xdr:rowOff>62141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3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53268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2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123799</xdr:rowOff>
    </xdr:from>
    <xdr:to>
      <xdr:col>76</xdr:col>
      <xdr:colOff>165100</xdr:colOff>
      <xdr:row>36</xdr:row>
      <xdr:rowOff>53949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45076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2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11176</xdr:rowOff>
    </xdr:from>
    <xdr:to>
      <xdr:col>72</xdr:col>
      <xdr:colOff>38100</xdr:colOff>
      <xdr:row>35</xdr:row>
      <xdr:rowOff>112776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129303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148603</xdr:rowOff>
    </xdr:from>
    <xdr:to>
      <xdr:col>67</xdr:col>
      <xdr:colOff>101600</xdr:colOff>
      <xdr:row>36</xdr:row>
      <xdr:rowOff>78753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95280</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9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95714</xdr:rowOff>
    </xdr:from>
    <xdr:to>
      <xdr:col>85</xdr:col>
      <xdr:colOff>127000</xdr:colOff>
      <xdr:row>56</xdr:row>
      <xdr:rowOff>166294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011114"/>
          <a:ext cx="838200" cy="7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95714</xdr:rowOff>
    </xdr:from>
    <xdr:to>
      <xdr:col>81</xdr:col>
      <xdr:colOff>50800</xdr:colOff>
      <xdr:row>55</xdr:row>
      <xdr:rowOff>108706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011114"/>
          <a:ext cx="889000" cy="52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70377</xdr:rowOff>
    </xdr:from>
    <xdr:to>
      <xdr:col>76</xdr:col>
      <xdr:colOff>114300</xdr:colOff>
      <xdr:row>55</xdr:row>
      <xdr:rowOff>108706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500127"/>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70377</xdr:rowOff>
    </xdr:from>
    <xdr:to>
      <xdr:col>71</xdr:col>
      <xdr:colOff>177800</xdr:colOff>
      <xdr:row>57</xdr:row>
      <xdr:rowOff>1816</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500127"/>
          <a:ext cx="889000" cy="2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115494</xdr:rowOff>
    </xdr:from>
    <xdr:to>
      <xdr:col>85</xdr:col>
      <xdr:colOff>177800</xdr:colOff>
      <xdr:row>57</xdr:row>
      <xdr:rowOff>45644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93921</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6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44914</xdr:rowOff>
    </xdr:from>
    <xdr:to>
      <xdr:col>81</xdr:col>
      <xdr:colOff>101600</xdr:colOff>
      <xdr:row>52</xdr:row>
      <xdr:rowOff>146514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9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163041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7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57906</xdr:rowOff>
    </xdr:from>
    <xdr:to>
      <xdr:col>76</xdr:col>
      <xdr:colOff>165100</xdr:colOff>
      <xdr:row>55</xdr:row>
      <xdr:rowOff>159506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4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150633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58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19577</xdr:rowOff>
    </xdr:from>
    <xdr:to>
      <xdr:col>72</xdr:col>
      <xdr:colOff>38100</xdr:colOff>
      <xdr:row>55</xdr:row>
      <xdr:rowOff>121177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4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137704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22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122466</xdr:rowOff>
    </xdr:from>
    <xdr:to>
      <xdr:col>67</xdr:col>
      <xdr:colOff>101600</xdr:colOff>
      <xdr:row>57</xdr:row>
      <xdr:rowOff>52616</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7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69143</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4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2403</xdr:rowOff>
    </xdr:from>
    <xdr:to>
      <xdr:col>85</xdr:col>
      <xdr:colOff>127000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375503"/>
          <a:ext cx="838200" cy="1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146878</xdr:rowOff>
    </xdr:from>
    <xdr:to>
      <xdr:col>81</xdr:col>
      <xdr:colOff>50800</xdr:colOff>
      <xdr:row>78</xdr:row>
      <xdr:rowOff>2403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485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146878</xdr:rowOff>
    </xdr:from>
    <xdr:to>
      <xdr:col>76</xdr:col>
      <xdr:colOff>114300</xdr:colOff>
      <xdr:row>78</xdr:row>
      <xdr:rowOff>139700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48528"/>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123053</xdr:rowOff>
    </xdr:from>
    <xdr:to>
      <xdr:col>81</xdr:col>
      <xdr:colOff>101600</xdr:colOff>
      <xdr:row>78</xdr:row>
      <xdr:rowOff>53203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32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44330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4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96078</xdr:rowOff>
    </xdr:from>
    <xdr:to>
      <xdr:col>76</xdr:col>
      <xdr:colOff>165100</xdr:colOff>
      <xdr:row>78</xdr:row>
      <xdr:rowOff>26228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9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17355</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39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160175</xdr:rowOff>
    </xdr:from>
    <xdr:to>
      <xdr:col>85</xdr:col>
      <xdr:colOff>127000</xdr:colOff>
      <xdr:row>96</xdr:row>
      <xdr:rowOff>47546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447925"/>
          <a:ext cx="838200" cy="5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47546</xdr:rowOff>
    </xdr:from>
    <xdr:to>
      <xdr:col>81</xdr:col>
      <xdr:colOff>50800</xdr:colOff>
      <xdr:row>96</xdr:row>
      <xdr:rowOff>98152</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506746"/>
          <a:ext cx="889000" cy="5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98152</xdr:rowOff>
    </xdr:from>
    <xdr:to>
      <xdr:col>76</xdr:col>
      <xdr:colOff>114300</xdr:colOff>
      <xdr:row>96</xdr:row>
      <xdr:rowOff>162731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557352"/>
          <a:ext cx="889000" cy="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162731</xdr:rowOff>
    </xdr:from>
    <xdr:to>
      <xdr:col>71</xdr:col>
      <xdr:colOff>177800</xdr:colOff>
      <xdr:row>97</xdr:row>
      <xdr:rowOff>88423</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21931"/>
          <a:ext cx="889000" cy="9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109375</xdr:rowOff>
    </xdr:from>
    <xdr:to>
      <xdr:col>85</xdr:col>
      <xdr:colOff>177800</xdr:colOff>
      <xdr:row>96</xdr:row>
      <xdr:rowOff>39525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3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87802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3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168196</xdr:rowOff>
    </xdr:from>
    <xdr:to>
      <xdr:col>81</xdr:col>
      <xdr:colOff>101600</xdr:colOff>
      <xdr:row>96</xdr:row>
      <xdr:rowOff>98346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4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89473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5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47352</xdr:rowOff>
    </xdr:from>
    <xdr:to>
      <xdr:col>76</xdr:col>
      <xdr:colOff>165100</xdr:colOff>
      <xdr:row>96</xdr:row>
      <xdr:rowOff>148952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140079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5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111931</xdr:rowOff>
    </xdr:from>
    <xdr:to>
      <xdr:col>72</xdr:col>
      <xdr:colOff>38100</xdr:colOff>
      <xdr:row>97</xdr:row>
      <xdr:rowOff>42081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7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33208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37623</xdr:rowOff>
    </xdr:from>
    <xdr:to>
      <xdr:col>67</xdr:col>
      <xdr:colOff>101600</xdr:colOff>
      <xdr:row>97</xdr:row>
      <xdr:rowOff>139223</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130350</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79,823</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％の大幅な減少となった。新型コロナウイルス感染症対策に伴う特別定額給付金給付事業の皆減が要因である。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61,517</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％の大幅な増加となった。農産物振興事業における国庫補助金や新型コロナウイルス感染症に係る水田農業経営持続化推進事業等の増加が主な要因である。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60,604</a:t>
          </a:r>
          <a:r>
            <a:rPr kumimoji="1" lang="ja-JP" altLang="en-US" sz="1300">
              <a:latin typeface="ＭＳ Ｐゴシック" panose="020B0600070205080204" pitchFamily="50" charset="-128"/>
              <a:ea typeface="ＭＳ Ｐゴシック" panose="020B0600070205080204" pitchFamily="50" charset="-128"/>
            </a:rPr>
            <a:t>円となり、昨年度と比較して</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％減少し、類似団体内平均を</a:t>
          </a:r>
          <a:r>
            <a:rPr kumimoji="1" lang="en-US" altLang="ja-JP" sz="1300">
              <a:latin typeface="ＭＳ Ｐゴシック" panose="020B0600070205080204" pitchFamily="50" charset="-128"/>
              <a:ea typeface="ＭＳ Ｐゴシック" panose="020B0600070205080204" pitchFamily="50" charset="-128"/>
            </a:rPr>
            <a:t>5,784</a:t>
          </a:r>
          <a:r>
            <a:rPr kumimoji="1" lang="ja-JP" altLang="en-US" sz="1300">
              <a:latin typeface="ＭＳ Ｐゴシック" panose="020B0600070205080204" pitchFamily="50" charset="-128"/>
              <a:ea typeface="ＭＳ Ｐゴシック" panose="020B0600070205080204" pitchFamily="50" charset="-128"/>
            </a:rPr>
            <a:t>円下回った。これは桜川地区小学校統合事業推進費や中学校施設維持管理費の減少が主な要因である。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71,552</a:t>
          </a:r>
          <a:r>
            <a:rPr kumimoji="1" lang="ja-JP" altLang="en-US" sz="1300">
              <a:latin typeface="ＭＳ Ｐゴシック" panose="020B0600070205080204" pitchFamily="50" charset="-128"/>
              <a:ea typeface="ＭＳ Ｐゴシック" panose="020B0600070205080204" pitchFamily="50" charset="-128"/>
            </a:rPr>
            <a:t>円となり、新型コロナウイルス予防接種事業等の増加の影響を受け</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66,567</a:t>
          </a:r>
          <a:r>
            <a:rPr kumimoji="1" lang="ja-JP" altLang="en-US" sz="1300">
              <a:latin typeface="ＭＳ Ｐゴシック" panose="020B0600070205080204" pitchFamily="50" charset="-128"/>
              <a:ea typeface="ＭＳ Ｐゴシック" panose="020B0600070205080204" pitchFamily="50" charset="-128"/>
            </a:rPr>
            <a:t>円となり、類似団体内平均と比較すると低い水準ではあるものの年々増加傾向にある。しかしながら、現在の起債に係る元利償還金のピークは令和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年度を見込んでおり、令和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年度以降は減少していくと思われる。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28DDEF73-A6A3-495A-B065-204D821298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BD76BD64-3D98-4C63-BC72-DDE861E83A0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11C3D16-05B3-4A07-A775-83D9B2557995}"/>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329FD84B-1F55-40CF-A516-EA127D71C18A}"/>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5BFA7976-DA04-4A5C-A479-8224B99BE8A2}"/>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6207D399-E231-41E9-A6A0-A15C0C0948F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43493A93-6334-4E54-9CEB-B601F31DBED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33105AB2-755F-4E74-A107-725632E9981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6BD2987-B6A5-4FC0-8ECE-110363CC4AD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377BC3A4-BFBC-4965-A060-0A02D033FA31}"/>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5673EC6-E057-47CD-824B-ECEB8741BA4E}"/>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22345C31-1BA6-4D4A-9216-E1A0598A2D95}"/>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CAA1259-B7CE-473E-85B8-AEE86B7CCCA1}"/>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実質収支額については、標準財政規模に占める割合が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％台で推移しているが、ここ</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年間では上昇傾向にある。また、令和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％となっているが、これは龍ケ崎衛生組合施設整備に係る負担金の減少等が主な要因である。</a:t>
          </a:r>
        </a:p>
        <a:p>
          <a:r>
            <a:rPr kumimoji="1" lang="ja-JP" altLang="en-US" sz="1300">
              <a:latin typeface="ＭＳ Ｐゴシック" panose="020B0600070205080204" pitchFamily="50" charset="-128"/>
              <a:ea typeface="ＭＳ Ｐゴシック" panose="020B0600070205080204" pitchFamily="50" charset="-128"/>
            </a:rPr>
            <a:t>　財政調整基金については、令和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年度に引き続きコロナ禍の影響による事業縮小等もあり、取崩しは行わなかったが、今後も歳出の見直しと財源確保を継続し健全な財政運営に努めていく。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F7250E8-4334-484D-B2E2-8DC778753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5E7AC14A-F160-48BE-B37B-106C0810F9EB}"/>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3F749F3D-9A1F-47EC-91B8-F5AE87E2DC5E}"/>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2754CB8F-3B92-4BF9-887F-7B1267797114}"/>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539F8EAC-7404-4CCC-B910-0AA2911DDF2A}"/>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AD42ED2-DD45-4399-B5BC-ED7D079645AE}"/>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30AD1AD-5B8A-4141-B0E3-FCE905B814B1}"/>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茨城県稲敷市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C8F18F6-6286-43FA-8D65-30D6867AD8F3}"/>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66C3DCBF-D5A3-4E23-8391-8F7B6BC24DD7}"/>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全ての会計で赤字はなく、健全な財政状況である。</a:t>
          </a:r>
        </a:p>
        <a:p>
          <a:r>
            <a:rPr kumimoji="1" lang="ja-JP" altLang="en-US" sz="1300">
              <a:latin typeface="ＭＳ Ｐゴシック" panose="020B0600070205080204" pitchFamily="50" charset="-128"/>
              <a:ea typeface="ＭＳ Ｐゴシック" panose="020B0600070205080204" pitchFamily="50" charset="-128"/>
            </a:rPr>
            <a:t>　一般会計については、単年度収支が</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百万円増加したため、標準財政規模比で</a:t>
          </a:r>
          <a:r>
            <a:rPr kumimoji="1" lang="en-US" altLang="ja-JP" sz="1300">
              <a:latin typeface="ＭＳ Ｐゴシック" panose="020B0600070205080204" pitchFamily="50" charset="-128"/>
              <a:ea typeface="ＭＳ Ｐゴシック" panose="020B0600070205080204" pitchFamily="50" charset="-128"/>
            </a:rPr>
            <a:t>0.78</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その他、変動の大きい会計は介護保険特別会計で、保険給付費をはじめとする歳出が増加したことで、標準財政規模費で</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ポイントの増加となっている。</a:t>
          </a:r>
        </a:p>
        <a:p>
          <a:r>
            <a:rPr kumimoji="1" lang="ja-JP" altLang="en-US" sz="1300">
              <a:latin typeface="ＭＳ Ｐゴシック" panose="020B0600070205080204" pitchFamily="50" charset="-128"/>
              <a:ea typeface="ＭＳ Ｐゴシック" panose="020B0600070205080204" pitchFamily="50" charset="-128"/>
            </a:rPr>
            <a:t>　今後、一般会計については将来負担に備えた財政調整基金の取り崩しを行うことにより、標準財政規模費で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前後で推移していくことが見込まれる。特別会計については、大きな変動要素は見込まれていないが、下水道事業については施設更新経費などを見据え、一般会計からの繰入金に頼らない事業体制を構築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A73338C3-352A-4988-977A-3EADCCAEC00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B40079DD-A47E-4766-8DB3-4FDD36CB4DFE}"/>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9F871D55-FFE9-4236-BE21-1FA3BDA2C631}"/>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9A816EF7-90A6-4B6A-A15F-CFBFF24FC52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54EF43DB-9F58-4632-9590-4E5DAB28922B}"/>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650D4251-1753-4BEB-8093-FFA59482116F}"/>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D7CD6C0-54E5-4278-9288-C732C19F5259}"/>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9B2663BC-3EED-4054-863B-545EE2902C63}"/>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61E2AD51-6BDD-4B18-84B3-AA86B738420A}"/>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665F3793-D394-4E5A-9190-3B6B3D1EF0F5}"/>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D1A107F8-960D-42AA-9775-96AAEDA097DC}"/>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1_&#34892;&#25919;&#32076;&#21942;&#37096;\03_&#20225;&#30011;&#36001;&#25919;&#35506;\02_&#36001;&#25919;\&#36001;&#25919;&#20107;&#21209;&#38306;&#20418;\&#36001;&#25919;&#29366;&#27841;&#36039;&#26009;&#38598;&#35519;&#26619;\R4\R5.3.13&#26399;&#38480;&#12288;&#20196;&#21644;3&#24180;&#24230;&#36001;&#25919;&#29366;&#27841;&#36039;&#26009;&#38598;&#12398;&#20316;&#25104;&#31561;&#12395;&#12388;&#12356;&#12390;\03_&#22238;&#31572;\&#20316;&#26989;&#29992;&#12501;&#12457;&#12523;&#12480;\&#65288;&#21407;&#65289;&#12304;&#36001;&#25919;&#29366;&#27841;&#36039;&#26009;&#38598;&#12305;_082295_&#31282;&#25975;&#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済】財政比較分析表"/>
      <sheetName val="【済】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済】実質収支比率等に係る経年分析"/>
      <sheetName val="【済】連結実質赤字比率に係る赤字・黒字の構成分析"/>
      <sheetName val="【済】実質公債費比率（分子）の構造"/>
      <sheetName val="【済】将来負担比率（分子）の構造"/>
      <sheetName val="【済】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8">
          <cell r="B18" t="str">
            <v>H29</v>
          </cell>
          <cell r="C18" t="str">
            <v>H30</v>
          </cell>
          <cell r="D18" t="str">
            <v>R01</v>
          </cell>
          <cell r="E18" t="str">
            <v>R02</v>
          </cell>
          <cell r="F18" t="str">
            <v>R03</v>
          </cell>
        </row>
        <row r="19">
          <cell r="A19" t="str">
            <v>実質収支額</v>
          </cell>
          <cell r="B19">
            <v>5.34</v>
          </cell>
          <cell r="C19">
            <v>4.7300000000000004</v>
          </cell>
          <cell r="D19">
            <v>4.6900000000000004</v>
          </cell>
          <cell r="E19">
            <v>6.73</v>
          </cell>
          <cell r="F19">
            <v>7.57</v>
          </cell>
        </row>
        <row r="20">
          <cell r="A20" t="str">
            <v>財政調整基金残高</v>
          </cell>
          <cell r="B20">
            <v>28.81</v>
          </cell>
          <cell r="C20">
            <v>26.93</v>
          </cell>
          <cell r="D20">
            <v>23.53</v>
          </cell>
          <cell r="E20">
            <v>22.82</v>
          </cell>
          <cell r="F20">
            <v>22.2</v>
          </cell>
        </row>
        <row r="21">
          <cell r="A21" t="str">
            <v>実質単年度収支</v>
          </cell>
          <cell r="B21">
            <v>-0.01</v>
          </cell>
          <cell r="C21">
            <v>-2.4700000000000002</v>
          </cell>
          <cell r="D21">
            <v>-3.54</v>
          </cell>
          <cell r="E21">
            <v>2.25</v>
          </cell>
          <cell r="F21">
            <v>1.08</v>
          </cell>
        </row>
        <row r="25">
          <cell r="B25" t="str">
            <v>H29</v>
          </cell>
          <cell r="C25"/>
          <cell r="D25" t="str">
            <v>H30</v>
          </cell>
          <cell r="E25"/>
          <cell r="F25" t="str">
            <v>R01</v>
          </cell>
          <cell r="G25"/>
          <cell r="H25" t="str">
            <v>R02</v>
          </cell>
          <cell r="I25"/>
          <cell r="J25" t="str">
            <v>R03</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0.42</v>
          </cell>
          <cell r="D27" t="e">
            <v>#N/A</v>
          </cell>
          <cell r="E27">
            <v>0.61</v>
          </cell>
          <cell r="F27" t="e">
            <v>#N/A</v>
          </cell>
          <cell r="G27">
            <v>0.01</v>
          </cell>
          <cell r="H27" t="e">
            <v>#N/A</v>
          </cell>
          <cell r="I27">
            <v>0.01</v>
          </cell>
          <cell r="J27" t="e">
            <v>#N/A</v>
          </cell>
          <cell r="K27">
            <v>0.01</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稲敷市基幹水利施設管理事業特別会計</v>
          </cell>
          <cell r="B29" t="e">
            <v>#N/A</v>
          </cell>
          <cell r="C29">
            <v>0</v>
          </cell>
          <cell r="D29" t="e">
            <v>#N/A</v>
          </cell>
          <cell r="E29">
            <v>0</v>
          </cell>
          <cell r="F29" t="e">
            <v>#N/A</v>
          </cell>
          <cell r="G29">
            <v>0</v>
          </cell>
          <cell r="H29" t="e">
            <v>#N/A</v>
          </cell>
          <cell r="I29">
            <v>0</v>
          </cell>
          <cell r="J29" t="e">
            <v>#N/A</v>
          </cell>
          <cell r="K29">
            <v>0.06</v>
          </cell>
        </row>
        <row r="30">
          <cell r="A30" t="str">
            <v>稲敷市後期高齢者医療特別会計</v>
          </cell>
          <cell r="B30" t="e">
            <v>#N/A</v>
          </cell>
          <cell r="C30">
            <v>0.06</v>
          </cell>
          <cell r="D30" t="e">
            <v>#N/A</v>
          </cell>
          <cell r="E30">
            <v>0.06</v>
          </cell>
          <cell r="F30" t="e">
            <v>#N/A</v>
          </cell>
          <cell r="G30">
            <v>7.0000000000000007E-2</v>
          </cell>
          <cell r="H30" t="e">
            <v>#N/A</v>
          </cell>
          <cell r="I30">
            <v>0.11</v>
          </cell>
          <cell r="J30" t="e">
            <v>#N/A</v>
          </cell>
          <cell r="K30">
            <v>7.0000000000000007E-2</v>
          </cell>
        </row>
        <row r="31">
          <cell r="A31" t="str">
            <v>稲敷市国民健康保険特別会計</v>
          </cell>
          <cell r="B31" t="e">
            <v>#N/A</v>
          </cell>
          <cell r="C31">
            <v>2.69</v>
          </cell>
          <cell r="D31" t="e">
            <v>#N/A</v>
          </cell>
          <cell r="E31">
            <v>0.43</v>
          </cell>
          <cell r="F31" t="e">
            <v>#N/A</v>
          </cell>
          <cell r="G31">
            <v>0.72</v>
          </cell>
          <cell r="H31" t="e">
            <v>#N/A</v>
          </cell>
          <cell r="I31">
            <v>0.7</v>
          </cell>
          <cell r="J31" t="e">
            <v>#N/A</v>
          </cell>
          <cell r="K31">
            <v>0.61</v>
          </cell>
        </row>
        <row r="32">
          <cell r="A32" t="str">
            <v>稲敷市介護保険特別会計</v>
          </cell>
          <cell r="B32" t="e">
            <v>#N/A</v>
          </cell>
          <cell r="C32">
            <v>1.08</v>
          </cell>
          <cell r="D32" t="e">
            <v>#N/A</v>
          </cell>
          <cell r="E32">
            <v>0.72</v>
          </cell>
          <cell r="F32" t="e">
            <v>#N/A</v>
          </cell>
          <cell r="G32">
            <v>0.9</v>
          </cell>
          <cell r="H32" t="e">
            <v>#N/A</v>
          </cell>
          <cell r="I32">
            <v>1.19</v>
          </cell>
          <cell r="J32" t="e">
            <v>#N/A</v>
          </cell>
          <cell r="K32">
            <v>0.95</v>
          </cell>
        </row>
        <row r="33">
          <cell r="A33" t="str">
            <v>稲敷市工業用水道事業会計</v>
          </cell>
          <cell r="B33" t="e">
            <v>#N/A</v>
          </cell>
          <cell r="C33">
            <v>1.03</v>
          </cell>
          <cell r="D33" t="e">
            <v>#N/A</v>
          </cell>
          <cell r="E33">
            <v>1.07</v>
          </cell>
          <cell r="F33" t="e">
            <v>#N/A</v>
          </cell>
          <cell r="G33">
            <v>1.1100000000000001</v>
          </cell>
          <cell r="H33" t="e">
            <v>#N/A</v>
          </cell>
          <cell r="I33">
            <v>1.1100000000000001</v>
          </cell>
          <cell r="J33" t="e">
            <v>#N/A</v>
          </cell>
          <cell r="K33">
            <v>1.1100000000000001</v>
          </cell>
        </row>
        <row r="34">
          <cell r="A34" t="str">
            <v>稲敷市下水道事業会計</v>
          </cell>
          <cell r="B34" t="e">
            <v>#VALUE!</v>
          </cell>
          <cell r="C34" t="e">
            <v>#VALUE!</v>
          </cell>
          <cell r="D34" t="e">
            <v>#VALUE!</v>
          </cell>
          <cell r="E34" t="e">
            <v>#VALUE!</v>
          </cell>
          <cell r="F34" t="e">
            <v>#N/A</v>
          </cell>
          <cell r="G34">
            <v>1.17</v>
          </cell>
          <cell r="H34" t="e">
            <v>#N/A</v>
          </cell>
          <cell r="I34">
            <v>1.84</v>
          </cell>
          <cell r="J34" t="e">
            <v>#N/A</v>
          </cell>
          <cell r="K34">
            <v>2.04</v>
          </cell>
        </row>
        <row r="35">
          <cell r="A35" t="str">
            <v>一般会計</v>
          </cell>
          <cell r="B35" t="e">
            <v>#N/A</v>
          </cell>
          <cell r="C35">
            <v>5.33</v>
          </cell>
          <cell r="D35" t="e">
            <v>#N/A</v>
          </cell>
          <cell r="E35">
            <v>4.72</v>
          </cell>
          <cell r="F35" t="e">
            <v>#N/A</v>
          </cell>
          <cell r="G35">
            <v>4.68</v>
          </cell>
          <cell r="H35" t="e">
            <v>#N/A</v>
          </cell>
          <cell r="I35">
            <v>6.72</v>
          </cell>
          <cell r="J35" t="e">
            <v>#N/A</v>
          </cell>
          <cell r="K35">
            <v>7.5</v>
          </cell>
        </row>
        <row r="36">
          <cell r="A36" t="str">
            <v>稲敷市水道事業会計</v>
          </cell>
          <cell r="B36" t="e">
            <v>#N/A</v>
          </cell>
          <cell r="C36">
            <v>9.3000000000000007</v>
          </cell>
          <cell r="D36" t="e">
            <v>#N/A</v>
          </cell>
          <cell r="E36">
            <v>9.84</v>
          </cell>
          <cell r="F36" t="e">
            <v>#N/A</v>
          </cell>
          <cell r="G36">
            <v>11.25</v>
          </cell>
          <cell r="H36" t="e">
            <v>#N/A</v>
          </cell>
          <cell r="I36">
            <v>10.79</v>
          </cell>
          <cell r="J36" t="e">
            <v>#N/A</v>
          </cell>
          <cell r="K36">
            <v>10.88</v>
          </cell>
        </row>
        <row r="40">
          <cell r="B40" t="str">
            <v>H29</v>
          </cell>
          <cell r="C40"/>
          <cell r="D40"/>
          <cell r="E40" t="str">
            <v>H30</v>
          </cell>
          <cell r="F40"/>
          <cell r="G40"/>
          <cell r="H40" t="str">
            <v>R01</v>
          </cell>
          <cell r="I40"/>
          <cell r="J40"/>
          <cell r="K40" t="str">
            <v>R02</v>
          </cell>
          <cell r="L40"/>
          <cell r="M40"/>
          <cell r="N40" t="str">
            <v>R03</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2232</v>
          </cell>
          <cell r="E42"/>
          <cell r="F42"/>
          <cell r="G42">
            <v>2382</v>
          </cell>
          <cell r="H42"/>
          <cell r="I42"/>
          <cell r="J42">
            <v>2498</v>
          </cell>
          <cell r="K42"/>
          <cell r="L42"/>
          <cell r="M42">
            <v>2540</v>
          </cell>
          <cell r="N42"/>
          <cell r="O42"/>
          <cell r="P42">
            <v>2593</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v>20</v>
          </cell>
          <cell r="C44"/>
          <cell r="D44"/>
          <cell r="E44">
            <v>5</v>
          </cell>
          <cell r="F44"/>
          <cell r="G44"/>
          <cell r="H44">
            <v>2</v>
          </cell>
          <cell r="I44"/>
          <cell r="J44"/>
          <cell r="K44">
            <v>1</v>
          </cell>
          <cell r="L44"/>
          <cell r="M44"/>
          <cell r="N44">
            <v>0</v>
          </cell>
          <cell r="O44"/>
          <cell r="P44"/>
        </row>
        <row r="45">
          <cell r="A45" t="str">
            <v>組合等が起こした地方債の元利償還金に対する負担金等</v>
          </cell>
          <cell r="B45">
            <v>114</v>
          </cell>
          <cell r="C45"/>
          <cell r="D45"/>
          <cell r="E45">
            <v>117</v>
          </cell>
          <cell r="F45"/>
          <cell r="G45"/>
          <cell r="H45">
            <v>85</v>
          </cell>
          <cell r="I45"/>
          <cell r="J45"/>
          <cell r="K45">
            <v>82</v>
          </cell>
          <cell r="L45"/>
          <cell r="M45"/>
          <cell r="N45">
            <v>60</v>
          </cell>
          <cell r="O45"/>
          <cell r="P45"/>
        </row>
        <row r="46">
          <cell r="A46" t="str">
            <v>公営企業債の元利償還金に対する繰入金</v>
          </cell>
          <cell r="B46">
            <v>983</v>
          </cell>
          <cell r="C46"/>
          <cell r="D46"/>
          <cell r="E46">
            <v>1024</v>
          </cell>
          <cell r="F46"/>
          <cell r="G46"/>
          <cell r="H46">
            <v>923</v>
          </cell>
          <cell r="I46"/>
          <cell r="J46"/>
          <cell r="K46">
            <v>956</v>
          </cell>
          <cell r="L46"/>
          <cell r="M46"/>
          <cell r="N46">
            <v>904</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2005</v>
          </cell>
          <cell r="C49"/>
          <cell r="D49"/>
          <cell r="E49">
            <v>2249</v>
          </cell>
          <cell r="F49"/>
          <cell r="G49"/>
          <cell r="H49">
            <v>2388</v>
          </cell>
          <cell r="I49"/>
          <cell r="J49"/>
          <cell r="K49">
            <v>2486</v>
          </cell>
          <cell r="L49"/>
          <cell r="M49"/>
          <cell r="N49">
            <v>2604</v>
          </cell>
          <cell r="O49"/>
          <cell r="P49"/>
        </row>
        <row r="50">
          <cell r="A50" t="str">
            <v>実質公債費比率の分子</v>
          </cell>
          <cell r="B50" t="e">
            <v>#N/A</v>
          </cell>
          <cell r="C50">
            <v>890</v>
          </cell>
          <cell r="D50" t="e">
            <v>#N/A</v>
          </cell>
          <cell r="E50" t="e">
            <v>#N/A</v>
          </cell>
          <cell r="F50">
            <v>1013</v>
          </cell>
          <cell r="G50" t="e">
            <v>#N/A</v>
          </cell>
          <cell r="H50" t="e">
            <v>#N/A</v>
          </cell>
          <cell r="I50">
            <v>900</v>
          </cell>
          <cell r="J50" t="e">
            <v>#N/A</v>
          </cell>
          <cell r="K50" t="e">
            <v>#N/A</v>
          </cell>
          <cell r="L50">
            <v>985</v>
          </cell>
          <cell r="M50" t="e">
            <v>#N/A</v>
          </cell>
          <cell r="N50" t="e">
            <v>#N/A</v>
          </cell>
          <cell r="O50">
            <v>975</v>
          </cell>
          <cell r="P50" t="e">
            <v>#N/A</v>
          </cell>
        </row>
        <row r="54">
          <cell r="B54" t="str">
            <v>H29</v>
          </cell>
          <cell r="C54"/>
          <cell r="D54"/>
          <cell r="E54" t="str">
            <v>H30</v>
          </cell>
          <cell r="F54"/>
          <cell r="G54"/>
          <cell r="H54" t="str">
            <v>R01</v>
          </cell>
          <cell r="I54"/>
          <cell r="J54"/>
          <cell r="K54" t="str">
            <v>R02</v>
          </cell>
          <cell r="L54"/>
          <cell r="M54"/>
          <cell r="N54" t="str">
            <v>R03</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26758</v>
          </cell>
          <cell r="E56"/>
          <cell r="F56"/>
          <cell r="G56">
            <v>26506</v>
          </cell>
          <cell r="H56"/>
          <cell r="I56"/>
          <cell r="J56">
            <v>25956</v>
          </cell>
          <cell r="K56"/>
          <cell r="L56"/>
          <cell r="M56">
            <v>25793</v>
          </cell>
          <cell r="N56"/>
          <cell r="O56"/>
          <cell r="P56">
            <v>24770</v>
          </cell>
        </row>
        <row r="57">
          <cell r="A57" t="str">
            <v>充当可能特定歳入</v>
          </cell>
          <cell r="B57"/>
          <cell r="C57"/>
          <cell r="D57">
            <v>279</v>
          </cell>
          <cell r="E57"/>
          <cell r="F57"/>
          <cell r="G57">
            <v>261</v>
          </cell>
          <cell r="H57"/>
          <cell r="I57"/>
          <cell r="J57">
            <v>243</v>
          </cell>
          <cell r="K57"/>
          <cell r="L57"/>
          <cell r="M57">
            <v>220</v>
          </cell>
          <cell r="N57"/>
          <cell r="O57"/>
          <cell r="P57">
            <v>195</v>
          </cell>
        </row>
        <row r="58">
          <cell r="A58" t="str">
            <v>充当可能基金</v>
          </cell>
          <cell r="B58"/>
          <cell r="C58"/>
          <cell r="D58">
            <v>14812</v>
          </cell>
          <cell r="E58"/>
          <cell r="F58"/>
          <cell r="G58">
            <v>14703</v>
          </cell>
          <cell r="H58"/>
          <cell r="I58"/>
          <cell r="J58">
            <v>13763</v>
          </cell>
          <cell r="K58"/>
          <cell r="L58"/>
          <cell r="M58">
            <v>12736</v>
          </cell>
          <cell r="N58"/>
          <cell r="O58"/>
          <cell r="P58">
            <v>13740</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v>2</v>
          </cell>
          <cell r="O61"/>
          <cell r="P61"/>
        </row>
        <row r="62">
          <cell r="A62" t="str">
            <v>退職手当負担見込額</v>
          </cell>
          <cell r="B62">
            <v>3828</v>
          </cell>
          <cell r="C62"/>
          <cell r="D62"/>
          <cell r="E62">
            <v>3812</v>
          </cell>
          <cell r="F62"/>
          <cell r="G62"/>
          <cell r="H62">
            <v>3799</v>
          </cell>
          <cell r="I62"/>
          <cell r="J62"/>
          <cell r="K62">
            <v>3737</v>
          </cell>
          <cell r="L62"/>
          <cell r="M62"/>
          <cell r="N62">
            <v>3712</v>
          </cell>
          <cell r="O62"/>
          <cell r="P62"/>
        </row>
        <row r="63">
          <cell r="A63" t="str">
            <v>組合等負担等見込額</v>
          </cell>
          <cell r="B63">
            <v>634</v>
          </cell>
          <cell r="C63"/>
          <cell r="D63"/>
          <cell r="E63">
            <v>534</v>
          </cell>
          <cell r="F63"/>
          <cell r="G63"/>
          <cell r="H63">
            <v>467</v>
          </cell>
          <cell r="I63"/>
          <cell r="J63"/>
          <cell r="K63">
            <v>442</v>
          </cell>
          <cell r="L63"/>
          <cell r="M63"/>
          <cell r="N63">
            <v>421</v>
          </cell>
          <cell r="O63"/>
          <cell r="P63"/>
        </row>
        <row r="64">
          <cell r="A64" t="str">
            <v>公営企業債等繰入見込額</v>
          </cell>
          <cell r="B64">
            <v>13578</v>
          </cell>
          <cell r="C64"/>
          <cell r="D64"/>
          <cell r="E64">
            <v>13129</v>
          </cell>
          <cell r="F64"/>
          <cell r="G64"/>
          <cell r="H64">
            <v>12090</v>
          </cell>
          <cell r="I64"/>
          <cell r="J64"/>
          <cell r="K64">
            <v>10959</v>
          </cell>
          <cell r="L64"/>
          <cell r="M64"/>
          <cell r="N64">
            <v>9733</v>
          </cell>
          <cell r="O64"/>
          <cell r="P64"/>
        </row>
        <row r="65">
          <cell r="A65" t="str">
            <v>債務負担行為に基づく支出予定額</v>
          </cell>
          <cell r="B65">
            <v>8</v>
          </cell>
          <cell r="C65"/>
          <cell r="D65"/>
          <cell r="E65">
            <v>3</v>
          </cell>
          <cell r="F65"/>
          <cell r="G65"/>
          <cell r="H65">
            <v>1</v>
          </cell>
          <cell r="I65"/>
          <cell r="J65"/>
          <cell r="K65">
            <v>0</v>
          </cell>
          <cell r="L65"/>
          <cell r="M65"/>
          <cell r="N65">
            <v>0</v>
          </cell>
          <cell r="O65"/>
          <cell r="P65"/>
        </row>
        <row r="66">
          <cell r="A66" t="str">
            <v>一般会計等に係る地方債の現在高</v>
          </cell>
          <cell r="B66">
            <v>25257</v>
          </cell>
          <cell r="C66"/>
          <cell r="D66"/>
          <cell r="E66">
            <v>25331</v>
          </cell>
          <cell r="F66"/>
          <cell r="G66"/>
          <cell r="H66">
            <v>25013</v>
          </cell>
          <cell r="I66"/>
          <cell r="J66"/>
          <cell r="K66">
            <v>25359</v>
          </cell>
          <cell r="L66"/>
          <cell r="M66"/>
          <cell r="N66">
            <v>24686</v>
          </cell>
          <cell r="O66"/>
          <cell r="P66"/>
        </row>
        <row r="67">
          <cell r="A67" t="str">
            <v>将来負担比率の分子</v>
          </cell>
          <cell r="B67" t="e">
            <v>#N/A</v>
          </cell>
          <cell r="C67">
            <v>1456</v>
          </cell>
          <cell r="D67" t="e">
            <v>#N/A</v>
          </cell>
          <cell r="E67" t="e">
            <v>#N/A</v>
          </cell>
          <cell r="F67">
            <v>1340</v>
          </cell>
          <cell r="G67" t="e">
            <v>#N/A</v>
          </cell>
          <cell r="H67" t="e">
            <v>#N/A</v>
          </cell>
          <cell r="I67">
            <v>1409</v>
          </cell>
          <cell r="J67" t="e">
            <v>#N/A</v>
          </cell>
          <cell r="K67" t="e">
            <v>#N/A</v>
          </cell>
          <cell r="L67">
            <v>1749</v>
          </cell>
          <cell r="M67" t="e">
            <v>#N/A</v>
          </cell>
          <cell r="N67" t="e">
            <v>#N/A</v>
          </cell>
          <cell r="O67">
            <v>0</v>
          </cell>
          <cell r="P67" t="e">
            <v>#N/A</v>
          </cell>
        </row>
        <row r="71">
          <cell r="B71" t="str">
            <v>R01</v>
          </cell>
          <cell r="C71" t="str">
            <v>R02</v>
          </cell>
          <cell r="D71" t="str">
            <v>R03</v>
          </cell>
        </row>
        <row r="72">
          <cell r="A72" t="str">
            <v>財政調整基金</v>
          </cell>
          <cell r="B72">
            <v>3062</v>
          </cell>
          <cell r="C72">
            <v>3069</v>
          </cell>
          <cell r="D72">
            <v>3075</v>
          </cell>
        </row>
        <row r="73">
          <cell r="A73" t="str">
            <v>減債基金</v>
          </cell>
          <cell r="B73">
            <v>1870</v>
          </cell>
          <cell r="C73">
            <v>1933</v>
          </cell>
          <cell r="D73">
            <v>2222</v>
          </cell>
        </row>
        <row r="74">
          <cell r="A74" t="str">
            <v>その他特定目的基金</v>
          </cell>
          <cell r="B74">
            <v>7689</v>
          </cell>
          <cell r="C74">
            <v>7557</v>
          </cell>
          <cell r="D74">
            <v>7598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07" customWidth="1"/>
    <col min="12" max="12" width="2.25" style="107" customWidth="1"/>
    <col min="13" max="17" width="2.375" style="107" customWidth="1"/>
    <col min="18" max="119" width="2.125" style="107" customWidth="1"/>
    <col min="120" max="16384" width="0" style="107" hidden="1"/>
  </cols>
  <sheetData>
    <row r="1" spans="1:119" ht="33" customHeight="1" x14ac:dyDescent="0.15">
      <c r="B1" s="417" t="s">
        <v>78</v>
      </c>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108"/>
      <c r="DK1" s="108"/>
      <c r="DL1" s="108"/>
      <c r="DM1" s="108"/>
      <c r="DN1" s="108"/>
      <c r="DO1" s="108"/>
    </row>
    <row r="2" spans="1:119" ht="24.75" thickBot="1" x14ac:dyDescent="0.2">
      <c r="B2" s="109" t="s">
        <v>79</v>
      </c>
      <c r="C2" s="109"/>
      <c r="D2" s="110"/>
    </row>
    <row r="3" spans="1:119" ht="18.75" customHeight="1" thickBot="1" x14ac:dyDescent="0.2">
      <c r="A3" s="108"/>
      <c r="B3" s="418" t="s">
        <v>80</v>
      </c>
      <c r="C3" s="419"/>
      <c r="D3" s="419"/>
      <c r="E3" s="420"/>
      <c r="F3" s="420"/>
      <c r="G3" s="420"/>
      <c r="H3" s="420"/>
      <c r="I3" s="420"/>
      <c r="J3" s="420"/>
      <c r="K3" s="420"/>
      <c r="L3" s="420" t="s">
        <v>81</v>
      </c>
      <c r="M3" s="420"/>
      <c r="N3" s="420"/>
      <c r="O3" s="420"/>
      <c r="P3" s="420"/>
      <c r="Q3" s="420"/>
      <c r="R3" s="427"/>
      <c r="S3" s="427"/>
      <c r="T3" s="427"/>
      <c r="U3" s="427"/>
      <c r="V3" s="428"/>
      <c r="W3" s="402" t="s">
        <v>82</v>
      </c>
      <c r="X3" s="403"/>
      <c r="Y3" s="403"/>
      <c r="Z3" s="403"/>
      <c r="AA3" s="403"/>
      <c r="AB3" s="419"/>
      <c r="AC3" s="427" t="s">
        <v>83</v>
      </c>
      <c r="AD3" s="403"/>
      <c r="AE3" s="403"/>
      <c r="AF3" s="403"/>
      <c r="AG3" s="403"/>
      <c r="AH3" s="403"/>
      <c r="AI3" s="403"/>
      <c r="AJ3" s="403"/>
      <c r="AK3" s="403"/>
      <c r="AL3" s="404"/>
      <c r="AM3" s="402" t="s">
        <v>84</v>
      </c>
      <c r="AN3" s="403"/>
      <c r="AO3" s="403"/>
      <c r="AP3" s="403"/>
      <c r="AQ3" s="403"/>
      <c r="AR3" s="403"/>
      <c r="AS3" s="403"/>
      <c r="AT3" s="403"/>
      <c r="AU3" s="403"/>
      <c r="AV3" s="403"/>
      <c r="AW3" s="403"/>
      <c r="AX3" s="404"/>
      <c r="AY3" s="439" t="s">
        <v>1</v>
      </c>
      <c r="AZ3" s="440"/>
      <c r="BA3" s="440"/>
      <c r="BB3" s="440"/>
      <c r="BC3" s="440"/>
      <c r="BD3" s="440"/>
      <c r="BE3" s="440"/>
      <c r="BF3" s="440"/>
      <c r="BG3" s="440"/>
      <c r="BH3" s="440"/>
      <c r="BI3" s="440"/>
      <c r="BJ3" s="440"/>
      <c r="BK3" s="440"/>
      <c r="BL3" s="440"/>
      <c r="BM3" s="441"/>
      <c r="BN3" s="402" t="s">
        <v>85</v>
      </c>
      <c r="BO3" s="403"/>
      <c r="BP3" s="403"/>
      <c r="BQ3" s="403"/>
      <c r="BR3" s="403"/>
      <c r="BS3" s="403"/>
      <c r="BT3" s="403"/>
      <c r="BU3" s="404"/>
      <c r="BV3" s="402" t="s">
        <v>86</v>
      </c>
      <c r="BW3" s="403"/>
      <c r="BX3" s="403"/>
      <c r="BY3" s="403"/>
      <c r="BZ3" s="403"/>
      <c r="CA3" s="403"/>
      <c r="CB3" s="403"/>
      <c r="CC3" s="404"/>
      <c r="CD3" s="439" t="s">
        <v>1</v>
      </c>
      <c r="CE3" s="440"/>
      <c r="CF3" s="440"/>
      <c r="CG3" s="440"/>
      <c r="CH3" s="440"/>
      <c r="CI3" s="440"/>
      <c r="CJ3" s="440"/>
      <c r="CK3" s="440"/>
      <c r="CL3" s="440"/>
      <c r="CM3" s="440"/>
      <c r="CN3" s="440"/>
      <c r="CO3" s="440"/>
      <c r="CP3" s="440"/>
      <c r="CQ3" s="440"/>
      <c r="CR3" s="440"/>
      <c r="CS3" s="441"/>
      <c r="CT3" s="402" t="s">
        <v>87</v>
      </c>
      <c r="CU3" s="403"/>
      <c r="CV3" s="403"/>
      <c r="CW3" s="403"/>
      <c r="CX3" s="403"/>
      <c r="CY3" s="403"/>
      <c r="CZ3" s="403"/>
      <c r="DA3" s="404"/>
      <c r="DB3" s="402" t="s">
        <v>88</v>
      </c>
      <c r="DC3" s="403"/>
      <c r="DD3" s="403"/>
      <c r="DE3" s="403"/>
      <c r="DF3" s="403"/>
      <c r="DG3" s="403"/>
      <c r="DH3" s="403"/>
      <c r="DI3" s="404"/>
    </row>
    <row r="4" spans="1:119" ht="18.75" customHeight="1" x14ac:dyDescent="0.15">
      <c r="A4" s="108"/>
      <c r="B4" s="421"/>
      <c r="C4" s="422"/>
      <c r="D4" s="422"/>
      <c r="E4" s="423"/>
      <c r="F4" s="423"/>
      <c r="G4" s="423"/>
      <c r="H4" s="423"/>
      <c r="I4" s="423"/>
      <c r="J4" s="423"/>
      <c r="K4" s="423"/>
      <c r="L4" s="423"/>
      <c r="M4" s="423"/>
      <c r="N4" s="423"/>
      <c r="O4" s="423"/>
      <c r="P4" s="423"/>
      <c r="Q4" s="423"/>
      <c r="R4" s="429"/>
      <c r="S4" s="429"/>
      <c r="T4" s="429"/>
      <c r="U4" s="429"/>
      <c r="V4" s="430"/>
      <c r="W4" s="433"/>
      <c r="X4" s="434"/>
      <c r="Y4" s="434"/>
      <c r="Z4" s="434"/>
      <c r="AA4" s="434"/>
      <c r="AB4" s="422"/>
      <c r="AC4" s="429"/>
      <c r="AD4" s="434"/>
      <c r="AE4" s="434"/>
      <c r="AF4" s="434"/>
      <c r="AG4" s="434"/>
      <c r="AH4" s="434"/>
      <c r="AI4" s="434"/>
      <c r="AJ4" s="434"/>
      <c r="AK4" s="434"/>
      <c r="AL4" s="437"/>
      <c r="AM4" s="435"/>
      <c r="AN4" s="436"/>
      <c r="AO4" s="436"/>
      <c r="AP4" s="436"/>
      <c r="AQ4" s="436"/>
      <c r="AR4" s="436"/>
      <c r="AS4" s="436"/>
      <c r="AT4" s="436"/>
      <c r="AU4" s="436"/>
      <c r="AV4" s="436"/>
      <c r="AW4" s="436"/>
      <c r="AX4" s="438"/>
      <c r="AY4" s="405" t="s">
        <v>89</v>
      </c>
      <c r="AZ4" s="406"/>
      <c r="BA4" s="406"/>
      <c r="BB4" s="406"/>
      <c r="BC4" s="406"/>
      <c r="BD4" s="406"/>
      <c r="BE4" s="406"/>
      <c r="BF4" s="406"/>
      <c r="BG4" s="406"/>
      <c r="BH4" s="406"/>
      <c r="BI4" s="406"/>
      <c r="BJ4" s="406"/>
      <c r="BK4" s="406"/>
      <c r="BL4" s="406"/>
      <c r="BM4" s="407"/>
      <c r="BN4" s="408">
        <v>25491537</v>
      </c>
      <c r="BO4" s="409"/>
      <c r="BP4" s="409"/>
      <c r="BQ4" s="409"/>
      <c r="BR4" s="409"/>
      <c r="BS4" s="409"/>
      <c r="BT4" s="409"/>
      <c r="BU4" s="410"/>
      <c r="BV4" s="408">
        <v>29732982</v>
      </c>
      <c r="BW4" s="409"/>
      <c r="BX4" s="409"/>
      <c r="BY4" s="409"/>
      <c r="BZ4" s="409"/>
      <c r="CA4" s="409"/>
      <c r="CB4" s="409"/>
      <c r="CC4" s="410"/>
      <c r="CD4" s="411" t="s">
        <v>90</v>
      </c>
      <c r="CE4" s="412"/>
      <c r="CF4" s="412"/>
      <c r="CG4" s="412"/>
      <c r="CH4" s="412"/>
      <c r="CI4" s="412"/>
      <c r="CJ4" s="412"/>
      <c r="CK4" s="412"/>
      <c r="CL4" s="412"/>
      <c r="CM4" s="412"/>
      <c r="CN4" s="412"/>
      <c r="CO4" s="412"/>
      <c r="CP4" s="412"/>
      <c r="CQ4" s="412"/>
      <c r="CR4" s="412"/>
      <c r="CS4" s="413"/>
      <c r="CT4" s="414">
        <v>7.6</v>
      </c>
      <c r="CU4" s="415"/>
      <c r="CV4" s="415"/>
      <c r="CW4" s="415"/>
      <c r="CX4" s="415"/>
      <c r="CY4" s="415"/>
      <c r="CZ4" s="415"/>
      <c r="DA4" s="416"/>
      <c r="DB4" s="414">
        <v>6.7</v>
      </c>
      <c r="DC4" s="415"/>
      <c r="DD4" s="415"/>
      <c r="DE4" s="415"/>
      <c r="DF4" s="415"/>
      <c r="DG4" s="415"/>
      <c r="DH4" s="415"/>
      <c r="DI4" s="416"/>
    </row>
    <row r="5" spans="1:119" ht="18.75" customHeight="1" x14ac:dyDescent="0.15">
      <c r="A5" s="108"/>
      <c r="B5" s="424"/>
      <c r="C5" s="425"/>
      <c r="D5" s="425"/>
      <c r="E5" s="426"/>
      <c r="F5" s="426"/>
      <c r="G5" s="426"/>
      <c r="H5" s="426"/>
      <c r="I5" s="426"/>
      <c r="J5" s="426"/>
      <c r="K5" s="426"/>
      <c r="L5" s="426"/>
      <c r="M5" s="426"/>
      <c r="N5" s="426"/>
      <c r="O5" s="426"/>
      <c r="P5" s="426"/>
      <c r="Q5" s="426"/>
      <c r="R5" s="431"/>
      <c r="S5" s="431"/>
      <c r="T5" s="431"/>
      <c r="U5" s="431"/>
      <c r="V5" s="432"/>
      <c r="W5" s="435"/>
      <c r="X5" s="436"/>
      <c r="Y5" s="436"/>
      <c r="Z5" s="436"/>
      <c r="AA5" s="436"/>
      <c r="AB5" s="425"/>
      <c r="AC5" s="431"/>
      <c r="AD5" s="436"/>
      <c r="AE5" s="436"/>
      <c r="AF5" s="436"/>
      <c r="AG5" s="436"/>
      <c r="AH5" s="436"/>
      <c r="AI5" s="436"/>
      <c r="AJ5" s="436"/>
      <c r="AK5" s="436"/>
      <c r="AL5" s="438"/>
      <c r="AM5" s="474" t="s">
        <v>91</v>
      </c>
      <c r="AN5" s="475"/>
      <c r="AO5" s="475"/>
      <c r="AP5" s="475"/>
      <c r="AQ5" s="475"/>
      <c r="AR5" s="475"/>
      <c r="AS5" s="475"/>
      <c r="AT5" s="476"/>
      <c r="AU5" s="477" t="s">
        <v>92</v>
      </c>
      <c r="AV5" s="478"/>
      <c r="AW5" s="478"/>
      <c r="AX5" s="478"/>
      <c r="AY5" s="479" t="s">
        <v>93</v>
      </c>
      <c r="AZ5" s="480"/>
      <c r="BA5" s="480"/>
      <c r="BB5" s="480"/>
      <c r="BC5" s="480"/>
      <c r="BD5" s="480"/>
      <c r="BE5" s="480"/>
      <c r="BF5" s="480"/>
      <c r="BG5" s="480"/>
      <c r="BH5" s="480"/>
      <c r="BI5" s="480"/>
      <c r="BJ5" s="480"/>
      <c r="BK5" s="480"/>
      <c r="BL5" s="480"/>
      <c r="BM5" s="481"/>
      <c r="BN5" s="445">
        <v>24110609</v>
      </c>
      <c r="BO5" s="446"/>
      <c r="BP5" s="446"/>
      <c r="BQ5" s="446"/>
      <c r="BR5" s="446"/>
      <c r="BS5" s="446"/>
      <c r="BT5" s="446"/>
      <c r="BU5" s="447"/>
      <c r="BV5" s="445">
        <v>27957702</v>
      </c>
      <c r="BW5" s="446"/>
      <c r="BX5" s="446"/>
      <c r="BY5" s="446"/>
      <c r="BZ5" s="446"/>
      <c r="CA5" s="446"/>
      <c r="CB5" s="446"/>
      <c r="CC5" s="447"/>
      <c r="CD5" s="448" t="s">
        <v>94</v>
      </c>
      <c r="CE5" s="449"/>
      <c r="CF5" s="449"/>
      <c r="CG5" s="449"/>
      <c r="CH5" s="449"/>
      <c r="CI5" s="449"/>
      <c r="CJ5" s="449"/>
      <c r="CK5" s="449"/>
      <c r="CL5" s="449"/>
      <c r="CM5" s="449"/>
      <c r="CN5" s="449"/>
      <c r="CO5" s="449"/>
      <c r="CP5" s="449"/>
      <c r="CQ5" s="449"/>
      <c r="CR5" s="449"/>
      <c r="CS5" s="450"/>
      <c r="CT5" s="442">
        <v>83.8</v>
      </c>
      <c r="CU5" s="443"/>
      <c r="CV5" s="443"/>
      <c r="CW5" s="443"/>
      <c r="CX5" s="443"/>
      <c r="CY5" s="443"/>
      <c r="CZ5" s="443"/>
      <c r="DA5" s="444"/>
      <c r="DB5" s="442">
        <v>89.4</v>
      </c>
      <c r="DC5" s="443"/>
      <c r="DD5" s="443"/>
      <c r="DE5" s="443"/>
      <c r="DF5" s="443"/>
      <c r="DG5" s="443"/>
      <c r="DH5" s="443"/>
      <c r="DI5" s="444"/>
    </row>
    <row r="6" spans="1:119" ht="18.75" customHeight="1" x14ac:dyDescent="0.15">
      <c r="A6" s="108"/>
      <c r="B6" s="451" t="s">
        <v>95</v>
      </c>
      <c r="C6" s="452"/>
      <c r="D6" s="452"/>
      <c r="E6" s="453"/>
      <c r="F6" s="453"/>
      <c r="G6" s="453"/>
      <c r="H6" s="453"/>
      <c r="I6" s="453"/>
      <c r="J6" s="453"/>
      <c r="K6" s="453"/>
      <c r="L6" s="453" t="s">
        <v>96</v>
      </c>
      <c r="M6" s="453"/>
      <c r="N6" s="453"/>
      <c r="O6" s="453"/>
      <c r="P6" s="453"/>
      <c r="Q6" s="453"/>
      <c r="R6" s="457"/>
      <c r="S6" s="457"/>
      <c r="T6" s="457"/>
      <c r="U6" s="457"/>
      <c r="V6" s="458"/>
      <c r="W6" s="461" t="s">
        <v>97</v>
      </c>
      <c r="X6" s="462"/>
      <c r="Y6" s="462"/>
      <c r="Z6" s="462"/>
      <c r="AA6" s="462"/>
      <c r="AB6" s="452"/>
      <c r="AC6" s="465" t="s">
        <v>98</v>
      </c>
      <c r="AD6" s="466"/>
      <c r="AE6" s="466"/>
      <c r="AF6" s="466"/>
      <c r="AG6" s="466"/>
      <c r="AH6" s="466"/>
      <c r="AI6" s="466"/>
      <c r="AJ6" s="466"/>
      <c r="AK6" s="466"/>
      <c r="AL6" s="467"/>
      <c r="AM6" s="474" t="s">
        <v>99</v>
      </c>
      <c r="AN6" s="475"/>
      <c r="AO6" s="475"/>
      <c r="AP6" s="475"/>
      <c r="AQ6" s="475"/>
      <c r="AR6" s="475"/>
      <c r="AS6" s="475"/>
      <c r="AT6" s="476"/>
      <c r="AU6" s="477" t="s">
        <v>100</v>
      </c>
      <c r="AV6" s="478"/>
      <c r="AW6" s="478"/>
      <c r="AX6" s="478"/>
      <c r="AY6" s="479" t="s">
        <v>101</v>
      </c>
      <c r="AZ6" s="480"/>
      <c r="BA6" s="480"/>
      <c r="BB6" s="480"/>
      <c r="BC6" s="480"/>
      <c r="BD6" s="480"/>
      <c r="BE6" s="480"/>
      <c r="BF6" s="480"/>
      <c r="BG6" s="480"/>
      <c r="BH6" s="480"/>
      <c r="BI6" s="480"/>
      <c r="BJ6" s="480"/>
      <c r="BK6" s="480"/>
      <c r="BL6" s="480"/>
      <c r="BM6" s="481"/>
      <c r="BN6" s="445">
        <v>1380928</v>
      </c>
      <c r="BO6" s="446"/>
      <c r="BP6" s="446"/>
      <c r="BQ6" s="446"/>
      <c r="BR6" s="446"/>
      <c r="BS6" s="446"/>
      <c r="BT6" s="446"/>
      <c r="BU6" s="447"/>
      <c r="BV6" s="445">
        <v>1775280</v>
      </c>
      <c r="BW6" s="446"/>
      <c r="BX6" s="446"/>
      <c r="BY6" s="446"/>
      <c r="BZ6" s="446"/>
      <c r="CA6" s="446"/>
      <c r="CB6" s="446"/>
      <c r="CC6" s="447"/>
      <c r="CD6" s="448" t="s">
        <v>102</v>
      </c>
      <c r="CE6" s="449"/>
      <c r="CF6" s="449"/>
      <c r="CG6" s="449"/>
      <c r="CH6" s="449"/>
      <c r="CI6" s="449"/>
      <c r="CJ6" s="449"/>
      <c r="CK6" s="449"/>
      <c r="CL6" s="449"/>
      <c r="CM6" s="449"/>
      <c r="CN6" s="449"/>
      <c r="CO6" s="449"/>
      <c r="CP6" s="449"/>
      <c r="CQ6" s="449"/>
      <c r="CR6" s="449"/>
      <c r="CS6" s="450"/>
      <c r="CT6" s="482">
        <v>88.7</v>
      </c>
      <c r="CU6" s="483"/>
      <c r="CV6" s="483"/>
      <c r="CW6" s="483"/>
      <c r="CX6" s="483"/>
      <c r="CY6" s="483"/>
      <c r="CZ6" s="483"/>
      <c r="DA6" s="484"/>
      <c r="DB6" s="482">
        <v>93.8</v>
      </c>
      <c r="DC6" s="483"/>
      <c r="DD6" s="483"/>
      <c r="DE6" s="483"/>
      <c r="DF6" s="483"/>
      <c r="DG6" s="483"/>
      <c r="DH6" s="483"/>
      <c r="DI6" s="484"/>
    </row>
    <row r="7" spans="1:119" ht="18.75" customHeight="1" x14ac:dyDescent="0.15">
      <c r="A7" s="108"/>
      <c r="B7" s="421"/>
      <c r="C7" s="422"/>
      <c r="D7" s="422"/>
      <c r="E7" s="423"/>
      <c r="F7" s="423"/>
      <c r="G7" s="423"/>
      <c r="H7" s="423"/>
      <c r="I7" s="423"/>
      <c r="J7" s="423"/>
      <c r="K7" s="423"/>
      <c r="L7" s="423"/>
      <c r="M7" s="423"/>
      <c r="N7" s="423"/>
      <c r="O7" s="423"/>
      <c r="P7" s="423"/>
      <c r="Q7" s="423"/>
      <c r="R7" s="429"/>
      <c r="S7" s="429"/>
      <c r="T7" s="429"/>
      <c r="U7" s="429"/>
      <c r="V7" s="430"/>
      <c r="W7" s="433"/>
      <c r="X7" s="434"/>
      <c r="Y7" s="434"/>
      <c r="Z7" s="434"/>
      <c r="AA7" s="434"/>
      <c r="AB7" s="422"/>
      <c r="AC7" s="468"/>
      <c r="AD7" s="469"/>
      <c r="AE7" s="469"/>
      <c r="AF7" s="469"/>
      <c r="AG7" s="469"/>
      <c r="AH7" s="469"/>
      <c r="AI7" s="469"/>
      <c r="AJ7" s="469"/>
      <c r="AK7" s="469"/>
      <c r="AL7" s="470"/>
      <c r="AM7" s="474" t="s">
        <v>103</v>
      </c>
      <c r="AN7" s="475"/>
      <c r="AO7" s="475"/>
      <c r="AP7" s="475"/>
      <c r="AQ7" s="475"/>
      <c r="AR7" s="475"/>
      <c r="AS7" s="475"/>
      <c r="AT7" s="476"/>
      <c r="AU7" s="477" t="s">
        <v>104</v>
      </c>
      <c r="AV7" s="478"/>
      <c r="AW7" s="478"/>
      <c r="AX7" s="478"/>
      <c r="AY7" s="479" t="s">
        <v>105</v>
      </c>
      <c r="AZ7" s="480"/>
      <c r="BA7" s="480"/>
      <c r="BB7" s="480"/>
      <c r="BC7" s="480"/>
      <c r="BD7" s="480"/>
      <c r="BE7" s="480"/>
      <c r="BF7" s="480"/>
      <c r="BG7" s="480"/>
      <c r="BH7" s="480"/>
      <c r="BI7" s="480"/>
      <c r="BJ7" s="480"/>
      <c r="BK7" s="480"/>
      <c r="BL7" s="480"/>
      <c r="BM7" s="481"/>
      <c r="BN7" s="445">
        <v>331799</v>
      </c>
      <c r="BO7" s="446"/>
      <c r="BP7" s="446"/>
      <c r="BQ7" s="446"/>
      <c r="BR7" s="446"/>
      <c r="BS7" s="446"/>
      <c r="BT7" s="446"/>
      <c r="BU7" s="447"/>
      <c r="BV7" s="445">
        <v>870459</v>
      </c>
      <c r="BW7" s="446"/>
      <c r="BX7" s="446"/>
      <c r="BY7" s="446"/>
      <c r="BZ7" s="446"/>
      <c r="CA7" s="446"/>
      <c r="CB7" s="446"/>
      <c r="CC7" s="447"/>
      <c r="CD7" s="448" t="s">
        <v>106</v>
      </c>
      <c r="CE7" s="449"/>
      <c r="CF7" s="449"/>
      <c r="CG7" s="449"/>
      <c r="CH7" s="449"/>
      <c r="CI7" s="449"/>
      <c r="CJ7" s="449"/>
      <c r="CK7" s="449"/>
      <c r="CL7" s="449"/>
      <c r="CM7" s="449"/>
      <c r="CN7" s="449"/>
      <c r="CO7" s="449"/>
      <c r="CP7" s="449"/>
      <c r="CQ7" s="449"/>
      <c r="CR7" s="449"/>
      <c r="CS7" s="450"/>
      <c r="CT7" s="445">
        <v>13852655</v>
      </c>
      <c r="CU7" s="446"/>
      <c r="CV7" s="446"/>
      <c r="CW7" s="446"/>
      <c r="CX7" s="446"/>
      <c r="CY7" s="446"/>
      <c r="CZ7" s="446"/>
      <c r="DA7" s="447"/>
      <c r="DB7" s="445">
        <v>13445236</v>
      </c>
      <c r="DC7" s="446"/>
      <c r="DD7" s="446"/>
      <c r="DE7" s="446"/>
      <c r="DF7" s="446"/>
      <c r="DG7" s="446"/>
      <c r="DH7" s="446"/>
      <c r="DI7" s="447"/>
    </row>
    <row r="8" spans="1:119" ht="18.75" customHeight="1" thickBot="1" x14ac:dyDescent="0.2">
      <c r="A8" s="108"/>
      <c r="B8" s="454"/>
      <c r="C8" s="455"/>
      <c r="D8" s="455"/>
      <c r="E8" s="456"/>
      <c r="F8" s="456"/>
      <c r="G8" s="456"/>
      <c r="H8" s="456"/>
      <c r="I8" s="456"/>
      <c r="J8" s="456"/>
      <c r="K8" s="456"/>
      <c r="L8" s="456"/>
      <c r="M8" s="456"/>
      <c r="N8" s="456"/>
      <c r="O8" s="456"/>
      <c r="P8" s="456"/>
      <c r="Q8" s="456"/>
      <c r="R8" s="459"/>
      <c r="S8" s="459"/>
      <c r="T8" s="459"/>
      <c r="U8" s="459"/>
      <c r="V8" s="460"/>
      <c r="W8" s="463"/>
      <c r="X8" s="464"/>
      <c r="Y8" s="464"/>
      <c r="Z8" s="464"/>
      <c r="AA8" s="464"/>
      <c r="AB8" s="455"/>
      <c r="AC8" s="471"/>
      <c r="AD8" s="472"/>
      <c r="AE8" s="472"/>
      <c r="AF8" s="472"/>
      <c r="AG8" s="472"/>
      <c r="AH8" s="472"/>
      <c r="AI8" s="472"/>
      <c r="AJ8" s="472"/>
      <c r="AK8" s="472"/>
      <c r="AL8" s="473"/>
      <c r="AM8" s="474" t="s">
        <v>107</v>
      </c>
      <c r="AN8" s="475"/>
      <c r="AO8" s="475"/>
      <c r="AP8" s="475"/>
      <c r="AQ8" s="475"/>
      <c r="AR8" s="475"/>
      <c r="AS8" s="475"/>
      <c r="AT8" s="476"/>
      <c r="AU8" s="477" t="s">
        <v>108</v>
      </c>
      <c r="AV8" s="478"/>
      <c r="AW8" s="478"/>
      <c r="AX8" s="478"/>
      <c r="AY8" s="479" t="s">
        <v>109</v>
      </c>
      <c r="AZ8" s="480"/>
      <c r="BA8" s="480"/>
      <c r="BB8" s="480"/>
      <c r="BC8" s="480"/>
      <c r="BD8" s="480"/>
      <c r="BE8" s="480"/>
      <c r="BF8" s="480"/>
      <c r="BG8" s="480"/>
      <c r="BH8" s="480"/>
      <c r="BI8" s="480"/>
      <c r="BJ8" s="480"/>
      <c r="BK8" s="480"/>
      <c r="BL8" s="480"/>
      <c r="BM8" s="481"/>
      <c r="BN8" s="445">
        <v>1049129</v>
      </c>
      <c r="BO8" s="446"/>
      <c r="BP8" s="446"/>
      <c r="BQ8" s="446"/>
      <c r="BR8" s="446"/>
      <c r="BS8" s="446"/>
      <c r="BT8" s="446"/>
      <c r="BU8" s="447"/>
      <c r="BV8" s="445">
        <v>904821</v>
      </c>
      <c r="BW8" s="446"/>
      <c r="BX8" s="446"/>
      <c r="BY8" s="446"/>
      <c r="BZ8" s="446"/>
      <c r="CA8" s="446"/>
      <c r="CB8" s="446"/>
      <c r="CC8" s="447"/>
      <c r="CD8" s="448" t="s">
        <v>110</v>
      </c>
      <c r="CE8" s="449"/>
      <c r="CF8" s="449"/>
      <c r="CG8" s="449"/>
      <c r="CH8" s="449"/>
      <c r="CI8" s="449"/>
      <c r="CJ8" s="449"/>
      <c r="CK8" s="449"/>
      <c r="CL8" s="449"/>
      <c r="CM8" s="449"/>
      <c r="CN8" s="449"/>
      <c r="CO8" s="449"/>
      <c r="CP8" s="449"/>
      <c r="CQ8" s="449"/>
      <c r="CR8" s="449"/>
      <c r="CS8" s="450"/>
      <c r="CT8" s="485">
        <v>0.48</v>
      </c>
      <c r="CU8" s="486"/>
      <c r="CV8" s="486"/>
      <c r="CW8" s="486"/>
      <c r="CX8" s="486"/>
      <c r="CY8" s="486"/>
      <c r="CZ8" s="486"/>
      <c r="DA8" s="487"/>
      <c r="DB8" s="485">
        <v>0.5</v>
      </c>
      <c r="DC8" s="486"/>
      <c r="DD8" s="486"/>
      <c r="DE8" s="486"/>
      <c r="DF8" s="486"/>
      <c r="DG8" s="486"/>
      <c r="DH8" s="486"/>
      <c r="DI8" s="487"/>
    </row>
    <row r="9" spans="1:119" ht="18.75" customHeight="1" thickBot="1" x14ac:dyDescent="0.2">
      <c r="A9" s="108"/>
      <c r="B9" s="439" t="s">
        <v>111</v>
      </c>
      <c r="C9" s="440"/>
      <c r="D9" s="440"/>
      <c r="E9" s="440"/>
      <c r="F9" s="440"/>
      <c r="G9" s="440"/>
      <c r="H9" s="440"/>
      <c r="I9" s="440"/>
      <c r="J9" s="440"/>
      <c r="K9" s="488"/>
      <c r="L9" s="489" t="s">
        <v>112</v>
      </c>
      <c r="M9" s="490"/>
      <c r="N9" s="490"/>
      <c r="O9" s="490"/>
      <c r="P9" s="490"/>
      <c r="Q9" s="491"/>
      <c r="R9" s="492">
        <v>39039</v>
      </c>
      <c r="S9" s="493"/>
      <c r="T9" s="493"/>
      <c r="U9" s="493"/>
      <c r="V9" s="494"/>
      <c r="W9" s="402" t="s">
        <v>113</v>
      </c>
      <c r="X9" s="403"/>
      <c r="Y9" s="403"/>
      <c r="Z9" s="403"/>
      <c r="AA9" s="403"/>
      <c r="AB9" s="403"/>
      <c r="AC9" s="403"/>
      <c r="AD9" s="403"/>
      <c r="AE9" s="403"/>
      <c r="AF9" s="403"/>
      <c r="AG9" s="403"/>
      <c r="AH9" s="403"/>
      <c r="AI9" s="403"/>
      <c r="AJ9" s="403"/>
      <c r="AK9" s="403"/>
      <c r="AL9" s="404"/>
      <c r="AM9" s="474" t="s">
        <v>114</v>
      </c>
      <c r="AN9" s="475"/>
      <c r="AO9" s="475"/>
      <c r="AP9" s="475"/>
      <c r="AQ9" s="475"/>
      <c r="AR9" s="475"/>
      <c r="AS9" s="475"/>
      <c r="AT9" s="476"/>
      <c r="AU9" s="477" t="s">
        <v>92</v>
      </c>
      <c r="AV9" s="478"/>
      <c r="AW9" s="478"/>
      <c r="AX9" s="478"/>
      <c r="AY9" s="479" t="s">
        <v>115</v>
      </c>
      <c r="AZ9" s="480"/>
      <c r="BA9" s="480"/>
      <c r="BB9" s="480"/>
      <c r="BC9" s="480"/>
      <c r="BD9" s="480"/>
      <c r="BE9" s="480"/>
      <c r="BF9" s="480"/>
      <c r="BG9" s="480"/>
      <c r="BH9" s="480"/>
      <c r="BI9" s="480"/>
      <c r="BJ9" s="480"/>
      <c r="BK9" s="480"/>
      <c r="BL9" s="480"/>
      <c r="BM9" s="481"/>
      <c r="BN9" s="445">
        <v>144308</v>
      </c>
      <c r="BO9" s="446"/>
      <c r="BP9" s="446"/>
      <c r="BQ9" s="446"/>
      <c r="BR9" s="446"/>
      <c r="BS9" s="446"/>
      <c r="BT9" s="446"/>
      <c r="BU9" s="447"/>
      <c r="BV9" s="445">
        <v>294977</v>
      </c>
      <c r="BW9" s="446"/>
      <c r="BX9" s="446"/>
      <c r="BY9" s="446"/>
      <c r="BZ9" s="446"/>
      <c r="CA9" s="446"/>
      <c r="CB9" s="446"/>
      <c r="CC9" s="447"/>
      <c r="CD9" s="448" t="s">
        <v>116</v>
      </c>
      <c r="CE9" s="449"/>
      <c r="CF9" s="449"/>
      <c r="CG9" s="449"/>
      <c r="CH9" s="449"/>
      <c r="CI9" s="449"/>
      <c r="CJ9" s="449"/>
      <c r="CK9" s="449"/>
      <c r="CL9" s="449"/>
      <c r="CM9" s="449"/>
      <c r="CN9" s="449"/>
      <c r="CO9" s="449"/>
      <c r="CP9" s="449"/>
      <c r="CQ9" s="449"/>
      <c r="CR9" s="449"/>
      <c r="CS9" s="450"/>
      <c r="CT9" s="442">
        <v>15.2</v>
      </c>
      <c r="CU9" s="443"/>
      <c r="CV9" s="443"/>
      <c r="CW9" s="443"/>
      <c r="CX9" s="443"/>
      <c r="CY9" s="443"/>
      <c r="CZ9" s="443"/>
      <c r="DA9" s="444"/>
      <c r="DB9" s="442">
        <v>14.7</v>
      </c>
      <c r="DC9" s="443"/>
      <c r="DD9" s="443"/>
      <c r="DE9" s="443"/>
      <c r="DF9" s="443"/>
      <c r="DG9" s="443"/>
      <c r="DH9" s="443"/>
      <c r="DI9" s="444"/>
    </row>
    <row r="10" spans="1:119" ht="18.75" customHeight="1" thickBot="1" x14ac:dyDescent="0.2">
      <c r="A10" s="108"/>
      <c r="B10" s="439"/>
      <c r="C10" s="440"/>
      <c r="D10" s="440"/>
      <c r="E10" s="440"/>
      <c r="F10" s="440"/>
      <c r="G10" s="440"/>
      <c r="H10" s="440"/>
      <c r="I10" s="440"/>
      <c r="J10" s="440"/>
      <c r="K10" s="488"/>
      <c r="L10" s="495" t="s">
        <v>117</v>
      </c>
      <c r="M10" s="475"/>
      <c r="N10" s="475"/>
      <c r="O10" s="475"/>
      <c r="P10" s="475"/>
      <c r="Q10" s="476"/>
      <c r="R10" s="496">
        <v>42810</v>
      </c>
      <c r="S10" s="497"/>
      <c r="T10" s="497"/>
      <c r="U10" s="497"/>
      <c r="V10" s="498"/>
      <c r="W10" s="433"/>
      <c r="X10" s="434"/>
      <c r="Y10" s="434"/>
      <c r="Z10" s="434"/>
      <c r="AA10" s="434"/>
      <c r="AB10" s="434"/>
      <c r="AC10" s="434"/>
      <c r="AD10" s="434"/>
      <c r="AE10" s="434"/>
      <c r="AF10" s="434"/>
      <c r="AG10" s="434"/>
      <c r="AH10" s="434"/>
      <c r="AI10" s="434"/>
      <c r="AJ10" s="434"/>
      <c r="AK10" s="434"/>
      <c r="AL10" s="437"/>
      <c r="AM10" s="474" t="s">
        <v>118</v>
      </c>
      <c r="AN10" s="475"/>
      <c r="AO10" s="475"/>
      <c r="AP10" s="475"/>
      <c r="AQ10" s="475"/>
      <c r="AR10" s="475"/>
      <c r="AS10" s="475"/>
      <c r="AT10" s="476"/>
      <c r="AU10" s="477" t="s">
        <v>119</v>
      </c>
      <c r="AV10" s="478"/>
      <c r="AW10" s="478"/>
      <c r="AX10" s="478"/>
      <c r="AY10" s="479" t="s">
        <v>120</v>
      </c>
      <c r="AZ10" s="480"/>
      <c r="BA10" s="480"/>
      <c r="BB10" s="480"/>
      <c r="BC10" s="480"/>
      <c r="BD10" s="480"/>
      <c r="BE10" s="480"/>
      <c r="BF10" s="480"/>
      <c r="BG10" s="480"/>
      <c r="BH10" s="480"/>
      <c r="BI10" s="480"/>
      <c r="BJ10" s="480"/>
      <c r="BK10" s="480"/>
      <c r="BL10" s="480"/>
      <c r="BM10" s="481"/>
      <c r="BN10" s="445">
        <v>5745</v>
      </c>
      <c r="BO10" s="446"/>
      <c r="BP10" s="446"/>
      <c r="BQ10" s="446"/>
      <c r="BR10" s="446"/>
      <c r="BS10" s="446"/>
      <c r="BT10" s="446"/>
      <c r="BU10" s="447"/>
      <c r="BV10" s="445">
        <v>7201</v>
      </c>
      <c r="BW10" s="446"/>
      <c r="BX10" s="446"/>
      <c r="BY10" s="446"/>
      <c r="BZ10" s="446"/>
      <c r="CA10" s="446"/>
      <c r="CB10" s="446"/>
      <c r="CC10" s="447"/>
      <c r="CD10" s="111" t="s">
        <v>121</v>
      </c>
      <c r="CE10" s="112"/>
      <c r="CF10" s="112"/>
      <c r="CG10" s="112"/>
      <c r="CH10" s="112"/>
      <c r="CI10" s="112"/>
      <c r="CJ10" s="112"/>
      <c r="CK10" s="112"/>
      <c r="CL10" s="112"/>
      <c r="CM10" s="112"/>
      <c r="CN10" s="112"/>
      <c r="CO10" s="112"/>
      <c r="CP10" s="112"/>
      <c r="CQ10" s="112"/>
      <c r="CR10" s="112"/>
      <c r="CS10" s="113"/>
      <c r="CT10" s="114"/>
      <c r="CU10" s="115"/>
      <c r="CV10" s="115"/>
      <c r="CW10" s="115"/>
      <c r="CX10" s="115"/>
      <c r="CY10" s="115"/>
      <c r="CZ10" s="115"/>
      <c r="DA10" s="116"/>
      <c r="DB10" s="114"/>
      <c r="DC10" s="115"/>
      <c r="DD10" s="115"/>
      <c r="DE10" s="115"/>
      <c r="DF10" s="115"/>
      <c r="DG10" s="115"/>
      <c r="DH10" s="115"/>
      <c r="DI10" s="116"/>
    </row>
    <row r="11" spans="1:119" ht="18.75" customHeight="1" thickBot="1" x14ac:dyDescent="0.2">
      <c r="A11" s="108"/>
      <c r="B11" s="439"/>
      <c r="C11" s="440"/>
      <c r="D11" s="440"/>
      <c r="E11" s="440"/>
      <c r="F11" s="440"/>
      <c r="G11" s="440"/>
      <c r="H11" s="440"/>
      <c r="I11" s="440"/>
      <c r="J11" s="440"/>
      <c r="K11" s="488"/>
      <c r="L11" s="499" t="s">
        <v>122</v>
      </c>
      <c r="M11" s="500"/>
      <c r="N11" s="500"/>
      <c r="O11" s="500"/>
      <c r="P11" s="500"/>
      <c r="Q11" s="501"/>
      <c r="R11" s="502" t="s">
        <v>123</v>
      </c>
      <c r="S11" s="503"/>
      <c r="T11" s="503"/>
      <c r="U11" s="503"/>
      <c r="V11" s="504"/>
      <c r="W11" s="433"/>
      <c r="X11" s="434"/>
      <c r="Y11" s="434"/>
      <c r="Z11" s="434"/>
      <c r="AA11" s="434"/>
      <c r="AB11" s="434"/>
      <c r="AC11" s="434"/>
      <c r="AD11" s="434"/>
      <c r="AE11" s="434"/>
      <c r="AF11" s="434"/>
      <c r="AG11" s="434"/>
      <c r="AH11" s="434"/>
      <c r="AI11" s="434"/>
      <c r="AJ11" s="434"/>
      <c r="AK11" s="434"/>
      <c r="AL11" s="437"/>
      <c r="AM11" s="474" t="s">
        <v>124</v>
      </c>
      <c r="AN11" s="475"/>
      <c r="AO11" s="475"/>
      <c r="AP11" s="475"/>
      <c r="AQ11" s="475"/>
      <c r="AR11" s="475"/>
      <c r="AS11" s="475"/>
      <c r="AT11" s="476"/>
      <c r="AU11" s="477" t="s">
        <v>125</v>
      </c>
      <c r="AV11" s="478"/>
      <c r="AW11" s="478"/>
      <c r="AX11" s="478"/>
      <c r="AY11" s="479" t="s">
        <v>126</v>
      </c>
      <c r="AZ11" s="480"/>
      <c r="BA11" s="480"/>
      <c r="BB11" s="480"/>
      <c r="BC11" s="480"/>
      <c r="BD11" s="480"/>
      <c r="BE11" s="480"/>
      <c r="BF11" s="480"/>
      <c r="BG11" s="480"/>
      <c r="BH11" s="480"/>
      <c r="BI11" s="480"/>
      <c r="BJ11" s="480"/>
      <c r="BK11" s="480"/>
      <c r="BL11" s="480"/>
      <c r="BM11" s="481"/>
      <c r="BN11" s="445">
        <v>0</v>
      </c>
      <c r="BO11" s="446"/>
      <c r="BP11" s="446"/>
      <c r="BQ11" s="446"/>
      <c r="BR11" s="446"/>
      <c r="BS11" s="446"/>
      <c r="BT11" s="446"/>
      <c r="BU11" s="447"/>
      <c r="BV11" s="445">
        <v>0</v>
      </c>
      <c r="BW11" s="446"/>
      <c r="BX11" s="446"/>
      <c r="BY11" s="446"/>
      <c r="BZ11" s="446"/>
      <c r="CA11" s="446"/>
      <c r="CB11" s="446"/>
      <c r="CC11" s="447"/>
      <c r="CD11" s="448" t="s">
        <v>127</v>
      </c>
      <c r="CE11" s="449"/>
      <c r="CF11" s="449"/>
      <c r="CG11" s="449"/>
      <c r="CH11" s="449"/>
      <c r="CI11" s="449"/>
      <c r="CJ11" s="449"/>
      <c r="CK11" s="449"/>
      <c r="CL11" s="449"/>
      <c r="CM11" s="449"/>
      <c r="CN11" s="449"/>
      <c r="CO11" s="449"/>
      <c r="CP11" s="449"/>
      <c r="CQ11" s="449"/>
      <c r="CR11" s="449"/>
      <c r="CS11" s="450"/>
      <c r="CT11" s="485" t="s">
        <v>128</v>
      </c>
      <c r="CU11" s="486"/>
      <c r="CV11" s="486"/>
      <c r="CW11" s="486"/>
      <c r="CX11" s="486"/>
      <c r="CY11" s="486"/>
      <c r="CZ11" s="486"/>
      <c r="DA11" s="487"/>
      <c r="DB11" s="485" t="s">
        <v>129</v>
      </c>
      <c r="DC11" s="486"/>
      <c r="DD11" s="486"/>
      <c r="DE11" s="486"/>
      <c r="DF11" s="486"/>
      <c r="DG11" s="486"/>
      <c r="DH11" s="486"/>
      <c r="DI11" s="487"/>
    </row>
    <row r="12" spans="1:119" ht="18.75" customHeight="1" x14ac:dyDescent="0.15">
      <c r="A12" s="108"/>
      <c r="B12" s="505" t="s">
        <v>130</v>
      </c>
      <c r="C12" s="506"/>
      <c r="D12" s="506"/>
      <c r="E12" s="506"/>
      <c r="F12" s="506"/>
      <c r="G12" s="506"/>
      <c r="H12" s="506"/>
      <c r="I12" s="506"/>
      <c r="J12" s="506"/>
      <c r="K12" s="507"/>
      <c r="L12" s="514" t="s">
        <v>131</v>
      </c>
      <c r="M12" s="515"/>
      <c r="N12" s="515"/>
      <c r="O12" s="515"/>
      <c r="P12" s="515"/>
      <c r="Q12" s="516"/>
      <c r="R12" s="517">
        <v>39111</v>
      </c>
      <c r="S12" s="518"/>
      <c r="T12" s="518"/>
      <c r="U12" s="518"/>
      <c r="V12" s="519"/>
      <c r="W12" s="520" t="s">
        <v>1</v>
      </c>
      <c r="X12" s="478"/>
      <c r="Y12" s="478"/>
      <c r="Z12" s="478"/>
      <c r="AA12" s="478"/>
      <c r="AB12" s="521"/>
      <c r="AC12" s="522" t="s">
        <v>132</v>
      </c>
      <c r="AD12" s="523"/>
      <c r="AE12" s="523"/>
      <c r="AF12" s="523"/>
      <c r="AG12" s="524"/>
      <c r="AH12" s="522" t="s">
        <v>133</v>
      </c>
      <c r="AI12" s="523"/>
      <c r="AJ12" s="523"/>
      <c r="AK12" s="523"/>
      <c r="AL12" s="525"/>
      <c r="AM12" s="474" t="s">
        <v>134</v>
      </c>
      <c r="AN12" s="475"/>
      <c r="AO12" s="475"/>
      <c r="AP12" s="475"/>
      <c r="AQ12" s="475"/>
      <c r="AR12" s="475"/>
      <c r="AS12" s="475"/>
      <c r="AT12" s="476"/>
      <c r="AU12" s="477" t="s">
        <v>100</v>
      </c>
      <c r="AV12" s="478"/>
      <c r="AW12" s="478"/>
      <c r="AX12" s="478"/>
      <c r="AY12" s="479" t="s">
        <v>135</v>
      </c>
      <c r="AZ12" s="480"/>
      <c r="BA12" s="480"/>
      <c r="BB12" s="480"/>
      <c r="BC12" s="480"/>
      <c r="BD12" s="480"/>
      <c r="BE12" s="480"/>
      <c r="BF12" s="480"/>
      <c r="BG12" s="480"/>
      <c r="BH12" s="480"/>
      <c r="BI12" s="480"/>
      <c r="BJ12" s="480"/>
      <c r="BK12" s="480"/>
      <c r="BL12" s="480"/>
      <c r="BM12" s="481"/>
      <c r="BN12" s="445">
        <v>0</v>
      </c>
      <c r="BO12" s="446"/>
      <c r="BP12" s="446"/>
      <c r="BQ12" s="446"/>
      <c r="BR12" s="446"/>
      <c r="BS12" s="446"/>
      <c r="BT12" s="446"/>
      <c r="BU12" s="447"/>
      <c r="BV12" s="445">
        <v>0</v>
      </c>
      <c r="BW12" s="446"/>
      <c r="BX12" s="446"/>
      <c r="BY12" s="446"/>
      <c r="BZ12" s="446"/>
      <c r="CA12" s="446"/>
      <c r="CB12" s="446"/>
      <c r="CC12" s="447"/>
      <c r="CD12" s="448" t="s">
        <v>136</v>
      </c>
      <c r="CE12" s="449"/>
      <c r="CF12" s="449"/>
      <c r="CG12" s="449"/>
      <c r="CH12" s="449"/>
      <c r="CI12" s="449"/>
      <c r="CJ12" s="449"/>
      <c r="CK12" s="449"/>
      <c r="CL12" s="449"/>
      <c r="CM12" s="449"/>
      <c r="CN12" s="449"/>
      <c r="CO12" s="449"/>
      <c r="CP12" s="449"/>
      <c r="CQ12" s="449"/>
      <c r="CR12" s="449"/>
      <c r="CS12" s="450"/>
      <c r="CT12" s="485" t="s">
        <v>137</v>
      </c>
      <c r="CU12" s="486"/>
      <c r="CV12" s="486"/>
      <c r="CW12" s="486"/>
      <c r="CX12" s="486"/>
      <c r="CY12" s="486"/>
      <c r="CZ12" s="486"/>
      <c r="DA12" s="487"/>
      <c r="DB12" s="485" t="s">
        <v>138</v>
      </c>
      <c r="DC12" s="486"/>
      <c r="DD12" s="486"/>
      <c r="DE12" s="486"/>
      <c r="DF12" s="486"/>
      <c r="DG12" s="486"/>
      <c r="DH12" s="486"/>
      <c r="DI12" s="487"/>
    </row>
    <row r="13" spans="1:119" ht="18.75" customHeight="1" x14ac:dyDescent="0.15">
      <c r="A13" s="108"/>
      <c r="B13" s="508"/>
      <c r="C13" s="509"/>
      <c r="D13" s="509"/>
      <c r="E13" s="509"/>
      <c r="F13" s="509"/>
      <c r="G13" s="509"/>
      <c r="H13" s="509"/>
      <c r="I13" s="509"/>
      <c r="J13" s="509"/>
      <c r="K13" s="510"/>
      <c r="L13" s="117"/>
      <c r="M13" s="536" t="s">
        <v>139</v>
      </c>
      <c r="N13" s="537"/>
      <c r="O13" s="537"/>
      <c r="P13" s="537"/>
      <c r="Q13" s="538"/>
      <c r="R13" s="529">
        <v>37789</v>
      </c>
      <c r="S13" s="530"/>
      <c r="T13" s="530"/>
      <c r="U13" s="530"/>
      <c r="V13" s="531"/>
      <c r="W13" s="461" t="s">
        <v>140</v>
      </c>
      <c r="X13" s="462"/>
      <c r="Y13" s="462"/>
      <c r="Z13" s="462"/>
      <c r="AA13" s="462"/>
      <c r="AB13" s="452"/>
      <c r="AC13" s="496">
        <v>1557</v>
      </c>
      <c r="AD13" s="497"/>
      <c r="AE13" s="497"/>
      <c r="AF13" s="497"/>
      <c r="AG13" s="539"/>
      <c r="AH13" s="496">
        <v>1714</v>
      </c>
      <c r="AI13" s="497"/>
      <c r="AJ13" s="497"/>
      <c r="AK13" s="497"/>
      <c r="AL13" s="498"/>
      <c r="AM13" s="474" t="s">
        <v>141</v>
      </c>
      <c r="AN13" s="475"/>
      <c r="AO13" s="475"/>
      <c r="AP13" s="475"/>
      <c r="AQ13" s="475"/>
      <c r="AR13" s="475"/>
      <c r="AS13" s="475"/>
      <c r="AT13" s="476"/>
      <c r="AU13" s="477" t="s">
        <v>142</v>
      </c>
      <c r="AV13" s="478"/>
      <c r="AW13" s="478"/>
      <c r="AX13" s="478"/>
      <c r="AY13" s="479" t="s">
        <v>143</v>
      </c>
      <c r="AZ13" s="480"/>
      <c r="BA13" s="480"/>
      <c r="BB13" s="480"/>
      <c r="BC13" s="480"/>
      <c r="BD13" s="480"/>
      <c r="BE13" s="480"/>
      <c r="BF13" s="480"/>
      <c r="BG13" s="480"/>
      <c r="BH13" s="480"/>
      <c r="BI13" s="480"/>
      <c r="BJ13" s="480"/>
      <c r="BK13" s="480"/>
      <c r="BL13" s="480"/>
      <c r="BM13" s="481"/>
      <c r="BN13" s="445">
        <v>150053</v>
      </c>
      <c r="BO13" s="446"/>
      <c r="BP13" s="446"/>
      <c r="BQ13" s="446"/>
      <c r="BR13" s="446"/>
      <c r="BS13" s="446"/>
      <c r="BT13" s="446"/>
      <c r="BU13" s="447"/>
      <c r="BV13" s="445">
        <v>302178</v>
      </c>
      <c r="BW13" s="446"/>
      <c r="BX13" s="446"/>
      <c r="BY13" s="446"/>
      <c r="BZ13" s="446"/>
      <c r="CA13" s="446"/>
      <c r="CB13" s="446"/>
      <c r="CC13" s="447"/>
      <c r="CD13" s="448" t="s">
        <v>144</v>
      </c>
      <c r="CE13" s="449"/>
      <c r="CF13" s="449"/>
      <c r="CG13" s="449"/>
      <c r="CH13" s="449"/>
      <c r="CI13" s="449"/>
      <c r="CJ13" s="449"/>
      <c r="CK13" s="449"/>
      <c r="CL13" s="449"/>
      <c r="CM13" s="449"/>
      <c r="CN13" s="449"/>
      <c r="CO13" s="449"/>
      <c r="CP13" s="449"/>
      <c r="CQ13" s="449"/>
      <c r="CR13" s="449"/>
      <c r="CS13" s="450"/>
      <c r="CT13" s="442">
        <v>8.6</v>
      </c>
      <c r="CU13" s="443"/>
      <c r="CV13" s="443"/>
      <c r="CW13" s="443"/>
      <c r="CX13" s="443"/>
      <c r="CY13" s="443"/>
      <c r="CZ13" s="443"/>
      <c r="DA13" s="444"/>
      <c r="DB13" s="442">
        <v>8.9</v>
      </c>
      <c r="DC13" s="443"/>
      <c r="DD13" s="443"/>
      <c r="DE13" s="443"/>
      <c r="DF13" s="443"/>
      <c r="DG13" s="443"/>
      <c r="DH13" s="443"/>
      <c r="DI13" s="444"/>
    </row>
    <row r="14" spans="1:119" ht="18.75" customHeight="1" thickBot="1" x14ac:dyDescent="0.2">
      <c r="A14" s="108"/>
      <c r="B14" s="508"/>
      <c r="C14" s="509"/>
      <c r="D14" s="509"/>
      <c r="E14" s="509"/>
      <c r="F14" s="509"/>
      <c r="G14" s="509"/>
      <c r="H14" s="509"/>
      <c r="I14" s="509"/>
      <c r="J14" s="509"/>
      <c r="K14" s="510"/>
      <c r="L14" s="526" t="s">
        <v>145</v>
      </c>
      <c r="M14" s="527"/>
      <c r="N14" s="527"/>
      <c r="O14" s="527"/>
      <c r="P14" s="527"/>
      <c r="Q14" s="528"/>
      <c r="R14" s="529">
        <v>39806</v>
      </c>
      <c r="S14" s="530"/>
      <c r="T14" s="530"/>
      <c r="U14" s="530"/>
      <c r="V14" s="531"/>
      <c r="W14" s="435"/>
      <c r="X14" s="436"/>
      <c r="Y14" s="436"/>
      <c r="Z14" s="436"/>
      <c r="AA14" s="436"/>
      <c r="AB14" s="425"/>
      <c r="AC14" s="532">
        <v>8.6</v>
      </c>
      <c r="AD14" s="533"/>
      <c r="AE14" s="533"/>
      <c r="AF14" s="533"/>
      <c r="AG14" s="534"/>
      <c r="AH14" s="532">
        <v>9</v>
      </c>
      <c r="AI14" s="533"/>
      <c r="AJ14" s="533"/>
      <c r="AK14" s="533"/>
      <c r="AL14" s="535"/>
      <c r="AM14" s="474"/>
      <c r="AN14" s="475"/>
      <c r="AO14" s="475"/>
      <c r="AP14" s="475"/>
      <c r="AQ14" s="475"/>
      <c r="AR14" s="475"/>
      <c r="AS14" s="475"/>
      <c r="AT14" s="476"/>
      <c r="AU14" s="477"/>
      <c r="AV14" s="478"/>
      <c r="AW14" s="478"/>
      <c r="AX14" s="478"/>
      <c r="AY14" s="479"/>
      <c r="AZ14" s="480"/>
      <c r="BA14" s="480"/>
      <c r="BB14" s="480"/>
      <c r="BC14" s="480"/>
      <c r="BD14" s="480"/>
      <c r="BE14" s="480"/>
      <c r="BF14" s="480"/>
      <c r="BG14" s="480"/>
      <c r="BH14" s="480"/>
      <c r="BI14" s="480"/>
      <c r="BJ14" s="480"/>
      <c r="BK14" s="480"/>
      <c r="BL14" s="480"/>
      <c r="BM14" s="481"/>
      <c r="BN14" s="445"/>
      <c r="BO14" s="446"/>
      <c r="BP14" s="446"/>
      <c r="BQ14" s="446"/>
      <c r="BR14" s="446"/>
      <c r="BS14" s="446"/>
      <c r="BT14" s="446"/>
      <c r="BU14" s="447"/>
      <c r="BV14" s="445"/>
      <c r="BW14" s="446"/>
      <c r="BX14" s="446"/>
      <c r="BY14" s="446"/>
      <c r="BZ14" s="446"/>
      <c r="CA14" s="446"/>
      <c r="CB14" s="446"/>
      <c r="CC14" s="447"/>
      <c r="CD14" s="540" t="s">
        <v>146</v>
      </c>
      <c r="CE14" s="541"/>
      <c r="CF14" s="541"/>
      <c r="CG14" s="541"/>
      <c r="CH14" s="541"/>
      <c r="CI14" s="541"/>
      <c r="CJ14" s="541"/>
      <c r="CK14" s="541"/>
      <c r="CL14" s="541"/>
      <c r="CM14" s="541"/>
      <c r="CN14" s="541"/>
      <c r="CO14" s="541"/>
      <c r="CP14" s="541"/>
      <c r="CQ14" s="541"/>
      <c r="CR14" s="541"/>
      <c r="CS14" s="542"/>
      <c r="CT14" s="543" t="s">
        <v>137</v>
      </c>
      <c r="CU14" s="544"/>
      <c r="CV14" s="544"/>
      <c r="CW14" s="544"/>
      <c r="CX14" s="544"/>
      <c r="CY14" s="544"/>
      <c r="CZ14" s="544"/>
      <c r="DA14" s="545"/>
      <c r="DB14" s="543">
        <v>15.9</v>
      </c>
      <c r="DC14" s="544"/>
      <c r="DD14" s="544"/>
      <c r="DE14" s="544"/>
      <c r="DF14" s="544"/>
      <c r="DG14" s="544"/>
      <c r="DH14" s="544"/>
      <c r="DI14" s="545"/>
    </row>
    <row r="15" spans="1:119" ht="18.75" customHeight="1" x14ac:dyDescent="0.15">
      <c r="A15" s="108"/>
      <c r="B15" s="508"/>
      <c r="C15" s="509"/>
      <c r="D15" s="509"/>
      <c r="E15" s="509"/>
      <c r="F15" s="509"/>
      <c r="G15" s="509"/>
      <c r="H15" s="509"/>
      <c r="I15" s="509"/>
      <c r="J15" s="509"/>
      <c r="K15" s="510"/>
      <c r="L15" s="117"/>
      <c r="M15" s="536" t="s">
        <v>139</v>
      </c>
      <c r="N15" s="537"/>
      <c r="O15" s="537"/>
      <c r="P15" s="537"/>
      <c r="Q15" s="538"/>
      <c r="R15" s="529">
        <v>38560</v>
      </c>
      <c r="S15" s="530"/>
      <c r="T15" s="530"/>
      <c r="U15" s="530"/>
      <c r="V15" s="531"/>
      <c r="W15" s="461" t="s">
        <v>147</v>
      </c>
      <c r="X15" s="462"/>
      <c r="Y15" s="462"/>
      <c r="Z15" s="462"/>
      <c r="AA15" s="462"/>
      <c r="AB15" s="452"/>
      <c r="AC15" s="496">
        <v>5960</v>
      </c>
      <c r="AD15" s="497"/>
      <c r="AE15" s="497"/>
      <c r="AF15" s="497"/>
      <c r="AG15" s="539"/>
      <c r="AH15" s="496">
        <v>6248</v>
      </c>
      <c r="AI15" s="497"/>
      <c r="AJ15" s="497"/>
      <c r="AK15" s="497"/>
      <c r="AL15" s="498"/>
      <c r="AM15" s="474"/>
      <c r="AN15" s="475"/>
      <c r="AO15" s="475"/>
      <c r="AP15" s="475"/>
      <c r="AQ15" s="475"/>
      <c r="AR15" s="475"/>
      <c r="AS15" s="475"/>
      <c r="AT15" s="476"/>
      <c r="AU15" s="477"/>
      <c r="AV15" s="478"/>
      <c r="AW15" s="478"/>
      <c r="AX15" s="478"/>
      <c r="AY15" s="405" t="s">
        <v>148</v>
      </c>
      <c r="AZ15" s="406"/>
      <c r="BA15" s="406"/>
      <c r="BB15" s="406"/>
      <c r="BC15" s="406"/>
      <c r="BD15" s="406"/>
      <c r="BE15" s="406"/>
      <c r="BF15" s="406"/>
      <c r="BG15" s="406"/>
      <c r="BH15" s="406"/>
      <c r="BI15" s="406"/>
      <c r="BJ15" s="406"/>
      <c r="BK15" s="406"/>
      <c r="BL15" s="406"/>
      <c r="BM15" s="407"/>
      <c r="BN15" s="408">
        <v>5386600</v>
      </c>
      <c r="BO15" s="409"/>
      <c r="BP15" s="409"/>
      <c r="BQ15" s="409"/>
      <c r="BR15" s="409"/>
      <c r="BS15" s="409"/>
      <c r="BT15" s="409"/>
      <c r="BU15" s="410"/>
      <c r="BV15" s="408">
        <v>5634347</v>
      </c>
      <c r="BW15" s="409"/>
      <c r="BX15" s="409"/>
      <c r="BY15" s="409"/>
      <c r="BZ15" s="409"/>
      <c r="CA15" s="409"/>
      <c r="CB15" s="409"/>
      <c r="CC15" s="410"/>
      <c r="CD15" s="546" t="s">
        <v>149</v>
      </c>
      <c r="CE15" s="547"/>
      <c r="CF15" s="547"/>
      <c r="CG15" s="547"/>
      <c r="CH15" s="547"/>
      <c r="CI15" s="547"/>
      <c r="CJ15" s="547"/>
      <c r="CK15" s="547"/>
      <c r="CL15" s="547"/>
      <c r="CM15" s="547"/>
      <c r="CN15" s="547"/>
      <c r="CO15" s="547"/>
      <c r="CP15" s="547"/>
      <c r="CQ15" s="547"/>
      <c r="CR15" s="547"/>
      <c r="CS15" s="548"/>
      <c r="CT15" s="118"/>
      <c r="CU15" s="119"/>
      <c r="CV15" s="119"/>
      <c r="CW15" s="119"/>
      <c r="CX15" s="119"/>
      <c r="CY15" s="119"/>
      <c r="CZ15" s="119"/>
      <c r="DA15" s="120"/>
      <c r="DB15" s="118"/>
      <c r="DC15" s="119"/>
      <c r="DD15" s="119"/>
      <c r="DE15" s="119"/>
      <c r="DF15" s="119"/>
      <c r="DG15" s="119"/>
      <c r="DH15" s="119"/>
      <c r="DI15" s="120"/>
    </row>
    <row r="16" spans="1:119" ht="18.75" customHeight="1" x14ac:dyDescent="0.15">
      <c r="A16" s="108"/>
      <c r="B16" s="508"/>
      <c r="C16" s="509"/>
      <c r="D16" s="509"/>
      <c r="E16" s="509"/>
      <c r="F16" s="509"/>
      <c r="G16" s="509"/>
      <c r="H16" s="509"/>
      <c r="I16" s="509"/>
      <c r="J16" s="509"/>
      <c r="K16" s="510"/>
      <c r="L16" s="526" t="s">
        <v>150</v>
      </c>
      <c r="M16" s="549"/>
      <c r="N16" s="549"/>
      <c r="O16" s="549"/>
      <c r="P16" s="549"/>
      <c r="Q16" s="550"/>
      <c r="R16" s="551" t="s">
        <v>151</v>
      </c>
      <c r="S16" s="552"/>
      <c r="T16" s="552"/>
      <c r="U16" s="552"/>
      <c r="V16" s="553"/>
      <c r="W16" s="435"/>
      <c r="X16" s="436"/>
      <c r="Y16" s="436"/>
      <c r="Z16" s="436"/>
      <c r="AA16" s="436"/>
      <c r="AB16" s="425"/>
      <c r="AC16" s="532">
        <v>32.9</v>
      </c>
      <c r="AD16" s="533"/>
      <c r="AE16" s="533"/>
      <c r="AF16" s="533"/>
      <c r="AG16" s="534"/>
      <c r="AH16" s="532">
        <v>32.799999999999997</v>
      </c>
      <c r="AI16" s="533"/>
      <c r="AJ16" s="533"/>
      <c r="AK16" s="533"/>
      <c r="AL16" s="535"/>
      <c r="AM16" s="474"/>
      <c r="AN16" s="475"/>
      <c r="AO16" s="475"/>
      <c r="AP16" s="475"/>
      <c r="AQ16" s="475"/>
      <c r="AR16" s="475"/>
      <c r="AS16" s="475"/>
      <c r="AT16" s="476"/>
      <c r="AU16" s="477"/>
      <c r="AV16" s="478"/>
      <c r="AW16" s="478"/>
      <c r="AX16" s="478"/>
      <c r="AY16" s="479" t="s">
        <v>152</v>
      </c>
      <c r="AZ16" s="480"/>
      <c r="BA16" s="480"/>
      <c r="BB16" s="480"/>
      <c r="BC16" s="480"/>
      <c r="BD16" s="480"/>
      <c r="BE16" s="480"/>
      <c r="BF16" s="480"/>
      <c r="BG16" s="480"/>
      <c r="BH16" s="480"/>
      <c r="BI16" s="480"/>
      <c r="BJ16" s="480"/>
      <c r="BK16" s="480"/>
      <c r="BL16" s="480"/>
      <c r="BM16" s="481"/>
      <c r="BN16" s="445">
        <v>11726968</v>
      </c>
      <c r="BO16" s="446"/>
      <c r="BP16" s="446"/>
      <c r="BQ16" s="446"/>
      <c r="BR16" s="446"/>
      <c r="BS16" s="446"/>
      <c r="BT16" s="446"/>
      <c r="BU16" s="447"/>
      <c r="BV16" s="445">
        <v>11381344</v>
      </c>
      <c r="BW16" s="446"/>
      <c r="BX16" s="446"/>
      <c r="BY16" s="446"/>
      <c r="BZ16" s="446"/>
      <c r="CA16" s="446"/>
      <c r="CB16" s="446"/>
      <c r="CC16" s="447"/>
      <c r="CD16" s="121"/>
      <c r="CE16" s="559"/>
      <c r="CF16" s="559"/>
      <c r="CG16" s="559"/>
      <c r="CH16" s="559"/>
      <c r="CI16" s="559"/>
      <c r="CJ16" s="559"/>
      <c r="CK16" s="559"/>
      <c r="CL16" s="559"/>
      <c r="CM16" s="559"/>
      <c r="CN16" s="559"/>
      <c r="CO16" s="559"/>
      <c r="CP16" s="559"/>
      <c r="CQ16" s="559"/>
      <c r="CR16" s="559"/>
      <c r="CS16" s="560"/>
      <c r="CT16" s="442"/>
      <c r="CU16" s="443"/>
      <c r="CV16" s="443"/>
      <c r="CW16" s="443"/>
      <c r="CX16" s="443"/>
      <c r="CY16" s="443"/>
      <c r="CZ16" s="443"/>
      <c r="DA16" s="444"/>
      <c r="DB16" s="442"/>
      <c r="DC16" s="443"/>
      <c r="DD16" s="443"/>
      <c r="DE16" s="443"/>
      <c r="DF16" s="443"/>
      <c r="DG16" s="443"/>
      <c r="DH16" s="443"/>
      <c r="DI16" s="444"/>
    </row>
    <row r="17" spans="1:113" ht="18.75" customHeight="1" thickBot="1" x14ac:dyDescent="0.2">
      <c r="A17" s="108"/>
      <c r="B17" s="511"/>
      <c r="C17" s="512"/>
      <c r="D17" s="512"/>
      <c r="E17" s="512"/>
      <c r="F17" s="512"/>
      <c r="G17" s="512"/>
      <c r="H17" s="512"/>
      <c r="I17" s="512"/>
      <c r="J17" s="512"/>
      <c r="K17" s="513"/>
      <c r="L17" s="122"/>
      <c r="M17" s="556" t="s">
        <v>153</v>
      </c>
      <c r="N17" s="557"/>
      <c r="O17" s="557"/>
      <c r="P17" s="557"/>
      <c r="Q17" s="558"/>
      <c r="R17" s="551" t="s">
        <v>154</v>
      </c>
      <c r="S17" s="552"/>
      <c r="T17" s="552"/>
      <c r="U17" s="552"/>
      <c r="V17" s="553"/>
      <c r="W17" s="461" t="s">
        <v>155</v>
      </c>
      <c r="X17" s="462"/>
      <c r="Y17" s="462"/>
      <c r="Z17" s="462"/>
      <c r="AA17" s="462"/>
      <c r="AB17" s="452"/>
      <c r="AC17" s="496">
        <v>10591</v>
      </c>
      <c r="AD17" s="497"/>
      <c r="AE17" s="497"/>
      <c r="AF17" s="497"/>
      <c r="AG17" s="539"/>
      <c r="AH17" s="496">
        <v>11094</v>
      </c>
      <c r="AI17" s="497"/>
      <c r="AJ17" s="497"/>
      <c r="AK17" s="497"/>
      <c r="AL17" s="498"/>
      <c r="AM17" s="474"/>
      <c r="AN17" s="475"/>
      <c r="AO17" s="475"/>
      <c r="AP17" s="475"/>
      <c r="AQ17" s="475"/>
      <c r="AR17" s="475"/>
      <c r="AS17" s="475"/>
      <c r="AT17" s="476"/>
      <c r="AU17" s="477"/>
      <c r="AV17" s="478"/>
      <c r="AW17" s="478"/>
      <c r="AX17" s="478"/>
      <c r="AY17" s="479" t="s">
        <v>156</v>
      </c>
      <c r="AZ17" s="480"/>
      <c r="BA17" s="480"/>
      <c r="BB17" s="480"/>
      <c r="BC17" s="480"/>
      <c r="BD17" s="480"/>
      <c r="BE17" s="480"/>
      <c r="BF17" s="480"/>
      <c r="BG17" s="480"/>
      <c r="BH17" s="480"/>
      <c r="BI17" s="480"/>
      <c r="BJ17" s="480"/>
      <c r="BK17" s="480"/>
      <c r="BL17" s="480"/>
      <c r="BM17" s="481"/>
      <c r="BN17" s="445">
        <v>6741947</v>
      </c>
      <c r="BO17" s="446"/>
      <c r="BP17" s="446"/>
      <c r="BQ17" s="446"/>
      <c r="BR17" s="446"/>
      <c r="BS17" s="446"/>
      <c r="BT17" s="446"/>
      <c r="BU17" s="447"/>
      <c r="BV17" s="445">
        <v>7062916</v>
      </c>
      <c r="BW17" s="446"/>
      <c r="BX17" s="446"/>
      <c r="BY17" s="446"/>
      <c r="BZ17" s="446"/>
      <c r="CA17" s="446"/>
      <c r="CB17" s="446"/>
      <c r="CC17" s="447"/>
      <c r="CD17" s="121"/>
      <c r="CE17" s="559"/>
      <c r="CF17" s="559"/>
      <c r="CG17" s="559"/>
      <c r="CH17" s="559"/>
      <c r="CI17" s="559"/>
      <c r="CJ17" s="559"/>
      <c r="CK17" s="559"/>
      <c r="CL17" s="559"/>
      <c r="CM17" s="559"/>
      <c r="CN17" s="559"/>
      <c r="CO17" s="559"/>
      <c r="CP17" s="559"/>
      <c r="CQ17" s="559"/>
      <c r="CR17" s="559"/>
      <c r="CS17" s="560"/>
      <c r="CT17" s="442"/>
      <c r="CU17" s="443"/>
      <c r="CV17" s="443"/>
      <c r="CW17" s="443"/>
      <c r="CX17" s="443"/>
      <c r="CY17" s="443"/>
      <c r="CZ17" s="443"/>
      <c r="DA17" s="444"/>
      <c r="DB17" s="442"/>
      <c r="DC17" s="443"/>
      <c r="DD17" s="443"/>
      <c r="DE17" s="443"/>
      <c r="DF17" s="443"/>
      <c r="DG17" s="443"/>
      <c r="DH17" s="443"/>
      <c r="DI17" s="444"/>
    </row>
    <row r="18" spans="1:113" ht="18.75" customHeight="1" thickBot="1" x14ac:dyDescent="0.2">
      <c r="A18" s="108"/>
      <c r="B18" s="567" t="s">
        <v>157</v>
      </c>
      <c r="C18" s="488"/>
      <c r="D18" s="488"/>
      <c r="E18" s="568"/>
      <c r="F18" s="568"/>
      <c r="G18" s="568"/>
      <c r="H18" s="568"/>
      <c r="I18" s="568"/>
      <c r="J18" s="568"/>
      <c r="K18" s="568"/>
      <c r="L18" s="569">
        <v>205.81</v>
      </c>
      <c r="M18" s="569"/>
      <c r="N18" s="569"/>
      <c r="O18" s="569"/>
      <c r="P18" s="569"/>
      <c r="Q18" s="569"/>
      <c r="R18" s="570"/>
      <c r="S18" s="570"/>
      <c r="T18" s="570"/>
      <c r="U18" s="570"/>
      <c r="V18" s="571"/>
      <c r="W18" s="463"/>
      <c r="X18" s="464"/>
      <c r="Y18" s="464"/>
      <c r="Z18" s="464"/>
      <c r="AA18" s="464"/>
      <c r="AB18" s="455"/>
      <c r="AC18" s="572">
        <v>58.5</v>
      </c>
      <c r="AD18" s="573"/>
      <c r="AE18" s="573"/>
      <c r="AF18" s="573"/>
      <c r="AG18" s="574"/>
      <c r="AH18" s="572">
        <v>58.2</v>
      </c>
      <c r="AI18" s="573"/>
      <c r="AJ18" s="573"/>
      <c r="AK18" s="573"/>
      <c r="AL18" s="575"/>
      <c r="AM18" s="474"/>
      <c r="AN18" s="475"/>
      <c r="AO18" s="475"/>
      <c r="AP18" s="475"/>
      <c r="AQ18" s="475"/>
      <c r="AR18" s="475"/>
      <c r="AS18" s="475"/>
      <c r="AT18" s="476"/>
      <c r="AU18" s="477"/>
      <c r="AV18" s="478"/>
      <c r="AW18" s="478"/>
      <c r="AX18" s="478"/>
      <c r="AY18" s="479" t="s">
        <v>158</v>
      </c>
      <c r="AZ18" s="480"/>
      <c r="BA18" s="480"/>
      <c r="BB18" s="480"/>
      <c r="BC18" s="480"/>
      <c r="BD18" s="480"/>
      <c r="BE18" s="480"/>
      <c r="BF18" s="480"/>
      <c r="BG18" s="480"/>
      <c r="BH18" s="480"/>
      <c r="BI18" s="480"/>
      <c r="BJ18" s="480"/>
      <c r="BK18" s="480"/>
      <c r="BL18" s="480"/>
      <c r="BM18" s="481"/>
      <c r="BN18" s="445">
        <v>11904525</v>
      </c>
      <c r="BO18" s="446"/>
      <c r="BP18" s="446"/>
      <c r="BQ18" s="446"/>
      <c r="BR18" s="446"/>
      <c r="BS18" s="446"/>
      <c r="BT18" s="446"/>
      <c r="BU18" s="447"/>
      <c r="BV18" s="445">
        <v>11899409</v>
      </c>
      <c r="BW18" s="446"/>
      <c r="BX18" s="446"/>
      <c r="BY18" s="446"/>
      <c r="BZ18" s="446"/>
      <c r="CA18" s="446"/>
      <c r="CB18" s="446"/>
      <c r="CC18" s="447"/>
      <c r="CD18" s="121"/>
      <c r="CE18" s="559"/>
      <c r="CF18" s="559"/>
      <c r="CG18" s="559"/>
      <c r="CH18" s="559"/>
      <c r="CI18" s="559"/>
      <c r="CJ18" s="559"/>
      <c r="CK18" s="559"/>
      <c r="CL18" s="559"/>
      <c r="CM18" s="559"/>
      <c r="CN18" s="559"/>
      <c r="CO18" s="559"/>
      <c r="CP18" s="559"/>
      <c r="CQ18" s="559"/>
      <c r="CR18" s="559"/>
      <c r="CS18" s="560"/>
      <c r="CT18" s="442"/>
      <c r="CU18" s="443"/>
      <c r="CV18" s="443"/>
      <c r="CW18" s="443"/>
      <c r="CX18" s="443"/>
      <c r="CY18" s="443"/>
      <c r="CZ18" s="443"/>
      <c r="DA18" s="444"/>
      <c r="DB18" s="442"/>
      <c r="DC18" s="443"/>
      <c r="DD18" s="443"/>
      <c r="DE18" s="443"/>
      <c r="DF18" s="443"/>
      <c r="DG18" s="443"/>
      <c r="DH18" s="443"/>
      <c r="DI18" s="444"/>
    </row>
    <row r="19" spans="1:113" ht="18.75" customHeight="1" thickBot="1" x14ac:dyDescent="0.2">
      <c r="A19" s="108"/>
      <c r="B19" s="567" t="s">
        <v>159</v>
      </c>
      <c r="C19" s="488"/>
      <c r="D19" s="488"/>
      <c r="E19" s="568"/>
      <c r="F19" s="568"/>
      <c r="G19" s="568"/>
      <c r="H19" s="568"/>
      <c r="I19" s="568"/>
      <c r="J19" s="568"/>
      <c r="K19" s="568"/>
      <c r="L19" s="576">
        <v>190</v>
      </c>
      <c r="M19" s="576"/>
      <c r="N19" s="576"/>
      <c r="O19" s="576"/>
      <c r="P19" s="576"/>
      <c r="Q19" s="576"/>
      <c r="R19" s="577"/>
      <c r="S19" s="577"/>
      <c r="T19" s="577"/>
      <c r="U19" s="577"/>
      <c r="V19" s="578"/>
      <c r="W19" s="402"/>
      <c r="X19" s="403"/>
      <c r="Y19" s="403"/>
      <c r="Z19" s="403"/>
      <c r="AA19" s="403"/>
      <c r="AB19" s="403"/>
      <c r="AC19" s="554"/>
      <c r="AD19" s="554"/>
      <c r="AE19" s="554"/>
      <c r="AF19" s="554"/>
      <c r="AG19" s="554"/>
      <c r="AH19" s="554"/>
      <c r="AI19" s="554"/>
      <c r="AJ19" s="554"/>
      <c r="AK19" s="554"/>
      <c r="AL19" s="555"/>
      <c r="AM19" s="474"/>
      <c r="AN19" s="475"/>
      <c r="AO19" s="475"/>
      <c r="AP19" s="475"/>
      <c r="AQ19" s="475"/>
      <c r="AR19" s="475"/>
      <c r="AS19" s="475"/>
      <c r="AT19" s="476"/>
      <c r="AU19" s="477"/>
      <c r="AV19" s="478"/>
      <c r="AW19" s="478"/>
      <c r="AX19" s="478"/>
      <c r="AY19" s="479" t="s">
        <v>160</v>
      </c>
      <c r="AZ19" s="480"/>
      <c r="BA19" s="480"/>
      <c r="BB19" s="480"/>
      <c r="BC19" s="480"/>
      <c r="BD19" s="480"/>
      <c r="BE19" s="480"/>
      <c r="BF19" s="480"/>
      <c r="BG19" s="480"/>
      <c r="BH19" s="480"/>
      <c r="BI19" s="480"/>
      <c r="BJ19" s="480"/>
      <c r="BK19" s="480"/>
      <c r="BL19" s="480"/>
      <c r="BM19" s="481"/>
      <c r="BN19" s="445">
        <v>16626022</v>
      </c>
      <c r="BO19" s="446"/>
      <c r="BP19" s="446"/>
      <c r="BQ19" s="446"/>
      <c r="BR19" s="446"/>
      <c r="BS19" s="446"/>
      <c r="BT19" s="446"/>
      <c r="BU19" s="447"/>
      <c r="BV19" s="445">
        <v>16407984</v>
      </c>
      <c r="BW19" s="446"/>
      <c r="BX19" s="446"/>
      <c r="BY19" s="446"/>
      <c r="BZ19" s="446"/>
      <c r="CA19" s="446"/>
      <c r="CB19" s="446"/>
      <c r="CC19" s="447"/>
      <c r="CD19" s="121"/>
      <c r="CE19" s="559"/>
      <c r="CF19" s="559"/>
      <c r="CG19" s="559"/>
      <c r="CH19" s="559"/>
      <c r="CI19" s="559"/>
      <c r="CJ19" s="559"/>
      <c r="CK19" s="559"/>
      <c r="CL19" s="559"/>
      <c r="CM19" s="559"/>
      <c r="CN19" s="559"/>
      <c r="CO19" s="559"/>
      <c r="CP19" s="559"/>
      <c r="CQ19" s="559"/>
      <c r="CR19" s="559"/>
      <c r="CS19" s="560"/>
      <c r="CT19" s="442"/>
      <c r="CU19" s="443"/>
      <c r="CV19" s="443"/>
      <c r="CW19" s="443"/>
      <c r="CX19" s="443"/>
      <c r="CY19" s="443"/>
      <c r="CZ19" s="443"/>
      <c r="DA19" s="444"/>
      <c r="DB19" s="442"/>
      <c r="DC19" s="443"/>
      <c r="DD19" s="443"/>
      <c r="DE19" s="443"/>
      <c r="DF19" s="443"/>
      <c r="DG19" s="443"/>
      <c r="DH19" s="443"/>
      <c r="DI19" s="444"/>
    </row>
    <row r="20" spans="1:113" ht="18.75" customHeight="1" thickBot="1" x14ac:dyDescent="0.2">
      <c r="A20" s="108"/>
      <c r="B20" s="567" t="s">
        <v>161</v>
      </c>
      <c r="C20" s="488"/>
      <c r="D20" s="488"/>
      <c r="E20" s="568"/>
      <c r="F20" s="568"/>
      <c r="G20" s="568"/>
      <c r="H20" s="568"/>
      <c r="I20" s="568"/>
      <c r="J20" s="568"/>
      <c r="K20" s="568"/>
      <c r="L20" s="576">
        <v>14552</v>
      </c>
      <c r="M20" s="576"/>
      <c r="N20" s="576"/>
      <c r="O20" s="576"/>
      <c r="P20" s="576"/>
      <c r="Q20" s="576"/>
      <c r="R20" s="577"/>
      <c r="S20" s="577"/>
      <c r="T20" s="577"/>
      <c r="U20" s="577"/>
      <c r="V20" s="578"/>
      <c r="W20" s="463"/>
      <c r="X20" s="464"/>
      <c r="Y20" s="464"/>
      <c r="Z20" s="464"/>
      <c r="AA20" s="464"/>
      <c r="AB20" s="464"/>
      <c r="AC20" s="579"/>
      <c r="AD20" s="579"/>
      <c r="AE20" s="579"/>
      <c r="AF20" s="579"/>
      <c r="AG20" s="579"/>
      <c r="AH20" s="579"/>
      <c r="AI20" s="579"/>
      <c r="AJ20" s="579"/>
      <c r="AK20" s="579"/>
      <c r="AL20" s="580"/>
      <c r="AM20" s="581"/>
      <c r="AN20" s="500"/>
      <c r="AO20" s="500"/>
      <c r="AP20" s="500"/>
      <c r="AQ20" s="500"/>
      <c r="AR20" s="500"/>
      <c r="AS20" s="500"/>
      <c r="AT20" s="501"/>
      <c r="AU20" s="582"/>
      <c r="AV20" s="583"/>
      <c r="AW20" s="583"/>
      <c r="AX20" s="584"/>
      <c r="AY20" s="479"/>
      <c r="AZ20" s="480"/>
      <c r="BA20" s="480"/>
      <c r="BB20" s="480"/>
      <c r="BC20" s="480"/>
      <c r="BD20" s="480"/>
      <c r="BE20" s="480"/>
      <c r="BF20" s="480"/>
      <c r="BG20" s="480"/>
      <c r="BH20" s="480"/>
      <c r="BI20" s="480"/>
      <c r="BJ20" s="480"/>
      <c r="BK20" s="480"/>
      <c r="BL20" s="480"/>
      <c r="BM20" s="481"/>
      <c r="BN20" s="445"/>
      <c r="BO20" s="446"/>
      <c r="BP20" s="446"/>
      <c r="BQ20" s="446"/>
      <c r="BR20" s="446"/>
      <c r="BS20" s="446"/>
      <c r="BT20" s="446"/>
      <c r="BU20" s="447"/>
      <c r="BV20" s="445"/>
      <c r="BW20" s="446"/>
      <c r="BX20" s="446"/>
      <c r="BY20" s="446"/>
      <c r="BZ20" s="446"/>
      <c r="CA20" s="446"/>
      <c r="CB20" s="446"/>
      <c r="CC20" s="447"/>
      <c r="CD20" s="121"/>
      <c r="CE20" s="559"/>
      <c r="CF20" s="559"/>
      <c r="CG20" s="559"/>
      <c r="CH20" s="559"/>
      <c r="CI20" s="559"/>
      <c r="CJ20" s="559"/>
      <c r="CK20" s="559"/>
      <c r="CL20" s="559"/>
      <c r="CM20" s="559"/>
      <c r="CN20" s="559"/>
      <c r="CO20" s="559"/>
      <c r="CP20" s="559"/>
      <c r="CQ20" s="559"/>
      <c r="CR20" s="559"/>
      <c r="CS20" s="560"/>
      <c r="CT20" s="442"/>
      <c r="CU20" s="443"/>
      <c r="CV20" s="443"/>
      <c r="CW20" s="443"/>
      <c r="CX20" s="443"/>
      <c r="CY20" s="443"/>
      <c r="CZ20" s="443"/>
      <c r="DA20" s="444"/>
      <c r="DB20" s="442"/>
      <c r="DC20" s="443"/>
      <c r="DD20" s="443"/>
      <c r="DE20" s="443"/>
      <c r="DF20" s="443"/>
      <c r="DG20" s="443"/>
      <c r="DH20" s="443"/>
      <c r="DI20" s="444"/>
    </row>
    <row r="21" spans="1:113" ht="18.75" customHeight="1" thickBot="1" x14ac:dyDescent="0.2">
      <c r="A21" s="108"/>
      <c r="B21" s="585" t="s">
        <v>162</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6"/>
      <c r="AH21" s="586"/>
      <c r="AI21" s="586"/>
      <c r="AJ21" s="586"/>
      <c r="AK21" s="586"/>
      <c r="AL21" s="586"/>
      <c r="AM21" s="586"/>
      <c r="AN21" s="586"/>
      <c r="AO21" s="586"/>
      <c r="AP21" s="586"/>
      <c r="AQ21" s="586"/>
      <c r="AR21" s="586"/>
      <c r="AS21" s="586"/>
      <c r="AT21" s="586"/>
      <c r="AU21" s="586"/>
      <c r="AV21" s="586"/>
      <c r="AW21" s="586"/>
      <c r="AX21" s="587"/>
      <c r="AY21" s="561"/>
      <c r="AZ21" s="562"/>
      <c r="BA21" s="562"/>
      <c r="BB21" s="562"/>
      <c r="BC21" s="562"/>
      <c r="BD21" s="562"/>
      <c r="BE21" s="562"/>
      <c r="BF21" s="562"/>
      <c r="BG21" s="562"/>
      <c r="BH21" s="562"/>
      <c r="BI21" s="562"/>
      <c r="BJ21" s="562"/>
      <c r="BK21" s="562"/>
      <c r="BL21" s="562"/>
      <c r="BM21" s="563"/>
      <c r="BN21" s="564"/>
      <c r="BO21" s="565"/>
      <c r="BP21" s="565"/>
      <c r="BQ21" s="565"/>
      <c r="BR21" s="565"/>
      <c r="BS21" s="565"/>
      <c r="BT21" s="565"/>
      <c r="BU21" s="566"/>
      <c r="BV21" s="564"/>
      <c r="BW21" s="565"/>
      <c r="BX21" s="565"/>
      <c r="BY21" s="565"/>
      <c r="BZ21" s="565"/>
      <c r="CA21" s="565"/>
      <c r="CB21" s="565"/>
      <c r="CC21" s="566"/>
      <c r="CD21" s="121"/>
      <c r="CE21" s="559"/>
      <c r="CF21" s="559"/>
      <c r="CG21" s="559"/>
      <c r="CH21" s="559"/>
      <c r="CI21" s="559"/>
      <c r="CJ21" s="559"/>
      <c r="CK21" s="559"/>
      <c r="CL21" s="559"/>
      <c r="CM21" s="559"/>
      <c r="CN21" s="559"/>
      <c r="CO21" s="559"/>
      <c r="CP21" s="559"/>
      <c r="CQ21" s="559"/>
      <c r="CR21" s="559"/>
      <c r="CS21" s="560"/>
      <c r="CT21" s="442"/>
      <c r="CU21" s="443"/>
      <c r="CV21" s="443"/>
      <c r="CW21" s="443"/>
      <c r="CX21" s="443"/>
      <c r="CY21" s="443"/>
      <c r="CZ21" s="443"/>
      <c r="DA21" s="444"/>
      <c r="DB21" s="442"/>
      <c r="DC21" s="443"/>
      <c r="DD21" s="443"/>
      <c r="DE21" s="443"/>
      <c r="DF21" s="443"/>
      <c r="DG21" s="443"/>
      <c r="DH21" s="443"/>
      <c r="DI21" s="444"/>
    </row>
    <row r="22" spans="1:113" ht="18.75" customHeight="1" x14ac:dyDescent="0.15">
      <c r="A22" s="108"/>
      <c r="B22" s="615" t="s">
        <v>163</v>
      </c>
      <c r="C22" s="589"/>
      <c r="D22" s="590"/>
      <c r="E22" s="457" t="s">
        <v>1</v>
      </c>
      <c r="F22" s="462"/>
      <c r="G22" s="462"/>
      <c r="H22" s="462"/>
      <c r="I22" s="462"/>
      <c r="J22" s="462"/>
      <c r="K22" s="452"/>
      <c r="L22" s="457" t="s">
        <v>164</v>
      </c>
      <c r="M22" s="462"/>
      <c r="N22" s="462"/>
      <c r="O22" s="462"/>
      <c r="P22" s="452"/>
      <c r="Q22" s="620" t="s">
        <v>165</v>
      </c>
      <c r="R22" s="621"/>
      <c r="S22" s="621"/>
      <c r="T22" s="621"/>
      <c r="U22" s="621"/>
      <c r="V22" s="622"/>
      <c r="W22" s="588" t="s">
        <v>166</v>
      </c>
      <c r="X22" s="589"/>
      <c r="Y22" s="590"/>
      <c r="Z22" s="457" t="s">
        <v>1</v>
      </c>
      <c r="AA22" s="462"/>
      <c r="AB22" s="462"/>
      <c r="AC22" s="462"/>
      <c r="AD22" s="462"/>
      <c r="AE22" s="462"/>
      <c r="AF22" s="462"/>
      <c r="AG22" s="452"/>
      <c r="AH22" s="626" t="s">
        <v>167</v>
      </c>
      <c r="AI22" s="462"/>
      <c r="AJ22" s="462"/>
      <c r="AK22" s="462"/>
      <c r="AL22" s="452"/>
      <c r="AM22" s="626" t="s">
        <v>168</v>
      </c>
      <c r="AN22" s="627"/>
      <c r="AO22" s="627"/>
      <c r="AP22" s="627"/>
      <c r="AQ22" s="627"/>
      <c r="AR22" s="628"/>
      <c r="AS22" s="620" t="s">
        <v>165</v>
      </c>
      <c r="AT22" s="621"/>
      <c r="AU22" s="621"/>
      <c r="AV22" s="621"/>
      <c r="AW22" s="621"/>
      <c r="AX22" s="632"/>
      <c r="AY22" s="405" t="s">
        <v>169</v>
      </c>
      <c r="AZ22" s="406"/>
      <c r="BA22" s="406"/>
      <c r="BB22" s="406"/>
      <c r="BC22" s="406"/>
      <c r="BD22" s="406"/>
      <c r="BE22" s="406"/>
      <c r="BF22" s="406"/>
      <c r="BG22" s="406"/>
      <c r="BH22" s="406"/>
      <c r="BI22" s="406"/>
      <c r="BJ22" s="406"/>
      <c r="BK22" s="406"/>
      <c r="BL22" s="406"/>
      <c r="BM22" s="407"/>
      <c r="BN22" s="408">
        <v>24685977</v>
      </c>
      <c r="BO22" s="409"/>
      <c r="BP22" s="409"/>
      <c r="BQ22" s="409"/>
      <c r="BR22" s="409"/>
      <c r="BS22" s="409"/>
      <c r="BT22" s="409"/>
      <c r="BU22" s="410"/>
      <c r="BV22" s="408">
        <v>25359024</v>
      </c>
      <c r="BW22" s="409"/>
      <c r="BX22" s="409"/>
      <c r="BY22" s="409"/>
      <c r="BZ22" s="409"/>
      <c r="CA22" s="409"/>
      <c r="CB22" s="409"/>
      <c r="CC22" s="410"/>
      <c r="CD22" s="121"/>
      <c r="CE22" s="559"/>
      <c r="CF22" s="559"/>
      <c r="CG22" s="559"/>
      <c r="CH22" s="559"/>
      <c r="CI22" s="559"/>
      <c r="CJ22" s="559"/>
      <c r="CK22" s="559"/>
      <c r="CL22" s="559"/>
      <c r="CM22" s="559"/>
      <c r="CN22" s="559"/>
      <c r="CO22" s="559"/>
      <c r="CP22" s="559"/>
      <c r="CQ22" s="559"/>
      <c r="CR22" s="559"/>
      <c r="CS22" s="560"/>
      <c r="CT22" s="442"/>
      <c r="CU22" s="443"/>
      <c r="CV22" s="443"/>
      <c r="CW22" s="443"/>
      <c r="CX22" s="443"/>
      <c r="CY22" s="443"/>
      <c r="CZ22" s="443"/>
      <c r="DA22" s="444"/>
      <c r="DB22" s="442"/>
      <c r="DC22" s="443"/>
      <c r="DD22" s="443"/>
      <c r="DE22" s="443"/>
      <c r="DF22" s="443"/>
      <c r="DG22" s="443"/>
      <c r="DH22" s="443"/>
      <c r="DI22" s="444"/>
    </row>
    <row r="23" spans="1:113" ht="18.75" customHeight="1" x14ac:dyDescent="0.15">
      <c r="A23" s="108"/>
      <c r="B23" s="616"/>
      <c r="C23" s="592"/>
      <c r="D23" s="593"/>
      <c r="E23" s="431"/>
      <c r="F23" s="436"/>
      <c r="G23" s="436"/>
      <c r="H23" s="436"/>
      <c r="I23" s="436"/>
      <c r="J23" s="436"/>
      <c r="K23" s="425"/>
      <c r="L23" s="431"/>
      <c r="M23" s="436"/>
      <c r="N23" s="436"/>
      <c r="O23" s="436"/>
      <c r="P23" s="425"/>
      <c r="Q23" s="623"/>
      <c r="R23" s="624"/>
      <c r="S23" s="624"/>
      <c r="T23" s="624"/>
      <c r="U23" s="624"/>
      <c r="V23" s="625"/>
      <c r="W23" s="591"/>
      <c r="X23" s="592"/>
      <c r="Y23" s="593"/>
      <c r="Z23" s="431"/>
      <c r="AA23" s="436"/>
      <c r="AB23" s="436"/>
      <c r="AC23" s="436"/>
      <c r="AD23" s="436"/>
      <c r="AE23" s="436"/>
      <c r="AF23" s="436"/>
      <c r="AG23" s="425"/>
      <c r="AH23" s="431"/>
      <c r="AI23" s="436"/>
      <c r="AJ23" s="436"/>
      <c r="AK23" s="436"/>
      <c r="AL23" s="425"/>
      <c r="AM23" s="629"/>
      <c r="AN23" s="630"/>
      <c r="AO23" s="630"/>
      <c r="AP23" s="630"/>
      <c r="AQ23" s="630"/>
      <c r="AR23" s="631"/>
      <c r="AS23" s="623"/>
      <c r="AT23" s="624"/>
      <c r="AU23" s="624"/>
      <c r="AV23" s="624"/>
      <c r="AW23" s="624"/>
      <c r="AX23" s="633"/>
      <c r="AY23" s="479" t="s">
        <v>170</v>
      </c>
      <c r="AZ23" s="480"/>
      <c r="BA23" s="480"/>
      <c r="BB23" s="480"/>
      <c r="BC23" s="480"/>
      <c r="BD23" s="480"/>
      <c r="BE23" s="480"/>
      <c r="BF23" s="480"/>
      <c r="BG23" s="480"/>
      <c r="BH23" s="480"/>
      <c r="BI23" s="480"/>
      <c r="BJ23" s="480"/>
      <c r="BK23" s="480"/>
      <c r="BL23" s="480"/>
      <c r="BM23" s="481"/>
      <c r="BN23" s="445">
        <v>11762821</v>
      </c>
      <c r="BO23" s="446"/>
      <c r="BP23" s="446"/>
      <c r="BQ23" s="446"/>
      <c r="BR23" s="446"/>
      <c r="BS23" s="446"/>
      <c r="BT23" s="446"/>
      <c r="BU23" s="447"/>
      <c r="BV23" s="445">
        <v>12185625</v>
      </c>
      <c r="BW23" s="446"/>
      <c r="BX23" s="446"/>
      <c r="BY23" s="446"/>
      <c r="BZ23" s="446"/>
      <c r="CA23" s="446"/>
      <c r="CB23" s="446"/>
      <c r="CC23" s="447"/>
      <c r="CD23" s="121"/>
      <c r="CE23" s="559"/>
      <c r="CF23" s="559"/>
      <c r="CG23" s="559"/>
      <c r="CH23" s="559"/>
      <c r="CI23" s="559"/>
      <c r="CJ23" s="559"/>
      <c r="CK23" s="559"/>
      <c r="CL23" s="559"/>
      <c r="CM23" s="559"/>
      <c r="CN23" s="559"/>
      <c r="CO23" s="559"/>
      <c r="CP23" s="559"/>
      <c r="CQ23" s="559"/>
      <c r="CR23" s="559"/>
      <c r="CS23" s="560"/>
      <c r="CT23" s="442"/>
      <c r="CU23" s="443"/>
      <c r="CV23" s="443"/>
      <c r="CW23" s="443"/>
      <c r="CX23" s="443"/>
      <c r="CY23" s="443"/>
      <c r="CZ23" s="443"/>
      <c r="DA23" s="444"/>
      <c r="DB23" s="442"/>
      <c r="DC23" s="443"/>
      <c r="DD23" s="443"/>
      <c r="DE23" s="443"/>
      <c r="DF23" s="443"/>
      <c r="DG23" s="443"/>
      <c r="DH23" s="443"/>
      <c r="DI23" s="444"/>
    </row>
    <row r="24" spans="1:113" ht="18.75" customHeight="1" thickBot="1" x14ac:dyDescent="0.2">
      <c r="A24" s="108"/>
      <c r="B24" s="616"/>
      <c r="C24" s="592"/>
      <c r="D24" s="593"/>
      <c r="E24" s="495" t="s">
        <v>171</v>
      </c>
      <c r="F24" s="475"/>
      <c r="G24" s="475"/>
      <c r="H24" s="475"/>
      <c r="I24" s="475"/>
      <c r="J24" s="475"/>
      <c r="K24" s="476"/>
      <c r="L24" s="496">
        <v>1</v>
      </c>
      <c r="M24" s="497"/>
      <c r="N24" s="497"/>
      <c r="O24" s="497"/>
      <c r="P24" s="539"/>
      <c r="Q24" s="496">
        <v>7800</v>
      </c>
      <c r="R24" s="497"/>
      <c r="S24" s="497"/>
      <c r="T24" s="497"/>
      <c r="U24" s="497"/>
      <c r="V24" s="539"/>
      <c r="W24" s="591"/>
      <c r="X24" s="592"/>
      <c r="Y24" s="593"/>
      <c r="Z24" s="495" t="s">
        <v>172</v>
      </c>
      <c r="AA24" s="475"/>
      <c r="AB24" s="475"/>
      <c r="AC24" s="475"/>
      <c r="AD24" s="475"/>
      <c r="AE24" s="475"/>
      <c r="AF24" s="475"/>
      <c r="AG24" s="476"/>
      <c r="AH24" s="496">
        <v>295</v>
      </c>
      <c r="AI24" s="497"/>
      <c r="AJ24" s="497"/>
      <c r="AK24" s="497"/>
      <c r="AL24" s="539"/>
      <c r="AM24" s="496">
        <v>908895</v>
      </c>
      <c r="AN24" s="497"/>
      <c r="AO24" s="497"/>
      <c r="AP24" s="497"/>
      <c r="AQ24" s="497"/>
      <c r="AR24" s="539"/>
      <c r="AS24" s="496">
        <v>3081</v>
      </c>
      <c r="AT24" s="497"/>
      <c r="AU24" s="497"/>
      <c r="AV24" s="497"/>
      <c r="AW24" s="497"/>
      <c r="AX24" s="498"/>
      <c r="AY24" s="561" t="s">
        <v>173</v>
      </c>
      <c r="AZ24" s="562"/>
      <c r="BA24" s="562"/>
      <c r="BB24" s="562"/>
      <c r="BC24" s="562"/>
      <c r="BD24" s="562"/>
      <c r="BE24" s="562"/>
      <c r="BF24" s="562"/>
      <c r="BG24" s="562"/>
      <c r="BH24" s="562"/>
      <c r="BI24" s="562"/>
      <c r="BJ24" s="562"/>
      <c r="BK24" s="562"/>
      <c r="BL24" s="562"/>
      <c r="BM24" s="563"/>
      <c r="BN24" s="445">
        <v>14742156</v>
      </c>
      <c r="BO24" s="446"/>
      <c r="BP24" s="446"/>
      <c r="BQ24" s="446"/>
      <c r="BR24" s="446"/>
      <c r="BS24" s="446"/>
      <c r="BT24" s="446"/>
      <c r="BU24" s="447"/>
      <c r="BV24" s="445">
        <v>15278727</v>
      </c>
      <c r="BW24" s="446"/>
      <c r="BX24" s="446"/>
      <c r="BY24" s="446"/>
      <c r="BZ24" s="446"/>
      <c r="CA24" s="446"/>
      <c r="CB24" s="446"/>
      <c r="CC24" s="447"/>
      <c r="CD24" s="121"/>
      <c r="CE24" s="559"/>
      <c r="CF24" s="559"/>
      <c r="CG24" s="559"/>
      <c r="CH24" s="559"/>
      <c r="CI24" s="559"/>
      <c r="CJ24" s="559"/>
      <c r="CK24" s="559"/>
      <c r="CL24" s="559"/>
      <c r="CM24" s="559"/>
      <c r="CN24" s="559"/>
      <c r="CO24" s="559"/>
      <c r="CP24" s="559"/>
      <c r="CQ24" s="559"/>
      <c r="CR24" s="559"/>
      <c r="CS24" s="560"/>
      <c r="CT24" s="442"/>
      <c r="CU24" s="443"/>
      <c r="CV24" s="443"/>
      <c r="CW24" s="443"/>
      <c r="CX24" s="443"/>
      <c r="CY24" s="443"/>
      <c r="CZ24" s="443"/>
      <c r="DA24" s="444"/>
      <c r="DB24" s="442"/>
      <c r="DC24" s="443"/>
      <c r="DD24" s="443"/>
      <c r="DE24" s="443"/>
      <c r="DF24" s="443"/>
      <c r="DG24" s="443"/>
      <c r="DH24" s="443"/>
      <c r="DI24" s="444"/>
    </row>
    <row r="25" spans="1:113" ht="18.75" customHeight="1" x14ac:dyDescent="0.15">
      <c r="A25" s="108"/>
      <c r="B25" s="616"/>
      <c r="C25" s="592"/>
      <c r="D25" s="593"/>
      <c r="E25" s="495" t="s">
        <v>174</v>
      </c>
      <c r="F25" s="475"/>
      <c r="G25" s="475"/>
      <c r="H25" s="475"/>
      <c r="I25" s="475"/>
      <c r="J25" s="475"/>
      <c r="K25" s="476"/>
      <c r="L25" s="496">
        <v>1</v>
      </c>
      <c r="M25" s="497"/>
      <c r="N25" s="497"/>
      <c r="O25" s="497"/>
      <c r="P25" s="539"/>
      <c r="Q25" s="496">
        <v>6800</v>
      </c>
      <c r="R25" s="497"/>
      <c r="S25" s="497"/>
      <c r="T25" s="497"/>
      <c r="U25" s="497"/>
      <c r="V25" s="539"/>
      <c r="W25" s="591"/>
      <c r="X25" s="592"/>
      <c r="Y25" s="593"/>
      <c r="Z25" s="495" t="s">
        <v>175</v>
      </c>
      <c r="AA25" s="475"/>
      <c r="AB25" s="475"/>
      <c r="AC25" s="475"/>
      <c r="AD25" s="475"/>
      <c r="AE25" s="475"/>
      <c r="AF25" s="475"/>
      <c r="AG25" s="476"/>
      <c r="AH25" s="496" t="s">
        <v>138</v>
      </c>
      <c r="AI25" s="497"/>
      <c r="AJ25" s="497"/>
      <c r="AK25" s="497"/>
      <c r="AL25" s="539"/>
      <c r="AM25" s="496" t="s">
        <v>138</v>
      </c>
      <c r="AN25" s="497"/>
      <c r="AO25" s="497"/>
      <c r="AP25" s="497"/>
      <c r="AQ25" s="497"/>
      <c r="AR25" s="539"/>
      <c r="AS25" s="496" t="s">
        <v>138</v>
      </c>
      <c r="AT25" s="497"/>
      <c r="AU25" s="497"/>
      <c r="AV25" s="497"/>
      <c r="AW25" s="497"/>
      <c r="AX25" s="498"/>
      <c r="AY25" s="405" t="s">
        <v>176</v>
      </c>
      <c r="AZ25" s="406"/>
      <c r="BA25" s="406"/>
      <c r="BB25" s="406"/>
      <c r="BC25" s="406"/>
      <c r="BD25" s="406"/>
      <c r="BE25" s="406"/>
      <c r="BF25" s="406"/>
      <c r="BG25" s="406"/>
      <c r="BH25" s="406"/>
      <c r="BI25" s="406"/>
      <c r="BJ25" s="406"/>
      <c r="BK25" s="406"/>
      <c r="BL25" s="406"/>
      <c r="BM25" s="407"/>
      <c r="BN25" s="408">
        <v>973361</v>
      </c>
      <c r="BO25" s="409"/>
      <c r="BP25" s="409"/>
      <c r="BQ25" s="409"/>
      <c r="BR25" s="409"/>
      <c r="BS25" s="409"/>
      <c r="BT25" s="409"/>
      <c r="BU25" s="410"/>
      <c r="BV25" s="408">
        <v>1193756</v>
      </c>
      <c r="BW25" s="409"/>
      <c r="BX25" s="409"/>
      <c r="BY25" s="409"/>
      <c r="BZ25" s="409"/>
      <c r="CA25" s="409"/>
      <c r="CB25" s="409"/>
      <c r="CC25" s="410"/>
      <c r="CD25" s="121"/>
      <c r="CE25" s="559"/>
      <c r="CF25" s="559"/>
      <c r="CG25" s="559"/>
      <c r="CH25" s="559"/>
      <c r="CI25" s="559"/>
      <c r="CJ25" s="559"/>
      <c r="CK25" s="559"/>
      <c r="CL25" s="559"/>
      <c r="CM25" s="559"/>
      <c r="CN25" s="559"/>
      <c r="CO25" s="559"/>
      <c r="CP25" s="559"/>
      <c r="CQ25" s="559"/>
      <c r="CR25" s="559"/>
      <c r="CS25" s="560"/>
      <c r="CT25" s="442"/>
      <c r="CU25" s="443"/>
      <c r="CV25" s="443"/>
      <c r="CW25" s="443"/>
      <c r="CX25" s="443"/>
      <c r="CY25" s="443"/>
      <c r="CZ25" s="443"/>
      <c r="DA25" s="444"/>
      <c r="DB25" s="442"/>
      <c r="DC25" s="443"/>
      <c r="DD25" s="443"/>
      <c r="DE25" s="443"/>
      <c r="DF25" s="443"/>
      <c r="DG25" s="443"/>
      <c r="DH25" s="443"/>
      <c r="DI25" s="444"/>
    </row>
    <row r="26" spans="1:113" ht="18.75" customHeight="1" x14ac:dyDescent="0.15">
      <c r="A26" s="108"/>
      <c r="B26" s="616"/>
      <c r="C26" s="592"/>
      <c r="D26" s="593"/>
      <c r="E26" s="495" t="s">
        <v>177</v>
      </c>
      <c r="F26" s="475"/>
      <c r="G26" s="475"/>
      <c r="H26" s="475"/>
      <c r="I26" s="475"/>
      <c r="J26" s="475"/>
      <c r="K26" s="476"/>
      <c r="L26" s="496">
        <v>1</v>
      </c>
      <c r="M26" s="497"/>
      <c r="N26" s="497"/>
      <c r="O26" s="497"/>
      <c r="P26" s="539"/>
      <c r="Q26" s="496">
        <v>6400</v>
      </c>
      <c r="R26" s="497"/>
      <c r="S26" s="497"/>
      <c r="T26" s="497"/>
      <c r="U26" s="497"/>
      <c r="V26" s="539"/>
      <c r="W26" s="591"/>
      <c r="X26" s="592"/>
      <c r="Y26" s="593"/>
      <c r="Z26" s="495" t="s">
        <v>178</v>
      </c>
      <c r="AA26" s="597"/>
      <c r="AB26" s="597"/>
      <c r="AC26" s="597"/>
      <c r="AD26" s="597"/>
      <c r="AE26" s="597"/>
      <c r="AF26" s="597"/>
      <c r="AG26" s="598"/>
      <c r="AH26" s="496">
        <v>9</v>
      </c>
      <c r="AI26" s="497"/>
      <c r="AJ26" s="497"/>
      <c r="AK26" s="497"/>
      <c r="AL26" s="539"/>
      <c r="AM26" s="496">
        <v>24498</v>
      </c>
      <c r="AN26" s="497"/>
      <c r="AO26" s="497"/>
      <c r="AP26" s="497"/>
      <c r="AQ26" s="497"/>
      <c r="AR26" s="539"/>
      <c r="AS26" s="496">
        <v>2722</v>
      </c>
      <c r="AT26" s="497"/>
      <c r="AU26" s="497"/>
      <c r="AV26" s="497"/>
      <c r="AW26" s="497"/>
      <c r="AX26" s="498"/>
      <c r="AY26" s="448" t="s">
        <v>179</v>
      </c>
      <c r="AZ26" s="449"/>
      <c r="BA26" s="449"/>
      <c r="BB26" s="449"/>
      <c r="BC26" s="449"/>
      <c r="BD26" s="449"/>
      <c r="BE26" s="449"/>
      <c r="BF26" s="449"/>
      <c r="BG26" s="449"/>
      <c r="BH26" s="449"/>
      <c r="BI26" s="449"/>
      <c r="BJ26" s="449"/>
      <c r="BK26" s="449"/>
      <c r="BL26" s="449"/>
      <c r="BM26" s="450"/>
      <c r="BN26" s="445" t="s">
        <v>138</v>
      </c>
      <c r="BO26" s="446"/>
      <c r="BP26" s="446"/>
      <c r="BQ26" s="446"/>
      <c r="BR26" s="446"/>
      <c r="BS26" s="446"/>
      <c r="BT26" s="446"/>
      <c r="BU26" s="447"/>
      <c r="BV26" s="445" t="s">
        <v>138</v>
      </c>
      <c r="BW26" s="446"/>
      <c r="BX26" s="446"/>
      <c r="BY26" s="446"/>
      <c r="BZ26" s="446"/>
      <c r="CA26" s="446"/>
      <c r="CB26" s="446"/>
      <c r="CC26" s="447"/>
      <c r="CD26" s="121"/>
      <c r="CE26" s="559"/>
      <c r="CF26" s="559"/>
      <c r="CG26" s="559"/>
      <c r="CH26" s="559"/>
      <c r="CI26" s="559"/>
      <c r="CJ26" s="559"/>
      <c r="CK26" s="559"/>
      <c r="CL26" s="559"/>
      <c r="CM26" s="559"/>
      <c r="CN26" s="559"/>
      <c r="CO26" s="559"/>
      <c r="CP26" s="559"/>
      <c r="CQ26" s="559"/>
      <c r="CR26" s="559"/>
      <c r="CS26" s="560"/>
      <c r="CT26" s="442"/>
      <c r="CU26" s="443"/>
      <c r="CV26" s="443"/>
      <c r="CW26" s="443"/>
      <c r="CX26" s="443"/>
      <c r="CY26" s="443"/>
      <c r="CZ26" s="443"/>
      <c r="DA26" s="444"/>
      <c r="DB26" s="442"/>
      <c r="DC26" s="443"/>
      <c r="DD26" s="443"/>
      <c r="DE26" s="443"/>
      <c r="DF26" s="443"/>
      <c r="DG26" s="443"/>
      <c r="DH26" s="443"/>
      <c r="DI26" s="444"/>
    </row>
    <row r="27" spans="1:113" ht="18.75" customHeight="1" thickBot="1" x14ac:dyDescent="0.2">
      <c r="A27" s="108"/>
      <c r="B27" s="616"/>
      <c r="C27" s="592"/>
      <c r="D27" s="593"/>
      <c r="E27" s="495" t="s">
        <v>180</v>
      </c>
      <c r="F27" s="475"/>
      <c r="G27" s="475"/>
      <c r="H27" s="475"/>
      <c r="I27" s="475"/>
      <c r="J27" s="475"/>
      <c r="K27" s="476"/>
      <c r="L27" s="496">
        <v>1</v>
      </c>
      <c r="M27" s="497"/>
      <c r="N27" s="497"/>
      <c r="O27" s="497"/>
      <c r="P27" s="539"/>
      <c r="Q27" s="496">
        <v>4200</v>
      </c>
      <c r="R27" s="497"/>
      <c r="S27" s="497"/>
      <c r="T27" s="497"/>
      <c r="U27" s="497"/>
      <c r="V27" s="539"/>
      <c r="W27" s="591"/>
      <c r="X27" s="592"/>
      <c r="Y27" s="593"/>
      <c r="Z27" s="495" t="s">
        <v>181</v>
      </c>
      <c r="AA27" s="475"/>
      <c r="AB27" s="475"/>
      <c r="AC27" s="475"/>
      <c r="AD27" s="475"/>
      <c r="AE27" s="475"/>
      <c r="AF27" s="475"/>
      <c r="AG27" s="476"/>
      <c r="AH27" s="496">
        <v>47</v>
      </c>
      <c r="AI27" s="497"/>
      <c r="AJ27" s="497"/>
      <c r="AK27" s="497"/>
      <c r="AL27" s="539"/>
      <c r="AM27" s="496">
        <v>126009</v>
      </c>
      <c r="AN27" s="497"/>
      <c r="AO27" s="497"/>
      <c r="AP27" s="497"/>
      <c r="AQ27" s="497"/>
      <c r="AR27" s="539"/>
      <c r="AS27" s="496">
        <v>2681</v>
      </c>
      <c r="AT27" s="497"/>
      <c r="AU27" s="497"/>
      <c r="AV27" s="497"/>
      <c r="AW27" s="497"/>
      <c r="AX27" s="498"/>
      <c r="AY27" s="540" t="s">
        <v>182</v>
      </c>
      <c r="AZ27" s="541"/>
      <c r="BA27" s="541"/>
      <c r="BB27" s="541"/>
      <c r="BC27" s="541"/>
      <c r="BD27" s="541"/>
      <c r="BE27" s="541"/>
      <c r="BF27" s="541"/>
      <c r="BG27" s="541"/>
      <c r="BH27" s="541"/>
      <c r="BI27" s="541"/>
      <c r="BJ27" s="541"/>
      <c r="BK27" s="541"/>
      <c r="BL27" s="541"/>
      <c r="BM27" s="542"/>
      <c r="BN27" s="564" t="s">
        <v>138</v>
      </c>
      <c r="BO27" s="565"/>
      <c r="BP27" s="565"/>
      <c r="BQ27" s="565"/>
      <c r="BR27" s="565"/>
      <c r="BS27" s="565"/>
      <c r="BT27" s="565"/>
      <c r="BU27" s="566"/>
      <c r="BV27" s="564" t="s">
        <v>138</v>
      </c>
      <c r="BW27" s="565"/>
      <c r="BX27" s="565"/>
      <c r="BY27" s="565"/>
      <c r="BZ27" s="565"/>
      <c r="CA27" s="565"/>
      <c r="CB27" s="565"/>
      <c r="CC27" s="566"/>
      <c r="CD27" s="123"/>
      <c r="CE27" s="559"/>
      <c r="CF27" s="559"/>
      <c r="CG27" s="559"/>
      <c r="CH27" s="559"/>
      <c r="CI27" s="559"/>
      <c r="CJ27" s="559"/>
      <c r="CK27" s="559"/>
      <c r="CL27" s="559"/>
      <c r="CM27" s="559"/>
      <c r="CN27" s="559"/>
      <c r="CO27" s="559"/>
      <c r="CP27" s="559"/>
      <c r="CQ27" s="559"/>
      <c r="CR27" s="559"/>
      <c r="CS27" s="560"/>
      <c r="CT27" s="442"/>
      <c r="CU27" s="443"/>
      <c r="CV27" s="443"/>
      <c r="CW27" s="443"/>
      <c r="CX27" s="443"/>
      <c r="CY27" s="443"/>
      <c r="CZ27" s="443"/>
      <c r="DA27" s="444"/>
      <c r="DB27" s="442"/>
      <c r="DC27" s="443"/>
      <c r="DD27" s="443"/>
      <c r="DE27" s="443"/>
      <c r="DF27" s="443"/>
      <c r="DG27" s="443"/>
      <c r="DH27" s="443"/>
      <c r="DI27" s="444"/>
    </row>
    <row r="28" spans="1:113" ht="18.75" customHeight="1" x14ac:dyDescent="0.15">
      <c r="A28" s="108"/>
      <c r="B28" s="616"/>
      <c r="C28" s="592"/>
      <c r="D28" s="593"/>
      <c r="E28" s="495" t="s">
        <v>183</v>
      </c>
      <c r="F28" s="475"/>
      <c r="G28" s="475"/>
      <c r="H28" s="475"/>
      <c r="I28" s="475"/>
      <c r="J28" s="475"/>
      <c r="K28" s="476"/>
      <c r="L28" s="496">
        <v>1</v>
      </c>
      <c r="M28" s="497"/>
      <c r="N28" s="497"/>
      <c r="O28" s="497"/>
      <c r="P28" s="539"/>
      <c r="Q28" s="496">
        <v>3800</v>
      </c>
      <c r="R28" s="497"/>
      <c r="S28" s="497"/>
      <c r="T28" s="497"/>
      <c r="U28" s="497"/>
      <c r="V28" s="539"/>
      <c r="W28" s="591"/>
      <c r="X28" s="592"/>
      <c r="Y28" s="593"/>
      <c r="Z28" s="495" t="s">
        <v>184</v>
      </c>
      <c r="AA28" s="475"/>
      <c r="AB28" s="475"/>
      <c r="AC28" s="475"/>
      <c r="AD28" s="475"/>
      <c r="AE28" s="475"/>
      <c r="AF28" s="475"/>
      <c r="AG28" s="476"/>
      <c r="AH28" s="496" t="s">
        <v>138</v>
      </c>
      <c r="AI28" s="497"/>
      <c r="AJ28" s="497"/>
      <c r="AK28" s="497"/>
      <c r="AL28" s="539"/>
      <c r="AM28" s="496" t="s">
        <v>138</v>
      </c>
      <c r="AN28" s="497"/>
      <c r="AO28" s="497"/>
      <c r="AP28" s="497"/>
      <c r="AQ28" s="497"/>
      <c r="AR28" s="539"/>
      <c r="AS28" s="496" t="s">
        <v>138</v>
      </c>
      <c r="AT28" s="497"/>
      <c r="AU28" s="497"/>
      <c r="AV28" s="497"/>
      <c r="AW28" s="497"/>
      <c r="AX28" s="498"/>
      <c r="AY28" s="599" t="s">
        <v>185</v>
      </c>
      <c r="AZ28" s="600"/>
      <c r="BA28" s="600"/>
      <c r="BB28" s="601"/>
      <c r="BC28" s="405" t="s">
        <v>46</v>
      </c>
      <c r="BD28" s="406"/>
      <c r="BE28" s="406"/>
      <c r="BF28" s="406"/>
      <c r="BG28" s="406"/>
      <c r="BH28" s="406"/>
      <c r="BI28" s="406"/>
      <c r="BJ28" s="406"/>
      <c r="BK28" s="406"/>
      <c r="BL28" s="406"/>
      <c r="BM28" s="407"/>
      <c r="BN28" s="408">
        <v>3074597</v>
      </c>
      <c r="BO28" s="409"/>
      <c r="BP28" s="409"/>
      <c r="BQ28" s="409"/>
      <c r="BR28" s="409"/>
      <c r="BS28" s="409"/>
      <c r="BT28" s="409"/>
      <c r="BU28" s="410"/>
      <c r="BV28" s="408">
        <v>3068852</v>
      </c>
      <c r="BW28" s="409"/>
      <c r="BX28" s="409"/>
      <c r="BY28" s="409"/>
      <c r="BZ28" s="409"/>
      <c r="CA28" s="409"/>
      <c r="CB28" s="409"/>
      <c r="CC28" s="410"/>
      <c r="CD28" s="121"/>
      <c r="CE28" s="559"/>
      <c r="CF28" s="559"/>
      <c r="CG28" s="559"/>
      <c r="CH28" s="559"/>
      <c r="CI28" s="559"/>
      <c r="CJ28" s="559"/>
      <c r="CK28" s="559"/>
      <c r="CL28" s="559"/>
      <c r="CM28" s="559"/>
      <c r="CN28" s="559"/>
      <c r="CO28" s="559"/>
      <c r="CP28" s="559"/>
      <c r="CQ28" s="559"/>
      <c r="CR28" s="559"/>
      <c r="CS28" s="560"/>
      <c r="CT28" s="442"/>
      <c r="CU28" s="443"/>
      <c r="CV28" s="443"/>
      <c r="CW28" s="443"/>
      <c r="CX28" s="443"/>
      <c r="CY28" s="443"/>
      <c r="CZ28" s="443"/>
      <c r="DA28" s="444"/>
      <c r="DB28" s="442"/>
      <c r="DC28" s="443"/>
      <c r="DD28" s="443"/>
      <c r="DE28" s="443"/>
      <c r="DF28" s="443"/>
      <c r="DG28" s="443"/>
      <c r="DH28" s="443"/>
      <c r="DI28" s="444"/>
    </row>
    <row r="29" spans="1:113" ht="18.75" customHeight="1" x14ac:dyDescent="0.15">
      <c r="A29" s="108"/>
      <c r="B29" s="616"/>
      <c r="C29" s="592"/>
      <c r="D29" s="593"/>
      <c r="E29" s="495" t="s">
        <v>186</v>
      </c>
      <c r="F29" s="475"/>
      <c r="G29" s="475"/>
      <c r="H29" s="475"/>
      <c r="I29" s="475"/>
      <c r="J29" s="475"/>
      <c r="K29" s="476"/>
      <c r="L29" s="496">
        <v>18</v>
      </c>
      <c r="M29" s="497"/>
      <c r="N29" s="497"/>
      <c r="O29" s="497"/>
      <c r="P29" s="539"/>
      <c r="Q29" s="496">
        <v>3600</v>
      </c>
      <c r="R29" s="497"/>
      <c r="S29" s="497"/>
      <c r="T29" s="497"/>
      <c r="U29" s="497"/>
      <c r="V29" s="539"/>
      <c r="W29" s="594"/>
      <c r="X29" s="595"/>
      <c r="Y29" s="596"/>
      <c r="Z29" s="495" t="s">
        <v>187</v>
      </c>
      <c r="AA29" s="475"/>
      <c r="AB29" s="475"/>
      <c r="AC29" s="475"/>
      <c r="AD29" s="475"/>
      <c r="AE29" s="475"/>
      <c r="AF29" s="475"/>
      <c r="AG29" s="476"/>
      <c r="AH29" s="496">
        <v>342</v>
      </c>
      <c r="AI29" s="497"/>
      <c r="AJ29" s="497"/>
      <c r="AK29" s="497"/>
      <c r="AL29" s="539"/>
      <c r="AM29" s="496">
        <v>1034904</v>
      </c>
      <c r="AN29" s="497"/>
      <c r="AO29" s="497"/>
      <c r="AP29" s="497"/>
      <c r="AQ29" s="497"/>
      <c r="AR29" s="539"/>
      <c r="AS29" s="496">
        <v>3026</v>
      </c>
      <c r="AT29" s="497"/>
      <c r="AU29" s="497"/>
      <c r="AV29" s="497"/>
      <c r="AW29" s="497"/>
      <c r="AX29" s="498"/>
      <c r="AY29" s="602"/>
      <c r="AZ29" s="603"/>
      <c r="BA29" s="603"/>
      <c r="BB29" s="604"/>
      <c r="BC29" s="479" t="s">
        <v>188</v>
      </c>
      <c r="BD29" s="480"/>
      <c r="BE29" s="480"/>
      <c r="BF29" s="480"/>
      <c r="BG29" s="480"/>
      <c r="BH29" s="480"/>
      <c r="BI29" s="480"/>
      <c r="BJ29" s="480"/>
      <c r="BK29" s="480"/>
      <c r="BL29" s="480"/>
      <c r="BM29" s="481"/>
      <c r="BN29" s="445">
        <v>2221798</v>
      </c>
      <c r="BO29" s="446"/>
      <c r="BP29" s="446"/>
      <c r="BQ29" s="446"/>
      <c r="BR29" s="446"/>
      <c r="BS29" s="446"/>
      <c r="BT29" s="446"/>
      <c r="BU29" s="447"/>
      <c r="BV29" s="445">
        <v>1933025</v>
      </c>
      <c r="BW29" s="446"/>
      <c r="BX29" s="446"/>
      <c r="BY29" s="446"/>
      <c r="BZ29" s="446"/>
      <c r="CA29" s="446"/>
      <c r="CB29" s="446"/>
      <c r="CC29" s="447"/>
      <c r="CD29" s="123"/>
      <c r="CE29" s="559"/>
      <c r="CF29" s="559"/>
      <c r="CG29" s="559"/>
      <c r="CH29" s="559"/>
      <c r="CI29" s="559"/>
      <c r="CJ29" s="559"/>
      <c r="CK29" s="559"/>
      <c r="CL29" s="559"/>
      <c r="CM29" s="559"/>
      <c r="CN29" s="559"/>
      <c r="CO29" s="559"/>
      <c r="CP29" s="559"/>
      <c r="CQ29" s="559"/>
      <c r="CR29" s="559"/>
      <c r="CS29" s="560"/>
      <c r="CT29" s="442"/>
      <c r="CU29" s="443"/>
      <c r="CV29" s="443"/>
      <c r="CW29" s="443"/>
      <c r="CX29" s="443"/>
      <c r="CY29" s="443"/>
      <c r="CZ29" s="443"/>
      <c r="DA29" s="444"/>
      <c r="DB29" s="442"/>
      <c r="DC29" s="443"/>
      <c r="DD29" s="443"/>
      <c r="DE29" s="443"/>
      <c r="DF29" s="443"/>
      <c r="DG29" s="443"/>
      <c r="DH29" s="443"/>
      <c r="DI29" s="444"/>
    </row>
    <row r="30" spans="1:113" ht="18.75" customHeight="1" thickBot="1" x14ac:dyDescent="0.2">
      <c r="A30" s="108"/>
      <c r="B30" s="617"/>
      <c r="C30" s="618"/>
      <c r="D30" s="619"/>
      <c r="E30" s="499"/>
      <c r="F30" s="500"/>
      <c r="G30" s="500"/>
      <c r="H30" s="500"/>
      <c r="I30" s="500"/>
      <c r="J30" s="500"/>
      <c r="K30" s="501"/>
      <c r="L30" s="609"/>
      <c r="M30" s="610"/>
      <c r="N30" s="610"/>
      <c r="O30" s="610"/>
      <c r="P30" s="611"/>
      <c r="Q30" s="609"/>
      <c r="R30" s="610"/>
      <c r="S30" s="610"/>
      <c r="T30" s="610"/>
      <c r="U30" s="610"/>
      <c r="V30" s="611"/>
      <c r="W30" s="612" t="s">
        <v>189</v>
      </c>
      <c r="X30" s="613"/>
      <c r="Y30" s="613"/>
      <c r="Z30" s="613"/>
      <c r="AA30" s="613"/>
      <c r="AB30" s="613"/>
      <c r="AC30" s="613"/>
      <c r="AD30" s="613"/>
      <c r="AE30" s="613"/>
      <c r="AF30" s="613"/>
      <c r="AG30" s="614"/>
      <c r="AH30" s="572">
        <v>96.8</v>
      </c>
      <c r="AI30" s="573"/>
      <c r="AJ30" s="573"/>
      <c r="AK30" s="573"/>
      <c r="AL30" s="573"/>
      <c r="AM30" s="573"/>
      <c r="AN30" s="573"/>
      <c r="AO30" s="573"/>
      <c r="AP30" s="573"/>
      <c r="AQ30" s="573"/>
      <c r="AR30" s="573"/>
      <c r="AS30" s="573"/>
      <c r="AT30" s="573"/>
      <c r="AU30" s="573"/>
      <c r="AV30" s="573"/>
      <c r="AW30" s="573"/>
      <c r="AX30" s="575"/>
      <c r="AY30" s="605"/>
      <c r="AZ30" s="606"/>
      <c r="BA30" s="606"/>
      <c r="BB30" s="607"/>
      <c r="BC30" s="561" t="s">
        <v>48</v>
      </c>
      <c r="BD30" s="562"/>
      <c r="BE30" s="562"/>
      <c r="BF30" s="562"/>
      <c r="BG30" s="562"/>
      <c r="BH30" s="562"/>
      <c r="BI30" s="562"/>
      <c r="BJ30" s="562"/>
      <c r="BK30" s="562"/>
      <c r="BL30" s="562"/>
      <c r="BM30" s="563"/>
      <c r="BN30" s="564">
        <v>7597695</v>
      </c>
      <c r="BO30" s="565"/>
      <c r="BP30" s="565"/>
      <c r="BQ30" s="565"/>
      <c r="BR30" s="565"/>
      <c r="BS30" s="565"/>
      <c r="BT30" s="565"/>
      <c r="BU30" s="566"/>
      <c r="BV30" s="564">
        <v>7557156</v>
      </c>
      <c r="BW30" s="565"/>
      <c r="BX30" s="565"/>
      <c r="BY30" s="565"/>
      <c r="BZ30" s="565"/>
      <c r="CA30" s="565"/>
      <c r="CB30" s="565"/>
      <c r="CC30" s="566"/>
      <c r="CD30" s="124"/>
      <c r="CE30" s="125"/>
      <c r="CF30" s="125"/>
      <c r="CG30" s="125"/>
      <c r="CH30" s="125"/>
      <c r="CI30" s="125"/>
      <c r="CJ30" s="125"/>
      <c r="CK30" s="125"/>
      <c r="CL30" s="125"/>
      <c r="CM30" s="125"/>
      <c r="CN30" s="125"/>
      <c r="CO30" s="125"/>
      <c r="CP30" s="125"/>
      <c r="CQ30" s="125"/>
      <c r="CR30" s="125"/>
      <c r="CS30" s="126"/>
      <c r="CT30" s="127"/>
      <c r="CU30" s="128"/>
      <c r="CV30" s="128"/>
      <c r="CW30" s="128"/>
      <c r="CX30" s="128"/>
      <c r="CY30" s="128"/>
      <c r="CZ30" s="128"/>
      <c r="DA30" s="129"/>
      <c r="DB30" s="127"/>
      <c r="DC30" s="128"/>
      <c r="DD30" s="128"/>
      <c r="DE30" s="128"/>
      <c r="DF30" s="128"/>
      <c r="DG30" s="128"/>
      <c r="DH30" s="128"/>
      <c r="DI30" s="129"/>
    </row>
    <row r="31" spans="1:113" ht="13.5" customHeight="1" x14ac:dyDescent="0.15">
      <c r="A31" s="108"/>
      <c r="B31" s="130"/>
      <c r="DI31" s="131"/>
    </row>
    <row r="32" spans="1:113" ht="13.5" customHeight="1" x14ac:dyDescent="0.15">
      <c r="A32" s="108"/>
      <c r="B32" s="132"/>
      <c r="C32" s="608" t="s">
        <v>190</v>
      </c>
      <c r="D32" s="608"/>
      <c r="E32" s="608"/>
      <c r="F32" s="608"/>
      <c r="G32" s="608"/>
      <c r="H32" s="608"/>
      <c r="I32" s="608"/>
      <c r="J32" s="608"/>
      <c r="K32" s="608"/>
      <c r="L32" s="608"/>
      <c r="M32" s="608"/>
      <c r="N32" s="608"/>
      <c r="O32" s="608"/>
      <c r="P32" s="608"/>
      <c r="Q32" s="608"/>
      <c r="R32" s="608"/>
      <c r="S32" s="608"/>
      <c r="U32" s="449" t="s">
        <v>191</v>
      </c>
      <c r="V32" s="449"/>
      <c r="W32" s="449"/>
      <c r="X32" s="449"/>
      <c r="Y32" s="449"/>
      <c r="Z32" s="449"/>
      <c r="AA32" s="449"/>
      <c r="AB32" s="449"/>
      <c r="AC32" s="449"/>
      <c r="AD32" s="449"/>
      <c r="AE32" s="449"/>
      <c r="AF32" s="449"/>
      <c r="AG32" s="449"/>
      <c r="AH32" s="449"/>
      <c r="AI32" s="449"/>
      <c r="AJ32" s="449"/>
      <c r="AK32" s="449"/>
      <c r="AM32" s="449" t="s">
        <v>192</v>
      </c>
      <c r="AN32" s="449"/>
      <c r="AO32" s="449"/>
      <c r="AP32" s="449"/>
      <c r="AQ32" s="449"/>
      <c r="AR32" s="449"/>
      <c r="AS32" s="449"/>
      <c r="AT32" s="449"/>
      <c r="AU32" s="449"/>
      <c r="AV32" s="449"/>
      <c r="AW32" s="449"/>
      <c r="AX32" s="449"/>
      <c r="AY32" s="449"/>
      <c r="AZ32" s="449"/>
      <c r="BA32" s="449"/>
      <c r="BB32" s="449"/>
      <c r="BC32" s="449"/>
      <c r="BE32" s="449" t="s">
        <v>193</v>
      </c>
      <c r="BF32" s="449"/>
      <c r="BG32" s="449"/>
      <c r="BH32" s="449"/>
      <c r="BI32" s="449"/>
      <c r="BJ32" s="449"/>
      <c r="BK32" s="449"/>
      <c r="BL32" s="449"/>
      <c r="BM32" s="449"/>
      <c r="BN32" s="449"/>
      <c r="BO32" s="449"/>
      <c r="BP32" s="449"/>
      <c r="BQ32" s="449"/>
      <c r="BR32" s="449"/>
      <c r="BS32" s="449"/>
      <c r="BT32" s="449"/>
      <c r="BU32" s="449"/>
      <c r="BW32" s="449" t="s">
        <v>194</v>
      </c>
      <c r="BX32" s="449"/>
      <c r="BY32" s="449"/>
      <c r="BZ32" s="449"/>
      <c r="CA32" s="449"/>
      <c r="CB32" s="449"/>
      <c r="CC32" s="449"/>
      <c r="CD32" s="449"/>
      <c r="CE32" s="449"/>
      <c r="CF32" s="449"/>
      <c r="CG32" s="449"/>
      <c r="CH32" s="449"/>
      <c r="CI32" s="449"/>
      <c r="CJ32" s="449"/>
      <c r="CK32" s="449"/>
      <c r="CL32" s="449"/>
      <c r="CM32" s="449"/>
      <c r="CO32" s="449" t="s">
        <v>195</v>
      </c>
      <c r="CP32" s="449"/>
      <c r="CQ32" s="449"/>
      <c r="CR32" s="449"/>
      <c r="CS32" s="449"/>
      <c r="CT32" s="449"/>
      <c r="CU32" s="449"/>
      <c r="CV32" s="449"/>
      <c r="CW32" s="449"/>
      <c r="CX32" s="449"/>
      <c r="CY32" s="449"/>
      <c r="CZ32" s="449"/>
      <c r="DA32" s="449"/>
      <c r="DB32" s="449"/>
      <c r="DC32" s="449"/>
      <c r="DD32" s="449"/>
      <c r="DE32" s="449"/>
      <c r="DI32" s="131"/>
    </row>
    <row r="33" spans="1:113" ht="13.5" customHeight="1" x14ac:dyDescent="0.15">
      <c r="A33" s="108"/>
      <c r="B33" s="132"/>
      <c r="C33" s="469" t="s">
        <v>196</v>
      </c>
      <c r="D33" s="469"/>
      <c r="E33" s="434" t="s">
        <v>197</v>
      </c>
      <c r="F33" s="434"/>
      <c r="G33" s="434"/>
      <c r="H33" s="434"/>
      <c r="I33" s="434"/>
      <c r="J33" s="434"/>
      <c r="K33" s="434"/>
      <c r="L33" s="434"/>
      <c r="M33" s="434"/>
      <c r="N33" s="434"/>
      <c r="O33" s="434"/>
      <c r="P33" s="434"/>
      <c r="Q33" s="434"/>
      <c r="R33" s="434"/>
      <c r="S33" s="434"/>
      <c r="T33" s="133"/>
      <c r="U33" s="469" t="s">
        <v>196</v>
      </c>
      <c r="V33" s="469"/>
      <c r="W33" s="434" t="s">
        <v>197</v>
      </c>
      <c r="X33" s="434"/>
      <c r="Y33" s="434"/>
      <c r="Z33" s="434"/>
      <c r="AA33" s="434"/>
      <c r="AB33" s="434"/>
      <c r="AC33" s="434"/>
      <c r="AD33" s="434"/>
      <c r="AE33" s="434"/>
      <c r="AF33" s="434"/>
      <c r="AG33" s="434"/>
      <c r="AH33" s="434"/>
      <c r="AI33" s="434"/>
      <c r="AJ33" s="434"/>
      <c r="AK33" s="434"/>
      <c r="AL33" s="133"/>
      <c r="AM33" s="469" t="s">
        <v>196</v>
      </c>
      <c r="AN33" s="469"/>
      <c r="AO33" s="434" t="s">
        <v>197</v>
      </c>
      <c r="AP33" s="434"/>
      <c r="AQ33" s="434"/>
      <c r="AR33" s="434"/>
      <c r="AS33" s="434"/>
      <c r="AT33" s="434"/>
      <c r="AU33" s="434"/>
      <c r="AV33" s="434"/>
      <c r="AW33" s="434"/>
      <c r="AX33" s="434"/>
      <c r="AY33" s="434"/>
      <c r="AZ33" s="434"/>
      <c r="BA33" s="434"/>
      <c r="BB33" s="434"/>
      <c r="BC33" s="434"/>
      <c r="BD33" s="134"/>
      <c r="BE33" s="434" t="s">
        <v>198</v>
      </c>
      <c r="BF33" s="434"/>
      <c r="BG33" s="434" t="s">
        <v>199</v>
      </c>
      <c r="BH33" s="434"/>
      <c r="BI33" s="434"/>
      <c r="BJ33" s="434"/>
      <c r="BK33" s="434"/>
      <c r="BL33" s="434"/>
      <c r="BM33" s="434"/>
      <c r="BN33" s="434"/>
      <c r="BO33" s="434"/>
      <c r="BP33" s="434"/>
      <c r="BQ33" s="434"/>
      <c r="BR33" s="434"/>
      <c r="BS33" s="434"/>
      <c r="BT33" s="434"/>
      <c r="BU33" s="434"/>
      <c r="BV33" s="134"/>
      <c r="BW33" s="469" t="s">
        <v>198</v>
      </c>
      <c r="BX33" s="469"/>
      <c r="BY33" s="434" t="s">
        <v>200</v>
      </c>
      <c r="BZ33" s="434"/>
      <c r="CA33" s="434"/>
      <c r="CB33" s="434"/>
      <c r="CC33" s="434"/>
      <c r="CD33" s="434"/>
      <c r="CE33" s="434"/>
      <c r="CF33" s="434"/>
      <c r="CG33" s="434"/>
      <c r="CH33" s="434"/>
      <c r="CI33" s="434"/>
      <c r="CJ33" s="434"/>
      <c r="CK33" s="434"/>
      <c r="CL33" s="434"/>
      <c r="CM33" s="434"/>
      <c r="CN33" s="133"/>
      <c r="CO33" s="469" t="s">
        <v>196</v>
      </c>
      <c r="CP33" s="469"/>
      <c r="CQ33" s="434" t="s">
        <v>201</v>
      </c>
      <c r="CR33" s="434"/>
      <c r="CS33" s="434"/>
      <c r="CT33" s="434"/>
      <c r="CU33" s="434"/>
      <c r="CV33" s="434"/>
      <c r="CW33" s="434"/>
      <c r="CX33" s="434"/>
      <c r="CY33" s="434"/>
      <c r="CZ33" s="434"/>
      <c r="DA33" s="434"/>
      <c r="DB33" s="434"/>
      <c r="DC33" s="434"/>
      <c r="DD33" s="434"/>
      <c r="DE33" s="434"/>
      <c r="DF33" s="133"/>
      <c r="DG33" s="634" t="s">
        <v>202</v>
      </c>
      <c r="DH33" s="634"/>
      <c r="DI33" s="135"/>
    </row>
    <row r="34" spans="1:113" ht="32.25" customHeight="1" x14ac:dyDescent="0.15">
      <c r="A34" s="108"/>
      <c r="B34" s="132"/>
      <c r="C34" s="635">
        <f>IF(E34="","",1)</f>
        <v>1</v>
      </c>
      <c r="D34" s="635"/>
      <c r="E34" s="636" t="str">
        <f>IF('各会計、関係団体の財政状況及び健全化判断比率'!B7="","",'各会計、関係団体の財政状況及び健全化判断比率'!B7)</f>
        <v>一般会計</v>
      </c>
      <c r="F34" s="636"/>
      <c r="G34" s="636"/>
      <c r="H34" s="636"/>
      <c r="I34" s="636"/>
      <c r="J34" s="636"/>
      <c r="K34" s="636"/>
      <c r="L34" s="636"/>
      <c r="M34" s="636"/>
      <c r="N34" s="636"/>
      <c r="O34" s="636"/>
      <c r="P34" s="636"/>
      <c r="Q34" s="636"/>
      <c r="R34" s="636"/>
      <c r="S34" s="636"/>
      <c r="T34" s="108"/>
      <c r="U34" s="635">
        <f>IF(W34="","",MAX(C34:D43)+1)</f>
        <v>4</v>
      </c>
      <c r="V34" s="635"/>
      <c r="W34" s="636" t="str">
        <f>IF('各会計、関係団体の財政状況及び健全化判断比率'!B28="","",'各会計、関係団体の財政状況及び健全化判断比率'!B28)</f>
        <v>稲敷市国民健康保険特別会計</v>
      </c>
      <c r="X34" s="636"/>
      <c r="Y34" s="636"/>
      <c r="Z34" s="636"/>
      <c r="AA34" s="636"/>
      <c r="AB34" s="636"/>
      <c r="AC34" s="636"/>
      <c r="AD34" s="636"/>
      <c r="AE34" s="636"/>
      <c r="AF34" s="636"/>
      <c r="AG34" s="636"/>
      <c r="AH34" s="636"/>
      <c r="AI34" s="636"/>
      <c r="AJ34" s="636"/>
      <c r="AK34" s="636"/>
      <c r="AL34" s="108"/>
      <c r="AM34" s="635">
        <f>IF(AO34="","",MAX(C34:D43,U34:V43)+1)</f>
        <v>8</v>
      </c>
      <c r="AN34" s="635"/>
      <c r="AO34" s="636" t="str">
        <f>IF('各会計、関係団体の財政状況及び健全化判断比率'!B32="","",'各会計、関係団体の財政状況及び健全化判断比率'!B32)</f>
        <v>稲敷市水道事業会計</v>
      </c>
      <c r="AP34" s="636"/>
      <c r="AQ34" s="636"/>
      <c r="AR34" s="636"/>
      <c r="AS34" s="636"/>
      <c r="AT34" s="636"/>
      <c r="AU34" s="636"/>
      <c r="AV34" s="636"/>
      <c r="AW34" s="636"/>
      <c r="AX34" s="636"/>
      <c r="AY34" s="636"/>
      <c r="AZ34" s="636"/>
      <c r="BA34" s="636"/>
      <c r="BB34" s="636"/>
      <c r="BC34" s="636"/>
      <c r="BD34" s="108"/>
      <c r="BE34" s="635" t="str">
        <f>IF(BG34="","",MAX(C34:D43,U34:V43,AM34:AN43)+1)</f>
        <v/>
      </c>
      <c r="BF34" s="635"/>
      <c r="BG34" s="636"/>
      <c r="BH34" s="636"/>
      <c r="BI34" s="636"/>
      <c r="BJ34" s="636"/>
      <c r="BK34" s="636"/>
      <c r="BL34" s="636"/>
      <c r="BM34" s="636"/>
      <c r="BN34" s="636"/>
      <c r="BO34" s="636"/>
      <c r="BP34" s="636"/>
      <c r="BQ34" s="636"/>
      <c r="BR34" s="636"/>
      <c r="BS34" s="636"/>
      <c r="BT34" s="636"/>
      <c r="BU34" s="636"/>
      <c r="BV34" s="108"/>
      <c r="BW34" s="635">
        <f>IF(BY34="","",MAX(C34:D43,U34:V43,AM34:AN43,BE34:BF43)+1)</f>
        <v>11</v>
      </c>
      <c r="BX34" s="635"/>
      <c r="BY34" s="636" t="str">
        <f>IF('各会計、関係団体の財政状況及び健全化判断比率'!B68="","",'各会計、関係団体の財政状況及び健全化判断比率'!B68)</f>
        <v>茨城県市町村総合事務組合（一般会計）</v>
      </c>
      <c r="BZ34" s="636"/>
      <c r="CA34" s="636"/>
      <c r="CB34" s="636"/>
      <c r="CC34" s="636"/>
      <c r="CD34" s="636"/>
      <c r="CE34" s="636"/>
      <c r="CF34" s="636"/>
      <c r="CG34" s="636"/>
      <c r="CH34" s="636"/>
      <c r="CI34" s="636"/>
      <c r="CJ34" s="636"/>
      <c r="CK34" s="636"/>
      <c r="CL34" s="636"/>
      <c r="CM34" s="636"/>
      <c r="CN34" s="108"/>
      <c r="CO34" s="635">
        <f>IF(CQ34="","",MAX(C34:D43,U34:V43,AM34:AN43,BE34:BF43,BW34:BX43)+1)</f>
        <v>20</v>
      </c>
      <c r="CP34" s="635"/>
      <c r="CQ34" s="636" t="str">
        <f>IF('各会計、関係団体の財政状況及び健全化判断比率'!BS7="","",'各会計、関係団体の財政状況及び健全化判断比率'!BS7)</f>
        <v>稲敷市農業公社</v>
      </c>
      <c r="CR34" s="636"/>
      <c r="CS34" s="636"/>
      <c r="CT34" s="636"/>
      <c r="CU34" s="636"/>
      <c r="CV34" s="636"/>
      <c r="CW34" s="636"/>
      <c r="CX34" s="636"/>
      <c r="CY34" s="636"/>
      <c r="CZ34" s="636"/>
      <c r="DA34" s="636"/>
      <c r="DB34" s="636"/>
      <c r="DC34" s="636"/>
      <c r="DD34" s="636"/>
      <c r="DE34" s="636"/>
      <c r="DG34" s="637" t="str">
        <f>IF('各会計、関係団体の財政状況及び健全化判断比率'!BR7="","",'各会計、関係団体の財政状況及び健全化判断比率'!BR7)</f>
        <v/>
      </c>
      <c r="DH34" s="637"/>
      <c r="DI34" s="135"/>
    </row>
    <row r="35" spans="1:113" ht="32.25" customHeight="1" x14ac:dyDescent="0.15">
      <c r="A35" s="108"/>
      <c r="B35" s="132"/>
      <c r="C35" s="635">
        <f>IF(E35="","",C34+1)</f>
        <v>2</v>
      </c>
      <c r="D35" s="635"/>
      <c r="E35" s="636" t="str">
        <f>IF('各会計、関係団体の財政状況及び健全化判断比率'!B8="","",'各会計、関係団体の財政状況及び健全化判断比率'!B8)</f>
        <v>稲敷市，稲敷郡町村及び一部事務組合公平委員会特別会計</v>
      </c>
      <c r="F35" s="636"/>
      <c r="G35" s="636"/>
      <c r="H35" s="636"/>
      <c r="I35" s="636"/>
      <c r="J35" s="636"/>
      <c r="K35" s="636"/>
      <c r="L35" s="636"/>
      <c r="M35" s="636"/>
      <c r="N35" s="636"/>
      <c r="O35" s="636"/>
      <c r="P35" s="636"/>
      <c r="Q35" s="636"/>
      <c r="R35" s="636"/>
      <c r="S35" s="636"/>
      <c r="T35" s="108"/>
      <c r="U35" s="635">
        <f>IF(W35="","",U34+1)</f>
        <v>5</v>
      </c>
      <c r="V35" s="635"/>
      <c r="W35" s="636" t="str">
        <f>IF('各会計、関係団体の財政状況及び健全化判断比率'!B29="","",'各会計、関係団体の財政状況及び健全化判断比率'!B29)</f>
        <v>稲敷市介護保険特別会計</v>
      </c>
      <c r="X35" s="636"/>
      <c r="Y35" s="636"/>
      <c r="Z35" s="636"/>
      <c r="AA35" s="636"/>
      <c r="AB35" s="636"/>
      <c r="AC35" s="636"/>
      <c r="AD35" s="636"/>
      <c r="AE35" s="636"/>
      <c r="AF35" s="636"/>
      <c r="AG35" s="636"/>
      <c r="AH35" s="636"/>
      <c r="AI35" s="636"/>
      <c r="AJ35" s="636"/>
      <c r="AK35" s="636"/>
      <c r="AL35" s="108"/>
      <c r="AM35" s="635">
        <f t="shared" ref="AM35:AM43" si="0">IF(AO35="","",AM34+1)</f>
        <v>9</v>
      </c>
      <c r="AN35" s="635"/>
      <c r="AO35" s="636" t="str">
        <f>IF('各会計、関係団体の財政状況及び健全化判断比率'!B33="","",'各会計、関係団体の財政状況及び健全化判断比率'!B33)</f>
        <v>稲敷市工業用水道事業会計</v>
      </c>
      <c r="AP35" s="636"/>
      <c r="AQ35" s="636"/>
      <c r="AR35" s="636"/>
      <c r="AS35" s="636"/>
      <c r="AT35" s="636"/>
      <c r="AU35" s="636"/>
      <c r="AV35" s="636"/>
      <c r="AW35" s="636"/>
      <c r="AX35" s="636"/>
      <c r="AY35" s="636"/>
      <c r="AZ35" s="636"/>
      <c r="BA35" s="636"/>
      <c r="BB35" s="636"/>
      <c r="BC35" s="636"/>
      <c r="BD35" s="108"/>
      <c r="BE35" s="635" t="str">
        <f t="shared" ref="BE35:BE43" si="1">IF(BG35="","",BE34+1)</f>
        <v/>
      </c>
      <c r="BF35" s="635"/>
      <c r="BG35" s="636"/>
      <c r="BH35" s="636"/>
      <c r="BI35" s="636"/>
      <c r="BJ35" s="636"/>
      <c r="BK35" s="636"/>
      <c r="BL35" s="636"/>
      <c r="BM35" s="636"/>
      <c r="BN35" s="636"/>
      <c r="BO35" s="636"/>
      <c r="BP35" s="636"/>
      <c r="BQ35" s="636"/>
      <c r="BR35" s="636"/>
      <c r="BS35" s="636"/>
      <c r="BT35" s="636"/>
      <c r="BU35" s="636"/>
      <c r="BV35" s="108"/>
      <c r="BW35" s="635">
        <f t="shared" ref="BW35:BW43" si="2">IF(BY35="","",BW34+1)</f>
        <v>12</v>
      </c>
      <c r="BX35" s="635"/>
      <c r="BY35" s="636" t="str">
        <f>IF('各会計、関係団体の財政状況及び健全化判断比率'!B69="","",'各会計、関係団体の財政状況及び健全化判断比率'!B69)</f>
        <v>茨城県市町村総合事務組合
（県民交通災害共済事業特別会計）</v>
      </c>
      <c r="BZ35" s="636"/>
      <c r="CA35" s="636"/>
      <c r="CB35" s="636"/>
      <c r="CC35" s="636"/>
      <c r="CD35" s="636"/>
      <c r="CE35" s="636"/>
      <c r="CF35" s="636"/>
      <c r="CG35" s="636"/>
      <c r="CH35" s="636"/>
      <c r="CI35" s="636"/>
      <c r="CJ35" s="636"/>
      <c r="CK35" s="636"/>
      <c r="CL35" s="636"/>
      <c r="CM35" s="636"/>
      <c r="CN35" s="108"/>
      <c r="CO35" s="635" t="str">
        <f t="shared" ref="CO35:CO43" si="3">IF(CQ35="","",CO34+1)</f>
        <v/>
      </c>
      <c r="CP35" s="635"/>
      <c r="CQ35" s="636" t="str">
        <f>IF('各会計、関係団体の財政状況及び健全化判断比率'!BS8="","",'各会計、関係団体の財政状況及び健全化判断比率'!BS8)</f>
        <v/>
      </c>
      <c r="CR35" s="636"/>
      <c r="CS35" s="636"/>
      <c r="CT35" s="636"/>
      <c r="CU35" s="636"/>
      <c r="CV35" s="636"/>
      <c r="CW35" s="636"/>
      <c r="CX35" s="636"/>
      <c r="CY35" s="636"/>
      <c r="CZ35" s="636"/>
      <c r="DA35" s="636"/>
      <c r="DB35" s="636"/>
      <c r="DC35" s="636"/>
      <c r="DD35" s="636"/>
      <c r="DE35" s="636"/>
      <c r="DG35" s="637" t="str">
        <f>IF('各会計、関係団体の財政状況及び健全化判断比率'!BR8="","",'各会計、関係団体の財政状況及び健全化判断比率'!BR8)</f>
        <v/>
      </c>
      <c r="DH35" s="637"/>
      <c r="DI35" s="135"/>
    </row>
    <row r="36" spans="1:113" ht="32.25" customHeight="1" x14ac:dyDescent="0.15">
      <c r="A36" s="108"/>
      <c r="B36" s="132"/>
      <c r="C36" s="635">
        <f>IF(E36="","",C35+1)</f>
        <v>3</v>
      </c>
      <c r="D36" s="635"/>
      <c r="E36" s="636" t="str">
        <f>IF('各会計、関係団体の財政状況及び健全化判断比率'!B9="","",'各会計、関係団体の財政状況及び健全化判断比率'!B9)</f>
        <v>稲敷市基幹水利施設管理事業特別会計</v>
      </c>
      <c r="F36" s="636"/>
      <c r="G36" s="636"/>
      <c r="H36" s="636"/>
      <c r="I36" s="636"/>
      <c r="J36" s="636"/>
      <c r="K36" s="636"/>
      <c r="L36" s="636"/>
      <c r="M36" s="636"/>
      <c r="N36" s="636"/>
      <c r="O36" s="636"/>
      <c r="P36" s="636"/>
      <c r="Q36" s="636"/>
      <c r="R36" s="636"/>
      <c r="S36" s="636"/>
      <c r="T36" s="108"/>
      <c r="U36" s="635">
        <f t="shared" ref="U36:U43" si="4">IF(W36="","",U35+1)</f>
        <v>6</v>
      </c>
      <c r="V36" s="635"/>
      <c r="W36" s="636" t="str">
        <f>IF('各会計、関係団体の財政状況及び健全化判断比率'!B30="","",'各会計、関係団体の財政状況及び健全化判断比率'!B30)</f>
        <v>稲敷市後期高齢者医療特別会計</v>
      </c>
      <c r="X36" s="636"/>
      <c r="Y36" s="636"/>
      <c r="Z36" s="636"/>
      <c r="AA36" s="636"/>
      <c r="AB36" s="636"/>
      <c r="AC36" s="636"/>
      <c r="AD36" s="636"/>
      <c r="AE36" s="636"/>
      <c r="AF36" s="636"/>
      <c r="AG36" s="636"/>
      <c r="AH36" s="636"/>
      <c r="AI36" s="636"/>
      <c r="AJ36" s="636"/>
      <c r="AK36" s="636"/>
      <c r="AL36" s="108"/>
      <c r="AM36" s="635">
        <f t="shared" si="0"/>
        <v>10</v>
      </c>
      <c r="AN36" s="635"/>
      <c r="AO36" s="636" t="str">
        <f>IF('各会計、関係団体の財政状況及び健全化判断比率'!B34="","",'各会計、関係団体の財政状況及び健全化判断比率'!B34)</f>
        <v>稲敷市下水道事業会計</v>
      </c>
      <c r="AP36" s="636"/>
      <c r="AQ36" s="636"/>
      <c r="AR36" s="636"/>
      <c r="AS36" s="636"/>
      <c r="AT36" s="636"/>
      <c r="AU36" s="636"/>
      <c r="AV36" s="636"/>
      <c r="AW36" s="636"/>
      <c r="AX36" s="636"/>
      <c r="AY36" s="636"/>
      <c r="AZ36" s="636"/>
      <c r="BA36" s="636"/>
      <c r="BB36" s="636"/>
      <c r="BC36" s="636"/>
      <c r="BD36" s="108"/>
      <c r="BE36" s="635" t="str">
        <f t="shared" si="1"/>
        <v/>
      </c>
      <c r="BF36" s="635"/>
      <c r="BG36" s="636"/>
      <c r="BH36" s="636"/>
      <c r="BI36" s="636"/>
      <c r="BJ36" s="636"/>
      <c r="BK36" s="636"/>
      <c r="BL36" s="636"/>
      <c r="BM36" s="636"/>
      <c r="BN36" s="636"/>
      <c r="BO36" s="636"/>
      <c r="BP36" s="636"/>
      <c r="BQ36" s="636"/>
      <c r="BR36" s="636"/>
      <c r="BS36" s="636"/>
      <c r="BT36" s="636"/>
      <c r="BU36" s="636"/>
      <c r="BV36" s="108"/>
      <c r="BW36" s="635">
        <f t="shared" si="2"/>
        <v>13</v>
      </c>
      <c r="BX36" s="635"/>
      <c r="BY36" s="636" t="str">
        <f>IF('各会計、関係団体の財政状況及び健全化判断比率'!B70="","",'各会計、関係団体の財政状況及び健全化判断比率'!B70)</f>
        <v>茨城租税債権管理機構（一般会計）</v>
      </c>
      <c r="BZ36" s="636"/>
      <c r="CA36" s="636"/>
      <c r="CB36" s="636"/>
      <c r="CC36" s="636"/>
      <c r="CD36" s="636"/>
      <c r="CE36" s="636"/>
      <c r="CF36" s="636"/>
      <c r="CG36" s="636"/>
      <c r="CH36" s="636"/>
      <c r="CI36" s="636"/>
      <c r="CJ36" s="636"/>
      <c r="CK36" s="636"/>
      <c r="CL36" s="636"/>
      <c r="CM36" s="636"/>
      <c r="CN36" s="108"/>
      <c r="CO36" s="635" t="str">
        <f t="shared" si="3"/>
        <v/>
      </c>
      <c r="CP36" s="635"/>
      <c r="CQ36" s="636" t="str">
        <f>IF('各会計、関係団体の財政状況及び健全化判断比率'!BS9="","",'各会計、関係団体の財政状況及び健全化判断比率'!BS9)</f>
        <v/>
      </c>
      <c r="CR36" s="636"/>
      <c r="CS36" s="636"/>
      <c r="CT36" s="636"/>
      <c r="CU36" s="636"/>
      <c r="CV36" s="636"/>
      <c r="CW36" s="636"/>
      <c r="CX36" s="636"/>
      <c r="CY36" s="636"/>
      <c r="CZ36" s="636"/>
      <c r="DA36" s="636"/>
      <c r="DB36" s="636"/>
      <c r="DC36" s="636"/>
      <c r="DD36" s="636"/>
      <c r="DE36" s="636"/>
      <c r="DG36" s="637" t="str">
        <f>IF('各会計、関係団体の財政状況及び健全化判断比率'!BR9="","",'各会計、関係団体の財政状況及び健全化判断比率'!BR9)</f>
        <v/>
      </c>
      <c r="DH36" s="637"/>
      <c r="DI36" s="135"/>
    </row>
    <row r="37" spans="1:113" ht="32.25" customHeight="1" x14ac:dyDescent="0.15">
      <c r="A37" s="108"/>
      <c r="B37" s="132"/>
      <c r="C37" s="635" t="str">
        <f>IF(E37="","",C36+1)</f>
        <v/>
      </c>
      <c r="D37" s="635"/>
      <c r="E37" s="636" t="str">
        <f>IF('各会計、関係団体の財政状況及び健全化判断比率'!B10="","",'各会計、関係団体の財政状況及び健全化判断比率'!B10)</f>
        <v/>
      </c>
      <c r="F37" s="636"/>
      <c r="G37" s="636"/>
      <c r="H37" s="636"/>
      <c r="I37" s="636"/>
      <c r="J37" s="636"/>
      <c r="K37" s="636"/>
      <c r="L37" s="636"/>
      <c r="M37" s="636"/>
      <c r="N37" s="636"/>
      <c r="O37" s="636"/>
      <c r="P37" s="636"/>
      <c r="Q37" s="636"/>
      <c r="R37" s="636"/>
      <c r="S37" s="636"/>
      <c r="T37" s="108"/>
      <c r="U37" s="635">
        <f t="shared" si="4"/>
        <v>7</v>
      </c>
      <c r="V37" s="635"/>
      <c r="W37" s="636" t="str">
        <f>IF('各会計、関係団体の財政状況及び健全化判断比率'!B31="","",'各会計、関係団体の財政状況及び健全化判断比率'!B31)</f>
        <v>稲敷市介護サービス事業特別会計</v>
      </c>
      <c r="X37" s="636"/>
      <c r="Y37" s="636"/>
      <c r="Z37" s="636"/>
      <c r="AA37" s="636"/>
      <c r="AB37" s="636"/>
      <c r="AC37" s="636"/>
      <c r="AD37" s="636"/>
      <c r="AE37" s="636"/>
      <c r="AF37" s="636"/>
      <c r="AG37" s="636"/>
      <c r="AH37" s="636"/>
      <c r="AI37" s="636"/>
      <c r="AJ37" s="636"/>
      <c r="AK37" s="636"/>
      <c r="AL37" s="108"/>
      <c r="AM37" s="635" t="str">
        <f t="shared" si="0"/>
        <v/>
      </c>
      <c r="AN37" s="635"/>
      <c r="AO37" s="636"/>
      <c r="AP37" s="636"/>
      <c r="AQ37" s="636"/>
      <c r="AR37" s="636"/>
      <c r="AS37" s="636"/>
      <c r="AT37" s="636"/>
      <c r="AU37" s="636"/>
      <c r="AV37" s="636"/>
      <c r="AW37" s="636"/>
      <c r="AX37" s="636"/>
      <c r="AY37" s="636"/>
      <c r="AZ37" s="636"/>
      <c r="BA37" s="636"/>
      <c r="BB37" s="636"/>
      <c r="BC37" s="636"/>
      <c r="BD37" s="108"/>
      <c r="BE37" s="635" t="str">
        <f t="shared" si="1"/>
        <v/>
      </c>
      <c r="BF37" s="635"/>
      <c r="BG37" s="636"/>
      <c r="BH37" s="636"/>
      <c r="BI37" s="636"/>
      <c r="BJ37" s="636"/>
      <c r="BK37" s="636"/>
      <c r="BL37" s="636"/>
      <c r="BM37" s="636"/>
      <c r="BN37" s="636"/>
      <c r="BO37" s="636"/>
      <c r="BP37" s="636"/>
      <c r="BQ37" s="636"/>
      <c r="BR37" s="636"/>
      <c r="BS37" s="636"/>
      <c r="BT37" s="636"/>
      <c r="BU37" s="636"/>
      <c r="BV37" s="108"/>
      <c r="BW37" s="635">
        <f t="shared" si="2"/>
        <v>14</v>
      </c>
      <c r="BX37" s="635"/>
      <c r="BY37" s="636" t="str">
        <f>IF('各会計、関係団体の財政状況及び健全化判断比率'!B71="","",'各会計、関係団体の財政状況及び健全化判断比率'!B71)</f>
        <v>茨城県後期高齢者医療広域連合
（一般会計）</v>
      </c>
      <c r="BZ37" s="636"/>
      <c r="CA37" s="636"/>
      <c r="CB37" s="636"/>
      <c r="CC37" s="636"/>
      <c r="CD37" s="636"/>
      <c r="CE37" s="636"/>
      <c r="CF37" s="636"/>
      <c r="CG37" s="636"/>
      <c r="CH37" s="636"/>
      <c r="CI37" s="636"/>
      <c r="CJ37" s="636"/>
      <c r="CK37" s="636"/>
      <c r="CL37" s="636"/>
      <c r="CM37" s="636"/>
      <c r="CN37" s="108"/>
      <c r="CO37" s="635" t="str">
        <f t="shared" si="3"/>
        <v/>
      </c>
      <c r="CP37" s="635"/>
      <c r="CQ37" s="636" t="str">
        <f>IF('各会計、関係団体の財政状況及び健全化判断比率'!BS10="","",'各会計、関係団体の財政状況及び健全化判断比率'!BS10)</f>
        <v/>
      </c>
      <c r="CR37" s="636"/>
      <c r="CS37" s="636"/>
      <c r="CT37" s="636"/>
      <c r="CU37" s="636"/>
      <c r="CV37" s="636"/>
      <c r="CW37" s="636"/>
      <c r="CX37" s="636"/>
      <c r="CY37" s="636"/>
      <c r="CZ37" s="636"/>
      <c r="DA37" s="636"/>
      <c r="DB37" s="636"/>
      <c r="DC37" s="636"/>
      <c r="DD37" s="636"/>
      <c r="DE37" s="636"/>
      <c r="DG37" s="637" t="str">
        <f>IF('各会計、関係団体の財政状況及び健全化判断比率'!BR10="","",'各会計、関係団体の財政状況及び健全化判断比率'!BR10)</f>
        <v/>
      </c>
      <c r="DH37" s="637"/>
      <c r="DI37" s="135"/>
    </row>
    <row r="38" spans="1:113" ht="32.25" customHeight="1" x14ac:dyDescent="0.15">
      <c r="A38" s="108"/>
      <c r="B38" s="132"/>
      <c r="C38" s="635" t="str">
        <f t="shared" ref="C38:C43" si="5">IF(E38="","",C37+1)</f>
        <v/>
      </c>
      <c r="D38" s="635"/>
      <c r="E38" s="636" t="str">
        <f>IF('各会計、関係団体の財政状況及び健全化判断比率'!B11="","",'各会計、関係団体の財政状況及び健全化判断比率'!B11)</f>
        <v/>
      </c>
      <c r="F38" s="636"/>
      <c r="G38" s="636"/>
      <c r="H38" s="636"/>
      <c r="I38" s="636"/>
      <c r="J38" s="636"/>
      <c r="K38" s="636"/>
      <c r="L38" s="636"/>
      <c r="M38" s="636"/>
      <c r="N38" s="636"/>
      <c r="O38" s="636"/>
      <c r="P38" s="636"/>
      <c r="Q38" s="636"/>
      <c r="R38" s="636"/>
      <c r="S38" s="636"/>
      <c r="T38" s="108"/>
      <c r="U38" s="635" t="str">
        <f t="shared" si="4"/>
        <v/>
      </c>
      <c r="V38" s="635"/>
      <c r="W38" s="636"/>
      <c r="X38" s="636"/>
      <c r="Y38" s="636"/>
      <c r="Z38" s="636"/>
      <c r="AA38" s="636"/>
      <c r="AB38" s="636"/>
      <c r="AC38" s="636"/>
      <c r="AD38" s="636"/>
      <c r="AE38" s="636"/>
      <c r="AF38" s="636"/>
      <c r="AG38" s="636"/>
      <c r="AH38" s="636"/>
      <c r="AI38" s="636"/>
      <c r="AJ38" s="636"/>
      <c r="AK38" s="636"/>
      <c r="AL38" s="108"/>
      <c r="AM38" s="635" t="str">
        <f t="shared" si="0"/>
        <v/>
      </c>
      <c r="AN38" s="635"/>
      <c r="AO38" s="636"/>
      <c r="AP38" s="636"/>
      <c r="AQ38" s="636"/>
      <c r="AR38" s="636"/>
      <c r="AS38" s="636"/>
      <c r="AT38" s="636"/>
      <c r="AU38" s="636"/>
      <c r="AV38" s="636"/>
      <c r="AW38" s="636"/>
      <c r="AX38" s="636"/>
      <c r="AY38" s="636"/>
      <c r="AZ38" s="636"/>
      <c r="BA38" s="636"/>
      <c r="BB38" s="636"/>
      <c r="BC38" s="636"/>
      <c r="BD38" s="108"/>
      <c r="BE38" s="635" t="str">
        <f t="shared" si="1"/>
        <v/>
      </c>
      <c r="BF38" s="635"/>
      <c r="BG38" s="636"/>
      <c r="BH38" s="636"/>
      <c r="BI38" s="636"/>
      <c r="BJ38" s="636"/>
      <c r="BK38" s="636"/>
      <c r="BL38" s="636"/>
      <c r="BM38" s="636"/>
      <c r="BN38" s="636"/>
      <c r="BO38" s="636"/>
      <c r="BP38" s="636"/>
      <c r="BQ38" s="636"/>
      <c r="BR38" s="636"/>
      <c r="BS38" s="636"/>
      <c r="BT38" s="636"/>
      <c r="BU38" s="636"/>
      <c r="BV38" s="108"/>
      <c r="BW38" s="635">
        <f t="shared" si="2"/>
        <v>15</v>
      </c>
      <c r="BX38" s="635"/>
      <c r="BY38" s="636" t="str">
        <f>IF('各会計、関係団体の財政状況及び健全化判断比率'!B72="","",'各会計、関係団体の財政状況及び健全化判断比率'!B72)</f>
        <v>茨城県後期高齢者医療広域連合
（後期高齢医療特別会計）</v>
      </c>
      <c r="BZ38" s="636"/>
      <c r="CA38" s="636"/>
      <c r="CB38" s="636"/>
      <c r="CC38" s="636"/>
      <c r="CD38" s="636"/>
      <c r="CE38" s="636"/>
      <c r="CF38" s="636"/>
      <c r="CG38" s="636"/>
      <c r="CH38" s="636"/>
      <c r="CI38" s="636"/>
      <c r="CJ38" s="636"/>
      <c r="CK38" s="636"/>
      <c r="CL38" s="636"/>
      <c r="CM38" s="636"/>
      <c r="CN38" s="108"/>
      <c r="CO38" s="635" t="str">
        <f t="shared" si="3"/>
        <v/>
      </c>
      <c r="CP38" s="635"/>
      <c r="CQ38" s="636" t="str">
        <f>IF('各会計、関係団体の財政状況及び健全化判断比率'!BS11="","",'各会計、関係団体の財政状況及び健全化判断比率'!BS11)</f>
        <v/>
      </c>
      <c r="CR38" s="636"/>
      <c r="CS38" s="636"/>
      <c r="CT38" s="636"/>
      <c r="CU38" s="636"/>
      <c r="CV38" s="636"/>
      <c r="CW38" s="636"/>
      <c r="CX38" s="636"/>
      <c r="CY38" s="636"/>
      <c r="CZ38" s="636"/>
      <c r="DA38" s="636"/>
      <c r="DB38" s="636"/>
      <c r="DC38" s="636"/>
      <c r="DD38" s="636"/>
      <c r="DE38" s="636"/>
      <c r="DG38" s="637" t="str">
        <f>IF('各会計、関係団体の財政状況及び健全化判断比率'!BR11="","",'各会計、関係団体の財政状況及び健全化判断比率'!BR11)</f>
        <v/>
      </c>
      <c r="DH38" s="637"/>
      <c r="DI38" s="135"/>
    </row>
    <row r="39" spans="1:113" ht="32.25" customHeight="1" x14ac:dyDescent="0.15">
      <c r="A39" s="108"/>
      <c r="B39" s="132"/>
      <c r="C39" s="635" t="str">
        <f t="shared" si="5"/>
        <v/>
      </c>
      <c r="D39" s="635"/>
      <c r="E39" s="636" t="str">
        <f>IF('各会計、関係団体の財政状況及び健全化判断比率'!B12="","",'各会計、関係団体の財政状況及び健全化判断比率'!B12)</f>
        <v/>
      </c>
      <c r="F39" s="636"/>
      <c r="G39" s="636"/>
      <c r="H39" s="636"/>
      <c r="I39" s="636"/>
      <c r="J39" s="636"/>
      <c r="K39" s="636"/>
      <c r="L39" s="636"/>
      <c r="M39" s="636"/>
      <c r="N39" s="636"/>
      <c r="O39" s="636"/>
      <c r="P39" s="636"/>
      <c r="Q39" s="636"/>
      <c r="R39" s="636"/>
      <c r="S39" s="636"/>
      <c r="T39" s="108"/>
      <c r="U39" s="635" t="str">
        <f t="shared" si="4"/>
        <v/>
      </c>
      <c r="V39" s="635"/>
      <c r="W39" s="636"/>
      <c r="X39" s="636"/>
      <c r="Y39" s="636"/>
      <c r="Z39" s="636"/>
      <c r="AA39" s="636"/>
      <c r="AB39" s="636"/>
      <c r="AC39" s="636"/>
      <c r="AD39" s="636"/>
      <c r="AE39" s="636"/>
      <c r="AF39" s="636"/>
      <c r="AG39" s="636"/>
      <c r="AH39" s="636"/>
      <c r="AI39" s="636"/>
      <c r="AJ39" s="636"/>
      <c r="AK39" s="636"/>
      <c r="AL39" s="108"/>
      <c r="AM39" s="635" t="str">
        <f t="shared" si="0"/>
        <v/>
      </c>
      <c r="AN39" s="635"/>
      <c r="AO39" s="636"/>
      <c r="AP39" s="636"/>
      <c r="AQ39" s="636"/>
      <c r="AR39" s="636"/>
      <c r="AS39" s="636"/>
      <c r="AT39" s="636"/>
      <c r="AU39" s="636"/>
      <c r="AV39" s="636"/>
      <c r="AW39" s="636"/>
      <c r="AX39" s="636"/>
      <c r="AY39" s="636"/>
      <c r="AZ39" s="636"/>
      <c r="BA39" s="636"/>
      <c r="BB39" s="636"/>
      <c r="BC39" s="636"/>
      <c r="BD39" s="108"/>
      <c r="BE39" s="635" t="str">
        <f t="shared" si="1"/>
        <v/>
      </c>
      <c r="BF39" s="635"/>
      <c r="BG39" s="636"/>
      <c r="BH39" s="636"/>
      <c r="BI39" s="636"/>
      <c r="BJ39" s="636"/>
      <c r="BK39" s="636"/>
      <c r="BL39" s="636"/>
      <c r="BM39" s="636"/>
      <c r="BN39" s="636"/>
      <c r="BO39" s="636"/>
      <c r="BP39" s="636"/>
      <c r="BQ39" s="636"/>
      <c r="BR39" s="636"/>
      <c r="BS39" s="636"/>
      <c r="BT39" s="636"/>
      <c r="BU39" s="636"/>
      <c r="BV39" s="108"/>
      <c r="BW39" s="635">
        <f t="shared" si="2"/>
        <v>16</v>
      </c>
      <c r="BX39" s="635"/>
      <c r="BY39" s="636" t="str">
        <f>IF('各会計、関係団体の財政状況及び健全化判断比率'!B73="","",'各会計、関係団体の財政状況及び健全化判断比率'!B73)</f>
        <v>龍ヶ崎地方衛生組合（一般会計）</v>
      </c>
      <c r="BZ39" s="636"/>
      <c r="CA39" s="636"/>
      <c r="CB39" s="636"/>
      <c r="CC39" s="636"/>
      <c r="CD39" s="636"/>
      <c r="CE39" s="636"/>
      <c r="CF39" s="636"/>
      <c r="CG39" s="636"/>
      <c r="CH39" s="636"/>
      <c r="CI39" s="636"/>
      <c r="CJ39" s="636"/>
      <c r="CK39" s="636"/>
      <c r="CL39" s="636"/>
      <c r="CM39" s="636"/>
      <c r="CN39" s="108"/>
      <c r="CO39" s="635" t="str">
        <f t="shared" si="3"/>
        <v/>
      </c>
      <c r="CP39" s="635"/>
      <c r="CQ39" s="636" t="str">
        <f>IF('各会計、関係団体の財政状況及び健全化判断比率'!BS12="","",'各会計、関係団体の財政状況及び健全化判断比率'!BS12)</f>
        <v/>
      </c>
      <c r="CR39" s="636"/>
      <c r="CS39" s="636"/>
      <c r="CT39" s="636"/>
      <c r="CU39" s="636"/>
      <c r="CV39" s="636"/>
      <c r="CW39" s="636"/>
      <c r="CX39" s="636"/>
      <c r="CY39" s="636"/>
      <c r="CZ39" s="636"/>
      <c r="DA39" s="636"/>
      <c r="DB39" s="636"/>
      <c r="DC39" s="636"/>
      <c r="DD39" s="636"/>
      <c r="DE39" s="636"/>
      <c r="DG39" s="637" t="str">
        <f>IF('各会計、関係団体の財政状況及び健全化判断比率'!BR12="","",'各会計、関係団体の財政状況及び健全化判断比率'!BR12)</f>
        <v/>
      </c>
      <c r="DH39" s="637"/>
      <c r="DI39" s="135"/>
    </row>
    <row r="40" spans="1:113" ht="32.25" customHeight="1" x14ac:dyDescent="0.15">
      <c r="A40" s="108"/>
      <c r="B40" s="132"/>
      <c r="C40" s="635" t="str">
        <f t="shared" si="5"/>
        <v/>
      </c>
      <c r="D40" s="635"/>
      <c r="E40" s="636" t="str">
        <f>IF('各会計、関係団体の財政状況及び健全化判断比率'!B13="","",'各会計、関係団体の財政状況及び健全化判断比率'!B13)</f>
        <v/>
      </c>
      <c r="F40" s="636"/>
      <c r="G40" s="636"/>
      <c r="H40" s="636"/>
      <c r="I40" s="636"/>
      <c r="J40" s="636"/>
      <c r="K40" s="636"/>
      <c r="L40" s="636"/>
      <c r="M40" s="636"/>
      <c r="N40" s="636"/>
      <c r="O40" s="636"/>
      <c r="P40" s="636"/>
      <c r="Q40" s="636"/>
      <c r="R40" s="636"/>
      <c r="S40" s="636"/>
      <c r="T40" s="108"/>
      <c r="U40" s="635" t="str">
        <f t="shared" si="4"/>
        <v/>
      </c>
      <c r="V40" s="635"/>
      <c r="W40" s="636"/>
      <c r="X40" s="636"/>
      <c r="Y40" s="636"/>
      <c r="Z40" s="636"/>
      <c r="AA40" s="636"/>
      <c r="AB40" s="636"/>
      <c r="AC40" s="636"/>
      <c r="AD40" s="636"/>
      <c r="AE40" s="636"/>
      <c r="AF40" s="636"/>
      <c r="AG40" s="636"/>
      <c r="AH40" s="636"/>
      <c r="AI40" s="636"/>
      <c r="AJ40" s="636"/>
      <c r="AK40" s="636"/>
      <c r="AL40" s="108"/>
      <c r="AM40" s="635" t="str">
        <f t="shared" si="0"/>
        <v/>
      </c>
      <c r="AN40" s="635"/>
      <c r="AO40" s="636"/>
      <c r="AP40" s="636"/>
      <c r="AQ40" s="636"/>
      <c r="AR40" s="636"/>
      <c r="AS40" s="636"/>
      <c r="AT40" s="636"/>
      <c r="AU40" s="636"/>
      <c r="AV40" s="636"/>
      <c r="AW40" s="636"/>
      <c r="AX40" s="636"/>
      <c r="AY40" s="636"/>
      <c r="AZ40" s="636"/>
      <c r="BA40" s="636"/>
      <c r="BB40" s="636"/>
      <c r="BC40" s="636"/>
      <c r="BD40" s="108"/>
      <c r="BE40" s="635" t="str">
        <f t="shared" si="1"/>
        <v/>
      </c>
      <c r="BF40" s="635"/>
      <c r="BG40" s="636"/>
      <c r="BH40" s="636"/>
      <c r="BI40" s="636"/>
      <c r="BJ40" s="636"/>
      <c r="BK40" s="636"/>
      <c r="BL40" s="636"/>
      <c r="BM40" s="636"/>
      <c r="BN40" s="636"/>
      <c r="BO40" s="636"/>
      <c r="BP40" s="636"/>
      <c r="BQ40" s="636"/>
      <c r="BR40" s="636"/>
      <c r="BS40" s="636"/>
      <c r="BT40" s="636"/>
      <c r="BU40" s="636"/>
      <c r="BV40" s="108"/>
      <c r="BW40" s="635">
        <f t="shared" si="2"/>
        <v>17</v>
      </c>
      <c r="BX40" s="635"/>
      <c r="BY40" s="636" t="str">
        <f>IF('各会計、関係団体の財政状況及び健全化判断比率'!B74="","",'各会計、関係団体の財政状況及び健全化判断比率'!B74)</f>
        <v>江戸崎地方衛生土木組合（一般会計）</v>
      </c>
      <c r="BZ40" s="636"/>
      <c r="CA40" s="636"/>
      <c r="CB40" s="636"/>
      <c r="CC40" s="636"/>
      <c r="CD40" s="636"/>
      <c r="CE40" s="636"/>
      <c r="CF40" s="636"/>
      <c r="CG40" s="636"/>
      <c r="CH40" s="636"/>
      <c r="CI40" s="636"/>
      <c r="CJ40" s="636"/>
      <c r="CK40" s="636"/>
      <c r="CL40" s="636"/>
      <c r="CM40" s="636"/>
      <c r="CN40" s="108"/>
      <c r="CO40" s="635" t="str">
        <f t="shared" si="3"/>
        <v/>
      </c>
      <c r="CP40" s="635"/>
      <c r="CQ40" s="636" t="str">
        <f>IF('各会計、関係団体の財政状況及び健全化判断比率'!BS13="","",'各会計、関係団体の財政状況及び健全化判断比率'!BS13)</f>
        <v/>
      </c>
      <c r="CR40" s="636"/>
      <c r="CS40" s="636"/>
      <c r="CT40" s="636"/>
      <c r="CU40" s="636"/>
      <c r="CV40" s="636"/>
      <c r="CW40" s="636"/>
      <c r="CX40" s="636"/>
      <c r="CY40" s="636"/>
      <c r="CZ40" s="636"/>
      <c r="DA40" s="636"/>
      <c r="DB40" s="636"/>
      <c r="DC40" s="636"/>
      <c r="DD40" s="636"/>
      <c r="DE40" s="636"/>
      <c r="DG40" s="637" t="str">
        <f>IF('各会計、関係団体の財政状況及び健全化判断比率'!BR13="","",'各会計、関係団体の財政状況及び健全化判断比率'!BR13)</f>
        <v/>
      </c>
      <c r="DH40" s="637"/>
      <c r="DI40" s="135"/>
    </row>
    <row r="41" spans="1:113" ht="32.25" customHeight="1" x14ac:dyDescent="0.15">
      <c r="A41" s="108"/>
      <c r="B41" s="132"/>
      <c r="C41" s="635" t="str">
        <f t="shared" si="5"/>
        <v/>
      </c>
      <c r="D41" s="635"/>
      <c r="E41" s="636" t="str">
        <f>IF('各会計、関係団体の財政状況及び健全化判断比率'!B14="","",'各会計、関係団体の財政状況及び健全化判断比率'!B14)</f>
        <v/>
      </c>
      <c r="F41" s="636"/>
      <c r="G41" s="636"/>
      <c r="H41" s="636"/>
      <c r="I41" s="636"/>
      <c r="J41" s="636"/>
      <c r="K41" s="636"/>
      <c r="L41" s="636"/>
      <c r="M41" s="636"/>
      <c r="N41" s="636"/>
      <c r="O41" s="636"/>
      <c r="P41" s="636"/>
      <c r="Q41" s="636"/>
      <c r="R41" s="636"/>
      <c r="S41" s="636"/>
      <c r="T41" s="108"/>
      <c r="U41" s="635" t="str">
        <f t="shared" si="4"/>
        <v/>
      </c>
      <c r="V41" s="635"/>
      <c r="W41" s="636"/>
      <c r="X41" s="636"/>
      <c r="Y41" s="636"/>
      <c r="Z41" s="636"/>
      <c r="AA41" s="636"/>
      <c r="AB41" s="636"/>
      <c r="AC41" s="636"/>
      <c r="AD41" s="636"/>
      <c r="AE41" s="636"/>
      <c r="AF41" s="636"/>
      <c r="AG41" s="636"/>
      <c r="AH41" s="636"/>
      <c r="AI41" s="636"/>
      <c r="AJ41" s="636"/>
      <c r="AK41" s="636"/>
      <c r="AL41" s="108"/>
      <c r="AM41" s="635" t="str">
        <f t="shared" si="0"/>
        <v/>
      </c>
      <c r="AN41" s="635"/>
      <c r="AO41" s="636"/>
      <c r="AP41" s="636"/>
      <c r="AQ41" s="636"/>
      <c r="AR41" s="636"/>
      <c r="AS41" s="636"/>
      <c r="AT41" s="636"/>
      <c r="AU41" s="636"/>
      <c r="AV41" s="636"/>
      <c r="AW41" s="636"/>
      <c r="AX41" s="636"/>
      <c r="AY41" s="636"/>
      <c r="AZ41" s="636"/>
      <c r="BA41" s="636"/>
      <c r="BB41" s="636"/>
      <c r="BC41" s="636"/>
      <c r="BD41" s="108"/>
      <c r="BE41" s="635" t="str">
        <f t="shared" si="1"/>
        <v/>
      </c>
      <c r="BF41" s="635"/>
      <c r="BG41" s="636"/>
      <c r="BH41" s="636"/>
      <c r="BI41" s="636"/>
      <c r="BJ41" s="636"/>
      <c r="BK41" s="636"/>
      <c r="BL41" s="636"/>
      <c r="BM41" s="636"/>
      <c r="BN41" s="636"/>
      <c r="BO41" s="636"/>
      <c r="BP41" s="636"/>
      <c r="BQ41" s="636"/>
      <c r="BR41" s="636"/>
      <c r="BS41" s="636"/>
      <c r="BT41" s="636"/>
      <c r="BU41" s="636"/>
      <c r="BV41" s="108"/>
      <c r="BW41" s="635">
        <f t="shared" si="2"/>
        <v>18</v>
      </c>
      <c r="BX41" s="635"/>
      <c r="BY41" s="636" t="str">
        <f>IF('各会計、関係団体の財政状況及び健全化判断比率'!B75="","",'各会計、関係団体の財政状況及び健全化判断比率'!B75)</f>
        <v>稲敷地方広域市町村圏事務組合
（一般会計）</v>
      </c>
      <c r="BZ41" s="636"/>
      <c r="CA41" s="636"/>
      <c r="CB41" s="636"/>
      <c r="CC41" s="636"/>
      <c r="CD41" s="636"/>
      <c r="CE41" s="636"/>
      <c r="CF41" s="636"/>
      <c r="CG41" s="636"/>
      <c r="CH41" s="636"/>
      <c r="CI41" s="636"/>
      <c r="CJ41" s="636"/>
      <c r="CK41" s="636"/>
      <c r="CL41" s="636"/>
      <c r="CM41" s="636"/>
      <c r="CN41" s="108"/>
      <c r="CO41" s="635" t="str">
        <f t="shared" si="3"/>
        <v/>
      </c>
      <c r="CP41" s="635"/>
      <c r="CQ41" s="636" t="str">
        <f>IF('各会計、関係団体の財政状況及び健全化判断比率'!BS14="","",'各会計、関係団体の財政状況及び健全化判断比率'!BS14)</f>
        <v/>
      </c>
      <c r="CR41" s="636"/>
      <c r="CS41" s="636"/>
      <c r="CT41" s="636"/>
      <c r="CU41" s="636"/>
      <c r="CV41" s="636"/>
      <c r="CW41" s="636"/>
      <c r="CX41" s="636"/>
      <c r="CY41" s="636"/>
      <c r="CZ41" s="636"/>
      <c r="DA41" s="636"/>
      <c r="DB41" s="636"/>
      <c r="DC41" s="636"/>
      <c r="DD41" s="636"/>
      <c r="DE41" s="636"/>
      <c r="DG41" s="637" t="str">
        <f>IF('各会計、関係団体の財政状況及び健全化判断比率'!BR14="","",'各会計、関係団体の財政状況及び健全化判断比率'!BR14)</f>
        <v/>
      </c>
      <c r="DH41" s="637"/>
      <c r="DI41" s="135"/>
    </row>
    <row r="42" spans="1:113" ht="32.25" customHeight="1" x14ac:dyDescent="0.15">
      <c r="B42" s="132"/>
      <c r="C42" s="635" t="str">
        <f t="shared" si="5"/>
        <v/>
      </c>
      <c r="D42" s="635"/>
      <c r="E42" s="636" t="str">
        <f>IF('各会計、関係団体の財政状況及び健全化判断比率'!B15="","",'各会計、関係団体の財政状況及び健全化判断比率'!B15)</f>
        <v/>
      </c>
      <c r="F42" s="636"/>
      <c r="G42" s="636"/>
      <c r="H42" s="636"/>
      <c r="I42" s="636"/>
      <c r="J42" s="636"/>
      <c r="K42" s="636"/>
      <c r="L42" s="636"/>
      <c r="M42" s="636"/>
      <c r="N42" s="636"/>
      <c r="O42" s="636"/>
      <c r="P42" s="636"/>
      <c r="Q42" s="636"/>
      <c r="R42" s="636"/>
      <c r="S42" s="636"/>
      <c r="T42" s="108"/>
      <c r="U42" s="635" t="str">
        <f t="shared" si="4"/>
        <v/>
      </c>
      <c r="V42" s="635"/>
      <c r="W42" s="636"/>
      <c r="X42" s="636"/>
      <c r="Y42" s="636"/>
      <c r="Z42" s="636"/>
      <c r="AA42" s="636"/>
      <c r="AB42" s="636"/>
      <c r="AC42" s="636"/>
      <c r="AD42" s="636"/>
      <c r="AE42" s="636"/>
      <c r="AF42" s="636"/>
      <c r="AG42" s="636"/>
      <c r="AH42" s="636"/>
      <c r="AI42" s="636"/>
      <c r="AJ42" s="636"/>
      <c r="AK42" s="636"/>
      <c r="AL42" s="108"/>
      <c r="AM42" s="635" t="str">
        <f t="shared" si="0"/>
        <v/>
      </c>
      <c r="AN42" s="635"/>
      <c r="AO42" s="636"/>
      <c r="AP42" s="636"/>
      <c r="AQ42" s="636"/>
      <c r="AR42" s="636"/>
      <c r="AS42" s="636"/>
      <c r="AT42" s="636"/>
      <c r="AU42" s="636"/>
      <c r="AV42" s="636"/>
      <c r="AW42" s="636"/>
      <c r="AX42" s="636"/>
      <c r="AY42" s="636"/>
      <c r="AZ42" s="636"/>
      <c r="BA42" s="636"/>
      <c r="BB42" s="636"/>
      <c r="BC42" s="636"/>
      <c r="BD42" s="108"/>
      <c r="BE42" s="635" t="str">
        <f t="shared" si="1"/>
        <v/>
      </c>
      <c r="BF42" s="635"/>
      <c r="BG42" s="636"/>
      <c r="BH42" s="636"/>
      <c r="BI42" s="636"/>
      <c r="BJ42" s="636"/>
      <c r="BK42" s="636"/>
      <c r="BL42" s="636"/>
      <c r="BM42" s="636"/>
      <c r="BN42" s="636"/>
      <c r="BO42" s="636"/>
      <c r="BP42" s="636"/>
      <c r="BQ42" s="636"/>
      <c r="BR42" s="636"/>
      <c r="BS42" s="636"/>
      <c r="BT42" s="636"/>
      <c r="BU42" s="636"/>
      <c r="BV42" s="108"/>
      <c r="BW42" s="635">
        <f t="shared" si="2"/>
        <v>19</v>
      </c>
      <c r="BX42" s="635"/>
      <c r="BY42" s="636" t="str">
        <f>IF('各会計、関係団体の財政状況及び健全化判断比率'!B76="","",'各会計、関係団体の財政状況及び健全化判断比率'!B76)</f>
        <v>稲敷地方広域市町村圏事務組合
（水防事業特別会計）</v>
      </c>
      <c r="BZ42" s="636"/>
      <c r="CA42" s="636"/>
      <c r="CB42" s="636"/>
      <c r="CC42" s="636"/>
      <c r="CD42" s="636"/>
      <c r="CE42" s="636"/>
      <c r="CF42" s="636"/>
      <c r="CG42" s="636"/>
      <c r="CH42" s="636"/>
      <c r="CI42" s="636"/>
      <c r="CJ42" s="636"/>
      <c r="CK42" s="636"/>
      <c r="CL42" s="636"/>
      <c r="CM42" s="636"/>
      <c r="CN42" s="108"/>
      <c r="CO42" s="635" t="str">
        <f t="shared" si="3"/>
        <v/>
      </c>
      <c r="CP42" s="635"/>
      <c r="CQ42" s="636" t="str">
        <f>IF('各会計、関係団体の財政状況及び健全化判断比率'!BS15="","",'各会計、関係団体の財政状況及び健全化判断比率'!BS15)</f>
        <v/>
      </c>
      <c r="CR42" s="636"/>
      <c r="CS42" s="636"/>
      <c r="CT42" s="636"/>
      <c r="CU42" s="636"/>
      <c r="CV42" s="636"/>
      <c r="CW42" s="636"/>
      <c r="CX42" s="636"/>
      <c r="CY42" s="636"/>
      <c r="CZ42" s="636"/>
      <c r="DA42" s="636"/>
      <c r="DB42" s="636"/>
      <c r="DC42" s="636"/>
      <c r="DD42" s="636"/>
      <c r="DE42" s="636"/>
      <c r="DG42" s="637" t="str">
        <f>IF('各会計、関係団体の財政状況及び健全化判断比率'!BR15="","",'各会計、関係団体の財政状況及び健全化判断比率'!BR15)</f>
        <v/>
      </c>
      <c r="DH42" s="637"/>
      <c r="DI42" s="135"/>
    </row>
    <row r="43" spans="1:113" ht="32.25" customHeight="1" x14ac:dyDescent="0.15">
      <c r="B43" s="132"/>
      <c r="C43" s="635" t="str">
        <f t="shared" si="5"/>
        <v/>
      </c>
      <c r="D43" s="635"/>
      <c r="E43" s="636" t="str">
        <f>IF('各会計、関係団体の財政状況及び健全化判断比率'!B16="","",'各会計、関係団体の財政状況及び健全化判断比率'!B16)</f>
        <v/>
      </c>
      <c r="F43" s="636"/>
      <c r="G43" s="636"/>
      <c r="H43" s="636"/>
      <c r="I43" s="636"/>
      <c r="J43" s="636"/>
      <c r="K43" s="636"/>
      <c r="L43" s="636"/>
      <c r="M43" s="636"/>
      <c r="N43" s="636"/>
      <c r="O43" s="636"/>
      <c r="P43" s="636"/>
      <c r="Q43" s="636"/>
      <c r="R43" s="636"/>
      <c r="S43" s="636"/>
      <c r="T43" s="108"/>
      <c r="U43" s="635" t="str">
        <f t="shared" si="4"/>
        <v/>
      </c>
      <c r="V43" s="635"/>
      <c r="W43" s="636"/>
      <c r="X43" s="636"/>
      <c r="Y43" s="636"/>
      <c r="Z43" s="636"/>
      <c r="AA43" s="636"/>
      <c r="AB43" s="636"/>
      <c r="AC43" s="636"/>
      <c r="AD43" s="636"/>
      <c r="AE43" s="636"/>
      <c r="AF43" s="636"/>
      <c r="AG43" s="636"/>
      <c r="AH43" s="636"/>
      <c r="AI43" s="636"/>
      <c r="AJ43" s="636"/>
      <c r="AK43" s="636"/>
      <c r="AL43" s="108"/>
      <c r="AM43" s="635" t="str">
        <f t="shared" si="0"/>
        <v/>
      </c>
      <c r="AN43" s="635"/>
      <c r="AO43" s="636"/>
      <c r="AP43" s="636"/>
      <c r="AQ43" s="636"/>
      <c r="AR43" s="636"/>
      <c r="AS43" s="636"/>
      <c r="AT43" s="636"/>
      <c r="AU43" s="636"/>
      <c r="AV43" s="636"/>
      <c r="AW43" s="636"/>
      <c r="AX43" s="636"/>
      <c r="AY43" s="636"/>
      <c r="AZ43" s="636"/>
      <c r="BA43" s="636"/>
      <c r="BB43" s="636"/>
      <c r="BC43" s="636"/>
      <c r="BD43" s="108"/>
      <c r="BE43" s="635" t="str">
        <f t="shared" si="1"/>
        <v/>
      </c>
      <c r="BF43" s="635"/>
      <c r="BG43" s="636"/>
      <c r="BH43" s="636"/>
      <c r="BI43" s="636"/>
      <c r="BJ43" s="636"/>
      <c r="BK43" s="636"/>
      <c r="BL43" s="636"/>
      <c r="BM43" s="636"/>
      <c r="BN43" s="636"/>
      <c r="BO43" s="636"/>
      <c r="BP43" s="636"/>
      <c r="BQ43" s="636"/>
      <c r="BR43" s="636"/>
      <c r="BS43" s="636"/>
      <c r="BT43" s="636"/>
      <c r="BU43" s="636"/>
      <c r="BV43" s="108"/>
      <c r="BW43" s="635" t="str">
        <f t="shared" si="2"/>
        <v/>
      </c>
      <c r="BX43" s="635"/>
      <c r="BY43" s="636" t="str">
        <f>IF('各会計、関係団体の財政状況及び健全化判断比率'!B77="","",'各会計、関係団体の財政状況及び健全化判断比率'!B77)</f>
        <v/>
      </c>
      <c r="BZ43" s="636"/>
      <c r="CA43" s="636"/>
      <c r="CB43" s="636"/>
      <c r="CC43" s="636"/>
      <c r="CD43" s="636"/>
      <c r="CE43" s="636"/>
      <c r="CF43" s="636"/>
      <c r="CG43" s="636"/>
      <c r="CH43" s="636"/>
      <c r="CI43" s="636"/>
      <c r="CJ43" s="636"/>
      <c r="CK43" s="636"/>
      <c r="CL43" s="636"/>
      <c r="CM43" s="636"/>
      <c r="CN43" s="108"/>
      <c r="CO43" s="635" t="str">
        <f t="shared" si="3"/>
        <v/>
      </c>
      <c r="CP43" s="635"/>
      <c r="CQ43" s="636" t="str">
        <f>IF('各会計、関係団体の財政状況及び健全化判断比率'!BS16="","",'各会計、関係団体の財政状況及び健全化判断比率'!BS16)</f>
        <v/>
      </c>
      <c r="CR43" s="636"/>
      <c r="CS43" s="636"/>
      <c r="CT43" s="636"/>
      <c r="CU43" s="636"/>
      <c r="CV43" s="636"/>
      <c r="CW43" s="636"/>
      <c r="CX43" s="636"/>
      <c r="CY43" s="636"/>
      <c r="CZ43" s="636"/>
      <c r="DA43" s="636"/>
      <c r="DB43" s="636"/>
      <c r="DC43" s="636"/>
      <c r="DD43" s="636"/>
      <c r="DE43" s="636"/>
      <c r="DG43" s="637" t="str">
        <f>IF('各会計、関係団体の財政状況及び健全化判断比率'!BR16="","",'各会計、関係団体の財政状況及び健全化判断比率'!BR16)</f>
        <v/>
      </c>
      <c r="DH43" s="637"/>
      <c r="DI43" s="135"/>
    </row>
    <row r="44" spans="1:113" ht="13.5" customHeight="1" thickBot="1" x14ac:dyDescent="0.2">
      <c r="B44" s="136"/>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8"/>
    </row>
    <row r="45" spans="1:113" x14ac:dyDescent="0.15"/>
    <row r="46" spans="1:113" x14ac:dyDescent="0.15">
      <c r="B46" s="107" t="s">
        <v>203</v>
      </c>
      <c r="E46" s="638" t="s">
        <v>204</v>
      </c>
      <c r="F46" s="638"/>
      <c r="G46" s="638"/>
      <c r="H46" s="638"/>
      <c r="I46" s="638"/>
      <c r="J46" s="638"/>
      <c r="K46" s="638"/>
      <c r="L46" s="638"/>
      <c r="M46" s="638"/>
      <c r="N46" s="638"/>
      <c r="O46" s="638"/>
      <c r="P46" s="638"/>
      <c r="Q46" s="638"/>
      <c r="R46" s="638"/>
      <c r="S46" s="638"/>
      <c r="T46" s="638"/>
      <c r="U46" s="638"/>
      <c r="V46" s="638"/>
      <c r="W46" s="638"/>
      <c r="X46" s="638"/>
      <c r="Y46" s="638"/>
      <c r="Z46" s="638"/>
      <c r="AA46" s="638"/>
      <c r="AB46" s="638"/>
      <c r="AC46" s="638"/>
      <c r="AD46" s="638"/>
      <c r="AE46" s="638"/>
      <c r="AF46" s="638"/>
      <c r="AG46" s="638"/>
      <c r="AH46" s="638"/>
      <c r="AI46" s="638"/>
      <c r="AJ46" s="638"/>
      <c r="AK46" s="638"/>
      <c r="AL46" s="638"/>
      <c r="AM46" s="638"/>
      <c r="AN46" s="638"/>
      <c r="AO46" s="638"/>
      <c r="AP46" s="638"/>
      <c r="AQ46" s="638"/>
      <c r="AR46" s="638"/>
      <c r="AS46" s="638"/>
      <c r="AT46" s="638"/>
      <c r="AU46" s="638"/>
      <c r="AV46" s="638"/>
      <c r="AW46" s="638"/>
      <c r="AX46" s="638"/>
      <c r="AY46" s="638"/>
      <c r="AZ46" s="638"/>
      <c r="BA46" s="638"/>
      <c r="BB46" s="638"/>
      <c r="BC46" s="638"/>
      <c r="BD46" s="638"/>
      <c r="BE46" s="638"/>
      <c r="BF46" s="638"/>
      <c r="BG46" s="638"/>
      <c r="BH46" s="638"/>
      <c r="BI46" s="638"/>
      <c r="BJ46" s="638"/>
      <c r="BK46" s="638"/>
      <c r="BL46" s="638"/>
      <c r="BM46" s="638"/>
      <c r="BN46" s="638"/>
      <c r="BO46" s="638"/>
      <c r="BP46" s="638"/>
      <c r="BQ46" s="638"/>
      <c r="BR46" s="638"/>
      <c r="BS46" s="638"/>
      <c r="BT46" s="638"/>
      <c r="BU46" s="638"/>
      <c r="BV46" s="638"/>
      <c r="BW46" s="638"/>
      <c r="BX46" s="638"/>
      <c r="BY46" s="638"/>
      <c r="BZ46" s="638"/>
      <c r="CA46" s="638"/>
      <c r="CB46" s="638"/>
      <c r="CC46" s="638"/>
      <c r="CD46" s="638"/>
      <c r="CE46" s="638"/>
      <c r="CF46" s="638"/>
      <c r="CG46" s="638"/>
      <c r="CH46" s="638"/>
      <c r="CI46" s="638"/>
      <c r="CJ46" s="638"/>
      <c r="CK46" s="638"/>
      <c r="CL46" s="638"/>
      <c r="CM46" s="638"/>
      <c r="CN46" s="638"/>
      <c r="CO46" s="638"/>
      <c r="CP46" s="638"/>
      <c r="CQ46" s="638"/>
      <c r="CR46" s="638"/>
      <c r="CS46" s="638"/>
      <c r="CT46" s="638"/>
      <c r="CU46" s="638"/>
      <c r="CV46" s="638"/>
      <c r="CW46" s="638"/>
      <c r="CX46" s="638"/>
      <c r="CY46" s="638"/>
      <c r="CZ46" s="638"/>
      <c r="DA46" s="638"/>
      <c r="DB46" s="638"/>
      <c r="DC46" s="638"/>
      <c r="DD46" s="638"/>
      <c r="DE46" s="638"/>
      <c r="DF46" s="638"/>
      <c r="DG46" s="638"/>
      <c r="DH46" s="638"/>
      <c r="DI46" s="638"/>
    </row>
    <row r="47" spans="1:113" x14ac:dyDescent="0.15">
      <c r="E47" s="638" t="s">
        <v>205</v>
      </c>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C47" s="638"/>
      <c r="CD47" s="638"/>
      <c r="CE47" s="638"/>
      <c r="CF47" s="638"/>
      <c r="CG47" s="638"/>
      <c r="CH47" s="638"/>
      <c r="CI47" s="638"/>
      <c r="CJ47" s="638"/>
      <c r="CK47" s="638"/>
      <c r="CL47" s="638"/>
      <c r="CM47" s="638"/>
      <c r="CN47" s="638"/>
      <c r="CO47" s="638"/>
      <c r="CP47" s="638"/>
      <c r="CQ47" s="638"/>
      <c r="CR47" s="638"/>
      <c r="CS47" s="638"/>
      <c r="CT47" s="638"/>
      <c r="CU47" s="638"/>
      <c r="CV47" s="638"/>
      <c r="CW47" s="638"/>
      <c r="CX47" s="638"/>
      <c r="CY47" s="638"/>
      <c r="CZ47" s="638"/>
      <c r="DA47" s="638"/>
      <c r="DB47" s="638"/>
      <c r="DC47" s="638"/>
      <c r="DD47" s="638"/>
      <c r="DE47" s="638"/>
      <c r="DF47" s="638"/>
      <c r="DG47" s="638"/>
      <c r="DH47" s="638"/>
      <c r="DI47" s="638"/>
    </row>
    <row r="48" spans="1:113" x14ac:dyDescent="0.15">
      <c r="E48" s="638" t="s">
        <v>206</v>
      </c>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8"/>
      <c r="AR48" s="638"/>
      <c r="AS48" s="638"/>
      <c r="AT48" s="638"/>
      <c r="AU48" s="638"/>
      <c r="AV48" s="638"/>
      <c r="AW48" s="638"/>
      <c r="AX48" s="638"/>
      <c r="AY48" s="638"/>
      <c r="AZ48" s="638"/>
      <c r="BA48" s="638"/>
      <c r="BB48" s="638"/>
      <c r="BC48" s="638"/>
      <c r="BD48" s="638"/>
      <c r="BE48" s="638"/>
      <c r="BF48" s="638"/>
      <c r="BG48" s="638"/>
      <c r="BH48" s="638"/>
      <c r="BI48" s="638"/>
      <c r="BJ48" s="638"/>
      <c r="BK48" s="638"/>
      <c r="BL48" s="638"/>
      <c r="BM48" s="638"/>
      <c r="BN48" s="638"/>
      <c r="BO48" s="638"/>
      <c r="BP48" s="638"/>
      <c r="BQ48" s="638"/>
      <c r="BR48" s="638"/>
      <c r="BS48" s="638"/>
      <c r="BT48" s="638"/>
      <c r="BU48" s="638"/>
      <c r="BV48" s="638"/>
      <c r="BW48" s="638"/>
      <c r="BX48" s="638"/>
      <c r="BY48" s="638"/>
      <c r="BZ48" s="638"/>
      <c r="CA48" s="638"/>
      <c r="CB48" s="638"/>
      <c r="CC48" s="638"/>
      <c r="CD48" s="638"/>
      <c r="CE48" s="638"/>
      <c r="CF48" s="638"/>
      <c r="CG48" s="638"/>
      <c r="CH48" s="638"/>
      <c r="CI48" s="638"/>
      <c r="CJ48" s="638"/>
      <c r="CK48" s="638"/>
      <c r="CL48" s="638"/>
      <c r="CM48" s="638"/>
      <c r="CN48" s="638"/>
      <c r="CO48" s="638"/>
      <c r="CP48" s="638"/>
      <c r="CQ48" s="638"/>
      <c r="CR48" s="638"/>
      <c r="CS48" s="638"/>
      <c r="CT48" s="638"/>
      <c r="CU48" s="638"/>
      <c r="CV48" s="638"/>
      <c r="CW48" s="638"/>
      <c r="CX48" s="638"/>
      <c r="CY48" s="638"/>
      <c r="CZ48" s="638"/>
      <c r="DA48" s="638"/>
      <c r="DB48" s="638"/>
      <c r="DC48" s="638"/>
      <c r="DD48" s="638"/>
      <c r="DE48" s="638"/>
      <c r="DF48" s="638"/>
      <c r="DG48" s="638"/>
      <c r="DH48" s="638"/>
      <c r="DI48" s="638"/>
    </row>
    <row r="49" spans="5:113" x14ac:dyDescent="0.15">
      <c r="E49" s="639" t="s">
        <v>207</v>
      </c>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c r="AE49" s="639"/>
      <c r="AF49" s="639"/>
      <c r="AG49" s="639"/>
      <c r="AH49" s="639"/>
      <c r="AI49" s="639"/>
      <c r="AJ49" s="639"/>
      <c r="AK49" s="639"/>
      <c r="AL49" s="639"/>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M49" s="639"/>
      <c r="BN49" s="639"/>
      <c r="BO49" s="639"/>
      <c r="BP49" s="639"/>
      <c r="BQ49" s="639"/>
      <c r="BR49" s="639"/>
      <c r="BS49" s="639"/>
      <c r="BT49" s="639"/>
      <c r="BU49" s="639"/>
      <c r="BV49" s="639"/>
      <c r="BW49" s="639"/>
      <c r="BX49" s="639"/>
      <c r="BY49" s="639"/>
      <c r="BZ49" s="639"/>
      <c r="CA49" s="639"/>
      <c r="CB49" s="639"/>
      <c r="CC49" s="639"/>
      <c r="CD49" s="639"/>
      <c r="CE49" s="639"/>
      <c r="CF49" s="639"/>
      <c r="CG49" s="639"/>
      <c r="CH49" s="639"/>
      <c r="CI49" s="639"/>
      <c r="CJ49" s="639"/>
      <c r="CK49" s="639"/>
      <c r="CL49" s="639"/>
      <c r="CM49" s="639"/>
      <c r="CN49" s="639"/>
      <c r="CO49" s="639"/>
      <c r="CP49" s="639"/>
      <c r="CQ49" s="639"/>
      <c r="CR49" s="639"/>
      <c r="CS49" s="639"/>
      <c r="CT49" s="639"/>
      <c r="CU49" s="639"/>
      <c r="CV49" s="639"/>
      <c r="CW49" s="639"/>
      <c r="CX49" s="639"/>
      <c r="CY49" s="639"/>
      <c r="CZ49" s="639"/>
      <c r="DA49" s="639"/>
      <c r="DB49" s="639"/>
      <c r="DC49" s="639"/>
      <c r="DD49" s="639"/>
      <c r="DE49" s="639"/>
      <c r="DF49" s="639"/>
      <c r="DG49" s="639"/>
      <c r="DH49" s="639"/>
      <c r="DI49" s="639"/>
    </row>
    <row r="50" spans="5:113" x14ac:dyDescent="0.15">
      <c r="E50" s="638" t="s">
        <v>208</v>
      </c>
      <c r="F50" s="638"/>
      <c r="G50" s="638"/>
      <c r="H50" s="638"/>
      <c r="I50" s="638"/>
      <c r="J50" s="638"/>
      <c r="K50" s="638"/>
      <c r="L50" s="638"/>
      <c r="M50" s="638"/>
      <c r="N50" s="638"/>
      <c r="O50" s="638"/>
      <c r="P50" s="638"/>
      <c r="Q50" s="638"/>
      <c r="R50" s="638"/>
      <c r="S50" s="638"/>
      <c r="T50" s="638"/>
      <c r="U50" s="638"/>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row>
    <row r="51" spans="5:113" x14ac:dyDescent="0.15">
      <c r="E51" s="638" t="s">
        <v>209</v>
      </c>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row>
    <row r="52" spans="5:113" x14ac:dyDescent="0.15">
      <c r="E52" s="638" t="s">
        <v>210</v>
      </c>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row>
    <row r="53" spans="5:113" x14ac:dyDescent="0.15">
      <c r="E53" s="358" t="s">
        <v>607</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567</v>
      </c>
      <c r="G33" s="17" t="s">
        <v>568</v>
      </c>
      <c r="H33" s="17" t="s">
        <v>569</v>
      </c>
      <c r="I33" s="17" t="s">
        <v>570</v>
      </c>
      <c r="J33" s="18" t="s">
        <v>571</v>
      </c>
      <c r="K33" s="10"/>
      <c r="L33" s="10"/>
      <c r="M33" s="10"/>
      <c r="N33" s="10"/>
      <c r="O33" s="10"/>
      <c r="P33" s="10"/>
    </row>
    <row r="34" spans="1:16" ht="39" customHeight="1" x14ac:dyDescent="0.15">
      <c r="A34" s="10"/>
      <c r="B34" s="302"/>
      <c r="C34" s="1212" t="s">
        <v>575</v>
      </c>
      <c r="D34" s="1212"/>
      <c r="E34" s="1213"/>
      <c r="F34" s="303">
        <v>9.3000000000000007</v>
      </c>
      <c r="G34" s="304">
        <v>9.84</v>
      </c>
      <c r="H34" s="304">
        <v>11.25</v>
      </c>
      <c r="I34" s="304">
        <v>10.79</v>
      </c>
      <c r="J34" s="305">
        <v>10.88</v>
      </c>
      <c r="K34" s="10"/>
      <c r="L34" s="10"/>
      <c r="M34" s="10"/>
      <c r="N34" s="10"/>
      <c r="O34" s="10"/>
      <c r="P34" s="10"/>
    </row>
    <row r="35" spans="1:16" ht="39" customHeight="1" x14ac:dyDescent="0.15">
      <c r="A35" s="10"/>
      <c r="B35" s="306"/>
      <c r="C35" s="1208" t="s">
        <v>576</v>
      </c>
      <c r="D35" s="1208"/>
      <c r="E35" s="1209"/>
      <c r="F35" s="307">
        <v>5.33</v>
      </c>
      <c r="G35" s="308">
        <v>4.72</v>
      </c>
      <c r="H35" s="308">
        <v>4.68</v>
      </c>
      <c r="I35" s="308">
        <v>6.72</v>
      </c>
      <c r="J35" s="309">
        <v>7.5</v>
      </c>
      <c r="K35" s="10"/>
      <c r="L35" s="10"/>
      <c r="M35" s="10"/>
      <c r="N35" s="10"/>
      <c r="O35" s="10"/>
      <c r="P35" s="10"/>
    </row>
    <row r="36" spans="1:16" ht="39" customHeight="1" x14ac:dyDescent="0.15">
      <c r="A36" s="10"/>
      <c r="B36" s="306"/>
      <c r="C36" s="1208" t="s">
        <v>577</v>
      </c>
      <c r="D36" s="1208"/>
      <c r="E36" s="1209"/>
      <c r="F36" s="307" t="s">
        <v>526</v>
      </c>
      <c r="G36" s="308" t="s">
        <v>526</v>
      </c>
      <c r="H36" s="308">
        <v>1.17</v>
      </c>
      <c r="I36" s="308">
        <v>1.84</v>
      </c>
      <c r="J36" s="309">
        <v>2.04</v>
      </c>
      <c r="K36" s="10"/>
      <c r="L36" s="10"/>
      <c r="M36" s="10"/>
      <c r="N36" s="10"/>
      <c r="O36" s="10"/>
      <c r="P36" s="10"/>
    </row>
    <row r="37" spans="1:16" ht="39" customHeight="1" x14ac:dyDescent="0.15">
      <c r="A37" s="10"/>
      <c r="B37" s="306"/>
      <c r="C37" s="1208" t="s">
        <v>578</v>
      </c>
      <c r="D37" s="1208"/>
      <c r="E37" s="1209"/>
      <c r="F37" s="307">
        <v>1.03</v>
      </c>
      <c r="G37" s="308">
        <v>1.07</v>
      </c>
      <c r="H37" s="308">
        <v>1.1100000000000001</v>
      </c>
      <c r="I37" s="308">
        <v>1.1100000000000001</v>
      </c>
      <c r="J37" s="309">
        <v>1.1100000000000001</v>
      </c>
      <c r="K37" s="10"/>
      <c r="L37" s="10"/>
      <c r="M37" s="10"/>
      <c r="N37" s="10"/>
      <c r="O37" s="10"/>
      <c r="P37" s="10"/>
    </row>
    <row r="38" spans="1:16" ht="39" customHeight="1" x14ac:dyDescent="0.15">
      <c r="A38" s="10"/>
      <c r="B38" s="306"/>
      <c r="C38" s="1208" t="s">
        <v>579</v>
      </c>
      <c r="D38" s="1208"/>
      <c r="E38" s="1209"/>
      <c r="F38" s="307">
        <v>1.08</v>
      </c>
      <c r="G38" s="308">
        <v>0.72</v>
      </c>
      <c r="H38" s="308">
        <v>0.9</v>
      </c>
      <c r="I38" s="308">
        <v>1.19</v>
      </c>
      <c r="J38" s="309">
        <v>0.95</v>
      </c>
      <c r="K38" s="10"/>
      <c r="L38" s="10"/>
      <c r="M38" s="10"/>
      <c r="N38" s="10"/>
      <c r="O38" s="10"/>
      <c r="P38" s="10"/>
    </row>
    <row r="39" spans="1:16" ht="39" customHeight="1" x14ac:dyDescent="0.15">
      <c r="A39" s="10"/>
      <c r="B39" s="306"/>
      <c r="C39" s="1208" t="s">
        <v>580</v>
      </c>
      <c r="D39" s="1208"/>
      <c r="E39" s="1209"/>
      <c r="F39" s="307">
        <v>2.69</v>
      </c>
      <c r="G39" s="308">
        <v>0.43</v>
      </c>
      <c r="H39" s="308">
        <v>0.72</v>
      </c>
      <c r="I39" s="308">
        <v>0.7</v>
      </c>
      <c r="J39" s="309">
        <v>0.61</v>
      </c>
      <c r="K39" s="10"/>
      <c r="L39" s="10"/>
      <c r="M39" s="10"/>
      <c r="N39" s="10"/>
      <c r="O39" s="10"/>
      <c r="P39" s="10"/>
    </row>
    <row r="40" spans="1:16" ht="39" customHeight="1" x14ac:dyDescent="0.15">
      <c r="A40" s="10"/>
      <c r="B40" s="306"/>
      <c r="C40" s="1208" t="s">
        <v>581</v>
      </c>
      <c r="D40" s="1208"/>
      <c r="E40" s="1209"/>
      <c r="F40" s="307">
        <v>0.06</v>
      </c>
      <c r="G40" s="308">
        <v>0.06</v>
      </c>
      <c r="H40" s="308">
        <v>7.0000000000000007E-2</v>
      </c>
      <c r="I40" s="308">
        <v>0.11</v>
      </c>
      <c r="J40" s="309">
        <v>7.0000000000000007E-2</v>
      </c>
      <c r="K40" s="10"/>
      <c r="L40" s="10"/>
      <c r="M40" s="10"/>
      <c r="N40" s="10"/>
      <c r="O40" s="10"/>
      <c r="P40" s="10"/>
    </row>
    <row r="41" spans="1:16" ht="39" customHeight="1" x14ac:dyDescent="0.15">
      <c r="A41" s="10"/>
      <c r="B41" s="306"/>
      <c r="C41" s="1208" t="s">
        <v>582</v>
      </c>
      <c r="D41" s="1208"/>
      <c r="E41" s="1209"/>
      <c r="F41" s="307">
        <v>0</v>
      </c>
      <c r="G41" s="308">
        <v>0</v>
      </c>
      <c r="H41" s="308">
        <v>0</v>
      </c>
      <c r="I41" s="308">
        <v>0</v>
      </c>
      <c r="J41" s="309">
        <v>0.06</v>
      </c>
      <c r="K41" s="10"/>
      <c r="L41" s="10"/>
      <c r="M41" s="10"/>
      <c r="N41" s="10"/>
      <c r="O41" s="10"/>
      <c r="P41" s="10"/>
    </row>
    <row r="42" spans="1:16" ht="39" customHeight="1" x14ac:dyDescent="0.15">
      <c r="A42" s="10"/>
      <c r="B42" s="310"/>
      <c r="C42" s="1208" t="s">
        <v>583</v>
      </c>
      <c r="D42" s="1208"/>
      <c r="E42" s="1209"/>
      <c r="F42" s="307" t="s">
        <v>526</v>
      </c>
      <c r="G42" s="308" t="s">
        <v>526</v>
      </c>
      <c r="H42" s="308" t="s">
        <v>526</v>
      </c>
      <c r="I42" s="308" t="s">
        <v>526</v>
      </c>
      <c r="J42" s="309" t="s">
        <v>526</v>
      </c>
      <c r="K42" s="10"/>
      <c r="L42" s="10"/>
      <c r="M42" s="10"/>
      <c r="N42" s="10"/>
      <c r="O42" s="10"/>
      <c r="P42" s="10"/>
    </row>
    <row r="43" spans="1:16" ht="39" customHeight="1" thickBot="1" x14ac:dyDescent="0.2">
      <c r="A43" s="10"/>
      <c r="B43" s="311"/>
      <c r="C43" s="1210" t="s">
        <v>584</v>
      </c>
      <c r="D43" s="1210"/>
      <c r="E43" s="1211"/>
      <c r="F43" s="312">
        <v>0.42</v>
      </c>
      <c r="G43" s="313">
        <v>0.61</v>
      </c>
      <c r="H43" s="313">
        <v>0.01</v>
      </c>
      <c r="I43" s="313">
        <v>0.01</v>
      </c>
      <c r="J43" s="314">
        <v>0.01</v>
      </c>
      <c r="K43" s="10"/>
      <c r="L43" s="10"/>
      <c r="M43" s="10"/>
      <c r="N43" s="10"/>
      <c r="O43" s="10"/>
      <c r="P43" s="10"/>
    </row>
    <row r="44" spans="1:16" ht="39" customHeight="1" x14ac:dyDescent="0.15">
      <c r="A44" s="10"/>
      <c r="B44" s="315" t="s">
        <v>7</v>
      </c>
      <c r="C44" s="316"/>
      <c r="D44" s="316"/>
      <c r="E44" s="316"/>
      <c r="F44" s="10"/>
      <c r="G44" s="10"/>
      <c r="H44" s="10"/>
      <c r="I44" s="10"/>
      <c r="J44" s="10"/>
      <c r="K44" s="10"/>
      <c r="L44" s="10"/>
      <c r="M44" s="10"/>
      <c r="N44" s="10"/>
      <c r="O44" s="10"/>
      <c r="P44" s="10"/>
    </row>
    <row r="45" spans="1:16" ht="17.25" x14ac:dyDescent="0.15">
      <c r="A45" s="10"/>
      <c r="B45" s="10"/>
      <c r="C45" s="10"/>
      <c r="D45" s="10"/>
      <c r="E45" s="10"/>
      <c r="F45" s="10"/>
      <c r="G45" s="10"/>
      <c r="H45" s="10"/>
      <c r="I45" s="10"/>
      <c r="J45" s="10"/>
      <c r="K45" s="10"/>
      <c r="L45" s="10"/>
      <c r="M45" s="10"/>
      <c r="N45" s="10"/>
      <c r="O45" s="10"/>
      <c r="P45" s="10"/>
    </row>
  </sheetData>
  <sheetProtection algorithmName="SHA-512" hashValue="BGh2HigkdwLPG2xCmTi3MdiQ9mjbovI8Hz+ZjHf0fE0OC89r5D+gGzKOvY7EH40Tg0ugL6yBFewe2HQi4gv+MQ==" saltValue="6pSA41ifZZkHCxTFqnNK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20" customWidth="1"/>
    <col min="2" max="3" width="10.875" style="20" customWidth="1"/>
    <col min="4" max="4" width="10" style="20" customWidth="1"/>
    <col min="5" max="10" width="11" style="20" customWidth="1"/>
    <col min="11" max="15" width="13.125" style="20" customWidth="1"/>
    <col min="16" max="21" width="11.5" style="20" customWidth="1"/>
    <col min="22" max="16384" width="0" style="20" hidden="1"/>
  </cols>
  <sheetData>
    <row r="1" spans="1:21" ht="13.5" customHeight="1" x14ac:dyDescent="0.15">
      <c r="A1" s="19"/>
      <c r="B1" s="19"/>
      <c r="C1" s="19"/>
      <c r="D1" s="19"/>
      <c r="E1" s="19"/>
      <c r="F1" s="19"/>
      <c r="G1" s="19"/>
      <c r="H1" s="19"/>
      <c r="I1" s="19"/>
      <c r="J1" s="19"/>
      <c r="K1" s="19"/>
      <c r="L1" s="19"/>
      <c r="M1" s="19"/>
      <c r="N1" s="19"/>
      <c r="O1" s="19"/>
      <c r="P1" s="19"/>
      <c r="Q1" s="19"/>
      <c r="R1" s="19"/>
      <c r="S1" s="19"/>
      <c r="T1" s="19"/>
      <c r="U1" s="19"/>
    </row>
    <row r="2" spans="1:21" ht="13.5" customHeight="1" x14ac:dyDescent="0.15">
      <c r="A2" s="19"/>
      <c r="B2" s="19"/>
      <c r="C2" s="19"/>
      <c r="D2" s="19"/>
      <c r="E2" s="19"/>
      <c r="F2" s="19"/>
      <c r="G2" s="19"/>
      <c r="H2" s="19"/>
      <c r="I2" s="19"/>
      <c r="J2" s="19"/>
      <c r="K2" s="19"/>
      <c r="L2" s="19"/>
      <c r="M2" s="19"/>
      <c r="N2" s="19"/>
      <c r="O2" s="19"/>
      <c r="P2" s="19"/>
      <c r="Q2" s="19"/>
      <c r="R2" s="19"/>
      <c r="S2" s="19"/>
      <c r="T2" s="19"/>
      <c r="U2" s="19"/>
    </row>
    <row r="3" spans="1:21" ht="13.5" customHeight="1" x14ac:dyDescent="0.15">
      <c r="A3" s="19"/>
      <c r="B3" s="19"/>
      <c r="C3" s="19"/>
      <c r="D3" s="19"/>
      <c r="E3" s="19"/>
      <c r="F3" s="19"/>
      <c r="G3" s="19"/>
      <c r="H3" s="19"/>
      <c r="I3" s="19"/>
      <c r="J3" s="19"/>
      <c r="K3" s="19"/>
      <c r="L3" s="19"/>
      <c r="M3" s="19"/>
      <c r="N3" s="19"/>
      <c r="O3" s="19"/>
      <c r="P3" s="19"/>
      <c r="Q3" s="19"/>
      <c r="R3" s="19"/>
      <c r="S3" s="19"/>
      <c r="T3" s="19"/>
      <c r="U3" s="19"/>
    </row>
    <row r="4" spans="1:21" ht="13.5" customHeight="1" x14ac:dyDescent="0.15">
      <c r="A4" s="19"/>
      <c r="B4" s="19"/>
      <c r="C4" s="19"/>
      <c r="D4" s="19"/>
      <c r="E4" s="19"/>
      <c r="F4" s="19"/>
      <c r="G4" s="19"/>
      <c r="H4" s="19"/>
      <c r="I4" s="19"/>
      <c r="J4" s="19"/>
      <c r="K4" s="19"/>
      <c r="L4" s="19"/>
      <c r="M4" s="19"/>
      <c r="N4" s="19"/>
      <c r="O4" s="19"/>
      <c r="P4" s="19"/>
      <c r="Q4" s="19"/>
      <c r="R4" s="19"/>
      <c r="S4" s="19"/>
      <c r="T4" s="19"/>
      <c r="U4" s="19"/>
    </row>
    <row r="5" spans="1:21" ht="13.5" customHeight="1" x14ac:dyDescent="0.15">
      <c r="A5" s="19"/>
      <c r="B5" s="19"/>
      <c r="C5" s="19"/>
      <c r="D5" s="19"/>
      <c r="E5" s="19"/>
      <c r="F5" s="19"/>
      <c r="G5" s="19"/>
      <c r="H5" s="19"/>
      <c r="I5" s="19"/>
      <c r="J5" s="19"/>
      <c r="K5" s="19"/>
      <c r="L5" s="19"/>
      <c r="M5" s="19"/>
      <c r="N5" s="19"/>
      <c r="O5" s="19"/>
      <c r="P5" s="19"/>
      <c r="Q5" s="19"/>
      <c r="R5" s="19"/>
      <c r="S5" s="19"/>
      <c r="T5" s="19"/>
      <c r="U5" s="19"/>
    </row>
    <row r="6" spans="1:21" ht="13.5" customHeight="1" x14ac:dyDescent="0.15">
      <c r="A6" s="19"/>
      <c r="B6" s="19"/>
      <c r="C6" s="19"/>
      <c r="D6" s="19"/>
      <c r="E6" s="19"/>
      <c r="F6" s="19"/>
      <c r="G6" s="19"/>
      <c r="H6" s="19"/>
      <c r="I6" s="19"/>
      <c r="J6" s="19"/>
      <c r="K6" s="19"/>
      <c r="L6" s="19"/>
      <c r="M6" s="19"/>
      <c r="N6" s="19"/>
      <c r="O6" s="19"/>
      <c r="P6" s="19"/>
      <c r="Q6" s="19"/>
      <c r="R6" s="19"/>
      <c r="S6" s="19"/>
      <c r="T6" s="19"/>
      <c r="U6" s="19"/>
    </row>
    <row r="7" spans="1:21" ht="13.5" customHeight="1" x14ac:dyDescent="0.15">
      <c r="A7" s="19"/>
      <c r="B7" s="19"/>
      <c r="C7" s="19"/>
      <c r="D7" s="19"/>
      <c r="E7" s="19"/>
      <c r="F7" s="19"/>
      <c r="G7" s="19"/>
      <c r="H7" s="19"/>
      <c r="I7" s="19"/>
      <c r="J7" s="19"/>
      <c r="K7" s="19"/>
      <c r="L7" s="19"/>
      <c r="M7" s="19"/>
      <c r="N7" s="19"/>
      <c r="O7" s="19"/>
      <c r="P7" s="19"/>
      <c r="Q7" s="19"/>
      <c r="R7" s="19"/>
      <c r="S7" s="19"/>
      <c r="T7" s="19"/>
      <c r="U7" s="19"/>
    </row>
    <row r="8" spans="1:21" ht="13.5" customHeight="1" x14ac:dyDescent="0.15">
      <c r="A8" s="19"/>
      <c r="B8" s="19"/>
      <c r="C8" s="19"/>
      <c r="D8" s="19"/>
      <c r="E8" s="19"/>
      <c r="F8" s="19"/>
      <c r="G8" s="19"/>
      <c r="H8" s="19"/>
      <c r="I8" s="19"/>
      <c r="J8" s="19"/>
      <c r="K8" s="19"/>
      <c r="L8" s="19"/>
      <c r="M8" s="19"/>
      <c r="N8" s="19"/>
      <c r="O8" s="19"/>
      <c r="P8" s="19"/>
      <c r="Q8" s="19"/>
      <c r="R8" s="19"/>
      <c r="S8" s="19"/>
      <c r="T8" s="19"/>
      <c r="U8" s="19"/>
    </row>
    <row r="9" spans="1:21" ht="13.5" customHeight="1" x14ac:dyDescent="0.15">
      <c r="A9" s="19"/>
      <c r="B9" s="19"/>
      <c r="C9" s="19"/>
      <c r="D9" s="19"/>
      <c r="E9" s="19"/>
      <c r="F9" s="19"/>
      <c r="G9" s="19"/>
      <c r="H9" s="19"/>
      <c r="I9" s="19"/>
      <c r="J9" s="19"/>
      <c r="K9" s="19"/>
      <c r="L9" s="19"/>
      <c r="M9" s="19"/>
      <c r="N9" s="19"/>
      <c r="O9" s="19"/>
      <c r="P9" s="19"/>
      <c r="Q9" s="19"/>
      <c r="R9" s="19"/>
      <c r="S9" s="19"/>
      <c r="T9" s="19"/>
      <c r="U9" s="19"/>
    </row>
    <row r="10" spans="1:21" ht="13.5" customHeight="1" x14ac:dyDescent="0.15">
      <c r="A10" s="19"/>
      <c r="B10" s="19"/>
      <c r="C10" s="19"/>
      <c r="D10" s="19"/>
      <c r="E10" s="19"/>
      <c r="F10" s="19"/>
      <c r="G10" s="19"/>
      <c r="H10" s="19"/>
      <c r="I10" s="19"/>
      <c r="J10" s="19"/>
      <c r="K10" s="19"/>
      <c r="L10" s="19"/>
      <c r="M10" s="19"/>
      <c r="N10" s="19"/>
      <c r="O10" s="19"/>
      <c r="P10" s="19"/>
      <c r="Q10" s="19"/>
      <c r="R10" s="19"/>
      <c r="S10" s="19"/>
      <c r="T10" s="19"/>
      <c r="U10" s="19"/>
    </row>
    <row r="11" spans="1:21" ht="13.5" customHeight="1" x14ac:dyDescent="0.15">
      <c r="A11" s="19"/>
      <c r="B11" s="19"/>
      <c r="C11" s="19"/>
      <c r="D11" s="19"/>
      <c r="E11" s="19"/>
      <c r="F11" s="19"/>
      <c r="G11" s="19"/>
      <c r="H11" s="19"/>
      <c r="I11" s="19"/>
      <c r="J11" s="19"/>
      <c r="K11" s="19"/>
      <c r="L11" s="19"/>
      <c r="M11" s="19"/>
      <c r="N11" s="19"/>
      <c r="O11" s="19"/>
      <c r="P11" s="19"/>
      <c r="Q11" s="19"/>
      <c r="R11" s="19"/>
      <c r="S11" s="19"/>
      <c r="T11" s="19"/>
      <c r="U11" s="19"/>
    </row>
    <row r="12" spans="1:21" ht="13.5" customHeight="1" x14ac:dyDescent="0.15">
      <c r="A12" s="19"/>
      <c r="B12" s="19"/>
      <c r="C12" s="19"/>
      <c r="D12" s="19"/>
      <c r="E12" s="19"/>
      <c r="F12" s="19"/>
      <c r="G12" s="19"/>
      <c r="H12" s="19"/>
      <c r="I12" s="19"/>
      <c r="J12" s="19"/>
      <c r="K12" s="19"/>
      <c r="L12" s="19"/>
      <c r="M12" s="19"/>
      <c r="N12" s="19"/>
      <c r="O12" s="19"/>
      <c r="P12" s="19"/>
      <c r="Q12" s="19"/>
      <c r="R12" s="19"/>
      <c r="S12" s="19"/>
      <c r="T12" s="19"/>
      <c r="U12" s="19"/>
    </row>
    <row r="13" spans="1:21" ht="13.5" customHeight="1" x14ac:dyDescent="0.15">
      <c r="A13" s="19"/>
      <c r="B13" s="19"/>
      <c r="C13" s="19"/>
      <c r="D13" s="19"/>
      <c r="E13" s="19"/>
      <c r="F13" s="19"/>
      <c r="G13" s="19"/>
      <c r="H13" s="19"/>
      <c r="I13" s="19"/>
      <c r="J13" s="19"/>
      <c r="K13" s="19"/>
      <c r="L13" s="19"/>
      <c r="M13" s="19"/>
      <c r="N13" s="19"/>
      <c r="O13" s="19"/>
      <c r="P13" s="19"/>
      <c r="Q13" s="19"/>
      <c r="R13" s="19"/>
      <c r="S13" s="19"/>
      <c r="T13" s="19"/>
      <c r="U13" s="19"/>
    </row>
    <row r="14" spans="1:21" ht="13.5" customHeight="1" x14ac:dyDescent="0.15">
      <c r="A14" s="19"/>
      <c r="B14" s="19"/>
      <c r="C14" s="19"/>
      <c r="D14" s="19"/>
      <c r="E14" s="19"/>
      <c r="F14" s="19"/>
      <c r="G14" s="19"/>
      <c r="H14" s="19"/>
      <c r="I14" s="19"/>
      <c r="J14" s="19"/>
      <c r="K14" s="19"/>
      <c r="L14" s="19"/>
      <c r="M14" s="19"/>
      <c r="N14" s="19"/>
      <c r="O14" s="19"/>
      <c r="P14" s="19"/>
      <c r="Q14" s="19"/>
      <c r="R14" s="19"/>
      <c r="S14" s="19"/>
      <c r="T14" s="19"/>
      <c r="U14" s="19"/>
    </row>
    <row r="15" spans="1:21" ht="13.5" customHeight="1" x14ac:dyDescent="0.15">
      <c r="A15" s="19"/>
      <c r="B15" s="19"/>
      <c r="C15" s="19"/>
      <c r="D15" s="19"/>
      <c r="E15" s="19"/>
      <c r="F15" s="19"/>
      <c r="G15" s="19"/>
      <c r="H15" s="19"/>
      <c r="I15" s="19"/>
      <c r="J15" s="19"/>
      <c r="K15" s="19"/>
      <c r="L15" s="19"/>
      <c r="M15" s="19"/>
      <c r="N15" s="19"/>
      <c r="O15" s="19"/>
      <c r="P15" s="19"/>
      <c r="Q15" s="19"/>
      <c r="R15" s="19"/>
      <c r="S15" s="19"/>
      <c r="T15" s="19"/>
      <c r="U15" s="19"/>
    </row>
    <row r="16" spans="1:21" ht="13.5" customHeight="1" x14ac:dyDescent="0.15">
      <c r="A16" s="19"/>
      <c r="B16" s="19"/>
      <c r="C16" s="19"/>
      <c r="D16" s="19"/>
      <c r="E16" s="19"/>
      <c r="F16" s="19"/>
      <c r="G16" s="19"/>
      <c r="H16" s="19"/>
      <c r="I16" s="19"/>
      <c r="J16" s="19"/>
      <c r="K16" s="19"/>
      <c r="L16" s="19"/>
      <c r="M16" s="19"/>
      <c r="N16" s="19"/>
      <c r="O16" s="19"/>
      <c r="P16" s="19"/>
      <c r="Q16" s="19"/>
      <c r="R16" s="19"/>
      <c r="S16" s="19"/>
      <c r="T16" s="19"/>
      <c r="U16" s="19"/>
    </row>
    <row r="17" spans="1:21" ht="13.5" customHeight="1" x14ac:dyDescent="0.15">
      <c r="A17" s="19"/>
      <c r="B17" s="19"/>
      <c r="C17" s="19"/>
      <c r="D17" s="19"/>
      <c r="E17" s="19"/>
      <c r="F17" s="19"/>
      <c r="G17" s="19"/>
      <c r="H17" s="19"/>
      <c r="I17" s="19"/>
      <c r="J17" s="19"/>
      <c r="K17" s="19"/>
      <c r="L17" s="19"/>
      <c r="M17" s="19"/>
      <c r="N17" s="19"/>
      <c r="O17" s="19"/>
      <c r="P17" s="19"/>
      <c r="Q17" s="19"/>
      <c r="R17" s="19"/>
      <c r="S17" s="19"/>
      <c r="T17" s="19"/>
      <c r="U17" s="19"/>
    </row>
    <row r="18" spans="1:21" ht="13.5" customHeight="1" x14ac:dyDescent="0.15">
      <c r="A18" s="19"/>
      <c r="B18" s="19"/>
      <c r="C18" s="19"/>
      <c r="D18" s="19"/>
      <c r="E18" s="19"/>
      <c r="F18" s="19"/>
      <c r="G18" s="19"/>
      <c r="H18" s="19"/>
      <c r="I18" s="19"/>
      <c r="J18" s="19"/>
      <c r="K18" s="19"/>
      <c r="L18" s="19"/>
      <c r="M18" s="19"/>
      <c r="N18" s="19"/>
      <c r="O18" s="19"/>
      <c r="P18" s="19"/>
      <c r="Q18" s="19"/>
      <c r="R18" s="19"/>
      <c r="S18" s="19"/>
      <c r="T18" s="19"/>
      <c r="U18" s="19"/>
    </row>
    <row r="19" spans="1:21" ht="13.5" customHeight="1" x14ac:dyDescent="0.15">
      <c r="A19" s="19"/>
      <c r="B19" s="19"/>
      <c r="C19" s="19"/>
      <c r="D19" s="19"/>
      <c r="E19" s="19"/>
      <c r="F19" s="19"/>
      <c r="G19" s="19"/>
      <c r="H19" s="19"/>
      <c r="I19" s="19"/>
      <c r="J19" s="19"/>
      <c r="K19" s="19"/>
      <c r="L19" s="19"/>
      <c r="M19" s="19"/>
      <c r="N19" s="19"/>
      <c r="O19" s="19"/>
      <c r="P19" s="19"/>
      <c r="Q19" s="19"/>
      <c r="R19" s="19"/>
      <c r="S19" s="19"/>
      <c r="T19" s="19"/>
      <c r="U19" s="19"/>
    </row>
    <row r="20" spans="1:21" ht="13.5" customHeight="1" x14ac:dyDescent="0.15">
      <c r="A20" s="19"/>
      <c r="B20" s="19"/>
      <c r="C20" s="19"/>
      <c r="D20" s="19"/>
      <c r="E20" s="19"/>
      <c r="F20" s="19"/>
      <c r="G20" s="19"/>
      <c r="H20" s="19"/>
      <c r="I20" s="19"/>
      <c r="J20" s="19"/>
      <c r="K20" s="19"/>
      <c r="L20" s="19"/>
      <c r="M20" s="19"/>
      <c r="N20" s="19"/>
      <c r="O20" s="19"/>
      <c r="P20" s="19"/>
      <c r="Q20" s="19"/>
      <c r="R20" s="19"/>
      <c r="S20" s="19"/>
      <c r="T20" s="19"/>
      <c r="U20" s="19"/>
    </row>
    <row r="21" spans="1:21" ht="13.5" customHeight="1" x14ac:dyDescent="0.15">
      <c r="A21" s="19"/>
      <c r="B21" s="19"/>
      <c r="C21" s="19"/>
      <c r="D21" s="19"/>
      <c r="E21" s="19"/>
      <c r="F21" s="19"/>
      <c r="G21" s="19"/>
      <c r="H21" s="19"/>
      <c r="I21" s="19"/>
      <c r="J21" s="19"/>
      <c r="K21" s="19"/>
      <c r="L21" s="19"/>
      <c r="M21" s="19"/>
      <c r="N21" s="19"/>
      <c r="O21" s="19"/>
      <c r="P21" s="19"/>
      <c r="Q21" s="19"/>
      <c r="R21" s="19"/>
      <c r="S21" s="19"/>
      <c r="T21" s="19"/>
      <c r="U21" s="19"/>
    </row>
    <row r="22" spans="1:21" ht="13.5" customHeight="1" x14ac:dyDescent="0.15">
      <c r="A22" s="19"/>
      <c r="B22" s="19"/>
      <c r="C22" s="19"/>
      <c r="D22" s="19"/>
      <c r="E22" s="19"/>
      <c r="F22" s="19"/>
      <c r="G22" s="19"/>
      <c r="H22" s="19"/>
      <c r="I22" s="19"/>
      <c r="J22" s="19"/>
      <c r="K22" s="19"/>
      <c r="L22" s="19"/>
      <c r="M22" s="19"/>
      <c r="N22" s="19"/>
      <c r="O22" s="19"/>
      <c r="P22" s="19"/>
      <c r="Q22" s="19"/>
      <c r="R22" s="19"/>
      <c r="S22" s="19"/>
      <c r="T22" s="19"/>
      <c r="U22" s="19"/>
    </row>
    <row r="23" spans="1:21" ht="13.5" customHeight="1" x14ac:dyDescent="0.15">
      <c r="A23" s="19"/>
      <c r="B23" s="19"/>
      <c r="C23" s="19"/>
      <c r="D23" s="19"/>
      <c r="E23" s="19"/>
      <c r="F23" s="19"/>
      <c r="G23" s="19"/>
      <c r="H23" s="19"/>
      <c r="I23" s="19"/>
      <c r="J23" s="19"/>
      <c r="K23" s="19"/>
      <c r="L23" s="19"/>
      <c r="M23" s="19"/>
      <c r="N23" s="19"/>
      <c r="O23" s="19"/>
      <c r="P23" s="19"/>
      <c r="Q23" s="19"/>
      <c r="R23" s="19"/>
      <c r="S23" s="19"/>
      <c r="T23" s="19"/>
      <c r="U23" s="19"/>
    </row>
    <row r="24" spans="1:21" ht="13.5" customHeight="1" x14ac:dyDescent="0.15">
      <c r="A24" s="19"/>
      <c r="B24" s="19"/>
      <c r="C24" s="19"/>
      <c r="D24" s="19"/>
      <c r="E24" s="19"/>
      <c r="F24" s="19"/>
      <c r="G24" s="19"/>
      <c r="H24" s="19"/>
      <c r="I24" s="19"/>
      <c r="J24" s="19"/>
      <c r="K24" s="19"/>
      <c r="L24" s="19"/>
      <c r="M24" s="19"/>
      <c r="N24" s="19"/>
      <c r="O24" s="19"/>
      <c r="P24" s="19"/>
      <c r="Q24" s="19"/>
      <c r="R24" s="19"/>
      <c r="S24" s="19"/>
      <c r="T24" s="19"/>
      <c r="U24" s="19"/>
    </row>
    <row r="25" spans="1:21" ht="13.5" customHeight="1" x14ac:dyDescent="0.15">
      <c r="A25" s="19"/>
      <c r="B25" s="19"/>
      <c r="C25" s="19"/>
      <c r="D25" s="19"/>
      <c r="E25" s="19"/>
      <c r="F25" s="19"/>
      <c r="G25" s="19"/>
      <c r="H25" s="19"/>
      <c r="I25" s="19"/>
      <c r="J25" s="19"/>
      <c r="K25" s="19"/>
      <c r="L25" s="19"/>
      <c r="M25" s="19"/>
      <c r="N25" s="19"/>
      <c r="O25" s="19"/>
      <c r="P25" s="19"/>
      <c r="Q25" s="19"/>
      <c r="R25" s="19"/>
      <c r="S25" s="19"/>
      <c r="T25" s="19"/>
      <c r="U25" s="19"/>
    </row>
    <row r="26" spans="1:21" ht="13.5" customHeight="1" x14ac:dyDescent="0.15">
      <c r="A26" s="19"/>
      <c r="B26" s="19"/>
      <c r="C26" s="19"/>
      <c r="D26" s="19"/>
      <c r="E26" s="19"/>
      <c r="F26" s="19"/>
      <c r="G26" s="19"/>
      <c r="H26" s="19"/>
      <c r="I26" s="19"/>
      <c r="J26" s="19"/>
      <c r="K26" s="19"/>
      <c r="L26" s="19"/>
      <c r="M26" s="19"/>
      <c r="N26" s="19"/>
      <c r="O26" s="19"/>
      <c r="P26" s="19"/>
      <c r="Q26" s="19"/>
      <c r="R26" s="19"/>
      <c r="S26" s="19"/>
      <c r="T26" s="19"/>
      <c r="U26" s="19"/>
    </row>
    <row r="27" spans="1:21" ht="13.5" customHeight="1" x14ac:dyDescent="0.15">
      <c r="A27" s="19"/>
      <c r="B27" s="19"/>
      <c r="C27" s="19"/>
      <c r="D27" s="19"/>
      <c r="E27" s="19"/>
      <c r="F27" s="19"/>
      <c r="G27" s="19"/>
      <c r="H27" s="19"/>
      <c r="I27" s="19"/>
      <c r="J27" s="19"/>
      <c r="K27" s="19"/>
      <c r="L27" s="19"/>
      <c r="M27" s="19"/>
      <c r="N27" s="19"/>
      <c r="O27" s="19"/>
      <c r="P27" s="19"/>
      <c r="Q27" s="19"/>
      <c r="R27" s="19"/>
      <c r="S27" s="19"/>
      <c r="T27" s="19"/>
      <c r="U27" s="19"/>
    </row>
    <row r="28" spans="1:21" ht="13.5" customHeight="1" x14ac:dyDescent="0.15">
      <c r="A28" s="19"/>
      <c r="B28" s="19"/>
      <c r="C28" s="19"/>
      <c r="D28" s="19"/>
      <c r="E28" s="19"/>
      <c r="F28" s="19"/>
      <c r="G28" s="19"/>
      <c r="H28" s="19"/>
      <c r="I28" s="19"/>
      <c r="J28" s="19"/>
      <c r="K28" s="19"/>
      <c r="L28" s="19"/>
      <c r="M28" s="19"/>
      <c r="N28" s="19"/>
      <c r="O28" s="19"/>
      <c r="P28" s="19"/>
      <c r="Q28" s="19"/>
      <c r="R28" s="19"/>
      <c r="S28" s="19"/>
      <c r="T28" s="19"/>
      <c r="U28" s="19"/>
    </row>
    <row r="29" spans="1:21" ht="13.5" customHeight="1" x14ac:dyDescent="0.15">
      <c r="A29" s="19"/>
      <c r="B29" s="19"/>
      <c r="C29" s="19"/>
      <c r="D29" s="19"/>
      <c r="E29" s="19"/>
      <c r="F29" s="19"/>
      <c r="G29" s="19"/>
      <c r="H29" s="19"/>
      <c r="I29" s="19"/>
      <c r="J29" s="19"/>
      <c r="K29" s="19"/>
      <c r="L29" s="19"/>
      <c r="M29" s="19"/>
      <c r="N29" s="19"/>
      <c r="O29" s="19"/>
      <c r="P29" s="19"/>
      <c r="Q29" s="19"/>
      <c r="R29" s="19"/>
      <c r="S29" s="19"/>
      <c r="T29" s="19"/>
      <c r="U29" s="19"/>
    </row>
    <row r="30" spans="1:21" ht="13.5" customHeight="1" x14ac:dyDescent="0.15">
      <c r="A30" s="19"/>
      <c r="B30" s="19"/>
      <c r="C30" s="19"/>
      <c r="D30" s="19"/>
      <c r="E30" s="19"/>
      <c r="F30" s="19"/>
      <c r="G30" s="19"/>
      <c r="H30" s="19"/>
      <c r="I30" s="19"/>
      <c r="J30" s="19"/>
      <c r="K30" s="19"/>
      <c r="L30" s="19"/>
      <c r="M30" s="19"/>
      <c r="N30" s="19"/>
      <c r="O30" s="19"/>
      <c r="P30" s="19"/>
      <c r="Q30" s="19"/>
      <c r="R30" s="19"/>
      <c r="S30" s="19"/>
      <c r="T30" s="19"/>
      <c r="U30" s="19"/>
    </row>
    <row r="31" spans="1:21" ht="13.5" customHeight="1" x14ac:dyDescent="0.15">
      <c r="A31" s="19"/>
      <c r="B31" s="19"/>
      <c r="C31" s="19"/>
      <c r="D31" s="19"/>
      <c r="E31" s="19"/>
      <c r="F31" s="19"/>
      <c r="G31" s="19"/>
      <c r="H31" s="19"/>
      <c r="I31" s="19"/>
      <c r="J31" s="19"/>
      <c r="K31" s="19"/>
      <c r="L31" s="19"/>
      <c r="M31" s="19"/>
      <c r="N31" s="19"/>
      <c r="O31" s="19"/>
      <c r="P31" s="19"/>
      <c r="Q31" s="19"/>
      <c r="R31" s="19"/>
      <c r="S31" s="19"/>
      <c r="T31" s="19"/>
      <c r="U31" s="19"/>
    </row>
    <row r="32" spans="1:21" ht="13.5" customHeight="1" x14ac:dyDescent="0.15">
      <c r="A32" s="19"/>
      <c r="B32" s="19"/>
      <c r="C32" s="19"/>
      <c r="D32" s="19"/>
      <c r="E32" s="19"/>
      <c r="F32" s="19"/>
      <c r="G32" s="19"/>
      <c r="H32" s="19"/>
      <c r="I32" s="19"/>
      <c r="J32" s="19"/>
      <c r="K32" s="19"/>
      <c r="L32" s="19"/>
      <c r="M32" s="19"/>
      <c r="N32" s="19"/>
      <c r="O32" s="19"/>
      <c r="P32" s="19"/>
      <c r="Q32" s="19"/>
      <c r="R32" s="19"/>
      <c r="S32" s="19"/>
      <c r="T32" s="19"/>
      <c r="U32" s="19"/>
    </row>
    <row r="33" spans="1:21" ht="13.5" customHeight="1" x14ac:dyDescent="0.15">
      <c r="A33" s="19"/>
      <c r="B33" s="19"/>
      <c r="C33" s="19"/>
      <c r="D33" s="19"/>
      <c r="E33" s="19"/>
      <c r="F33" s="19"/>
      <c r="G33" s="19"/>
      <c r="H33" s="19"/>
      <c r="I33" s="19"/>
      <c r="J33" s="19"/>
      <c r="K33" s="19"/>
      <c r="L33" s="19"/>
      <c r="M33" s="19"/>
      <c r="N33" s="19"/>
      <c r="O33" s="19"/>
      <c r="P33" s="19"/>
      <c r="Q33" s="19"/>
      <c r="R33" s="19"/>
      <c r="S33" s="19"/>
      <c r="T33" s="19"/>
      <c r="U33" s="19"/>
    </row>
    <row r="34" spans="1:21" ht="13.5" customHeight="1" x14ac:dyDescent="0.15">
      <c r="A34" s="19"/>
      <c r="B34" s="19"/>
      <c r="C34" s="19"/>
      <c r="D34" s="19"/>
      <c r="E34" s="19"/>
      <c r="F34" s="19"/>
      <c r="G34" s="19"/>
      <c r="H34" s="19"/>
      <c r="I34" s="19"/>
      <c r="J34" s="19"/>
      <c r="K34" s="19"/>
      <c r="L34" s="19"/>
      <c r="M34" s="19"/>
      <c r="N34" s="19"/>
      <c r="O34" s="19"/>
      <c r="P34" s="19"/>
      <c r="Q34" s="19"/>
      <c r="R34" s="19"/>
      <c r="S34" s="19"/>
      <c r="T34" s="19"/>
      <c r="U34" s="19"/>
    </row>
    <row r="35" spans="1:21" ht="13.5" customHeight="1" x14ac:dyDescent="0.15">
      <c r="A35" s="19"/>
      <c r="B35" s="19"/>
      <c r="C35" s="19"/>
      <c r="D35" s="19"/>
      <c r="E35" s="19"/>
      <c r="F35" s="19"/>
      <c r="G35" s="19"/>
      <c r="H35" s="19"/>
      <c r="I35" s="19"/>
      <c r="J35" s="19"/>
      <c r="K35" s="19"/>
      <c r="L35" s="19"/>
      <c r="M35" s="19"/>
      <c r="N35" s="19"/>
      <c r="O35" s="19"/>
      <c r="P35" s="19"/>
      <c r="Q35" s="19"/>
      <c r="R35" s="19"/>
      <c r="S35" s="19"/>
      <c r="T35" s="19"/>
      <c r="U35" s="19"/>
    </row>
    <row r="36" spans="1:21" ht="13.5" customHeight="1" x14ac:dyDescent="0.15">
      <c r="A36" s="19"/>
      <c r="B36" s="19"/>
      <c r="C36" s="19"/>
      <c r="D36" s="19"/>
      <c r="E36" s="19"/>
      <c r="F36" s="19"/>
      <c r="G36" s="19"/>
      <c r="H36" s="19"/>
      <c r="I36" s="19"/>
      <c r="J36" s="19"/>
      <c r="K36" s="19"/>
      <c r="L36" s="19"/>
      <c r="M36" s="19"/>
      <c r="N36" s="19"/>
      <c r="O36" s="19"/>
      <c r="P36" s="19"/>
      <c r="Q36" s="19"/>
      <c r="R36" s="19"/>
      <c r="S36" s="19"/>
      <c r="T36" s="19"/>
      <c r="U36" s="19"/>
    </row>
    <row r="37" spans="1:21" ht="13.5" customHeight="1" x14ac:dyDescent="0.15">
      <c r="A37" s="19"/>
      <c r="B37" s="19"/>
      <c r="C37" s="19"/>
      <c r="D37" s="19"/>
      <c r="E37" s="19"/>
      <c r="F37" s="19"/>
      <c r="G37" s="19"/>
      <c r="H37" s="19"/>
      <c r="I37" s="19"/>
      <c r="J37" s="19"/>
      <c r="K37" s="19"/>
      <c r="L37" s="19"/>
      <c r="M37" s="19"/>
      <c r="N37" s="19"/>
      <c r="O37" s="19"/>
      <c r="P37" s="19"/>
      <c r="Q37" s="19"/>
      <c r="R37" s="19"/>
      <c r="S37" s="19"/>
      <c r="T37" s="19"/>
      <c r="U37" s="19"/>
    </row>
    <row r="38" spans="1:21" ht="13.5" customHeight="1" x14ac:dyDescent="0.15">
      <c r="A38" s="19"/>
      <c r="B38" s="19"/>
      <c r="C38" s="19"/>
      <c r="D38" s="19"/>
      <c r="E38" s="19"/>
      <c r="F38" s="19"/>
      <c r="G38" s="19"/>
      <c r="H38" s="19"/>
      <c r="I38" s="19"/>
      <c r="J38" s="19"/>
      <c r="K38" s="19"/>
      <c r="L38" s="19"/>
      <c r="M38" s="19"/>
      <c r="N38" s="19"/>
      <c r="O38" s="19"/>
      <c r="P38" s="19"/>
      <c r="Q38" s="19"/>
      <c r="R38" s="19"/>
      <c r="S38" s="19"/>
      <c r="T38" s="19"/>
      <c r="U38" s="19"/>
    </row>
    <row r="39" spans="1:21" ht="13.5" customHeight="1" x14ac:dyDescent="0.15">
      <c r="A39" s="19"/>
      <c r="B39" s="19"/>
      <c r="C39" s="19"/>
      <c r="D39" s="19"/>
      <c r="E39" s="19"/>
      <c r="F39" s="19"/>
      <c r="G39" s="19"/>
      <c r="H39" s="19"/>
      <c r="I39" s="19"/>
      <c r="J39" s="19"/>
      <c r="K39" s="19"/>
      <c r="L39" s="19"/>
      <c r="M39" s="19"/>
      <c r="N39" s="19"/>
      <c r="O39" s="19"/>
      <c r="P39" s="19"/>
      <c r="Q39" s="19"/>
      <c r="R39" s="19"/>
      <c r="S39" s="19"/>
      <c r="T39" s="19"/>
      <c r="U39" s="19"/>
    </row>
    <row r="40" spans="1:21" ht="13.5" customHeight="1" x14ac:dyDescent="0.15">
      <c r="A40" s="19"/>
      <c r="B40" s="19"/>
      <c r="C40" s="19"/>
      <c r="D40" s="19"/>
      <c r="E40" s="19"/>
      <c r="F40" s="19"/>
      <c r="G40" s="19"/>
      <c r="H40" s="19"/>
      <c r="I40" s="19"/>
      <c r="J40" s="19"/>
      <c r="K40" s="19"/>
      <c r="L40" s="19"/>
      <c r="M40" s="19"/>
      <c r="N40" s="19"/>
      <c r="O40" s="19"/>
      <c r="P40" s="19"/>
      <c r="Q40" s="19"/>
      <c r="R40" s="19"/>
      <c r="S40" s="19"/>
      <c r="T40" s="19"/>
      <c r="U40" s="19"/>
    </row>
    <row r="41" spans="1:21" ht="13.5" customHeight="1" x14ac:dyDescent="0.15">
      <c r="A41" s="19"/>
      <c r="B41" s="19"/>
      <c r="C41" s="19"/>
      <c r="D41" s="19"/>
      <c r="E41" s="19"/>
      <c r="F41" s="19"/>
      <c r="G41" s="19"/>
      <c r="H41" s="19"/>
      <c r="I41" s="19"/>
      <c r="J41" s="19"/>
      <c r="K41" s="19"/>
      <c r="L41" s="19"/>
      <c r="M41" s="19"/>
      <c r="N41" s="19"/>
      <c r="O41" s="19"/>
      <c r="P41" s="19"/>
      <c r="Q41" s="19"/>
      <c r="R41" s="19"/>
      <c r="S41" s="19"/>
      <c r="T41" s="19"/>
      <c r="U41" s="19"/>
    </row>
    <row r="42" spans="1:21" ht="13.5" customHeight="1" x14ac:dyDescent="0.15">
      <c r="A42" s="19"/>
      <c r="B42" s="19"/>
      <c r="C42" s="19"/>
      <c r="D42" s="19"/>
      <c r="E42" s="19"/>
      <c r="F42" s="19"/>
      <c r="G42" s="19"/>
      <c r="H42" s="19"/>
      <c r="I42" s="19"/>
      <c r="J42" s="19"/>
      <c r="K42" s="19"/>
      <c r="L42" s="19"/>
      <c r="M42" s="19"/>
      <c r="N42" s="19"/>
      <c r="O42" s="19"/>
      <c r="P42" s="19"/>
      <c r="Q42" s="19"/>
      <c r="R42" s="19"/>
      <c r="S42" s="19"/>
      <c r="T42" s="19"/>
      <c r="U42" s="19"/>
    </row>
    <row r="43" spans="1:21" ht="30.75" customHeight="1" thickBot="1" x14ac:dyDescent="0.2">
      <c r="A43" s="19"/>
      <c r="B43" s="19"/>
      <c r="C43" s="19"/>
      <c r="D43" s="19"/>
      <c r="E43" s="19"/>
      <c r="F43" s="19"/>
      <c r="G43" s="19"/>
      <c r="H43" s="19"/>
      <c r="I43" s="19"/>
      <c r="J43" s="19"/>
      <c r="K43" s="19"/>
      <c r="L43" s="19"/>
      <c r="M43" s="19"/>
      <c r="N43" s="19"/>
      <c r="O43" s="21" t="s">
        <v>8</v>
      </c>
      <c r="P43" s="19"/>
      <c r="Q43" s="19"/>
      <c r="R43" s="19"/>
      <c r="S43" s="19"/>
      <c r="T43" s="19"/>
      <c r="U43" s="19"/>
    </row>
    <row r="44" spans="1:21" ht="30.75" customHeight="1" thickBot="1" x14ac:dyDescent="0.2">
      <c r="A44" s="19"/>
      <c r="B44" s="22" t="s">
        <v>9</v>
      </c>
      <c r="C44" s="23"/>
      <c r="D44" s="23"/>
      <c r="E44" s="24"/>
      <c r="F44" s="24"/>
      <c r="G44" s="24"/>
      <c r="H44" s="24"/>
      <c r="I44" s="24"/>
      <c r="J44" s="25" t="s">
        <v>2</v>
      </c>
      <c r="K44" s="26" t="s">
        <v>567</v>
      </c>
      <c r="L44" s="27" t="s">
        <v>568</v>
      </c>
      <c r="M44" s="27" t="s">
        <v>569</v>
      </c>
      <c r="N44" s="27" t="s">
        <v>570</v>
      </c>
      <c r="O44" s="28" t="s">
        <v>571</v>
      </c>
      <c r="P44" s="19"/>
      <c r="Q44" s="19"/>
      <c r="R44" s="19"/>
      <c r="S44" s="19"/>
      <c r="T44" s="19"/>
      <c r="U44" s="19"/>
    </row>
    <row r="45" spans="1:21" ht="30.75" customHeight="1" x14ac:dyDescent="0.15">
      <c r="A45" s="19"/>
      <c r="B45" s="1232" t="s">
        <v>10</v>
      </c>
      <c r="C45" s="1233"/>
      <c r="D45" s="317"/>
      <c r="E45" s="1238" t="s">
        <v>11</v>
      </c>
      <c r="F45" s="1238"/>
      <c r="G45" s="1238"/>
      <c r="H45" s="1238"/>
      <c r="I45" s="1238"/>
      <c r="J45" s="1239"/>
      <c r="K45" s="318">
        <v>2005</v>
      </c>
      <c r="L45" s="319">
        <v>2249</v>
      </c>
      <c r="M45" s="319">
        <v>2388</v>
      </c>
      <c r="N45" s="319">
        <v>2486</v>
      </c>
      <c r="O45" s="320">
        <v>2604</v>
      </c>
      <c r="P45" s="19"/>
      <c r="Q45" s="19"/>
      <c r="R45" s="19"/>
      <c r="S45" s="19"/>
      <c r="T45" s="19"/>
      <c r="U45" s="19"/>
    </row>
    <row r="46" spans="1:21" ht="30.75" customHeight="1" x14ac:dyDescent="0.15">
      <c r="A46" s="19"/>
      <c r="B46" s="1234"/>
      <c r="C46" s="1235"/>
      <c r="D46" s="321"/>
      <c r="E46" s="1216" t="s">
        <v>12</v>
      </c>
      <c r="F46" s="1216"/>
      <c r="G46" s="1216"/>
      <c r="H46" s="1216"/>
      <c r="I46" s="1216"/>
      <c r="J46" s="1217"/>
      <c r="K46" s="322" t="s">
        <v>526</v>
      </c>
      <c r="L46" s="323" t="s">
        <v>526</v>
      </c>
      <c r="M46" s="323" t="s">
        <v>526</v>
      </c>
      <c r="N46" s="323" t="s">
        <v>526</v>
      </c>
      <c r="O46" s="324" t="s">
        <v>526</v>
      </c>
      <c r="P46" s="19"/>
      <c r="Q46" s="19"/>
      <c r="R46" s="19"/>
      <c r="S46" s="19"/>
      <c r="T46" s="19"/>
      <c r="U46" s="19"/>
    </row>
    <row r="47" spans="1:21" ht="30.75" customHeight="1" x14ac:dyDescent="0.15">
      <c r="A47" s="19"/>
      <c r="B47" s="1234"/>
      <c r="C47" s="1235"/>
      <c r="D47" s="321"/>
      <c r="E47" s="1216" t="s">
        <v>13</v>
      </c>
      <c r="F47" s="1216"/>
      <c r="G47" s="1216"/>
      <c r="H47" s="1216"/>
      <c r="I47" s="1216"/>
      <c r="J47" s="1217"/>
      <c r="K47" s="322" t="s">
        <v>526</v>
      </c>
      <c r="L47" s="323" t="s">
        <v>526</v>
      </c>
      <c r="M47" s="323" t="s">
        <v>526</v>
      </c>
      <c r="N47" s="323" t="s">
        <v>526</v>
      </c>
      <c r="O47" s="324" t="s">
        <v>526</v>
      </c>
      <c r="P47" s="19"/>
      <c r="Q47" s="19"/>
      <c r="R47" s="19"/>
      <c r="S47" s="19"/>
      <c r="T47" s="19"/>
      <c r="U47" s="19"/>
    </row>
    <row r="48" spans="1:21" ht="30.75" customHeight="1" x14ac:dyDescent="0.15">
      <c r="A48" s="19"/>
      <c r="B48" s="1234"/>
      <c r="C48" s="1235"/>
      <c r="D48" s="321"/>
      <c r="E48" s="1216" t="s">
        <v>14</v>
      </c>
      <c r="F48" s="1216"/>
      <c r="G48" s="1216"/>
      <c r="H48" s="1216"/>
      <c r="I48" s="1216"/>
      <c r="J48" s="1217"/>
      <c r="K48" s="322">
        <v>983</v>
      </c>
      <c r="L48" s="323">
        <v>1024</v>
      </c>
      <c r="M48" s="323">
        <v>923</v>
      </c>
      <c r="N48" s="323">
        <v>956</v>
      </c>
      <c r="O48" s="324">
        <v>904</v>
      </c>
      <c r="P48" s="19"/>
      <c r="Q48" s="19"/>
      <c r="R48" s="19"/>
      <c r="S48" s="19"/>
      <c r="T48" s="19"/>
      <c r="U48" s="19"/>
    </row>
    <row r="49" spans="1:21" ht="30.75" customHeight="1" x14ac:dyDescent="0.15">
      <c r="A49" s="19"/>
      <c r="B49" s="1234"/>
      <c r="C49" s="1235"/>
      <c r="D49" s="321"/>
      <c r="E49" s="1216" t="s">
        <v>15</v>
      </c>
      <c r="F49" s="1216"/>
      <c r="G49" s="1216"/>
      <c r="H49" s="1216"/>
      <c r="I49" s="1216"/>
      <c r="J49" s="1217"/>
      <c r="K49" s="322">
        <v>114</v>
      </c>
      <c r="L49" s="323">
        <v>117</v>
      </c>
      <c r="M49" s="323">
        <v>85</v>
      </c>
      <c r="N49" s="323">
        <v>82</v>
      </c>
      <c r="O49" s="324">
        <v>60</v>
      </c>
      <c r="P49" s="19"/>
      <c r="Q49" s="19"/>
      <c r="R49" s="19"/>
      <c r="S49" s="19"/>
      <c r="T49" s="19"/>
      <c r="U49" s="19"/>
    </row>
    <row r="50" spans="1:21" ht="30.75" customHeight="1" x14ac:dyDescent="0.15">
      <c r="A50" s="19"/>
      <c r="B50" s="1234"/>
      <c r="C50" s="1235"/>
      <c r="D50" s="321"/>
      <c r="E50" s="1216" t="s">
        <v>16</v>
      </c>
      <c r="F50" s="1216"/>
      <c r="G50" s="1216"/>
      <c r="H50" s="1216"/>
      <c r="I50" s="1216"/>
      <c r="J50" s="1217"/>
      <c r="K50" s="322">
        <v>20</v>
      </c>
      <c r="L50" s="323">
        <v>5</v>
      </c>
      <c r="M50" s="323">
        <v>2</v>
      </c>
      <c r="N50" s="323">
        <v>1</v>
      </c>
      <c r="O50" s="324">
        <v>0</v>
      </c>
      <c r="P50" s="19"/>
      <c r="Q50" s="19"/>
      <c r="R50" s="19"/>
      <c r="S50" s="19"/>
      <c r="T50" s="19"/>
      <c r="U50" s="19"/>
    </row>
    <row r="51" spans="1:21" ht="30.75" customHeight="1" x14ac:dyDescent="0.15">
      <c r="A51" s="19"/>
      <c r="B51" s="1236"/>
      <c r="C51" s="1237"/>
      <c r="D51" s="325"/>
      <c r="E51" s="1216" t="s">
        <v>17</v>
      </c>
      <c r="F51" s="1216"/>
      <c r="G51" s="1216"/>
      <c r="H51" s="1216"/>
      <c r="I51" s="1216"/>
      <c r="J51" s="1217"/>
      <c r="K51" s="322" t="s">
        <v>526</v>
      </c>
      <c r="L51" s="323" t="s">
        <v>526</v>
      </c>
      <c r="M51" s="323" t="s">
        <v>526</v>
      </c>
      <c r="N51" s="323" t="s">
        <v>526</v>
      </c>
      <c r="O51" s="324" t="s">
        <v>526</v>
      </c>
      <c r="P51" s="19"/>
      <c r="Q51" s="19"/>
      <c r="R51" s="19"/>
      <c r="S51" s="19"/>
      <c r="T51" s="19"/>
      <c r="U51" s="19"/>
    </row>
    <row r="52" spans="1:21" ht="30.75" customHeight="1" x14ac:dyDescent="0.15">
      <c r="A52" s="19"/>
      <c r="B52" s="1214" t="s">
        <v>18</v>
      </c>
      <c r="C52" s="1215"/>
      <c r="D52" s="325"/>
      <c r="E52" s="1216" t="s">
        <v>19</v>
      </c>
      <c r="F52" s="1216"/>
      <c r="G52" s="1216"/>
      <c r="H52" s="1216"/>
      <c r="I52" s="1216"/>
      <c r="J52" s="1217"/>
      <c r="K52" s="322">
        <v>2232</v>
      </c>
      <c r="L52" s="323">
        <v>2382</v>
      </c>
      <c r="M52" s="323">
        <v>2498</v>
      </c>
      <c r="N52" s="323">
        <v>2540</v>
      </c>
      <c r="O52" s="324">
        <v>2593</v>
      </c>
      <c r="P52" s="19"/>
      <c r="Q52" s="19"/>
      <c r="R52" s="19"/>
      <c r="S52" s="19"/>
      <c r="T52" s="19"/>
      <c r="U52" s="19"/>
    </row>
    <row r="53" spans="1:21" ht="30.75" customHeight="1" thickBot="1" x14ac:dyDescent="0.2">
      <c r="A53" s="19"/>
      <c r="B53" s="1218" t="s">
        <v>20</v>
      </c>
      <c r="C53" s="1219"/>
      <c r="D53" s="326"/>
      <c r="E53" s="1220" t="s">
        <v>21</v>
      </c>
      <c r="F53" s="1220"/>
      <c r="G53" s="1220"/>
      <c r="H53" s="1220"/>
      <c r="I53" s="1220"/>
      <c r="J53" s="1221"/>
      <c r="K53" s="327">
        <v>890</v>
      </c>
      <c r="L53" s="328">
        <v>1013</v>
      </c>
      <c r="M53" s="328">
        <v>900</v>
      </c>
      <c r="N53" s="328">
        <v>985</v>
      </c>
      <c r="O53" s="329">
        <v>975</v>
      </c>
      <c r="P53" s="19"/>
      <c r="Q53" s="19"/>
      <c r="R53" s="19"/>
      <c r="S53" s="19"/>
      <c r="T53" s="19"/>
      <c r="U53" s="19"/>
    </row>
    <row r="54" spans="1:21" ht="24" customHeight="1" x14ac:dyDescent="0.15">
      <c r="A54" s="19"/>
      <c r="B54" s="29" t="s">
        <v>22</v>
      </c>
      <c r="C54" s="19"/>
      <c r="D54" s="19"/>
      <c r="E54" s="19"/>
      <c r="F54" s="19"/>
      <c r="G54" s="19"/>
      <c r="H54" s="19"/>
      <c r="I54" s="19"/>
      <c r="J54" s="19"/>
      <c r="K54" s="19"/>
      <c r="L54" s="19"/>
      <c r="M54" s="19"/>
      <c r="N54" s="19"/>
      <c r="O54" s="19"/>
      <c r="P54" s="19"/>
      <c r="Q54" s="19"/>
      <c r="R54" s="19"/>
      <c r="S54" s="19"/>
      <c r="T54" s="19"/>
      <c r="U54" s="19"/>
    </row>
    <row r="55" spans="1:21" ht="24" customHeight="1" thickBot="1" x14ac:dyDescent="0.2">
      <c r="A55" s="19"/>
      <c r="B55" s="30" t="s">
        <v>23</v>
      </c>
      <c r="C55" s="31"/>
      <c r="D55" s="31"/>
      <c r="E55" s="31"/>
      <c r="F55" s="31"/>
      <c r="G55" s="31"/>
      <c r="H55" s="31"/>
      <c r="I55" s="31"/>
      <c r="J55" s="31"/>
      <c r="K55" s="32"/>
      <c r="L55" s="32"/>
      <c r="M55" s="32"/>
      <c r="N55" s="32"/>
      <c r="O55" s="330" t="s">
        <v>585</v>
      </c>
      <c r="P55" s="19"/>
      <c r="Q55" s="19"/>
      <c r="R55" s="19"/>
      <c r="S55" s="19"/>
      <c r="T55" s="19"/>
      <c r="U55" s="19"/>
    </row>
    <row r="56" spans="1:21" ht="31.5" customHeight="1" thickBot="1" x14ac:dyDescent="0.2">
      <c r="A56" s="19"/>
      <c r="B56" s="33"/>
      <c r="C56" s="34"/>
      <c r="D56" s="34"/>
      <c r="E56" s="35"/>
      <c r="F56" s="35"/>
      <c r="G56" s="35"/>
      <c r="H56" s="35"/>
      <c r="I56" s="35"/>
      <c r="J56" s="36" t="s">
        <v>2</v>
      </c>
      <c r="K56" s="37" t="s">
        <v>586</v>
      </c>
      <c r="L56" s="38" t="s">
        <v>587</v>
      </c>
      <c r="M56" s="38" t="s">
        <v>588</v>
      </c>
      <c r="N56" s="38" t="s">
        <v>589</v>
      </c>
      <c r="O56" s="39" t="s">
        <v>590</v>
      </c>
      <c r="P56" s="19"/>
      <c r="Q56" s="19"/>
      <c r="R56" s="19"/>
      <c r="S56" s="19"/>
      <c r="T56" s="19"/>
      <c r="U56" s="19"/>
    </row>
    <row r="57" spans="1:21" ht="31.5" customHeight="1" x14ac:dyDescent="0.15">
      <c r="B57" s="1222" t="s">
        <v>24</v>
      </c>
      <c r="C57" s="1223"/>
      <c r="D57" s="1226" t="s">
        <v>25</v>
      </c>
      <c r="E57" s="1227"/>
      <c r="F57" s="1227"/>
      <c r="G57" s="1227"/>
      <c r="H57" s="1227"/>
      <c r="I57" s="1227"/>
      <c r="J57" s="1228"/>
      <c r="K57" s="40"/>
      <c r="L57" s="41"/>
      <c r="M57" s="41"/>
      <c r="N57" s="41"/>
      <c r="O57" s="42"/>
    </row>
    <row r="58" spans="1:21" ht="31.5" customHeight="1" thickBot="1" x14ac:dyDescent="0.2">
      <c r="B58" s="1224"/>
      <c r="C58" s="1225"/>
      <c r="D58" s="1229" t="s">
        <v>26</v>
      </c>
      <c r="E58" s="1230"/>
      <c r="F58" s="1230"/>
      <c r="G58" s="1230"/>
      <c r="H58" s="1230"/>
      <c r="I58" s="1230"/>
      <c r="J58" s="1231"/>
      <c r="K58" s="43"/>
      <c r="L58" s="44"/>
      <c r="M58" s="44"/>
      <c r="N58" s="44"/>
      <c r="O58" s="45"/>
    </row>
    <row r="59" spans="1:21" ht="24" customHeight="1" x14ac:dyDescent="0.15">
      <c r="B59" s="46"/>
      <c r="C59" s="46"/>
      <c r="D59" s="47" t="s">
        <v>27</v>
      </c>
      <c r="E59" s="48"/>
      <c r="F59" s="48"/>
      <c r="G59" s="48"/>
      <c r="H59" s="48"/>
      <c r="I59" s="48"/>
      <c r="J59" s="48"/>
      <c r="K59" s="48"/>
      <c r="L59" s="48"/>
      <c r="M59" s="48"/>
      <c r="N59" s="48"/>
      <c r="O59" s="48"/>
    </row>
    <row r="60" spans="1:21" ht="24" customHeight="1" x14ac:dyDescent="0.15">
      <c r="B60" s="49"/>
      <c r="C60" s="49"/>
      <c r="D60" s="47" t="s">
        <v>28</v>
      </c>
      <c r="E60" s="48"/>
      <c r="F60" s="48"/>
      <c r="G60" s="48"/>
      <c r="H60" s="48"/>
      <c r="I60" s="48"/>
      <c r="J60" s="48"/>
      <c r="K60" s="48"/>
      <c r="L60" s="48"/>
      <c r="M60" s="48"/>
      <c r="N60" s="48"/>
      <c r="O60" s="48"/>
    </row>
    <row r="61" spans="1:21" ht="24" customHeight="1" x14ac:dyDescent="0.15">
      <c r="A61" s="19"/>
      <c r="B61" s="29"/>
      <c r="C61" s="19"/>
      <c r="D61" s="19"/>
      <c r="E61" s="19"/>
      <c r="F61" s="19"/>
      <c r="G61" s="19"/>
      <c r="H61" s="19"/>
      <c r="I61" s="19"/>
      <c r="J61" s="19"/>
      <c r="K61" s="19"/>
      <c r="L61" s="19"/>
      <c r="M61" s="19"/>
      <c r="N61" s="19"/>
      <c r="O61" s="19"/>
      <c r="P61" s="19"/>
      <c r="Q61" s="19"/>
      <c r="R61" s="19"/>
      <c r="S61" s="19"/>
      <c r="T61" s="19"/>
      <c r="U61" s="19"/>
    </row>
    <row r="62" spans="1:21" ht="24" customHeight="1" x14ac:dyDescent="0.15">
      <c r="A62" s="19"/>
      <c r="B62" s="29"/>
      <c r="C62" s="19"/>
      <c r="D62" s="19"/>
      <c r="E62" s="19"/>
      <c r="F62" s="19"/>
      <c r="G62" s="19"/>
      <c r="H62" s="19"/>
      <c r="I62" s="19"/>
      <c r="J62" s="19"/>
      <c r="K62" s="19"/>
      <c r="L62" s="19"/>
      <c r="M62" s="19"/>
      <c r="N62" s="19"/>
      <c r="O62" s="19"/>
      <c r="P62" s="19"/>
      <c r="Q62" s="19"/>
      <c r="R62" s="19"/>
      <c r="S62" s="19"/>
      <c r="T62" s="19"/>
      <c r="U62" s="19"/>
    </row>
  </sheetData>
  <sheetProtection algorithmName="SHA-512" hashValue="pcLIruinO2QR6zq0tUXu+TcbMR8HBqF4x00cHqT+CWYu9E6LKmFxD3tvAg1dWSZIZwPshOLWgjU6xFQ/CSBQxw==" saltValue="WXAwQzdQeUJu5DVx+MMVJ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51" t="s">
        <v>8</v>
      </c>
    </row>
    <row r="40" spans="2:13" ht="27.75" customHeight="1" thickBot="1" x14ac:dyDescent="0.2">
      <c r="B40" s="52" t="s">
        <v>9</v>
      </c>
      <c r="C40" s="53"/>
      <c r="D40" s="53"/>
      <c r="E40" s="54"/>
      <c r="F40" s="54"/>
      <c r="G40" s="54"/>
      <c r="H40" s="55" t="s">
        <v>2</v>
      </c>
      <c r="I40" s="56" t="s">
        <v>567</v>
      </c>
      <c r="J40" s="57" t="s">
        <v>568</v>
      </c>
      <c r="K40" s="57" t="s">
        <v>569</v>
      </c>
      <c r="L40" s="57" t="s">
        <v>570</v>
      </c>
      <c r="M40" s="58" t="s">
        <v>571</v>
      </c>
    </row>
    <row r="41" spans="2:13" ht="27.75" customHeight="1" x14ac:dyDescent="0.15">
      <c r="B41" s="1252" t="s">
        <v>29</v>
      </c>
      <c r="C41" s="1253"/>
      <c r="D41" s="331"/>
      <c r="E41" s="1254" t="s">
        <v>30</v>
      </c>
      <c r="F41" s="1254"/>
      <c r="G41" s="1254"/>
      <c r="H41" s="1255"/>
      <c r="I41" s="281">
        <v>25257</v>
      </c>
      <c r="J41" s="282">
        <v>25331</v>
      </c>
      <c r="K41" s="282">
        <v>25013</v>
      </c>
      <c r="L41" s="282">
        <v>25359</v>
      </c>
      <c r="M41" s="283">
        <v>24686</v>
      </c>
    </row>
    <row r="42" spans="2:13" ht="27.75" customHeight="1" x14ac:dyDescent="0.15">
      <c r="B42" s="1242"/>
      <c r="C42" s="1243"/>
      <c r="D42" s="332"/>
      <c r="E42" s="1246" t="s">
        <v>31</v>
      </c>
      <c r="F42" s="1246"/>
      <c r="G42" s="1246"/>
      <c r="H42" s="1247"/>
      <c r="I42" s="284">
        <v>8</v>
      </c>
      <c r="J42" s="285">
        <v>3</v>
      </c>
      <c r="K42" s="285">
        <v>1</v>
      </c>
      <c r="L42" s="285">
        <v>0</v>
      </c>
      <c r="M42" s="286">
        <v>0</v>
      </c>
    </row>
    <row r="43" spans="2:13" ht="27.75" customHeight="1" x14ac:dyDescent="0.15">
      <c r="B43" s="1242"/>
      <c r="C43" s="1243"/>
      <c r="D43" s="332"/>
      <c r="E43" s="1246" t="s">
        <v>32</v>
      </c>
      <c r="F43" s="1246"/>
      <c r="G43" s="1246"/>
      <c r="H43" s="1247"/>
      <c r="I43" s="284">
        <v>13578</v>
      </c>
      <c r="J43" s="285">
        <v>13129</v>
      </c>
      <c r="K43" s="285">
        <v>12090</v>
      </c>
      <c r="L43" s="285">
        <v>10959</v>
      </c>
      <c r="M43" s="286">
        <v>9733</v>
      </c>
    </row>
    <row r="44" spans="2:13" ht="27.75" customHeight="1" x14ac:dyDescent="0.15">
      <c r="B44" s="1242"/>
      <c r="C44" s="1243"/>
      <c r="D44" s="332"/>
      <c r="E44" s="1246" t="s">
        <v>33</v>
      </c>
      <c r="F44" s="1246"/>
      <c r="G44" s="1246"/>
      <c r="H44" s="1247"/>
      <c r="I44" s="284">
        <v>634</v>
      </c>
      <c r="J44" s="285">
        <v>534</v>
      </c>
      <c r="K44" s="285">
        <v>467</v>
      </c>
      <c r="L44" s="285">
        <v>442</v>
      </c>
      <c r="M44" s="286">
        <v>421</v>
      </c>
    </row>
    <row r="45" spans="2:13" ht="27.75" customHeight="1" x14ac:dyDescent="0.15">
      <c r="B45" s="1242"/>
      <c r="C45" s="1243"/>
      <c r="D45" s="332"/>
      <c r="E45" s="1246" t="s">
        <v>34</v>
      </c>
      <c r="F45" s="1246"/>
      <c r="G45" s="1246"/>
      <c r="H45" s="1247"/>
      <c r="I45" s="284">
        <v>3828</v>
      </c>
      <c r="J45" s="285">
        <v>3812</v>
      </c>
      <c r="K45" s="285">
        <v>3799</v>
      </c>
      <c r="L45" s="285">
        <v>3737</v>
      </c>
      <c r="M45" s="286">
        <v>3712</v>
      </c>
    </row>
    <row r="46" spans="2:13" ht="27.75" customHeight="1" x14ac:dyDescent="0.15">
      <c r="B46" s="1242"/>
      <c r="C46" s="1243"/>
      <c r="D46" s="333"/>
      <c r="E46" s="1246" t="s">
        <v>35</v>
      </c>
      <c r="F46" s="1246"/>
      <c r="G46" s="1246"/>
      <c r="H46" s="1247"/>
      <c r="I46" s="284" t="s">
        <v>526</v>
      </c>
      <c r="J46" s="285" t="s">
        <v>526</v>
      </c>
      <c r="K46" s="285" t="s">
        <v>526</v>
      </c>
      <c r="L46" s="285" t="s">
        <v>526</v>
      </c>
      <c r="M46" s="286">
        <v>2</v>
      </c>
    </row>
    <row r="47" spans="2:13" ht="27.75" customHeight="1" x14ac:dyDescent="0.15">
      <c r="B47" s="1242"/>
      <c r="C47" s="1243"/>
      <c r="D47" s="334"/>
      <c r="E47" s="1256" t="s">
        <v>36</v>
      </c>
      <c r="F47" s="1257"/>
      <c r="G47" s="1257"/>
      <c r="H47" s="1258"/>
      <c r="I47" s="284" t="s">
        <v>526</v>
      </c>
      <c r="J47" s="285" t="s">
        <v>526</v>
      </c>
      <c r="K47" s="285" t="s">
        <v>526</v>
      </c>
      <c r="L47" s="285" t="s">
        <v>526</v>
      </c>
      <c r="M47" s="286" t="s">
        <v>526</v>
      </c>
    </row>
    <row r="48" spans="2:13" ht="27.75" customHeight="1" x14ac:dyDescent="0.15">
      <c r="B48" s="1242"/>
      <c r="C48" s="1243"/>
      <c r="D48" s="332"/>
      <c r="E48" s="1246" t="s">
        <v>37</v>
      </c>
      <c r="F48" s="1246"/>
      <c r="G48" s="1246"/>
      <c r="H48" s="1247"/>
      <c r="I48" s="284" t="s">
        <v>526</v>
      </c>
      <c r="J48" s="285" t="s">
        <v>526</v>
      </c>
      <c r="K48" s="285" t="s">
        <v>526</v>
      </c>
      <c r="L48" s="285" t="s">
        <v>526</v>
      </c>
      <c r="M48" s="286" t="s">
        <v>526</v>
      </c>
    </row>
    <row r="49" spans="2:13" ht="27.75" customHeight="1" x14ac:dyDescent="0.15">
      <c r="B49" s="1244"/>
      <c r="C49" s="1245"/>
      <c r="D49" s="332"/>
      <c r="E49" s="1246" t="s">
        <v>38</v>
      </c>
      <c r="F49" s="1246"/>
      <c r="G49" s="1246"/>
      <c r="H49" s="1247"/>
      <c r="I49" s="284" t="s">
        <v>526</v>
      </c>
      <c r="J49" s="285" t="s">
        <v>526</v>
      </c>
      <c r="K49" s="285" t="s">
        <v>526</v>
      </c>
      <c r="L49" s="285" t="s">
        <v>526</v>
      </c>
      <c r="M49" s="286" t="s">
        <v>526</v>
      </c>
    </row>
    <row r="50" spans="2:13" ht="27.75" customHeight="1" x14ac:dyDescent="0.15">
      <c r="B50" s="1240" t="s">
        <v>39</v>
      </c>
      <c r="C50" s="1241"/>
      <c r="D50" s="335"/>
      <c r="E50" s="1246" t="s">
        <v>40</v>
      </c>
      <c r="F50" s="1246"/>
      <c r="G50" s="1246"/>
      <c r="H50" s="1247"/>
      <c r="I50" s="284">
        <v>14812</v>
      </c>
      <c r="J50" s="285">
        <v>14703</v>
      </c>
      <c r="K50" s="285">
        <v>13763</v>
      </c>
      <c r="L50" s="285">
        <v>12736</v>
      </c>
      <c r="M50" s="286">
        <v>13740</v>
      </c>
    </row>
    <row r="51" spans="2:13" ht="27.75" customHeight="1" x14ac:dyDescent="0.15">
      <c r="B51" s="1242"/>
      <c r="C51" s="1243"/>
      <c r="D51" s="332"/>
      <c r="E51" s="1246" t="s">
        <v>41</v>
      </c>
      <c r="F51" s="1246"/>
      <c r="G51" s="1246"/>
      <c r="H51" s="1247"/>
      <c r="I51" s="284">
        <v>279</v>
      </c>
      <c r="J51" s="285">
        <v>261</v>
      </c>
      <c r="K51" s="285">
        <v>243</v>
      </c>
      <c r="L51" s="285">
        <v>220</v>
      </c>
      <c r="M51" s="286">
        <v>195</v>
      </c>
    </row>
    <row r="52" spans="2:13" ht="27.75" customHeight="1" x14ac:dyDescent="0.15">
      <c r="B52" s="1244"/>
      <c r="C52" s="1245"/>
      <c r="D52" s="332"/>
      <c r="E52" s="1246" t="s">
        <v>42</v>
      </c>
      <c r="F52" s="1246"/>
      <c r="G52" s="1246"/>
      <c r="H52" s="1247"/>
      <c r="I52" s="284">
        <v>26758</v>
      </c>
      <c r="J52" s="285">
        <v>26506</v>
      </c>
      <c r="K52" s="285">
        <v>25956</v>
      </c>
      <c r="L52" s="285">
        <v>25793</v>
      </c>
      <c r="M52" s="286">
        <v>24770</v>
      </c>
    </row>
    <row r="53" spans="2:13" ht="27.75" customHeight="1" thickBot="1" x14ac:dyDescent="0.2">
      <c r="B53" s="1248" t="s">
        <v>20</v>
      </c>
      <c r="C53" s="1249"/>
      <c r="D53" s="336"/>
      <c r="E53" s="1250" t="s">
        <v>43</v>
      </c>
      <c r="F53" s="1250"/>
      <c r="G53" s="1250"/>
      <c r="H53" s="1251"/>
      <c r="I53" s="287">
        <v>1456</v>
      </c>
      <c r="J53" s="288">
        <v>1340</v>
      </c>
      <c r="K53" s="288">
        <v>1409</v>
      </c>
      <c r="L53" s="288">
        <v>1749</v>
      </c>
      <c r="M53" s="289">
        <v>-150</v>
      </c>
    </row>
    <row r="54" spans="2:13" ht="27.75" customHeight="1" x14ac:dyDescent="0.15">
      <c r="B54" s="337" t="s">
        <v>44</v>
      </c>
      <c r="C54" s="338"/>
      <c r="D54" s="338"/>
      <c r="E54" s="339"/>
      <c r="F54" s="339"/>
      <c r="G54" s="339"/>
      <c r="H54" s="339"/>
      <c r="I54" s="340"/>
      <c r="J54" s="340"/>
      <c r="K54" s="340"/>
      <c r="L54" s="340"/>
      <c r="M54" s="340"/>
    </row>
    <row r="55" spans="2:13" x14ac:dyDescent="0.15"/>
  </sheetData>
  <sheetProtection algorithmName="SHA-512" hashValue="dub5FLRWBms2oQ/z5sGlgd/T9IzuPhP/Qwh3AJe2YkJViQJVUXuzu/pBlBU3ge9gVdv6VocFNd2esin7lR1cMA==" saltValue="ML4YC3uJo8nG/12tX+cw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59" t="s">
        <v>45</v>
      </c>
    </row>
    <row r="54" spans="2:8" ht="29.25" customHeight="1" thickBot="1" x14ac:dyDescent="0.25">
      <c r="B54" s="60" t="s">
        <v>1</v>
      </c>
      <c r="C54" s="61"/>
      <c r="D54" s="61"/>
      <c r="E54" s="62" t="s">
        <v>2</v>
      </c>
      <c r="F54" s="63" t="s">
        <v>569</v>
      </c>
      <c r="G54" s="63" t="s">
        <v>570</v>
      </c>
      <c r="H54" s="64" t="s">
        <v>571</v>
      </c>
    </row>
    <row r="55" spans="2:8" ht="52.5" customHeight="1" x14ac:dyDescent="0.15">
      <c r="B55" s="341"/>
      <c r="C55" s="1267" t="s">
        <v>46</v>
      </c>
      <c r="D55" s="1267"/>
      <c r="E55" s="1268"/>
      <c r="F55" s="342">
        <v>3062</v>
      </c>
      <c r="G55" s="342">
        <v>3069</v>
      </c>
      <c r="H55" s="343">
        <v>3075</v>
      </c>
    </row>
    <row r="56" spans="2:8" ht="52.5" customHeight="1" x14ac:dyDescent="0.15">
      <c r="B56" s="344"/>
      <c r="C56" s="1269" t="s">
        <v>47</v>
      </c>
      <c r="D56" s="1269"/>
      <c r="E56" s="1270"/>
      <c r="F56" s="345">
        <v>1870</v>
      </c>
      <c r="G56" s="345">
        <v>1933</v>
      </c>
      <c r="H56" s="346">
        <v>2222</v>
      </c>
    </row>
    <row r="57" spans="2:8" ht="53.25" customHeight="1" x14ac:dyDescent="0.15">
      <c r="B57" s="344"/>
      <c r="C57" s="1271" t="s">
        <v>48</v>
      </c>
      <c r="D57" s="1271"/>
      <c r="E57" s="1272"/>
      <c r="F57" s="347">
        <v>7689</v>
      </c>
      <c r="G57" s="347">
        <v>7557</v>
      </c>
      <c r="H57" s="348">
        <v>7598</v>
      </c>
    </row>
    <row r="58" spans="2:8" ht="45.75" customHeight="1" x14ac:dyDescent="0.15">
      <c r="B58" s="349"/>
      <c r="C58" s="1259" t="s">
        <v>602</v>
      </c>
      <c r="D58" s="1260"/>
      <c r="E58" s="1261"/>
      <c r="F58" s="350">
        <v>2785</v>
      </c>
      <c r="G58" s="350">
        <v>2792</v>
      </c>
      <c r="H58" s="351">
        <v>2797</v>
      </c>
    </row>
    <row r="59" spans="2:8" ht="45.75" customHeight="1" x14ac:dyDescent="0.15">
      <c r="B59" s="349"/>
      <c r="C59" s="1259" t="s">
        <v>603</v>
      </c>
      <c r="D59" s="1260"/>
      <c r="E59" s="1261"/>
      <c r="F59" s="350">
        <v>1557</v>
      </c>
      <c r="G59" s="350">
        <v>1489</v>
      </c>
      <c r="H59" s="351">
        <v>1420</v>
      </c>
    </row>
    <row r="60" spans="2:8" ht="45.75" customHeight="1" x14ac:dyDescent="0.15">
      <c r="B60" s="349"/>
      <c r="C60" s="1259" t="s">
        <v>604</v>
      </c>
      <c r="D60" s="1260"/>
      <c r="E60" s="1261"/>
      <c r="F60" s="350">
        <v>1000</v>
      </c>
      <c r="G60" s="350">
        <v>1002</v>
      </c>
      <c r="H60" s="351">
        <v>955</v>
      </c>
    </row>
    <row r="61" spans="2:8" ht="45.75" customHeight="1" x14ac:dyDescent="0.15">
      <c r="B61" s="349"/>
      <c r="C61" s="1259" t="s">
        <v>605</v>
      </c>
      <c r="D61" s="1260"/>
      <c r="E61" s="1261"/>
      <c r="F61" s="350">
        <v>762</v>
      </c>
      <c r="G61" s="350">
        <v>762</v>
      </c>
      <c r="H61" s="351">
        <v>762</v>
      </c>
    </row>
    <row r="62" spans="2:8" ht="45.75" customHeight="1" thickBot="1" x14ac:dyDescent="0.2">
      <c r="B62" s="352"/>
      <c r="C62" s="1262" t="s">
        <v>606</v>
      </c>
      <c r="D62" s="1263"/>
      <c r="E62" s="1264"/>
      <c r="F62" s="353">
        <v>291</v>
      </c>
      <c r="G62" s="353">
        <v>513</v>
      </c>
      <c r="H62" s="354">
        <v>588</v>
      </c>
    </row>
    <row r="63" spans="2:8" ht="52.5" customHeight="1" thickBot="1" x14ac:dyDescent="0.2">
      <c r="B63" s="355"/>
      <c r="C63" s="1265" t="s">
        <v>49</v>
      </c>
      <c r="D63" s="1265"/>
      <c r="E63" s="1266"/>
      <c r="F63" s="356">
        <v>12620</v>
      </c>
      <c r="G63" s="356">
        <v>12559</v>
      </c>
      <c r="H63" s="357">
        <v>12894</v>
      </c>
    </row>
    <row r="64" spans="2:8" x14ac:dyDescent="0.15"/>
  </sheetData>
  <sheetProtection algorithmName="SHA-512" hashValue="BD3umvbAUALnmfR3aaTL1bORpzlh+drAmyJL+VEmykr37h6K4SGJVB0Bcr/tmG2rLzM8q3kl89xq36ohs4nX/g==" saltValue="lIJgoesXnm8bdmHCKXQQD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8" customWidth="1"/>
    <col min="2" max="107" width="2.5" style="368" customWidth="1"/>
    <col min="108" max="108" width="6.125" style="375" customWidth="1"/>
    <col min="109" max="109" width="5.875" style="374" customWidth="1"/>
    <col min="110" max="16384" width="8.625" style="368" hidden="1"/>
  </cols>
  <sheetData>
    <row r="1" spans="1:109" ht="42.75" customHeight="1" x14ac:dyDescent="0.15">
      <c r="A1" s="366"/>
      <c r="B1" s="367"/>
      <c r="DD1" s="368"/>
      <c r="DE1" s="368"/>
    </row>
    <row r="2" spans="1:109" ht="25.5" customHeight="1" x14ac:dyDescent="0.15">
      <c r="A2" s="369"/>
      <c r="C2" s="369"/>
      <c r="O2" s="369"/>
      <c r="P2" s="369"/>
      <c r="Q2" s="369"/>
      <c r="R2" s="369"/>
      <c r="S2" s="369"/>
      <c r="T2" s="369"/>
      <c r="U2" s="369"/>
      <c r="V2" s="369"/>
      <c r="W2" s="369"/>
      <c r="X2" s="369"/>
      <c r="Y2" s="369"/>
      <c r="Z2" s="369"/>
      <c r="AA2" s="369"/>
      <c r="AB2" s="369"/>
      <c r="AC2" s="369"/>
      <c r="AD2" s="369"/>
      <c r="AE2" s="369"/>
      <c r="AF2" s="369"/>
      <c r="AG2" s="369"/>
      <c r="AH2" s="369"/>
      <c r="AI2" s="369"/>
      <c r="AU2" s="369"/>
      <c r="BG2" s="369"/>
      <c r="BS2" s="369"/>
      <c r="CE2" s="369"/>
      <c r="CQ2" s="369"/>
      <c r="DD2" s="368"/>
      <c r="DE2" s="368"/>
    </row>
    <row r="3" spans="1:109" ht="25.5" customHeight="1" x14ac:dyDescent="0.15">
      <c r="A3" s="369"/>
      <c r="C3" s="369"/>
      <c r="O3" s="369"/>
      <c r="P3" s="369"/>
      <c r="Q3" s="369"/>
      <c r="R3" s="369"/>
      <c r="S3" s="369"/>
      <c r="T3" s="369"/>
      <c r="U3" s="369"/>
      <c r="V3" s="369"/>
      <c r="W3" s="369"/>
      <c r="X3" s="369"/>
      <c r="Y3" s="369"/>
      <c r="Z3" s="369"/>
      <c r="AA3" s="369"/>
      <c r="AB3" s="369"/>
      <c r="AC3" s="369"/>
      <c r="AD3" s="369"/>
      <c r="AE3" s="369"/>
      <c r="AF3" s="369"/>
      <c r="AG3" s="369"/>
      <c r="AH3" s="369"/>
      <c r="AI3" s="369"/>
      <c r="AU3" s="369"/>
      <c r="BG3" s="369"/>
      <c r="BS3" s="369"/>
      <c r="CE3" s="369"/>
      <c r="CQ3" s="369"/>
      <c r="DD3" s="368"/>
      <c r="DE3" s="368"/>
    </row>
    <row r="4" spans="1:109" s="185" customFormat="1"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69"/>
      <c r="CL4" s="369"/>
      <c r="CM4" s="369"/>
      <c r="CN4" s="369"/>
      <c r="CO4" s="369"/>
      <c r="CP4" s="369"/>
      <c r="CQ4" s="369"/>
      <c r="CR4" s="369"/>
      <c r="CS4" s="369"/>
      <c r="CT4" s="369"/>
      <c r="CU4" s="369"/>
      <c r="CV4" s="369"/>
      <c r="CW4" s="369"/>
      <c r="CX4" s="369"/>
      <c r="CY4" s="369"/>
      <c r="CZ4" s="369"/>
      <c r="DA4" s="369"/>
      <c r="DB4" s="369"/>
      <c r="DC4" s="369"/>
      <c r="DD4" s="369"/>
      <c r="DE4" s="369"/>
    </row>
    <row r="5" spans="1:109" s="185" customFormat="1"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369"/>
      <c r="AQ5" s="369"/>
      <c r="AR5" s="369"/>
      <c r="AS5" s="369"/>
      <c r="AT5" s="369"/>
      <c r="AU5" s="369"/>
      <c r="AV5" s="369"/>
      <c r="AW5" s="369"/>
      <c r="AX5" s="369"/>
      <c r="AY5" s="369"/>
      <c r="AZ5" s="369"/>
      <c r="BA5" s="369"/>
      <c r="BB5" s="369"/>
      <c r="BC5" s="369"/>
      <c r="BD5" s="369"/>
      <c r="BE5" s="369"/>
      <c r="BF5" s="369"/>
      <c r="BG5" s="369"/>
      <c r="BH5" s="369"/>
      <c r="BI5" s="369"/>
      <c r="BJ5" s="369"/>
      <c r="BK5" s="369"/>
      <c r="BL5" s="369"/>
      <c r="BM5" s="369"/>
      <c r="BN5" s="369"/>
      <c r="BO5" s="369"/>
      <c r="BP5" s="369"/>
      <c r="BQ5" s="369"/>
      <c r="BR5" s="369"/>
      <c r="BS5" s="369"/>
      <c r="BT5" s="369"/>
      <c r="BU5" s="369"/>
      <c r="BV5" s="369"/>
      <c r="BW5" s="369"/>
      <c r="BX5" s="369"/>
      <c r="BY5" s="369"/>
      <c r="BZ5" s="369"/>
      <c r="CA5" s="369"/>
      <c r="CB5" s="369"/>
      <c r="CC5" s="369"/>
      <c r="CD5" s="369"/>
      <c r="CE5" s="369"/>
      <c r="CF5" s="369"/>
      <c r="CG5" s="369"/>
      <c r="CH5" s="369"/>
      <c r="CI5" s="369"/>
      <c r="CJ5" s="369"/>
      <c r="CK5" s="369"/>
      <c r="CL5" s="369"/>
      <c r="CM5" s="369"/>
      <c r="CN5" s="369"/>
      <c r="CO5" s="369"/>
      <c r="CP5" s="369"/>
      <c r="CQ5" s="369"/>
      <c r="CR5" s="369"/>
      <c r="CS5" s="369"/>
      <c r="CT5" s="369"/>
      <c r="CU5" s="369"/>
      <c r="CV5" s="369"/>
      <c r="CW5" s="369"/>
      <c r="CX5" s="369"/>
      <c r="CY5" s="369"/>
      <c r="CZ5" s="369"/>
      <c r="DA5" s="369"/>
      <c r="DB5" s="369"/>
      <c r="DC5" s="369"/>
      <c r="DD5" s="369"/>
      <c r="DE5" s="369"/>
    </row>
    <row r="6" spans="1:109" s="185" customFormat="1"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69"/>
      <c r="AU6" s="369"/>
      <c r="AV6" s="369"/>
      <c r="AW6" s="369"/>
      <c r="AX6" s="369"/>
      <c r="AY6" s="369"/>
      <c r="AZ6" s="369"/>
      <c r="BA6" s="369"/>
      <c r="BB6" s="369"/>
      <c r="BC6" s="369"/>
      <c r="BD6" s="369"/>
      <c r="BE6" s="369"/>
      <c r="BF6" s="369"/>
      <c r="BG6" s="369"/>
      <c r="BH6" s="369"/>
      <c r="BI6" s="369"/>
      <c r="BJ6" s="369"/>
      <c r="BK6" s="369"/>
      <c r="BL6" s="369"/>
      <c r="BM6" s="369"/>
      <c r="BN6" s="369"/>
      <c r="BO6" s="369"/>
      <c r="BP6" s="369"/>
      <c r="BQ6" s="369"/>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c r="CQ6" s="369"/>
      <c r="CR6" s="369"/>
      <c r="CS6" s="369"/>
      <c r="CT6" s="369"/>
      <c r="CU6" s="369"/>
      <c r="CV6" s="369"/>
      <c r="CW6" s="369"/>
      <c r="CX6" s="369"/>
      <c r="CY6" s="369"/>
      <c r="CZ6" s="369"/>
      <c r="DA6" s="369"/>
      <c r="DB6" s="369"/>
      <c r="DC6" s="369"/>
      <c r="DD6" s="369"/>
      <c r="DE6" s="369"/>
    </row>
    <row r="7" spans="1:109" s="185" customFormat="1"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c r="AJ7" s="369"/>
      <c r="AK7" s="369"/>
      <c r="AL7" s="369"/>
      <c r="AM7" s="369"/>
      <c r="AN7" s="369"/>
      <c r="AO7" s="369"/>
      <c r="AP7" s="369"/>
      <c r="AQ7" s="369"/>
      <c r="AR7" s="369"/>
      <c r="AS7" s="369"/>
      <c r="AT7" s="369"/>
      <c r="AU7" s="369"/>
      <c r="AV7" s="369"/>
      <c r="AW7" s="369"/>
      <c r="AX7" s="369"/>
      <c r="AY7" s="369"/>
      <c r="AZ7" s="369"/>
      <c r="BA7" s="369"/>
      <c r="BB7" s="369"/>
      <c r="BC7" s="369"/>
      <c r="BD7" s="369"/>
      <c r="BE7" s="369"/>
      <c r="BF7" s="369"/>
      <c r="BG7" s="369"/>
      <c r="BH7" s="369"/>
      <c r="BI7" s="369"/>
      <c r="BJ7" s="369"/>
      <c r="BK7" s="369"/>
      <c r="BL7" s="369"/>
      <c r="BM7" s="369"/>
      <c r="BN7" s="369"/>
      <c r="BO7" s="369"/>
      <c r="BP7" s="369"/>
      <c r="BQ7" s="369"/>
      <c r="BR7" s="369"/>
      <c r="BS7" s="369"/>
      <c r="BT7" s="369"/>
      <c r="BU7" s="369"/>
      <c r="BV7" s="369"/>
      <c r="BW7" s="369"/>
      <c r="BX7" s="369"/>
      <c r="BY7" s="369"/>
      <c r="BZ7" s="369"/>
      <c r="CA7" s="369"/>
      <c r="CB7" s="369"/>
      <c r="CC7" s="369"/>
      <c r="CD7" s="369"/>
      <c r="CE7" s="369"/>
      <c r="CF7" s="369"/>
      <c r="CG7" s="369"/>
      <c r="CH7" s="369"/>
      <c r="CI7" s="369"/>
      <c r="CJ7" s="369"/>
      <c r="CK7" s="369"/>
      <c r="CL7" s="369"/>
      <c r="CM7" s="369"/>
      <c r="CN7" s="369"/>
      <c r="CO7" s="369"/>
      <c r="CP7" s="369"/>
      <c r="CQ7" s="369"/>
      <c r="CR7" s="369"/>
      <c r="CS7" s="369"/>
      <c r="CT7" s="369"/>
      <c r="CU7" s="369"/>
      <c r="CV7" s="369"/>
      <c r="CW7" s="369"/>
      <c r="CX7" s="369"/>
      <c r="CY7" s="369"/>
      <c r="CZ7" s="369"/>
      <c r="DA7" s="369"/>
      <c r="DB7" s="369"/>
      <c r="DC7" s="369"/>
      <c r="DD7" s="369"/>
      <c r="DE7" s="369"/>
    </row>
    <row r="8" spans="1:109" s="185" customFormat="1"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c r="AJ8" s="369"/>
      <c r="AK8" s="369"/>
      <c r="AL8" s="369"/>
      <c r="AM8" s="369"/>
      <c r="AN8" s="369"/>
      <c r="AO8" s="369"/>
      <c r="AP8" s="369"/>
      <c r="AQ8" s="369"/>
      <c r="AR8" s="369"/>
      <c r="AS8" s="369"/>
      <c r="AT8" s="369"/>
      <c r="AU8" s="369"/>
      <c r="AV8" s="369"/>
      <c r="AW8" s="369"/>
      <c r="AX8" s="369"/>
      <c r="AY8" s="369"/>
      <c r="AZ8" s="369"/>
      <c r="BA8" s="369"/>
      <c r="BB8" s="369"/>
      <c r="BC8" s="369"/>
      <c r="BD8" s="369"/>
      <c r="BE8" s="369"/>
      <c r="BF8" s="369"/>
      <c r="BG8" s="369"/>
      <c r="BH8" s="369"/>
      <c r="BI8" s="369"/>
      <c r="BJ8" s="369"/>
      <c r="BK8" s="369"/>
      <c r="BL8" s="369"/>
      <c r="BM8" s="369"/>
      <c r="BN8" s="369"/>
      <c r="BO8" s="369"/>
      <c r="BP8" s="369"/>
      <c r="BQ8" s="369"/>
      <c r="BR8" s="369"/>
      <c r="BS8" s="369"/>
      <c r="BT8" s="369"/>
      <c r="BU8" s="369"/>
      <c r="BV8" s="369"/>
      <c r="BW8" s="369"/>
      <c r="BX8" s="369"/>
      <c r="BY8" s="369"/>
      <c r="BZ8" s="369"/>
      <c r="CA8" s="369"/>
      <c r="CB8" s="369"/>
      <c r="CC8" s="369"/>
      <c r="CD8" s="369"/>
      <c r="CE8" s="369"/>
      <c r="CF8" s="369"/>
      <c r="CG8" s="369"/>
      <c r="CH8" s="369"/>
      <c r="CI8" s="369"/>
      <c r="CJ8" s="369"/>
      <c r="CK8" s="369"/>
      <c r="CL8" s="369"/>
      <c r="CM8" s="369"/>
      <c r="CN8" s="369"/>
      <c r="CO8" s="369"/>
      <c r="CP8" s="369"/>
      <c r="CQ8" s="369"/>
      <c r="CR8" s="369"/>
      <c r="CS8" s="369"/>
      <c r="CT8" s="369"/>
      <c r="CU8" s="369"/>
      <c r="CV8" s="369"/>
      <c r="CW8" s="369"/>
      <c r="CX8" s="369"/>
      <c r="CY8" s="369"/>
      <c r="CZ8" s="369"/>
      <c r="DA8" s="369"/>
      <c r="DB8" s="369"/>
      <c r="DC8" s="369"/>
      <c r="DD8" s="369"/>
      <c r="DE8" s="369"/>
    </row>
    <row r="9" spans="1:109" s="185" customFormat="1"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69"/>
      <c r="AP9" s="369"/>
      <c r="AQ9" s="369"/>
      <c r="AR9" s="369"/>
      <c r="AS9" s="369"/>
      <c r="AT9" s="369"/>
      <c r="AU9" s="369"/>
      <c r="AV9" s="369"/>
      <c r="AW9" s="369"/>
      <c r="AX9" s="369"/>
      <c r="AY9" s="369"/>
      <c r="AZ9" s="369"/>
      <c r="BA9" s="369"/>
      <c r="BB9" s="369"/>
      <c r="BC9" s="369"/>
      <c r="BD9" s="369"/>
      <c r="BE9" s="369"/>
      <c r="BF9" s="369"/>
      <c r="BG9" s="369"/>
      <c r="BH9" s="369"/>
      <c r="BI9" s="369"/>
      <c r="BJ9" s="369"/>
      <c r="BK9" s="369"/>
      <c r="BL9" s="369"/>
      <c r="BM9" s="369"/>
      <c r="BN9" s="369"/>
      <c r="BO9" s="369"/>
      <c r="BP9" s="369"/>
      <c r="BQ9" s="369"/>
      <c r="BR9" s="369"/>
      <c r="BS9" s="369"/>
      <c r="BT9" s="369"/>
      <c r="BU9" s="369"/>
      <c r="BV9" s="369"/>
      <c r="BW9" s="369"/>
      <c r="BX9" s="369"/>
      <c r="BY9" s="369"/>
      <c r="BZ9" s="369"/>
      <c r="CA9" s="369"/>
      <c r="CB9" s="369"/>
      <c r="CC9" s="369"/>
      <c r="CD9" s="369"/>
      <c r="CE9" s="369"/>
      <c r="CF9" s="369"/>
      <c r="CG9" s="369"/>
      <c r="CH9" s="369"/>
      <c r="CI9" s="369"/>
      <c r="CJ9" s="369"/>
      <c r="CK9" s="369"/>
      <c r="CL9" s="369"/>
      <c r="CM9" s="369"/>
      <c r="CN9" s="369"/>
      <c r="CO9" s="369"/>
      <c r="CP9" s="369"/>
      <c r="CQ9" s="369"/>
      <c r="CR9" s="369"/>
      <c r="CS9" s="369"/>
      <c r="CT9" s="369"/>
      <c r="CU9" s="369"/>
      <c r="CV9" s="369"/>
      <c r="CW9" s="369"/>
      <c r="CX9" s="369"/>
      <c r="CY9" s="369"/>
      <c r="CZ9" s="369"/>
      <c r="DA9" s="369"/>
      <c r="DB9" s="369"/>
      <c r="DC9" s="369"/>
      <c r="DD9" s="369"/>
      <c r="DE9" s="369"/>
    </row>
    <row r="10" spans="1:109" s="185" customFormat="1"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69"/>
      <c r="AP10" s="369"/>
      <c r="AQ10" s="369"/>
      <c r="AR10" s="369"/>
      <c r="AS10" s="369"/>
      <c r="AT10" s="369"/>
      <c r="AU10" s="369"/>
      <c r="AV10" s="369"/>
      <c r="AW10" s="369"/>
      <c r="AX10" s="369"/>
      <c r="AY10" s="369"/>
      <c r="AZ10" s="369"/>
      <c r="BA10" s="369"/>
      <c r="BB10" s="369"/>
      <c r="BC10" s="369"/>
      <c r="BD10" s="369"/>
      <c r="BE10" s="369"/>
      <c r="BF10" s="369"/>
      <c r="BG10" s="369"/>
      <c r="BH10" s="369"/>
      <c r="BI10" s="369"/>
      <c r="BJ10" s="369"/>
      <c r="BK10" s="369"/>
      <c r="BL10" s="369"/>
      <c r="BM10" s="369"/>
      <c r="BN10" s="369"/>
      <c r="BO10" s="369"/>
      <c r="BP10" s="369"/>
      <c r="BQ10" s="369"/>
      <c r="BR10" s="369"/>
      <c r="BS10" s="369"/>
      <c r="BT10" s="369"/>
      <c r="BU10" s="369"/>
      <c r="BV10" s="369"/>
      <c r="BW10" s="369"/>
      <c r="BX10" s="369"/>
      <c r="BY10" s="369"/>
      <c r="BZ10" s="369"/>
      <c r="CA10" s="369"/>
      <c r="CB10" s="369"/>
      <c r="CC10" s="369"/>
      <c r="CD10" s="369"/>
      <c r="CE10" s="369"/>
      <c r="CF10" s="369"/>
      <c r="CG10" s="369"/>
      <c r="CH10" s="369"/>
      <c r="CI10" s="369"/>
      <c r="CJ10" s="369"/>
      <c r="CK10" s="369"/>
      <c r="CL10" s="369"/>
      <c r="CM10" s="369"/>
      <c r="CN10" s="369"/>
      <c r="CO10" s="369"/>
      <c r="CP10" s="369"/>
      <c r="CQ10" s="369"/>
      <c r="CR10" s="369"/>
      <c r="CS10" s="369"/>
      <c r="CT10" s="369"/>
      <c r="CU10" s="369"/>
      <c r="CV10" s="369"/>
      <c r="CW10" s="369"/>
      <c r="CX10" s="369"/>
      <c r="CY10" s="369"/>
      <c r="CZ10" s="369"/>
      <c r="DA10" s="369"/>
      <c r="DB10" s="369"/>
      <c r="DC10" s="369"/>
      <c r="DD10" s="369"/>
      <c r="DE10" s="369"/>
    </row>
    <row r="11" spans="1:109" s="185" customFormat="1"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69"/>
      <c r="AP11" s="369"/>
      <c r="AQ11" s="369"/>
      <c r="AR11" s="369"/>
      <c r="AS11" s="369"/>
      <c r="AT11" s="369"/>
      <c r="AU11" s="369"/>
      <c r="AV11" s="369"/>
      <c r="AW11" s="369"/>
      <c r="AX11" s="369"/>
      <c r="AY11" s="369"/>
      <c r="AZ11" s="369"/>
      <c r="BA11" s="369"/>
      <c r="BB11" s="369"/>
      <c r="BC11" s="369"/>
      <c r="BD11" s="369"/>
      <c r="BE11" s="369"/>
      <c r="BF11" s="369"/>
      <c r="BG11" s="369"/>
      <c r="BH11" s="369"/>
      <c r="BI11" s="369"/>
      <c r="BJ11" s="369"/>
      <c r="BK11" s="369"/>
      <c r="BL11" s="369"/>
      <c r="BM11" s="369"/>
      <c r="BN11" s="369"/>
      <c r="BO11" s="369"/>
      <c r="BP11" s="369"/>
      <c r="BQ11" s="369"/>
      <c r="BR11" s="369"/>
      <c r="BS11" s="369"/>
      <c r="BT11" s="369"/>
      <c r="BU11" s="369"/>
      <c r="BV11" s="369"/>
      <c r="BW11" s="369"/>
      <c r="BX11" s="369"/>
      <c r="BY11" s="369"/>
      <c r="BZ11" s="369"/>
      <c r="CA11" s="369"/>
      <c r="CB11" s="369"/>
      <c r="CC11" s="369"/>
      <c r="CD11" s="369"/>
      <c r="CE11" s="369"/>
      <c r="CF11" s="369"/>
      <c r="CG11" s="369"/>
      <c r="CH11" s="369"/>
      <c r="CI11" s="369"/>
      <c r="CJ11" s="369"/>
      <c r="CK11" s="369"/>
      <c r="CL11" s="369"/>
      <c r="CM11" s="369"/>
      <c r="CN11" s="369"/>
      <c r="CO11" s="369"/>
      <c r="CP11" s="369"/>
      <c r="CQ11" s="369"/>
      <c r="CR11" s="369"/>
      <c r="CS11" s="369"/>
      <c r="CT11" s="369"/>
      <c r="CU11" s="369"/>
      <c r="CV11" s="369"/>
      <c r="CW11" s="369"/>
      <c r="CX11" s="369"/>
      <c r="CY11" s="369"/>
      <c r="CZ11" s="369"/>
      <c r="DA11" s="369"/>
      <c r="DB11" s="369"/>
      <c r="DC11" s="369"/>
      <c r="DD11" s="369"/>
      <c r="DE11" s="369"/>
    </row>
    <row r="12" spans="1:109" s="185" customFormat="1"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69"/>
      <c r="AP12" s="369"/>
      <c r="AQ12" s="369"/>
      <c r="AR12" s="369"/>
      <c r="AS12" s="369"/>
      <c r="AT12" s="369"/>
      <c r="AU12" s="369"/>
      <c r="AV12" s="369"/>
      <c r="AW12" s="369"/>
      <c r="AX12" s="369"/>
      <c r="AY12" s="369"/>
      <c r="AZ12" s="369"/>
      <c r="BA12" s="369"/>
      <c r="BB12" s="369"/>
      <c r="BC12" s="369"/>
      <c r="BD12" s="369"/>
      <c r="BE12" s="369"/>
      <c r="BF12" s="369"/>
      <c r="BG12" s="369"/>
      <c r="BH12" s="369"/>
      <c r="BI12" s="369"/>
      <c r="BJ12" s="369"/>
      <c r="BK12" s="369"/>
      <c r="BL12" s="369"/>
      <c r="BM12" s="369"/>
      <c r="BN12" s="369"/>
      <c r="BO12" s="369"/>
      <c r="BP12" s="369"/>
      <c r="BQ12" s="369"/>
      <c r="BR12" s="369"/>
      <c r="BS12" s="369"/>
      <c r="BT12" s="369"/>
      <c r="BU12" s="369"/>
      <c r="BV12" s="369"/>
      <c r="BW12" s="369"/>
      <c r="BX12" s="369"/>
      <c r="BY12" s="369"/>
      <c r="BZ12" s="369"/>
      <c r="CA12" s="369"/>
      <c r="CB12" s="369"/>
      <c r="CC12" s="369"/>
      <c r="CD12" s="369"/>
      <c r="CE12" s="369"/>
      <c r="CF12" s="369"/>
      <c r="CG12" s="369"/>
      <c r="CH12" s="369"/>
      <c r="CI12" s="369"/>
      <c r="CJ12" s="369"/>
      <c r="CK12" s="369"/>
      <c r="CL12" s="369"/>
      <c r="CM12" s="369"/>
      <c r="CN12" s="369"/>
      <c r="CO12" s="369"/>
      <c r="CP12" s="369"/>
      <c r="CQ12" s="369"/>
      <c r="CR12" s="369"/>
      <c r="CS12" s="369"/>
      <c r="CT12" s="369"/>
      <c r="CU12" s="369"/>
      <c r="CV12" s="369"/>
      <c r="CW12" s="369"/>
      <c r="CX12" s="369"/>
      <c r="CY12" s="369"/>
      <c r="CZ12" s="369"/>
      <c r="DA12" s="369"/>
      <c r="DB12" s="369"/>
      <c r="DC12" s="369"/>
      <c r="DD12" s="369"/>
      <c r="DE12" s="369"/>
    </row>
    <row r="13" spans="1:109" s="185" customFormat="1"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69"/>
      <c r="AZ13" s="369"/>
      <c r="BA13" s="369"/>
      <c r="BB13" s="369"/>
      <c r="BC13" s="369"/>
      <c r="BD13" s="369"/>
      <c r="BE13" s="369"/>
      <c r="BF13" s="369"/>
      <c r="BG13" s="369"/>
      <c r="BH13" s="369"/>
      <c r="BI13" s="369"/>
      <c r="BJ13" s="369"/>
      <c r="BK13" s="369"/>
      <c r="BL13" s="369"/>
      <c r="BM13" s="369"/>
      <c r="BN13" s="369"/>
      <c r="BO13" s="369"/>
      <c r="BP13" s="369"/>
      <c r="BQ13" s="369"/>
      <c r="BR13" s="369"/>
      <c r="BS13" s="369"/>
      <c r="BT13" s="369"/>
      <c r="BU13" s="369"/>
      <c r="BV13" s="369"/>
      <c r="BW13" s="369"/>
      <c r="BX13" s="369"/>
      <c r="BY13" s="369"/>
      <c r="BZ13" s="369"/>
      <c r="CA13" s="369"/>
      <c r="CB13" s="369"/>
      <c r="CC13" s="369"/>
      <c r="CD13" s="369"/>
      <c r="CE13" s="369"/>
      <c r="CF13" s="369"/>
      <c r="CG13" s="369"/>
      <c r="CH13" s="369"/>
      <c r="CI13" s="369"/>
      <c r="CJ13" s="369"/>
      <c r="CK13" s="369"/>
      <c r="CL13" s="369"/>
      <c r="CM13" s="369"/>
      <c r="CN13" s="369"/>
      <c r="CO13" s="369"/>
      <c r="CP13" s="369"/>
      <c r="CQ13" s="369"/>
      <c r="CR13" s="369"/>
      <c r="CS13" s="369"/>
      <c r="CT13" s="369"/>
      <c r="CU13" s="369"/>
      <c r="CV13" s="369"/>
      <c r="CW13" s="369"/>
      <c r="CX13" s="369"/>
      <c r="CY13" s="369"/>
      <c r="CZ13" s="369"/>
      <c r="DA13" s="369"/>
      <c r="DB13" s="369"/>
      <c r="DC13" s="369"/>
      <c r="DD13" s="369"/>
      <c r="DE13" s="369"/>
    </row>
    <row r="14" spans="1:109" s="185" customForma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369"/>
      <c r="AT14" s="369"/>
      <c r="AU14" s="369"/>
      <c r="AV14" s="369"/>
      <c r="AW14" s="369"/>
      <c r="AX14" s="369"/>
      <c r="AY14" s="369"/>
      <c r="AZ14" s="369"/>
      <c r="BA14" s="369"/>
      <c r="BB14" s="369"/>
      <c r="BC14" s="369"/>
      <c r="BD14" s="369"/>
      <c r="BE14" s="369"/>
      <c r="BF14" s="369"/>
      <c r="BG14" s="369"/>
      <c r="BH14" s="369"/>
      <c r="BI14" s="369"/>
      <c r="BJ14" s="369"/>
      <c r="BK14" s="369"/>
      <c r="BL14" s="369"/>
      <c r="BM14" s="369"/>
      <c r="BN14" s="369"/>
      <c r="BO14" s="369"/>
      <c r="BP14" s="369"/>
      <c r="BQ14" s="369"/>
      <c r="BR14" s="369"/>
      <c r="BS14" s="369"/>
      <c r="BT14" s="369"/>
      <c r="BU14" s="369"/>
      <c r="BV14" s="369"/>
      <c r="BW14" s="369"/>
      <c r="BX14" s="369"/>
      <c r="BY14" s="369"/>
      <c r="BZ14" s="369"/>
      <c r="CA14" s="369"/>
      <c r="CB14" s="369"/>
      <c r="CC14" s="369"/>
      <c r="CD14" s="369"/>
      <c r="CE14" s="369"/>
      <c r="CF14" s="369"/>
      <c r="CG14" s="369"/>
      <c r="CH14" s="369"/>
      <c r="CI14" s="369"/>
      <c r="CJ14" s="369"/>
      <c r="CK14" s="369"/>
      <c r="CL14" s="369"/>
      <c r="CM14" s="369"/>
      <c r="CN14" s="369"/>
      <c r="CO14" s="369"/>
      <c r="CP14" s="369"/>
      <c r="CQ14" s="369"/>
      <c r="CR14" s="369"/>
      <c r="CS14" s="369"/>
      <c r="CT14" s="369"/>
      <c r="CU14" s="369"/>
      <c r="CV14" s="369"/>
      <c r="CW14" s="369"/>
      <c r="CX14" s="369"/>
      <c r="CY14" s="369"/>
      <c r="CZ14" s="369"/>
      <c r="DA14" s="369"/>
      <c r="DB14" s="369"/>
      <c r="DC14" s="369"/>
      <c r="DD14" s="369"/>
      <c r="DE14" s="369"/>
    </row>
    <row r="15" spans="1:109" s="185" customFormat="1" x14ac:dyDescent="0.15">
      <c r="A15" s="368"/>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369"/>
      <c r="AT15" s="369"/>
      <c r="AU15" s="369"/>
      <c r="AV15" s="369"/>
      <c r="AW15" s="369"/>
      <c r="AX15" s="369"/>
      <c r="AY15" s="369"/>
      <c r="AZ15" s="369"/>
      <c r="BA15" s="369"/>
      <c r="BB15" s="369"/>
      <c r="BC15" s="369"/>
      <c r="BD15" s="369"/>
      <c r="BE15" s="369"/>
      <c r="BF15" s="369"/>
      <c r="BG15" s="369"/>
      <c r="BH15" s="369"/>
      <c r="BI15" s="369"/>
      <c r="BJ15" s="369"/>
      <c r="BK15" s="369"/>
      <c r="BL15" s="369"/>
      <c r="BM15" s="369"/>
      <c r="BN15" s="369"/>
      <c r="BO15" s="369"/>
      <c r="BP15" s="369"/>
      <c r="BQ15" s="369"/>
      <c r="BR15" s="369"/>
      <c r="BS15" s="369"/>
      <c r="BT15" s="369"/>
      <c r="BU15" s="369"/>
      <c r="BV15" s="369"/>
      <c r="BW15" s="369"/>
      <c r="BX15" s="369"/>
      <c r="BY15" s="369"/>
      <c r="BZ15" s="369"/>
      <c r="CA15" s="369"/>
      <c r="CB15" s="369"/>
      <c r="CC15" s="369"/>
      <c r="CD15" s="369"/>
      <c r="CE15" s="369"/>
      <c r="CF15" s="369"/>
      <c r="CG15" s="369"/>
      <c r="CH15" s="369"/>
      <c r="CI15" s="369"/>
      <c r="CJ15" s="369"/>
      <c r="CK15" s="369"/>
      <c r="CL15" s="369"/>
      <c r="CM15" s="369"/>
      <c r="CN15" s="369"/>
      <c r="CO15" s="369"/>
      <c r="CP15" s="369"/>
      <c r="CQ15" s="369"/>
      <c r="CR15" s="369"/>
      <c r="CS15" s="369"/>
      <c r="CT15" s="369"/>
      <c r="CU15" s="369"/>
      <c r="CV15" s="369"/>
      <c r="CW15" s="369"/>
      <c r="CX15" s="369"/>
      <c r="CY15" s="369"/>
      <c r="CZ15" s="369"/>
      <c r="DA15" s="369"/>
      <c r="DB15" s="369"/>
      <c r="DC15" s="369"/>
      <c r="DD15" s="369"/>
      <c r="DE15" s="369"/>
    </row>
    <row r="16" spans="1:109" s="185" customFormat="1" x14ac:dyDescent="0.15">
      <c r="A16" s="368"/>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c r="AJ16" s="369"/>
      <c r="AK16" s="369"/>
      <c r="AL16" s="369"/>
      <c r="AM16" s="369"/>
      <c r="AN16" s="369"/>
      <c r="AO16" s="369"/>
      <c r="AP16" s="369"/>
      <c r="AQ16" s="369"/>
      <c r="AR16" s="369"/>
      <c r="AS16" s="369"/>
      <c r="AT16" s="369"/>
      <c r="AU16" s="369"/>
      <c r="AV16" s="369"/>
      <c r="AW16" s="369"/>
      <c r="AX16" s="369"/>
      <c r="AY16" s="369"/>
      <c r="AZ16" s="369"/>
      <c r="BA16" s="369"/>
      <c r="BB16" s="369"/>
      <c r="BC16" s="369"/>
      <c r="BD16" s="369"/>
      <c r="BE16" s="369"/>
      <c r="BF16" s="369"/>
      <c r="BG16" s="369"/>
      <c r="BH16" s="369"/>
      <c r="BI16" s="369"/>
      <c r="BJ16" s="369"/>
      <c r="BK16" s="369"/>
      <c r="BL16" s="369"/>
      <c r="BM16" s="369"/>
      <c r="BN16" s="369"/>
      <c r="BO16" s="369"/>
      <c r="BP16" s="369"/>
      <c r="BQ16" s="369"/>
      <c r="BR16" s="369"/>
      <c r="BS16" s="369"/>
      <c r="BT16" s="369"/>
      <c r="BU16" s="369"/>
      <c r="BV16" s="369"/>
      <c r="BW16" s="369"/>
      <c r="BX16" s="369"/>
      <c r="BY16" s="369"/>
      <c r="BZ16" s="369"/>
      <c r="CA16" s="369"/>
      <c r="CB16" s="369"/>
      <c r="CC16" s="369"/>
      <c r="CD16" s="369"/>
      <c r="CE16" s="369"/>
      <c r="CF16" s="369"/>
      <c r="CG16" s="369"/>
      <c r="CH16" s="369"/>
      <c r="CI16" s="369"/>
      <c r="CJ16" s="369"/>
      <c r="CK16" s="369"/>
      <c r="CL16" s="369"/>
      <c r="CM16" s="369"/>
      <c r="CN16" s="369"/>
      <c r="CO16" s="369"/>
      <c r="CP16" s="369"/>
      <c r="CQ16" s="369"/>
      <c r="CR16" s="369"/>
      <c r="CS16" s="369"/>
      <c r="CT16" s="369"/>
      <c r="CU16" s="369"/>
      <c r="CV16" s="369"/>
      <c r="CW16" s="369"/>
      <c r="CX16" s="369"/>
      <c r="CY16" s="369"/>
      <c r="CZ16" s="369"/>
      <c r="DA16" s="369"/>
      <c r="DB16" s="369"/>
      <c r="DC16" s="369"/>
      <c r="DD16" s="369"/>
      <c r="DE16" s="369"/>
    </row>
    <row r="17" spans="1:109" s="185" customFormat="1" x14ac:dyDescent="0.15">
      <c r="A17" s="368"/>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69"/>
      <c r="AS17" s="369"/>
      <c r="AT17" s="369"/>
      <c r="AU17" s="369"/>
      <c r="AV17" s="369"/>
      <c r="AW17" s="369"/>
      <c r="AX17" s="369"/>
      <c r="AY17" s="369"/>
      <c r="AZ17" s="369"/>
      <c r="BA17" s="369"/>
      <c r="BB17" s="369"/>
      <c r="BC17" s="369"/>
      <c r="BD17" s="369"/>
      <c r="BE17" s="369"/>
      <c r="BF17" s="369"/>
      <c r="BG17" s="369"/>
      <c r="BH17" s="369"/>
      <c r="BI17" s="369"/>
      <c r="BJ17" s="369"/>
      <c r="BK17" s="369"/>
      <c r="BL17" s="369"/>
      <c r="BM17" s="369"/>
      <c r="BN17" s="369"/>
      <c r="BO17" s="369"/>
      <c r="BP17" s="369"/>
      <c r="BQ17" s="369"/>
      <c r="BR17" s="369"/>
      <c r="BS17" s="369"/>
      <c r="BT17" s="369"/>
      <c r="BU17" s="369"/>
      <c r="BV17" s="369"/>
      <c r="BW17" s="369"/>
      <c r="BX17" s="369"/>
      <c r="BY17" s="369"/>
      <c r="BZ17" s="369"/>
      <c r="CA17" s="369"/>
      <c r="CB17" s="369"/>
      <c r="CC17" s="369"/>
      <c r="CD17" s="369"/>
      <c r="CE17" s="369"/>
      <c r="CF17" s="369"/>
      <c r="CG17" s="369"/>
      <c r="CH17" s="369"/>
      <c r="CI17" s="369"/>
      <c r="CJ17" s="369"/>
      <c r="CK17" s="369"/>
      <c r="CL17" s="369"/>
      <c r="CM17" s="369"/>
      <c r="CN17" s="369"/>
      <c r="CO17" s="369"/>
      <c r="CP17" s="369"/>
      <c r="CQ17" s="369"/>
      <c r="CR17" s="369"/>
      <c r="CS17" s="369"/>
      <c r="CT17" s="369"/>
      <c r="CU17" s="369"/>
      <c r="CV17" s="369"/>
      <c r="CW17" s="369"/>
      <c r="CX17" s="369"/>
      <c r="CY17" s="369"/>
      <c r="CZ17" s="369"/>
      <c r="DA17" s="369"/>
      <c r="DB17" s="369"/>
      <c r="DC17" s="369"/>
      <c r="DD17" s="369"/>
      <c r="DE17" s="369"/>
    </row>
    <row r="18" spans="1:109" s="185" customFormat="1" x14ac:dyDescent="0.15">
      <c r="A18" s="368"/>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69"/>
      <c r="AV18" s="369"/>
      <c r="AW18" s="369"/>
      <c r="AX18" s="369"/>
      <c r="AY18" s="369"/>
      <c r="AZ18" s="369"/>
      <c r="BA18" s="369"/>
      <c r="BB18" s="369"/>
      <c r="BC18" s="369"/>
      <c r="BD18" s="369"/>
      <c r="BE18" s="369"/>
      <c r="BF18" s="369"/>
      <c r="BG18" s="369"/>
      <c r="BH18" s="369"/>
      <c r="BI18" s="369"/>
      <c r="BJ18" s="369"/>
      <c r="BK18" s="369"/>
      <c r="BL18" s="369"/>
      <c r="BM18" s="369"/>
      <c r="BN18" s="369"/>
      <c r="BO18" s="369"/>
      <c r="BP18" s="369"/>
      <c r="BQ18" s="369"/>
      <c r="BR18" s="369"/>
      <c r="BS18" s="369"/>
      <c r="BT18" s="369"/>
      <c r="BU18" s="369"/>
      <c r="BV18" s="369"/>
      <c r="BW18" s="369"/>
      <c r="BX18" s="369"/>
      <c r="BY18" s="369"/>
      <c r="BZ18" s="369"/>
      <c r="CA18" s="369"/>
      <c r="CB18" s="369"/>
      <c r="CC18" s="369"/>
      <c r="CD18" s="369"/>
      <c r="CE18" s="369"/>
      <c r="CF18" s="369"/>
      <c r="CG18" s="369"/>
      <c r="CH18" s="369"/>
      <c r="CI18" s="369"/>
      <c r="CJ18" s="369"/>
      <c r="CK18" s="369"/>
      <c r="CL18" s="369"/>
      <c r="CM18" s="369"/>
      <c r="CN18" s="369"/>
      <c r="CO18" s="369"/>
      <c r="CP18" s="369"/>
      <c r="CQ18" s="369"/>
      <c r="CR18" s="369"/>
      <c r="CS18" s="369"/>
      <c r="CT18" s="369"/>
      <c r="CU18" s="369"/>
      <c r="CV18" s="369"/>
      <c r="CW18" s="369"/>
      <c r="CX18" s="369"/>
      <c r="CY18" s="369"/>
      <c r="CZ18" s="369"/>
      <c r="DA18" s="369"/>
      <c r="DB18" s="369"/>
      <c r="DC18" s="369"/>
      <c r="DD18" s="369"/>
      <c r="DE18" s="369"/>
    </row>
    <row r="19" spans="1:109" x14ac:dyDescent="0.15">
      <c r="DD19" s="368"/>
      <c r="DE19" s="368"/>
    </row>
    <row r="20" spans="1:109" x14ac:dyDescent="0.15">
      <c r="DD20" s="368"/>
      <c r="DE20" s="368"/>
    </row>
    <row r="21" spans="1:109" ht="17.25" customHeight="1" x14ac:dyDescent="0.15">
      <c r="B21" s="370"/>
      <c r="C21" s="371"/>
      <c r="D21" s="371"/>
      <c r="E21" s="371"/>
      <c r="F21" s="371"/>
      <c r="G21" s="371"/>
      <c r="H21" s="371"/>
      <c r="I21" s="371"/>
      <c r="J21" s="371"/>
      <c r="K21" s="371"/>
      <c r="L21" s="371"/>
      <c r="M21" s="371"/>
      <c r="N21" s="372"/>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2"/>
      <c r="AU21" s="371"/>
      <c r="AV21" s="371"/>
      <c r="AW21" s="371"/>
      <c r="AX21" s="371"/>
      <c r="AY21" s="371"/>
      <c r="AZ21" s="371"/>
      <c r="BA21" s="371"/>
      <c r="BB21" s="371"/>
      <c r="BC21" s="371"/>
      <c r="BD21" s="371"/>
      <c r="BE21" s="371"/>
      <c r="BF21" s="372"/>
      <c r="BG21" s="371"/>
      <c r="BH21" s="371"/>
      <c r="BI21" s="371"/>
      <c r="BJ21" s="371"/>
      <c r="BK21" s="371"/>
      <c r="BL21" s="371"/>
      <c r="BM21" s="371"/>
      <c r="BN21" s="371"/>
      <c r="BO21" s="371"/>
      <c r="BP21" s="371"/>
      <c r="BQ21" s="371"/>
      <c r="BR21" s="372"/>
      <c r="BS21" s="371"/>
      <c r="BT21" s="371"/>
      <c r="BU21" s="371"/>
      <c r="BV21" s="371"/>
      <c r="BW21" s="371"/>
      <c r="BX21" s="371"/>
      <c r="BY21" s="371"/>
      <c r="BZ21" s="371"/>
      <c r="CA21" s="371"/>
      <c r="CB21" s="371"/>
      <c r="CC21" s="371"/>
      <c r="CD21" s="372"/>
      <c r="CE21" s="371"/>
      <c r="CF21" s="371"/>
      <c r="CG21" s="371"/>
      <c r="CH21" s="371"/>
      <c r="CI21" s="371"/>
      <c r="CJ21" s="371"/>
      <c r="CK21" s="371"/>
      <c r="CL21" s="371"/>
      <c r="CM21" s="371"/>
      <c r="CN21" s="371"/>
      <c r="CO21" s="371"/>
      <c r="CP21" s="372"/>
      <c r="CQ21" s="371"/>
      <c r="CR21" s="371"/>
      <c r="CS21" s="371"/>
      <c r="CT21" s="371"/>
      <c r="CU21" s="371"/>
      <c r="CV21" s="371"/>
      <c r="CW21" s="371"/>
      <c r="CX21" s="371"/>
      <c r="CY21" s="371"/>
      <c r="CZ21" s="371"/>
      <c r="DA21" s="371"/>
      <c r="DB21" s="372"/>
      <c r="DC21" s="371"/>
      <c r="DD21" s="373"/>
      <c r="DE21" s="368"/>
    </row>
    <row r="22" spans="1:109" ht="17.25" customHeight="1" x14ac:dyDescent="0.15">
      <c r="B22" s="374"/>
    </row>
    <row r="23" spans="1:109" x14ac:dyDescent="0.15">
      <c r="B23" s="374"/>
    </row>
    <row r="24" spans="1:109" x14ac:dyDescent="0.15">
      <c r="B24" s="374"/>
    </row>
    <row r="25" spans="1:109" x14ac:dyDescent="0.15">
      <c r="B25" s="374"/>
    </row>
    <row r="26" spans="1:109" x14ac:dyDescent="0.15">
      <c r="B26" s="374"/>
    </row>
    <row r="27" spans="1:109" x14ac:dyDescent="0.15">
      <c r="B27" s="374"/>
    </row>
    <row r="28" spans="1:109" x14ac:dyDescent="0.15">
      <c r="B28" s="374"/>
    </row>
    <row r="29" spans="1:109" x14ac:dyDescent="0.15">
      <c r="B29" s="374"/>
    </row>
    <row r="30" spans="1:109" x14ac:dyDescent="0.15">
      <c r="B30" s="374"/>
    </row>
    <row r="31" spans="1:109" x14ac:dyDescent="0.15">
      <c r="B31" s="374"/>
    </row>
    <row r="32" spans="1:109"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8"/>
    </row>
    <row r="41" spans="2:109" ht="17.25" x14ac:dyDescent="0.15">
      <c r="B41" s="380" t="s">
        <v>608</v>
      </c>
      <c r="C41" s="371"/>
      <c r="D41" s="371"/>
      <c r="E41" s="371"/>
      <c r="F41" s="371"/>
      <c r="G41" s="371"/>
      <c r="H41" s="371"/>
      <c r="I41" s="371"/>
      <c r="J41" s="371"/>
      <c r="K41" s="371"/>
      <c r="L41" s="371"/>
      <c r="M41" s="371"/>
      <c r="N41" s="371"/>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1"/>
      <c r="AM41" s="371"/>
      <c r="AN41" s="371"/>
      <c r="AO41" s="371"/>
      <c r="AP41" s="371"/>
      <c r="AQ41" s="371"/>
      <c r="AR41" s="371"/>
      <c r="AS41" s="371"/>
      <c r="AT41" s="371"/>
      <c r="AU41" s="371"/>
      <c r="AV41" s="371"/>
      <c r="AW41" s="371"/>
      <c r="AX41" s="371"/>
      <c r="AY41" s="371"/>
      <c r="AZ41" s="371"/>
      <c r="BA41" s="371"/>
      <c r="BB41" s="371"/>
      <c r="BC41" s="371"/>
      <c r="BD41" s="371"/>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1"/>
      <c r="CC41" s="371"/>
      <c r="CD41" s="371"/>
      <c r="CE41" s="371"/>
      <c r="CF41" s="371"/>
      <c r="CG41" s="371"/>
      <c r="CH41" s="371"/>
      <c r="CI41" s="371"/>
      <c r="CJ41" s="371"/>
      <c r="CK41" s="371"/>
      <c r="CL41" s="371"/>
      <c r="CM41" s="371"/>
      <c r="CN41" s="371"/>
      <c r="CO41" s="371"/>
      <c r="CP41" s="371"/>
      <c r="CQ41" s="371"/>
      <c r="CR41" s="371"/>
      <c r="CS41" s="371"/>
      <c r="CT41" s="371"/>
      <c r="CU41" s="371"/>
      <c r="CV41" s="371"/>
      <c r="CW41" s="371"/>
      <c r="CX41" s="371"/>
      <c r="CY41" s="371"/>
      <c r="CZ41" s="371"/>
      <c r="DA41" s="371"/>
      <c r="DB41" s="371"/>
      <c r="DC41" s="371"/>
      <c r="DD41" s="373"/>
    </row>
    <row r="42" spans="2:109" x14ac:dyDescent="0.15">
      <c r="B42" s="374"/>
      <c r="G42" s="381"/>
      <c r="I42" s="382"/>
      <c r="J42" s="382"/>
      <c r="K42" s="382"/>
      <c r="AM42" s="381"/>
      <c r="AN42" s="381" t="s">
        <v>609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0" t="s">
        <v>617</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x14ac:dyDescent="0.15">
      <c r="B44" s="374"/>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x14ac:dyDescent="0.15">
      <c r="B45" s="374"/>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x14ac:dyDescent="0.15">
      <c r="B46" s="374"/>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x14ac:dyDescent="0.15">
      <c r="B47" s="374"/>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8" t="s">
        <v>610</v>
      </c>
    </row>
    <row r="50" spans="1:109" x14ac:dyDescent="0.15">
      <c r="B50" s="374"/>
      <c r="G50" s="1273"/>
      <c r="H50" s="1273"/>
      <c r="I50" s="1273"/>
      <c r="J50" s="1273"/>
      <c r="K50" s="384"/>
      <c r="L50" s="384"/>
      <c r="M50" s="385"/>
      <c r="N50" s="385"/>
      <c r="AN50" s="1274"/>
      <c r="AO50" s="1275"/>
      <c r="AP50" s="1275"/>
      <c r="AQ50" s="1275"/>
      <c r="AR50" s="1275"/>
      <c r="AS50" s="1275"/>
      <c r="AT50" s="1275"/>
      <c r="AU50" s="1275"/>
      <c r="AV50" s="1275"/>
      <c r="AW50" s="1275"/>
      <c r="AX50" s="1275"/>
      <c r="AY50" s="1275"/>
      <c r="AZ50" s="1275"/>
      <c r="BA50" s="1275"/>
      <c r="BB50" s="1275"/>
      <c r="BC50" s="1275"/>
      <c r="BD50" s="1275"/>
      <c r="BE50" s="1275"/>
      <c r="BF50" s="1275"/>
      <c r="BG50" s="1275"/>
      <c r="BH50" s="1275"/>
      <c r="BI50" s="1275"/>
      <c r="BJ50" s="1275"/>
      <c r="BK50" s="1275"/>
      <c r="BL50" s="1275"/>
      <c r="BM50" s="1275"/>
      <c r="BN50" s="1275"/>
      <c r="BO50" s="1276"/>
      <c r="BP50" s="1277" t="s">
        <v>567</v>
      </c>
      <c r="BQ50" s="1277"/>
      <c r="BR50" s="1277"/>
      <c r="BS50" s="1277"/>
      <c r="BT50" s="1277"/>
      <c r="BU50" s="1277"/>
      <c r="BV50" s="1277"/>
      <c r="BW50" s="1277"/>
      <c r="BX50" s="1277" t="s">
        <v>568</v>
      </c>
      <c r="BY50" s="1277"/>
      <c r="BZ50" s="1277"/>
      <c r="CA50" s="1277"/>
      <c r="CB50" s="1277"/>
      <c r="CC50" s="1277"/>
      <c r="CD50" s="1277"/>
      <c r="CE50" s="1277"/>
      <c r="CF50" s="1277" t="s">
        <v>569</v>
      </c>
      <c r="CG50" s="1277"/>
      <c r="CH50" s="1277"/>
      <c r="CI50" s="1277"/>
      <c r="CJ50" s="1277"/>
      <c r="CK50" s="1277"/>
      <c r="CL50" s="1277"/>
      <c r="CM50" s="1277"/>
      <c r="CN50" s="1277" t="s">
        <v>570</v>
      </c>
      <c r="CO50" s="1277"/>
      <c r="CP50" s="1277"/>
      <c r="CQ50" s="1277"/>
      <c r="CR50" s="1277"/>
      <c r="CS50" s="1277"/>
      <c r="CT50" s="1277"/>
      <c r="CU50" s="1277"/>
      <c r="CV50" s="1277" t="s">
        <v>571</v>
      </c>
      <c r="CW50" s="1277"/>
      <c r="CX50" s="1277"/>
      <c r="CY50" s="1277"/>
      <c r="CZ50" s="1277"/>
      <c r="DA50" s="1277"/>
      <c r="DB50" s="1277"/>
      <c r="DC50" s="1277"/>
    </row>
    <row r="51" spans="1:109" ht="13.5" customHeight="1" x14ac:dyDescent="0.15">
      <c r="B51" s="374"/>
      <c r="G51" s="1290"/>
      <c r="H51" s="1290"/>
      <c r="I51" s="1291"/>
      <c r="J51" s="1291"/>
      <c r="K51" s="1289"/>
      <c r="L51" s="1289"/>
      <c r="M51" s="1289"/>
      <c r="N51" s="1289"/>
      <c r="AM51" s="383"/>
      <c r="AN51" s="1279" t="s">
        <v>611</v>
      </c>
      <c r="AO51" s="1279"/>
      <c r="AP51" s="1279"/>
      <c r="AQ51" s="1279"/>
      <c r="AR51" s="1279"/>
      <c r="AS51" s="1279"/>
      <c r="AT51" s="1279"/>
      <c r="AU51" s="1279"/>
      <c r="AV51" s="1279"/>
      <c r="AW51" s="1279"/>
      <c r="AX51" s="1279"/>
      <c r="AY51" s="1279"/>
      <c r="AZ51" s="1279"/>
      <c r="BA51" s="1279"/>
      <c r="BB51" s="1279" t="s">
        <v>612</v>
      </c>
      <c r="BC51" s="1279"/>
      <c r="BD51" s="1279"/>
      <c r="BE51" s="1279"/>
      <c r="BF51" s="1279"/>
      <c r="BG51" s="1279"/>
      <c r="BH51" s="1279"/>
      <c r="BI51" s="1279"/>
      <c r="BJ51" s="1279"/>
      <c r="BK51" s="1279"/>
      <c r="BL51" s="1279"/>
      <c r="BM51" s="1279"/>
      <c r="BN51" s="1279"/>
      <c r="BO51" s="1279"/>
      <c r="BP51" s="1278">
        <v>13.3</v>
      </c>
      <c r="BQ51" s="1278"/>
      <c r="BR51" s="1278"/>
      <c r="BS51" s="1278"/>
      <c r="BT51" s="1278"/>
      <c r="BU51" s="1278"/>
      <c r="BV51" s="1278"/>
      <c r="BW51" s="1278"/>
      <c r="BX51" s="1278">
        <v>12.4</v>
      </c>
      <c r="BY51" s="1278"/>
      <c r="BZ51" s="1278"/>
      <c r="CA51" s="1278"/>
      <c r="CB51" s="1278"/>
      <c r="CC51" s="1278"/>
      <c r="CD51" s="1278"/>
      <c r="CE51" s="1278"/>
      <c r="CF51" s="1278">
        <v>13.3</v>
      </c>
      <c r="CG51" s="1278"/>
      <c r="CH51" s="1278"/>
      <c r="CI51" s="1278"/>
      <c r="CJ51" s="1278"/>
      <c r="CK51" s="1278"/>
      <c r="CL51" s="1278"/>
      <c r="CM51" s="1278"/>
      <c r="CN51" s="1278">
        <v>15.9</v>
      </c>
      <c r="CO51" s="1278"/>
      <c r="CP51" s="1278"/>
      <c r="CQ51" s="1278"/>
      <c r="CR51" s="1278"/>
      <c r="CS51" s="1278"/>
      <c r="CT51" s="1278"/>
      <c r="CU51" s="1278"/>
      <c r="CV51" s="1278"/>
      <c r="CW51" s="1278"/>
      <c r="CX51" s="1278"/>
      <c r="CY51" s="1278"/>
      <c r="CZ51" s="1278"/>
      <c r="DA51" s="1278"/>
      <c r="DB51" s="1278"/>
      <c r="DC51" s="1278"/>
    </row>
    <row r="52" spans="1:109" x14ac:dyDescent="0.15">
      <c r="B52" s="374"/>
      <c r="G52" s="1290"/>
      <c r="H52" s="1290"/>
      <c r="I52" s="1291"/>
      <c r="J52" s="1291"/>
      <c r="K52" s="1289"/>
      <c r="L52" s="1289"/>
      <c r="M52" s="1289"/>
      <c r="N52" s="1289"/>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2"/>
      <c r="B53" s="374"/>
      <c r="G53" s="1290"/>
      <c r="H53" s="1290"/>
      <c r="I53" s="1273"/>
      <c r="J53" s="1273"/>
      <c r="K53" s="1289"/>
      <c r="L53" s="1289"/>
      <c r="M53" s="1289"/>
      <c r="N53" s="1289"/>
      <c r="AM53" s="383"/>
      <c r="AN53" s="1279"/>
      <c r="AO53" s="1279"/>
      <c r="AP53" s="1279"/>
      <c r="AQ53" s="1279"/>
      <c r="AR53" s="1279"/>
      <c r="AS53" s="1279"/>
      <c r="AT53" s="1279"/>
      <c r="AU53" s="1279"/>
      <c r="AV53" s="1279"/>
      <c r="AW53" s="1279"/>
      <c r="AX53" s="1279"/>
      <c r="AY53" s="1279"/>
      <c r="AZ53" s="1279"/>
      <c r="BA53" s="1279"/>
      <c r="BB53" s="1279" t="s">
        <v>613</v>
      </c>
      <c r="BC53" s="1279"/>
      <c r="BD53" s="1279"/>
      <c r="BE53" s="1279"/>
      <c r="BF53" s="1279"/>
      <c r="BG53" s="1279"/>
      <c r="BH53" s="1279"/>
      <c r="BI53" s="1279"/>
      <c r="BJ53" s="1279"/>
      <c r="BK53" s="1279"/>
      <c r="BL53" s="1279"/>
      <c r="BM53" s="1279"/>
      <c r="BN53" s="1279"/>
      <c r="BO53" s="1279"/>
      <c r="BP53" s="1278">
        <v>51.5</v>
      </c>
      <c r="BQ53" s="1278"/>
      <c r="BR53" s="1278"/>
      <c r="BS53" s="1278"/>
      <c r="BT53" s="1278"/>
      <c r="BU53" s="1278"/>
      <c r="BV53" s="1278"/>
      <c r="BW53" s="1278"/>
      <c r="BX53" s="1278">
        <v>52.9</v>
      </c>
      <c r="BY53" s="1278"/>
      <c r="BZ53" s="1278"/>
      <c r="CA53" s="1278"/>
      <c r="CB53" s="1278"/>
      <c r="CC53" s="1278"/>
      <c r="CD53" s="1278"/>
      <c r="CE53" s="1278"/>
      <c r="CF53" s="1278">
        <v>54.4</v>
      </c>
      <c r="CG53" s="1278"/>
      <c r="CH53" s="1278"/>
      <c r="CI53" s="1278"/>
      <c r="CJ53" s="1278"/>
      <c r="CK53" s="1278"/>
      <c r="CL53" s="1278"/>
      <c r="CM53" s="1278"/>
      <c r="CN53" s="1278">
        <v>55</v>
      </c>
      <c r="CO53" s="1278"/>
      <c r="CP53" s="1278"/>
      <c r="CQ53" s="1278"/>
      <c r="CR53" s="1278"/>
      <c r="CS53" s="1278"/>
      <c r="CT53" s="1278"/>
      <c r="CU53" s="1278"/>
      <c r="CV53" s="1278">
        <v>55.9</v>
      </c>
      <c r="CW53" s="1278"/>
      <c r="CX53" s="1278"/>
      <c r="CY53" s="1278"/>
      <c r="CZ53" s="1278"/>
      <c r="DA53" s="1278"/>
      <c r="DB53" s="1278"/>
      <c r="DC53" s="1278"/>
    </row>
    <row r="54" spans="1:109" x14ac:dyDescent="0.15">
      <c r="A54" s="382"/>
      <c r="B54" s="374"/>
      <c r="G54" s="1290"/>
      <c r="H54" s="1290"/>
      <c r="I54" s="1273"/>
      <c r="J54" s="1273"/>
      <c r="K54" s="1289"/>
      <c r="L54" s="1289"/>
      <c r="M54" s="1289"/>
      <c r="N54" s="1289"/>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2"/>
      <c r="B55" s="374"/>
      <c r="G55" s="1273"/>
      <c r="H55" s="1273"/>
      <c r="I55" s="1273"/>
      <c r="J55" s="1273"/>
      <c r="K55" s="1289"/>
      <c r="L55" s="1289"/>
      <c r="M55" s="1289"/>
      <c r="N55" s="1289"/>
      <c r="AN55" s="1277" t="s">
        <v>614</v>
      </c>
      <c r="AO55" s="1277"/>
      <c r="AP55" s="1277"/>
      <c r="AQ55" s="1277"/>
      <c r="AR55" s="1277"/>
      <c r="AS55" s="1277"/>
      <c r="AT55" s="1277"/>
      <c r="AU55" s="1277"/>
      <c r="AV55" s="1277"/>
      <c r="AW55" s="1277"/>
      <c r="AX55" s="1277"/>
      <c r="AY55" s="1277"/>
      <c r="AZ55" s="1277"/>
      <c r="BA55" s="1277"/>
      <c r="BB55" s="1279" t="s">
        <v>612</v>
      </c>
      <c r="BC55" s="1279"/>
      <c r="BD55" s="1279"/>
      <c r="BE55" s="1279"/>
      <c r="BF55" s="1279"/>
      <c r="BG55" s="1279"/>
      <c r="BH55" s="1279"/>
      <c r="BI55" s="1279"/>
      <c r="BJ55" s="1279"/>
      <c r="BK55" s="1279"/>
      <c r="BL55" s="1279"/>
      <c r="BM55" s="1279"/>
      <c r="BN55" s="1279"/>
      <c r="BO55" s="1279"/>
      <c r="BP55" s="1278">
        <v>19</v>
      </c>
      <c r="BQ55" s="1278"/>
      <c r="BR55" s="1278"/>
      <c r="BS55" s="1278"/>
      <c r="BT55" s="1278"/>
      <c r="BU55" s="1278"/>
      <c r="BV55" s="1278"/>
      <c r="BW55" s="1278"/>
      <c r="BX55" s="1278">
        <v>15.3</v>
      </c>
      <c r="BY55" s="1278"/>
      <c r="BZ55" s="1278"/>
      <c r="CA55" s="1278"/>
      <c r="CB55" s="1278"/>
      <c r="CC55" s="1278"/>
      <c r="CD55" s="1278"/>
      <c r="CE55" s="1278"/>
      <c r="CF55" s="1278">
        <v>14.9</v>
      </c>
      <c r="CG55" s="1278"/>
      <c r="CH55" s="1278"/>
      <c r="CI55" s="1278"/>
      <c r="CJ55" s="1278"/>
      <c r="CK55" s="1278"/>
      <c r="CL55" s="1278"/>
      <c r="CM55" s="1278"/>
      <c r="CN55" s="1278">
        <v>14.5</v>
      </c>
      <c r="CO55" s="1278"/>
      <c r="CP55" s="1278"/>
      <c r="CQ55" s="1278"/>
      <c r="CR55" s="1278"/>
      <c r="CS55" s="1278"/>
      <c r="CT55" s="1278"/>
      <c r="CU55" s="1278"/>
      <c r="CV55" s="1278">
        <v>13.3</v>
      </c>
      <c r="CW55" s="1278"/>
      <c r="CX55" s="1278"/>
      <c r="CY55" s="1278"/>
      <c r="CZ55" s="1278"/>
      <c r="DA55" s="1278"/>
      <c r="DB55" s="1278"/>
      <c r="DC55" s="1278"/>
    </row>
    <row r="56" spans="1:109" x14ac:dyDescent="0.15">
      <c r="A56" s="382"/>
      <c r="B56" s="374"/>
      <c r="G56" s="1273"/>
      <c r="H56" s="1273"/>
      <c r="I56" s="1273"/>
      <c r="J56" s="1273"/>
      <c r="K56" s="1289"/>
      <c r="L56" s="1289"/>
      <c r="M56" s="1289"/>
      <c r="N56" s="1289"/>
      <c r="AN56" s="1277"/>
      <c r="AO56" s="1277"/>
      <c r="AP56" s="1277"/>
      <c r="AQ56" s="1277"/>
      <c r="AR56" s="1277"/>
      <c r="AS56" s="1277"/>
      <c r="AT56" s="1277"/>
      <c r="AU56" s="1277"/>
      <c r="AV56" s="1277"/>
      <c r="AW56" s="1277"/>
      <c r="AX56" s="1277"/>
      <c r="AY56" s="1277"/>
      <c r="AZ56" s="1277"/>
      <c r="BA56" s="1277"/>
      <c r="BB56" s="1279"/>
      <c r="BC56" s="1279"/>
      <c r="BD56" s="1279"/>
      <c r="BE56" s="1279"/>
      <c r="BF56" s="1279"/>
      <c r="BG56" s="1279"/>
      <c r="BH56" s="1279"/>
      <c r="BI56" s="1279"/>
      <c r="BJ56" s="1279"/>
      <c r="BK56" s="1279"/>
      <c r="BL56" s="1279"/>
      <c r="BM56" s="1279"/>
      <c r="BN56" s="1279"/>
      <c r="BO56" s="1279"/>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x14ac:dyDescent="0.15">
      <c r="B57" s="386"/>
      <c r="G57" s="1273"/>
      <c r="H57" s="1273"/>
      <c r="I57" s="1292"/>
      <c r="J57" s="1292"/>
      <c r="K57" s="1289"/>
      <c r="L57" s="1289"/>
      <c r="M57" s="1289"/>
      <c r="N57" s="1289"/>
      <c r="AM57" s="368"/>
      <c r="AN57" s="1277"/>
      <c r="AO57" s="1277"/>
      <c r="AP57" s="1277"/>
      <c r="AQ57" s="1277"/>
      <c r="AR57" s="1277"/>
      <c r="AS57" s="1277"/>
      <c r="AT57" s="1277"/>
      <c r="AU57" s="1277"/>
      <c r="AV57" s="1277"/>
      <c r="AW57" s="1277"/>
      <c r="AX57" s="1277"/>
      <c r="AY57" s="1277"/>
      <c r="AZ57" s="1277"/>
      <c r="BA57" s="1277"/>
      <c r="BB57" s="1279" t="s">
        <v>613</v>
      </c>
      <c r="BC57" s="1279"/>
      <c r="BD57" s="1279"/>
      <c r="BE57" s="1279"/>
      <c r="BF57" s="1279"/>
      <c r="BG57" s="1279"/>
      <c r="BH57" s="1279"/>
      <c r="BI57" s="1279"/>
      <c r="BJ57" s="1279"/>
      <c r="BK57" s="1279"/>
      <c r="BL57" s="1279"/>
      <c r="BM57" s="1279"/>
      <c r="BN57" s="1279"/>
      <c r="BO57" s="1279"/>
      <c r="BP57" s="1278">
        <v>56.1</v>
      </c>
      <c r="BQ57" s="1278"/>
      <c r="BR57" s="1278"/>
      <c r="BS57" s="1278"/>
      <c r="BT57" s="1278"/>
      <c r="BU57" s="1278"/>
      <c r="BV57" s="1278"/>
      <c r="BW57" s="1278"/>
      <c r="BX57" s="1278">
        <v>57.5</v>
      </c>
      <c r="BY57" s="1278"/>
      <c r="BZ57" s="1278"/>
      <c r="CA57" s="1278"/>
      <c r="CB57" s="1278"/>
      <c r="CC57" s="1278"/>
      <c r="CD57" s="1278"/>
      <c r="CE57" s="1278"/>
      <c r="CF57" s="1278">
        <v>58.5</v>
      </c>
      <c r="CG57" s="1278"/>
      <c r="CH57" s="1278"/>
      <c r="CI57" s="1278"/>
      <c r="CJ57" s="1278"/>
      <c r="CK57" s="1278"/>
      <c r="CL57" s="1278"/>
      <c r="CM57" s="1278"/>
      <c r="CN57" s="1278">
        <v>58.9</v>
      </c>
      <c r="CO57" s="1278"/>
      <c r="CP57" s="1278"/>
      <c r="CQ57" s="1278"/>
      <c r="CR57" s="1278"/>
      <c r="CS57" s="1278"/>
      <c r="CT57" s="1278"/>
      <c r="CU57" s="1278"/>
      <c r="CV57" s="1278">
        <v>61.4</v>
      </c>
      <c r="CW57" s="1278"/>
      <c r="CX57" s="1278"/>
      <c r="CY57" s="1278"/>
      <c r="CZ57" s="1278"/>
      <c r="DA57" s="1278"/>
      <c r="DB57" s="1278"/>
      <c r="DC57" s="1278"/>
      <c r="DD57" s="387"/>
      <c r="DE57" s="386"/>
    </row>
    <row r="58" spans="1:109" s="382" customFormat="1" x14ac:dyDescent="0.15">
      <c r="A58" s="368"/>
      <c r="B58" s="386"/>
      <c r="G58" s="1273"/>
      <c r="H58" s="1273"/>
      <c r="I58" s="1292"/>
      <c r="J58" s="1292"/>
      <c r="K58" s="1289"/>
      <c r="L58" s="1289"/>
      <c r="M58" s="1289"/>
      <c r="N58" s="1289"/>
      <c r="AM58" s="368"/>
      <c r="AN58" s="1277"/>
      <c r="AO58" s="1277"/>
      <c r="AP58" s="1277"/>
      <c r="AQ58" s="1277"/>
      <c r="AR58" s="1277"/>
      <c r="AS58" s="1277"/>
      <c r="AT58" s="1277"/>
      <c r="AU58" s="1277"/>
      <c r="AV58" s="1277"/>
      <c r="AW58" s="1277"/>
      <c r="AX58" s="1277"/>
      <c r="AY58" s="1277"/>
      <c r="AZ58" s="1277"/>
      <c r="BA58" s="1277"/>
      <c r="BB58" s="1279"/>
      <c r="BC58" s="1279"/>
      <c r="BD58" s="1279"/>
      <c r="BE58" s="1279"/>
      <c r="BF58" s="1279"/>
      <c r="BG58" s="1279"/>
      <c r="BH58" s="1279"/>
      <c r="BI58" s="1279"/>
      <c r="BJ58" s="1279"/>
      <c r="BK58" s="1279"/>
      <c r="BL58" s="1279"/>
      <c r="BM58" s="1279"/>
      <c r="BN58" s="1279"/>
      <c r="BO58" s="1279"/>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x14ac:dyDescent="0.15">
      <c r="A59" s="368"/>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8"/>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8"/>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8"/>
    </row>
    <row r="63" spans="1:109" ht="17.25" x14ac:dyDescent="0.15">
      <c r="B63" s="393" t="s">
        <v>615</v>
      </c>
    </row>
    <row r="64" spans="1:109" x14ac:dyDescent="0.15">
      <c r="B64" s="374"/>
      <c r="G64" s="381"/>
      <c r="I64" s="394"/>
      <c r="J64" s="394"/>
      <c r="K64" s="394"/>
      <c r="L64" s="394"/>
      <c r="M64" s="394"/>
      <c r="N64" s="395"/>
      <c r="AM64" s="381"/>
      <c r="AN64" s="381" t="s">
        <v>609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0" t="s">
        <v>618</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x14ac:dyDescent="0.15">
      <c r="B66" s="374"/>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x14ac:dyDescent="0.15">
      <c r="B67" s="374"/>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x14ac:dyDescent="0.15">
      <c r="B68" s="374"/>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x14ac:dyDescent="0.15">
      <c r="B69" s="374"/>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8" t="s">
        <v>610</v>
      </c>
    </row>
    <row r="72" spans="2:107" x14ac:dyDescent="0.15">
      <c r="B72" s="374"/>
      <c r="G72" s="1273"/>
      <c r="H72" s="1273"/>
      <c r="I72" s="1273"/>
      <c r="J72" s="1273"/>
      <c r="K72" s="384"/>
      <c r="L72" s="384"/>
      <c r="M72" s="385"/>
      <c r="N72" s="385"/>
      <c r="AN72" s="1274"/>
      <c r="AO72" s="1275"/>
      <c r="AP72" s="1275"/>
      <c r="AQ72" s="1275"/>
      <c r="AR72" s="1275"/>
      <c r="AS72" s="1275"/>
      <c r="AT72" s="1275"/>
      <c r="AU72" s="1275"/>
      <c r="AV72" s="1275"/>
      <c r="AW72" s="1275"/>
      <c r="AX72" s="1275"/>
      <c r="AY72" s="1275"/>
      <c r="AZ72" s="1275"/>
      <c r="BA72" s="1275"/>
      <c r="BB72" s="1275"/>
      <c r="BC72" s="1275"/>
      <c r="BD72" s="1275"/>
      <c r="BE72" s="1275"/>
      <c r="BF72" s="1275"/>
      <c r="BG72" s="1275"/>
      <c r="BH72" s="1275"/>
      <c r="BI72" s="1275"/>
      <c r="BJ72" s="1275"/>
      <c r="BK72" s="1275"/>
      <c r="BL72" s="1275"/>
      <c r="BM72" s="1275"/>
      <c r="BN72" s="1275"/>
      <c r="BO72" s="1276"/>
      <c r="BP72" s="1277" t="s">
        <v>567</v>
      </c>
      <c r="BQ72" s="1277"/>
      <c r="BR72" s="1277"/>
      <c r="BS72" s="1277"/>
      <c r="BT72" s="1277"/>
      <c r="BU72" s="1277"/>
      <c r="BV72" s="1277"/>
      <c r="BW72" s="1277"/>
      <c r="BX72" s="1277" t="s">
        <v>568</v>
      </c>
      <c r="BY72" s="1277"/>
      <c r="BZ72" s="1277"/>
      <c r="CA72" s="1277"/>
      <c r="CB72" s="1277"/>
      <c r="CC72" s="1277"/>
      <c r="CD72" s="1277"/>
      <c r="CE72" s="1277"/>
      <c r="CF72" s="1277" t="s">
        <v>569</v>
      </c>
      <c r="CG72" s="1277"/>
      <c r="CH72" s="1277"/>
      <c r="CI72" s="1277"/>
      <c r="CJ72" s="1277"/>
      <c r="CK72" s="1277"/>
      <c r="CL72" s="1277"/>
      <c r="CM72" s="1277"/>
      <c r="CN72" s="1277" t="s">
        <v>570</v>
      </c>
      <c r="CO72" s="1277"/>
      <c r="CP72" s="1277"/>
      <c r="CQ72" s="1277"/>
      <c r="CR72" s="1277"/>
      <c r="CS72" s="1277"/>
      <c r="CT72" s="1277"/>
      <c r="CU72" s="1277"/>
      <c r="CV72" s="1277" t="s">
        <v>571</v>
      </c>
      <c r="CW72" s="1277"/>
      <c r="CX72" s="1277"/>
      <c r="CY72" s="1277"/>
      <c r="CZ72" s="1277"/>
      <c r="DA72" s="1277"/>
      <c r="DB72" s="1277"/>
      <c r="DC72" s="1277"/>
    </row>
    <row r="73" spans="2:107" x14ac:dyDescent="0.15">
      <c r="B73" s="374"/>
      <c r="G73" s="1290"/>
      <c r="H73" s="1290"/>
      <c r="I73" s="1290"/>
      <c r="J73" s="1290"/>
      <c r="K73" s="1293"/>
      <c r="L73" s="1293"/>
      <c r="M73" s="1293"/>
      <c r="N73" s="1293"/>
      <c r="AM73" s="383"/>
      <c r="AN73" s="1279" t="s">
        <v>611</v>
      </c>
      <c r="AO73" s="1279"/>
      <c r="AP73" s="1279"/>
      <c r="AQ73" s="1279"/>
      <c r="AR73" s="1279"/>
      <c r="AS73" s="1279"/>
      <c r="AT73" s="1279"/>
      <c r="AU73" s="1279"/>
      <c r="AV73" s="1279"/>
      <c r="AW73" s="1279"/>
      <c r="AX73" s="1279"/>
      <c r="AY73" s="1279"/>
      <c r="AZ73" s="1279"/>
      <c r="BA73" s="1279"/>
      <c r="BB73" s="1279" t="s">
        <v>612</v>
      </c>
      <c r="BC73" s="1279"/>
      <c r="BD73" s="1279"/>
      <c r="BE73" s="1279"/>
      <c r="BF73" s="1279"/>
      <c r="BG73" s="1279"/>
      <c r="BH73" s="1279"/>
      <c r="BI73" s="1279"/>
      <c r="BJ73" s="1279"/>
      <c r="BK73" s="1279"/>
      <c r="BL73" s="1279"/>
      <c r="BM73" s="1279"/>
      <c r="BN73" s="1279"/>
      <c r="BO73" s="1279"/>
      <c r="BP73" s="1278">
        <v>13.3</v>
      </c>
      <c r="BQ73" s="1278"/>
      <c r="BR73" s="1278"/>
      <c r="BS73" s="1278"/>
      <c r="BT73" s="1278"/>
      <c r="BU73" s="1278"/>
      <c r="BV73" s="1278"/>
      <c r="BW73" s="1278"/>
      <c r="BX73" s="1278">
        <v>12.4</v>
      </c>
      <c r="BY73" s="1278"/>
      <c r="BZ73" s="1278"/>
      <c r="CA73" s="1278"/>
      <c r="CB73" s="1278"/>
      <c r="CC73" s="1278"/>
      <c r="CD73" s="1278"/>
      <c r="CE73" s="1278"/>
      <c r="CF73" s="1278">
        <v>13.3</v>
      </c>
      <c r="CG73" s="1278"/>
      <c r="CH73" s="1278"/>
      <c r="CI73" s="1278"/>
      <c r="CJ73" s="1278"/>
      <c r="CK73" s="1278"/>
      <c r="CL73" s="1278"/>
      <c r="CM73" s="1278"/>
      <c r="CN73" s="1278">
        <v>15.9</v>
      </c>
      <c r="CO73" s="1278"/>
      <c r="CP73" s="1278"/>
      <c r="CQ73" s="1278"/>
      <c r="CR73" s="1278"/>
      <c r="CS73" s="1278"/>
      <c r="CT73" s="1278"/>
      <c r="CU73" s="1278"/>
      <c r="CV73" s="1278"/>
      <c r="CW73" s="1278"/>
      <c r="CX73" s="1278"/>
      <c r="CY73" s="1278"/>
      <c r="CZ73" s="1278"/>
      <c r="DA73" s="1278"/>
      <c r="DB73" s="1278"/>
      <c r="DC73" s="1278"/>
    </row>
    <row r="74" spans="2:107" x14ac:dyDescent="0.15">
      <c r="B74" s="374"/>
      <c r="G74" s="1290"/>
      <c r="H74" s="1290"/>
      <c r="I74" s="1290"/>
      <c r="J74" s="1290"/>
      <c r="K74" s="1293"/>
      <c r="L74" s="1293"/>
      <c r="M74" s="1293"/>
      <c r="N74" s="1293"/>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4"/>
      <c r="G75" s="1290"/>
      <c r="H75" s="1290"/>
      <c r="I75" s="1273"/>
      <c r="J75" s="1273"/>
      <c r="K75" s="1289"/>
      <c r="L75" s="1289"/>
      <c r="M75" s="1289"/>
      <c r="N75" s="1289"/>
      <c r="AM75" s="383"/>
      <c r="AN75" s="1279"/>
      <c r="AO75" s="1279"/>
      <c r="AP75" s="1279"/>
      <c r="AQ75" s="1279"/>
      <c r="AR75" s="1279"/>
      <c r="AS75" s="1279"/>
      <c r="AT75" s="1279"/>
      <c r="AU75" s="1279"/>
      <c r="AV75" s="1279"/>
      <c r="AW75" s="1279"/>
      <c r="AX75" s="1279"/>
      <c r="AY75" s="1279"/>
      <c r="AZ75" s="1279"/>
      <c r="BA75" s="1279"/>
      <c r="BB75" s="1279" t="s">
        <v>616</v>
      </c>
      <c r="BC75" s="1279"/>
      <c r="BD75" s="1279"/>
      <c r="BE75" s="1279"/>
      <c r="BF75" s="1279"/>
      <c r="BG75" s="1279"/>
      <c r="BH75" s="1279"/>
      <c r="BI75" s="1279"/>
      <c r="BJ75" s="1279"/>
      <c r="BK75" s="1279"/>
      <c r="BL75" s="1279"/>
      <c r="BM75" s="1279"/>
      <c r="BN75" s="1279"/>
      <c r="BO75" s="1279"/>
      <c r="BP75" s="1278">
        <v>7.5</v>
      </c>
      <c r="BQ75" s="1278"/>
      <c r="BR75" s="1278"/>
      <c r="BS75" s="1278"/>
      <c r="BT75" s="1278"/>
      <c r="BU75" s="1278"/>
      <c r="BV75" s="1278"/>
      <c r="BW75" s="1278"/>
      <c r="BX75" s="1278">
        <v>8.3000000000000007</v>
      </c>
      <c r="BY75" s="1278"/>
      <c r="BZ75" s="1278"/>
      <c r="CA75" s="1278"/>
      <c r="CB75" s="1278"/>
      <c r="CC75" s="1278"/>
      <c r="CD75" s="1278"/>
      <c r="CE75" s="1278"/>
      <c r="CF75" s="1278">
        <v>8.6999999999999993</v>
      </c>
      <c r="CG75" s="1278"/>
      <c r="CH75" s="1278"/>
      <c r="CI75" s="1278"/>
      <c r="CJ75" s="1278"/>
      <c r="CK75" s="1278"/>
      <c r="CL75" s="1278"/>
      <c r="CM75" s="1278"/>
      <c r="CN75" s="1278">
        <v>8.9</v>
      </c>
      <c r="CO75" s="1278"/>
      <c r="CP75" s="1278"/>
      <c r="CQ75" s="1278"/>
      <c r="CR75" s="1278"/>
      <c r="CS75" s="1278"/>
      <c r="CT75" s="1278"/>
      <c r="CU75" s="1278"/>
      <c r="CV75" s="1278">
        <v>8.6</v>
      </c>
      <c r="CW75" s="1278"/>
      <c r="CX75" s="1278"/>
      <c r="CY75" s="1278"/>
      <c r="CZ75" s="1278"/>
      <c r="DA75" s="1278"/>
      <c r="DB75" s="1278"/>
      <c r="DC75" s="1278"/>
    </row>
    <row r="76" spans="2:107" x14ac:dyDescent="0.15">
      <c r="B76" s="374"/>
      <c r="G76" s="1290"/>
      <c r="H76" s="1290"/>
      <c r="I76" s="1273"/>
      <c r="J76" s="1273"/>
      <c r="K76" s="1289"/>
      <c r="L76" s="1289"/>
      <c r="M76" s="1289"/>
      <c r="N76" s="1289"/>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4"/>
      <c r="G77" s="1273"/>
      <c r="H77" s="1273"/>
      <c r="I77" s="1273"/>
      <c r="J77" s="1273"/>
      <c r="K77" s="1293"/>
      <c r="L77" s="1293"/>
      <c r="M77" s="1293"/>
      <c r="N77" s="1293"/>
      <c r="AN77" s="1277" t="s">
        <v>614</v>
      </c>
      <c r="AO77" s="1277"/>
      <c r="AP77" s="1277"/>
      <c r="AQ77" s="1277"/>
      <c r="AR77" s="1277"/>
      <c r="AS77" s="1277"/>
      <c r="AT77" s="1277"/>
      <c r="AU77" s="1277"/>
      <c r="AV77" s="1277"/>
      <c r="AW77" s="1277"/>
      <c r="AX77" s="1277"/>
      <c r="AY77" s="1277"/>
      <c r="AZ77" s="1277"/>
      <c r="BA77" s="1277"/>
      <c r="BB77" s="1279" t="s">
        <v>612</v>
      </c>
      <c r="BC77" s="1279"/>
      <c r="BD77" s="1279"/>
      <c r="BE77" s="1279"/>
      <c r="BF77" s="1279"/>
      <c r="BG77" s="1279"/>
      <c r="BH77" s="1279"/>
      <c r="BI77" s="1279"/>
      <c r="BJ77" s="1279"/>
      <c r="BK77" s="1279"/>
      <c r="BL77" s="1279"/>
      <c r="BM77" s="1279"/>
      <c r="BN77" s="1279"/>
      <c r="BO77" s="1279"/>
      <c r="BP77" s="1278">
        <v>19</v>
      </c>
      <c r="BQ77" s="1278"/>
      <c r="BR77" s="1278"/>
      <c r="BS77" s="1278"/>
      <c r="BT77" s="1278"/>
      <c r="BU77" s="1278"/>
      <c r="BV77" s="1278"/>
      <c r="BW77" s="1278"/>
      <c r="BX77" s="1278">
        <v>15.3</v>
      </c>
      <c r="BY77" s="1278"/>
      <c r="BZ77" s="1278"/>
      <c r="CA77" s="1278"/>
      <c r="CB77" s="1278"/>
      <c r="CC77" s="1278"/>
      <c r="CD77" s="1278"/>
      <c r="CE77" s="1278"/>
      <c r="CF77" s="1278">
        <v>14.9</v>
      </c>
      <c r="CG77" s="1278"/>
      <c r="CH77" s="1278"/>
      <c r="CI77" s="1278"/>
      <c r="CJ77" s="1278"/>
      <c r="CK77" s="1278"/>
      <c r="CL77" s="1278"/>
      <c r="CM77" s="1278"/>
      <c r="CN77" s="1278">
        <v>14.5</v>
      </c>
      <c r="CO77" s="1278"/>
      <c r="CP77" s="1278"/>
      <c r="CQ77" s="1278"/>
      <c r="CR77" s="1278"/>
      <c r="CS77" s="1278"/>
      <c r="CT77" s="1278"/>
      <c r="CU77" s="1278"/>
      <c r="CV77" s="1278">
        <v>13.3</v>
      </c>
      <c r="CW77" s="1278"/>
      <c r="CX77" s="1278"/>
      <c r="CY77" s="1278"/>
      <c r="CZ77" s="1278"/>
      <c r="DA77" s="1278"/>
      <c r="DB77" s="1278"/>
      <c r="DC77" s="1278"/>
    </row>
    <row r="78" spans="2:107" x14ac:dyDescent="0.15">
      <c r="B78" s="374"/>
      <c r="G78" s="1273"/>
      <c r="H78" s="1273"/>
      <c r="I78" s="1273"/>
      <c r="J78" s="1273"/>
      <c r="K78" s="1293"/>
      <c r="L78" s="1293"/>
      <c r="M78" s="1293"/>
      <c r="N78" s="1293"/>
      <c r="AN78" s="1277"/>
      <c r="AO78" s="1277"/>
      <c r="AP78" s="1277"/>
      <c r="AQ78" s="1277"/>
      <c r="AR78" s="1277"/>
      <c r="AS78" s="1277"/>
      <c r="AT78" s="1277"/>
      <c r="AU78" s="1277"/>
      <c r="AV78" s="1277"/>
      <c r="AW78" s="1277"/>
      <c r="AX78" s="1277"/>
      <c r="AY78" s="1277"/>
      <c r="AZ78" s="1277"/>
      <c r="BA78" s="1277"/>
      <c r="BB78" s="1279"/>
      <c r="BC78" s="1279"/>
      <c r="BD78" s="1279"/>
      <c r="BE78" s="1279"/>
      <c r="BF78" s="1279"/>
      <c r="BG78" s="1279"/>
      <c r="BH78" s="1279"/>
      <c r="BI78" s="1279"/>
      <c r="BJ78" s="1279"/>
      <c r="BK78" s="1279"/>
      <c r="BL78" s="1279"/>
      <c r="BM78" s="1279"/>
      <c r="BN78" s="1279"/>
      <c r="BO78" s="1279"/>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4"/>
      <c r="G79" s="1273"/>
      <c r="H79" s="1273"/>
      <c r="I79" s="1292"/>
      <c r="J79" s="1292"/>
      <c r="K79" s="1294"/>
      <c r="L79" s="1294"/>
      <c r="M79" s="1294"/>
      <c r="N79" s="1294"/>
      <c r="AN79" s="1277"/>
      <c r="AO79" s="1277"/>
      <c r="AP79" s="1277"/>
      <c r="AQ79" s="1277"/>
      <c r="AR79" s="1277"/>
      <c r="AS79" s="1277"/>
      <c r="AT79" s="1277"/>
      <c r="AU79" s="1277"/>
      <c r="AV79" s="1277"/>
      <c r="AW79" s="1277"/>
      <c r="AX79" s="1277"/>
      <c r="AY79" s="1277"/>
      <c r="AZ79" s="1277"/>
      <c r="BA79" s="1277"/>
      <c r="BB79" s="1279" t="s">
        <v>616</v>
      </c>
      <c r="BC79" s="1279"/>
      <c r="BD79" s="1279"/>
      <c r="BE79" s="1279"/>
      <c r="BF79" s="1279"/>
      <c r="BG79" s="1279"/>
      <c r="BH79" s="1279"/>
      <c r="BI79" s="1279"/>
      <c r="BJ79" s="1279"/>
      <c r="BK79" s="1279"/>
      <c r="BL79" s="1279"/>
      <c r="BM79" s="1279"/>
      <c r="BN79" s="1279"/>
      <c r="BO79" s="1279"/>
      <c r="BP79" s="1278">
        <v>8.5</v>
      </c>
      <c r="BQ79" s="1278"/>
      <c r="BR79" s="1278"/>
      <c r="BS79" s="1278"/>
      <c r="BT79" s="1278"/>
      <c r="BU79" s="1278"/>
      <c r="BV79" s="1278"/>
      <c r="BW79" s="1278"/>
      <c r="BX79" s="1278">
        <v>8.5</v>
      </c>
      <c r="BY79" s="1278"/>
      <c r="BZ79" s="1278"/>
      <c r="CA79" s="1278"/>
      <c r="CB79" s="1278"/>
      <c r="CC79" s="1278"/>
      <c r="CD79" s="1278"/>
      <c r="CE79" s="1278"/>
      <c r="CF79" s="1278">
        <v>8.5</v>
      </c>
      <c r="CG79" s="1278"/>
      <c r="CH79" s="1278"/>
      <c r="CI79" s="1278"/>
      <c r="CJ79" s="1278"/>
      <c r="CK79" s="1278"/>
      <c r="CL79" s="1278"/>
      <c r="CM79" s="1278"/>
      <c r="CN79" s="1278">
        <v>8.4</v>
      </c>
      <c r="CO79" s="1278"/>
      <c r="CP79" s="1278"/>
      <c r="CQ79" s="1278"/>
      <c r="CR79" s="1278"/>
      <c r="CS79" s="1278"/>
      <c r="CT79" s="1278"/>
      <c r="CU79" s="1278"/>
      <c r="CV79" s="1278">
        <v>8.4</v>
      </c>
      <c r="CW79" s="1278"/>
      <c r="CX79" s="1278"/>
      <c r="CY79" s="1278"/>
      <c r="CZ79" s="1278"/>
      <c r="DA79" s="1278"/>
      <c r="DB79" s="1278"/>
      <c r="DC79" s="1278"/>
    </row>
    <row r="80" spans="2:107" x14ac:dyDescent="0.15">
      <c r="B80" s="374"/>
      <c r="G80" s="1273"/>
      <c r="H80" s="1273"/>
      <c r="I80" s="1292"/>
      <c r="J80" s="1292"/>
      <c r="K80" s="1294"/>
      <c r="L80" s="1294"/>
      <c r="M80" s="1294"/>
      <c r="N80" s="1294"/>
      <c r="AN80" s="1277"/>
      <c r="AO80" s="1277"/>
      <c r="AP80" s="1277"/>
      <c r="AQ80" s="1277"/>
      <c r="AR80" s="1277"/>
      <c r="AS80" s="1277"/>
      <c r="AT80" s="1277"/>
      <c r="AU80" s="1277"/>
      <c r="AV80" s="1277"/>
      <c r="AW80" s="1277"/>
      <c r="AX80" s="1277"/>
      <c r="AY80" s="1277"/>
      <c r="AZ80" s="1277"/>
      <c r="BA80" s="1277"/>
      <c r="BB80" s="1279"/>
      <c r="BC80" s="1279"/>
      <c r="BD80" s="1279"/>
      <c r="BE80" s="1279"/>
      <c r="BF80" s="1279"/>
      <c r="BG80" s="1279"/>
      <c r="BH80" s="1279"/>
      <c r="BI80" s="1279"/>
      <c r="BJ80" s="1279"/>
      <c r="BK80" s="1279"/>
      <c r="BL80" s="1279"/>
      <c r="BM80" s="1279"/>
      <c r="BN80" s="1279"/>
      <c r="BO80" s="1279"/>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8"/>
      <c r="DE84" s="368"/>
    </row>
    <row r="85" spans="2:109" x14ac:dyDescent="0.15">
      <c r="DD85" s="368"/>
      <c r="DE85" s="368"/>
    </row>
  </sheetData>
  <sheetProtection algorithmName="SHA-512" hashValue="zdDn9rVtCjYZgaEyo7FPK/8kHKCOdgLs05+6YhjTcQF9/vLjDWRUQ0ZkYbqiUEzXUIbNXY/kLzmafSGQNS6QvA==" saltValue="Pm3BLe1siYmXXDJbnDsz5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186" customWidth="1"/>
    <col min="35" max="122" width="2.5" style="185" customWidth="1"/>
    <col min="123" max="16384" width="2.5" style="185" hidden="1"/>
  </cols>
  <sheetData>
    <row r="1" spans="1:34" ht="13.5" customHeight="1" x14ac:dyDescent="0.1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row>
    <row r="2" spans="1:34" x14ac:dyDescent="0.15">
      <c r="S2" s="185"/>
      <c r="AH2" s="185"/>
    </row>
    <row r="3" spans="1:34" x14ac:dyDescent="0.15">
      <c r="C3" s="185"/>
      <c r="D3" s="185"/>
      <c r="E3" s="185"/>
      <c r="F3" s="185"/>
      <c r="G3" s="185"/>
      <c r="H3" s="185"/>
      <c r="I3" s="185"/>
      <c r="J3" s="185"/>
      <c r="K3" s="185"/>
      <c r="L3" s="185"/>
      <c r="M3" s="185"/>
      <c r="N3" s="185"/>
      <c r="O3" s="185"/>
      <c r="P3" s="185"/>
      <c r="Q3" s="185"/>
      <c r="R3" s="185"/>
      <c r="S3" s="185"/>
      <c r="U3" s="185"/>
      <c r="V3" s="185"/>
      <c r="W3" s="185"/>
      <c r="X3" s="185"/>
      <c r="Y3" s="185"/>
      <c r="Z3" s="185"/>
      <c r="AA3" s="185"/>
      <c r="AB3" s="185"/>
      <c r="AC3" s="185"/>
      <c r="AD3" s="185"/>
      <c r="AE3" s="185"/>
      <c r="AF3" s="185"/>
      <c r="AG3" s="185"/>
      <c r="AH3" s="185"/>
    </row>
    <row r="4" spans="1:34" x14ac:dyDescent="0.15"/>
    <row r="5" spans="1:34" x14ac:dyDescent="0.15"/>
    <row r="6" spans="1:34" x14ac:dyDescent="0.15"/>
    <row r="7" spans="1:34" x14ac:dyDescent="0.15"/>
    <row r="8" spans="1:34" x14ac:dyDescent="0.15"/>
    <row r="9" spans="1:34" x14ac:dyDescent="0.15">
      <c r="AH9" s="18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185"/>
    </row>
    <row r="18" spans="12:34" x14ac:dyDescent="0.15"/>
    <row r="19" spans="12:34" x14ac:dyDescent="0.15"/>
    <row r="20" spans="12:34" x14ac:dyDescent="0.15">
      <c r="AH20" s="185"/>
    </row>
    <row r="21" spans="12:34" x14ac:dyDescent="0.15">
      <c r="AH21" s="185"/>
    </row>
    <row r="22" spans="12:34" x14ac:dyDescent="0.15"/>
    <row r="23" spans="12:34" x14ac:dyDescent="0.15"/>
    <row r="24" spans="12:34" x14ac:dyDescent="0.15">
      <c r="Q24" s="185"/>
    </row>
    <row r="25" spans="12:34" x14ac:dyDescent="0.15"/>
    <row r="26" spans="12:34" x14ac:dyDescent="0.15"/>
    <row r="27" spans="12:34" x14ac:dyDescent="0.15"/>
    <row r="28" spans="12:34" x14ac:dyDescent="0.15">
      <c r="O28" s="185"/>
      <c r="T28" s="185"/>
      <c r="AH28" s="185"/>
    </row>
    <row r="29" spans="12:34" x14ac:dyDescent="0.15"/>
    <row r="30" spans="12:34" x14ac:dyDescent="0.15"/>
    <row r="31" spans="12:34" x14ac:dyDescent="0.15">
      <c r="Q31" s="185"/>
    </row>
    <row r="32" spans="12:34" x14ac:dyDescent="0.15">
      <c r="L32" s="185"/>
    </row>
    <row r="33" spans="2:34" x14ac:dyDescent="0.15">
      <c r="C33" s="185"/>
      <c r="E33" s="185"/>
      <c r="G33" s="185"/>
      <c r="I33" s="185"/>
      <c r="X33" s="185"/>
    </row>
    <row r="34" spans="2:34" x14ac:dyDescent="0.15">
      <c r="B34" s="185"/>
      <c r="P34" s="185"/>
      <c r="R34" s="185"/>
      <c r="T34" s="185"/>
    </row>
    <row r="35" spans="2:34" x14ac:dyDescent="0.15">
      <c r="D35" s="185"/>
      <c r="W35" s="185"/>
      <c r="AC35" s="185"/>
      <c r="AD35" s="185"/>
      <c r="AE35" s="185"/>
      <c r="AF35" s="185"/>
      <c r="AG35" s="185"/>
      <c r="AH35" s="185"/>
    </row>
    <row r="36" spans="2:34" x14ac:dyDescent="0.15">
      <c r="H36" s="185"/>
      <c r="J36" s="185"/>
      <c r="K36" s="185"/>
      <c r="M36" s="185"/>
      <c r="Y36" s="185"/>
      <c r="Z36" s="185"/>
      <c r="AA36" s="185"/>
      <c r="AB36" s="185"/>
      <c r="AC36" s="185"/>
      <c r="AD36" s="185"/>
      <c r="AE36" s="185"/>
      <c r="AF36" s="185"/>
      <c r="AG36" s="185"/>
      <c r="AH36" s="185"/>
    </row>
    <row r="37" spans="2:34" x14ac:dyDescent="0.15">
      <c r="AH37" s="185"/>
    </row>
    <row r="38" spans="2:34" x14ac:dyDescent="0.15">
      <c r="AG38" s="185"/>
      <c r="AH38" s="185"/>
    </row>
    <row r="39" spans="2:34" x14ac:dyDescent="0.15"/>
    <row r="40" spans="2:34" x14ac:dyDescent="0.15">
      <c r="X40" s="185"/>
    </row>
    <row r="41" spans="2:34" x14ac:dyDescent="0.15">
      <c r="R41" s="185"/>
    </row>
    <row r="42" spans="2:34" x14ac:dyDescent="0.15">
      <c r="W42" s="185"/>
    </row>
    <row r="43" spans="2:34" x14ac:dyDescent="0.15">
      <c r="Y43" s="185"/>
      <c r="Z43" s="185"/>
      <c r="AA43" s="185"/>
      <c r="AB43" s="185"/>
      <c r="AC43" s="185"/>
      <c r="AD43" s="185"/>
      <c r="AE43" s="185"/>
      <c r="AF43" s="185"/>
      <c r="AG43" s="185"/>
      <c r="AH43" s="185"/>
    </row>
    <row r="44" spans="2:34" x14ac:dyDescent="0.15">
      <c r="AH44" s="185"/>
    </row>
    <row r="45" spans="2:34" x14ac:dyDescent="0.15">
      <c r="X45" s="185"/>
    </row>
    <row r="46" spans="2:34" x14ac:dyDescent="0.15"/>
    <row r="47" spans="2:34" x14ac:dyDescent="0.15"/>
    <row r="48" spans="2:34" x14ac:dyDescent="0.15">
      <c r="W48" s="185"/>
      <c r="Y48" s="185"/>
      <c r="Z48" s="185"/>
      <c r="AA48" s="185"/>
      <c r="AB48" s="185"/>
      <c r="AC48" s="185"/>
      <c r="AD48" s="185"/>
      <c r="AE48" s="185"/>
      <c r="AF48" s="185"/>
      <c r="AG48" s="185"/>
      <c r="AH48" s="185"/>
    </row>
    <row r="49" spans="28:34" x14ac:dyDescent="0.15"/>
    <row r="50" spans="28:34" x14ac:dyDescent="0.15">
      <c r="AE50" s="185"/>
      <c r="AF50" s="185"/>
      <c r="AG50" s="185"/>
      <c r="AH50" s="185"/>
    </row>
    <row r="51" spans="28:34" x14ac:dyDescent="0.15">
      <c r="AC51" s="185"/>
      <c r="AD51" s="185"/>
      <c r="AE51" s="185"/>
      <c r="AF51" s="185"/>
      <c r="AG51" s="185"/>
      <c r="AH51" s="185"/>
    </row>
    <row r="52" spans="28:34" x14ac:dyDescent="0.15"/>
    <row r="53" spans="28:34" x14ac:dyDescent="0.15">
      <c r="AF53" s="185"/>
      <c r="AG53" s="185"/>
      <c r="AH53" s="185"/>
    </row>
    <row r="54" spans="28:34" x14ac:dyDescent="0.15">
      <c r="AH54" s="185"/>
    </row>
    <row r="55" spans="28:34" x14ac:dyDescent="0.15"/>
    <row r="56" spans="28:34" x14ac:dyDescent="0.15">
      <c r="AB56" s="185"/>
      <c r="AC56" s="185"/>
      <c r="AD56" s="185"/>
      <c r="AE56" s="185"/>
      <c r="AF56" s="185"/>
      <c r="AG56" s="185"/>
      <c r="AH56" s="185"/>
    </row>
    <row r="57" spans="28:34" x14ac:dyDescent="0.15">
      <c r="AH57" s="185"/>
    </row>
    <row r="58" spans="28:34" x14ac:dyDescent="0.15">
      <c r="AH58" s="185"/>
    </row>
    <row r="59" spans="28:34" x14ac:dyDescent="0.15"/>
    <row r="60" spans="28:34" x14ac:dyDescent="0.15"/>
    <row r="61" spans="28:34" x14ac:dyDescent="0.15"/>
    <row r="62" spans="28:34" x14ac:dyDescent="0.15"/>
    <row r="63" spans="28:34" x14ac:dyDescent="0.15">
      <c r="AH63" s="185"/>
    </row>
    <row r="64" spans="28:34" x14ac:dyDescent="0.15">
      <c r="AG64" s="185"/>
      <c r="AH64" s="185"/>
    </row>
    <row r="65" spans="28:34" x14ac:dyDescent="0.15"/>
    <row r="66" spans="28:34" x14ac:dyDescent="0.15"/>
    <row r="67" spans="28:34" x14ac:dyDescent="0.15"/>
    <row r="68" spans="28:34" x14ac:dyDescent="0.15">
      <c r="AB68" s="185"/>
      <c r="AC68" s="185"/>
      <c r="AD68" s="185"/>
      <c r="AE68" s="185"/>
      <c r="AF68" s="185"/>
      <c r="AG68" s="185"/>
      <c r="AH68" s="185"/>
    </row>
    <row r="69" spans="28:34" x14ac:dyDescent="0.15">
      <c r="AF69" s="185"/>
      <c r="AG69" s="185"/>
      <c r="AH69" s="185"/>
    </row>
    <row r="70" spans="28:34" x14ac:dyDescent="0.15"/>
    <row r="71" spans="28:34" x14ac:dyDescent="0.15"/>
    <row r="72" spans="28:34" x14ac:dyDescent="0.15"/>
    <row r="73" spans="28:34" x14ac:dyDescent="0.15"/>
    <row r="74" spans="28:34" x14ac:dyDescent="0.15"/>
    <row r="75" spans="28:34" x14ac:dyDescent="0.15">
      <c r="AH75" s="185"/>
    </row>
    <row r="76" spans="28:34" x14ac:dyDescent="0.15">
      <c r="AF76" s="185"/>
      <c r="AG76" s="185"/>
      <c r="AH76" s="185"/>
    </row>
    <row r="77" spans="28:34" x14ac:dyDescent="0.15">
      <c r="AG77" s="185"/>
      <c r="AH77" s="185"/>
    </row>
    <row r="78" spans="28:34" x14ac:dyDescent="0.15"/>
    <row r="79" spans="28:34" x14ac:dyDescent="0.15"/>
    <row r="80" spans="28:34" x14ac:dyDescent="0.15"/>
    <row r="81" spans="25:34" x14ac:dyDescent="0.15"/>
    <row r="82" spans="25:34" x14ac:dyDescent="0.15">
      <c r="Y82" s="185"/>
    </row>
    <row r="83" spans="25:34" x14ac:dyDescent="0.15">
      <c r="Y83" s="185"/>
      <c r="Z83" s="185"/>
      <c r="AA83" s="185"/>
      <c r="AB83" s="185"/>
      <c r="AC83" s="185"/>
      <c r="AD83" s="185"/>
      <c r="AE83" s="185"/>
      <c r="AF83" s="185"/>
      <c r="AG83" s="185"/>
      <c r="AH83" s="185"/>
    </row>
    <row r="84" spans="25:34" x14ac:dyDescent="0.15"/>
    <row r="85" spans="25:34" x14ac:dyDescent="0.15"/>
    <row r="86" spans="25:34" x14ac:dyDescent="0.15"/>
    <row r="87" spans="25:34" x14ac:dyDescent="0.15"/>
    <row r="88" spans="25:34" x14ac:dyDescent="0.15">
      <c r="AH88" s="1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5"/>
      <c r="AG94" s="185"/>
      <c r="AH94" s="185"/>
    </row>
    <row r="95" spans="25:34" ht="13.5" customHeight="1" x14ac:dyDescent="0.15">
      <c r="AH95" s="1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5"/>
    </row>
    <row r="102" spans="33:34" ht="13.5" customHeight="1" x14ac:dyDescent="0.15"/>
    <row r="103" spans="33:34" ht="13.5" customHeight="1" x14ac:dyDescent="0.15"/>
    <row r="104" spans="33:34" ht="13.5" customHeight="1" x14ac:dyDescent="0.15">
      <c r="AG104" s="185"/>
      <c r="AH104" s="1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85"/>
    </row>
    <row r="117" spans="34:122" ht="13.5" customHeight="1" x14ac:dyDescent="0.15"/>
    <row r="118" spans="34:122" ht="13.5" customHeight="1" x14ac:dyDescent="0.15"/>
    <row r="119" spans="34:122" ht="13.5" customHeight="1" x14ac:dyDescent="0.15"/>
    <row r="120" spans="34:122" ht="13.5" customHeight="1" x14ac:dyDescent="0.15">
      <c r="AH120" s="185"/>
    </row>
    <row r="121" spans="34:122" ht="13.5" customHeight="1" x14ac:dyDescent="0.15">
      <c r="AH121" s="185"/>
    </row>
    <row r="122" spans="34:122" ht="13.5" customHeight="1" x14ac:dyDescent="0.15"/>
    <row r="123" spans="34:122" ht="13.5" customHeight="1" x14ac:dyDescent="0.15"/>
    <row r="124" spans="34:122" ht="13.5" customHeight="1" x14ac:dyDescent="0.15"/>
    <row r="125" spans="34:122" ht="13.5" customHeight="1" x14ac:dyDescent="0.15">
      <c r="DR125" s="185" t="s">
        <v>514</v>
      </c>
    </row>
  </sheetData>
  <sheetProtection algorithmName="SHA-512" hashValue="GYqMeDyuZNl/qfRPoFAUxVNf3maUX5R6uBOyqZahym9SupsWBJqOK29JAV+X6eO5B+olQY3b6mje5nANX/NEtA==" saltValue="a2Lfgg7EUUK+p1x0MFYzB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186" customWidth="1"/>
    <col min="35" max="122" width="2.5" style="185" customWidth="1"/>
    <col min="123" max="16384" width="2.5" style="185" hidden="1"/>
  </cols>
  <sheetData>
    <row r="1" spans="2:34" ht="13.5" customHeight="1" x14ac:dyDescent="0.1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row>
    <row r="2" spans="2:34" x14ac:dyDescent="0.15">
      <c r="S2" s="185"/>
      <c r="AH2" s="185"/>
    </row>
    <row r="3" spans="2:34" x14ac:dyDescent="0.15">
      <c r="C3" s="185"/>
      <c r="D3" s="185"/>
      <c r="E3" s="185"/>
      <c r="F3" s="185"/>
      <c r="G3" s="185"/>
      <c r="H3" s="185"/>
      <c r="I3" s="185"/>
      <c r="J3" s="185"/>
      <c r="K3" s="185"/>
      <c r="L3" s="185"/>
      <c r="M3" s="185"/>
      <c r="N3" s="185"/>
      <c r="O3" s="185"/>
      <c r="P3" s="185"/>
      <c r="Q3" s="185"/>
      <c r="R3" s="185"/>
      <c r="S3" s="185"/>
      <c r="U3" s="185"/>
      <c r="V3" s="185"/>
      <c r="W3" s="185"/>
      <c r="X3" s="185"/>
      <c r="Y3" s="185"/>
      <c r="Z3" s="185"/>
      <c r="AA3" s="185"/>
      <c r="AB3" s="185"/>
      <c r="AC3" s="185"/>
      <c r="AD3" s="185"/>
      <c r="AE3" s="185"/>
      <c r="AF3" s="185"/>
      <c r="AG3" s="185"/>
      <c r="AH3" s="185"/>
    </row>
    <row r="4" spans="2:34" x14ac:dyDescent="0.15"/>
    <row r="5" spans="2:34" x14ac:dyDescent="0.15"/>
    <row r="6" spans="2:34" x14ac:dyDescent="0.15"/>
    <row r="7" spans="2:34" x14ac:dyDescent="0.15"/>
    <row r="8" spans="2:34" x14ac:dyDescent="0.15"/>
    <row r="9" spans="2:34" x14ac:dyDescent="0.15">
      <c r="AH9" s="18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85"/>
    </row>
    <row r="18" spans="12:34" x14ac:dyDescent="0.15"/>
    <row r="19" spans="12:34" x14ac:dyDescent="0.15"/>
    <row r="20" spans="12:34" x14ac:dyDescent="0.15">
      <c r="AH20" s="185"/>
    </row>
    <row r="21" spans="12:34" x14ac:dyDescent="0.15">
      <c r="AH21" s="185"/>
    </row>
    <row r="22" spans="12:34" x14ac:dyDescent="0.15"/>
    <row r="23" spans="12:34" x14ac:dyDescent="0.15"/>
    <row r="24" spans="12:34" x14ac:dyDescent="0.15">
      <c r="Q24" s="185"/>
    </row>
    <row r="25" spans="12:34" x14ac:dyDescent="0.15"/>
    <row r="26" spans="12:34" x14ac:dyDescent="0.15"/>
    <row r="27" spans="12:34" x14ac:dyDescent="0.15"/>
    <row r="28" spans="12:34" x14ac:dyDescent="0.15">
      <c r="O28" s="185"/>
      <c r="T28" s="185"/>
      <c r="AH28" s="185"/>
    </row>
    <row r="29" spans="12:34" x14ac:dyDescent="0.15"/>
    <row r="30" spans="12:34" x14ac:dyDescent="0.15"/>
    <row r="31" spans="12:34" x14ac:dyDescent="0.15">
      <c r="Q31" s="185"/>
    </row>
    <row r="32" spans="12:34" x14ac:dyDescent="0.15">
      <c r="L32" s="185"/>
    </row>
    <row r="33" spans="2:34" x14ac:dyDescent="0.15">
      <c r="C33" s="185"/>
      <c r="E33" s="185"/>
      <c r="G33" s="185"/>
      <c r="I33" s="185"/>
      <c r="X33" s="185"/>
    </row>
    <row r="34" spans="2:34" x14ac:dyDescent="0.15">
      <c r="B34" s="185"/>
      <c r="P34" s="185"/>
      <c r="R34" s="185"/>
      <c r="T34" s="185"/>
    </row>
    <row r="35" spans="2:34" x14ac:dyDescent="0.15">
      <c r="D35" s="185"/>
      <c r="W35" s="185"/>
      <c r="AC35" s="185"/>
      <c r="AD35" s="185"/>
      <c r="AE35" s="185"/>
      <c r="AF35" s="185"/>
      <c r="AG35" s="185"/>
      <c r="AH35" s="185"/>
    </row>
    <row r="36" spans="2:34" x14ac:dyDescent="0.15">
      <c r="H36" s="185"/>
      <c r="J36" s="185"/>
      <c r="K36" s="185"/>
      <c r="M36" s="185"/>
      <c r="Y36" s="185"/>
      <c r="Z36" s="185"/>
      <c r="AA36" s="185"/>
      <c r="AB36" s="185"/>
      <c r="AC36" s="185"/>
      <c r="AD36" s="185"/>
      <c r="AE36" s="185"/>
      <c r="AF36" s="185"/>
      <c r="AG36" s="185"/>
      <c r="AH36" s="185"/>
    </row>
    <row r="37" spans="2:34" x14ac:dyDescent="0.15">
      <c r="AH37" s="185"/>
    </row>
    <row r="38" spans="2:34" x14ac:dyDescent="0.15">
      <c r="AG38" s="185"/>
      <c r="AH38" s="185"/>
    </row>
    <row r="39" spans="2:34" x14ac:dyDescent="0.15"/>
    <row r="40" spans="2:34" x14ac:dyDescent="0.15">
      <c r="X40" s="185"/>
    </row>
    <row r="41" spans="2:34" x14ac:dyDescent="0.15">
      <c r="R41" s="185"/>
    </row>
    <row r="42" spans="2:34" x14ac:dyDescent="0.15">
      <c r="W42" s="185"/>
    </row>
    <row r="43" spans="2:34" x14ac:dyDescent="0.15">
      <c r="Y43" s="185"/>
      <c r="Z43" s="185"/>
      <c r="AA43" s="185"/>
      <c r="AB43" s="185"/>
      <c r="AC43" s="185"/>
      <c r="AD43" s="185"/>
      <c r="AE43" s="185"/>
      <c r="AF43" s="185"/>
      <c r="AG43" s="185"/>
      <c r="AH43" s="185"/>
    </row>
    <row r="44" spans="2:34" x14ac:dyDescent="0.15">
      <c r="AH44" s="185"/>
    </row>
    <row r="45" spans="2:34" x14ac:dyDescent="0.15">
      <c r="X45" s="185"/>
    </row>
    <row r="46" spans="2:34" x14ac:dyDescent="0.15"/>
    <row r="47" spans="2:34" x14ac:dyDescent="0.15"/>
    <row r="48" spans="2:34" x14ac:dyDescent="0.15">
      <c r="W48" s="185"/>
      <c r="Y48" s="185"/>
      <c r="Z48" s="185"/>
      <c r="AA48" s="185"/>
      <c r="AB48" s="185"/>
      <c r="AC48" s="185"/>
      <c r="AD48" s="185"/>
      <c r="AE48" s="185"/>
      <c r="AF48" s="185"/>
      <c r="AG48" s="185"/>
      <c r="AH48" s="185"/>
    </row>
    <row r="49" spans="28:34" x14ac:dyDescent="0.15"/>
    <row r="50" spans="28:34" x14ac:dyDescent="0.15">
      <c r="AE50" s="185"/>
      <c r="AF50" s="185"/>
      <c r="AG50" s="185"/>
      <c r="AH50" s="185"/>
    </row>
    <row r="51" spans="28:34" x14ac:dyDescent="0.15">
      <c r="AC51" s="185"/>
      <c r="AD51" s="185"/>
      <c r="AE51" s="185"/>
      <c r="AF51" s="185"/>
      <c r="AG51" s="185"/>
      <c r="AH51" s="185"/>
    </row>
    <row r="52" spans="28:34" x14ac:dyDescent="0.15"/>
    <row r="53" spans="28:34" x14ac:dyDescent="0.15">
      <c r="AF53" s="185"/>
      <c r="AG53" s="185"/>
      <c r="AH53" s="185"/>
    </row>
    <row r="54" spans="28:34" x14ac:dyDescent="0.15">
      <c r="AH54" s="185"/>
    </row>
    <row r="55" spans="28:34" x14ac:dyDescent="0.15"/>
    <row r="56" spans="28:34" x14ac:dyDescent="0.15">
      <c r="AB56" s="185"/>
      <c r="AC56" s="185"/>
      <c r="AD56" s="185"/>
      <c r="AE56" s="185"/>
      <c r="AF56" s="185"/>
      <c r="AG56" s="185"/>
      <c r="AH56" s="185"/>
    </row>
    <row r="57" spans="28:34" x14ac:dyDescent="0.15">
      <c r="AH57" s="185"/>
    </row>
    <row r="58" spans="28:34" x14ac:dyDescent="0.15">
      <c r="AH58" s="185"/>
    </row>
    <row r="59" spans="28:34" x14ac:dyDescent="0.15">
      <c r="AG59" s="185"/>
      <c r="AH59" s="185"/>
    </row>
    <row r="60" spans="28:34" x14ac:dyDescent="0.15"/>
    <row r="61" spans="28:34" x14ac:dyDescent="0.15"/>
    <row r="62" spans="28:34" x14ac:dyDescent="0.15"/>
    <row r="63" spans="28:34" x14ac:dyDescent="0.15">
      <c r="AH63" s="185"/>
    </row>
    <row r="64" spans="28:34" x14ac:dyDescent="0.15">
      <c r="AG64" s="185"/>
      <c r="AH64" s="185"/>
    </row>
    <row r="65" spans="28:34" x14ac:dyDescent="0.15"/>
    <row r="66" spans="28:34" x14ac:dyDescent="0.15"/>
    <row r="67" spans="28:34" x14ac:dyDescent="0.15"/>
    <row r="68" spans="28:34" x14ac:dyDescent="0.15">
      <c r="AB68" s="185"/>
      <c r="AC68" s="185"/>
      <c r="AD68" s="185"/>
      <c r="AE68" s="185"/>
      <c r="AF68" s="185"/>
      <c r="AG68" s="185"/>
      <c r="AH68" s="185"/>
    </row>
    <row r="69" spans="28:34" x14ac:dyDescent="0.15">
      <c r="AF69" s="185"/>
      <c r="AG69" s="185"/>
      <c r="AH69" s="185"/>
    </row>
    <row r="70" spans="28:34" x14ac:dyDescent="0.15"/>
    <row r="71" spans="28:34" x14ac:dyDescent="0.15"/>
    <row r="72" spans="28:34" x14ac:dyDescent="0.15"/>
    <row r="73" spans="28:34" x14ac:dyDescent="0.15"/>
    <row r="74" spans="28:34" x14ac:dyDescent="0.15"/>
    <row r="75" spans="28:34" x14ac:dyDescent="0.15">
      <c r="AH75" s="185"/>
    </row>
    <row r="76" spans="28:34" x14ac:dyDescent="0.15">
      <c r="AF76" s="185"/>
      <c r="AG76" s="185"/>
      <c r="AH76" s="185"/>
    </row>
    <row r="77" spans="28:34" x14ac:dyDescent="0.15">
      <c r="AG77" s="185"/>
      <c r="AH77" s="185"/>
    </row>
    <row r="78" spans="28:34" x14ac:dyDescent="0.15"/>
    <row r="79" spans="28:34" x14ac:dyDescent="0.15"/>
    <row r="80" spans="28:34" x14ac:dyDescent="0.15"/>
    <row r="81" spans="25:34" x14ac:dyDescent="0.15"/>
    <row r="82" spans="25:34" x14ac:dyDescent="0.15">
      <c r="Y82" s="185"/>
    </row>
    <row r="83" spans="25:34" x14ac:dyDescent="0.15">
      <c r="Y83" s="185"/>
      <c r="Z83" s="185"/>
      <c r="AA83" s="185"/>
      <c r="AB83" s="185"/>
      <c r="AC83" s="185"/>
      <c r="AD83" s="185"/>
      <c r="AE83" s="185"/>
      <c r="AF83" s="185"/>
      <c r="AG83" s="185"/>
      <c r="AH83" s="185"/>
    </row>
    <row r="84" spans="25:34" x14ac:dyDescent="0.15"/>
    <row r="85" spans="25:34" x14ac:dyDescent="0.15"/>
    <row r="86" spans="25:34" x14ac:dyDescent="0.15"/>
    <row r="87" spans="25:34" x14ac:dyDescent="0.15"/>
    <row r="88" spans="25:34" x14ac:dyDescent="0.15">
      <c r="AH88" s="18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85"/>
      <c r="AG94" s="185"/>
      <c r="AH94" s="185"/>
    </row>
    <row r="95" spans="25:34" ht="13.5" customHeight="1" x14ac:dyDescent="0.15">
      <c r="AH95" s="18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85"/>
    </row>
    <row r="102" spans="33:34" ht="13.5" customHeight="1" x14ac:dyDescent="0.15"/>
    <row r="103" spans="33:34" ht="13.5" customHeight="1" x14ac:dyDescent="0.15"/>
    <row r="104" spans="33:34" ht="13.5" customHeight="1" x14ac:dyDescent="0.15">
      <c r="AG104" s="185"/>
      <c r="AH104" s="18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85"/>
    </row>
    <row r="117" spans="34:122" ht="13.5" customHeight="1" x14ac:dyDescent="0.15"/>
    <row r="118" spans="34:122" ht="13.5" customHeight="1" x14ac:dyDescent="0.15"/>
    <row r="119" spans="34:122" ht="13.5" customHeight="1" x14ac:dyDescent="0.15"/>
    <row r="120" spans="34:122" ht="13.5" customHeight="1" x14ac:dyDescent="0.15">
      <c r="AH120" s="185"/>
    </row>
    <row r="121" spans="34:122" ht="13.5" customHeight="1" x14ac:dyDescent="0.15">
      <c r="AH121" s="185"/>
    </row>
    <row r="122" spans="34:122" ht="13.5" customHeight="1" x14ac:dyDescent="0.15"/>
    <row r="123" spans="34:122" ht="13.5" customHeight="1" x14ac:dyDescent="0.15"/>
    <row r="124" spans="34:122" ht="13.5" customHeight="1" x14ac:dyDescent="0.15"/>
    <row r="125" spans="34:122" ht="13.5" customHeight="1" x14ac:dyDescent="0.15">
      <c r="DR125" s="185" t="s">
        <v>514</v>
      </c>
    </row>
  </sheetData>
  <sheetProtection algorithmName="SHA-512" hashValue="ISY9ngtifW5pTx+YzLnuo1qx1+ICHwRjoDsLtsgq3EAMEbguF8GrRXvDEeItcDogWPp6vplozoulBwIZqCa8Mg==" saltValue="oJNMZWo3R9Mfu2AV7Uot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71" customWidth="1"/>
    <col min="2" max="8" width="13.375" style="71" customWidth="1"/>
    <col min="9" max="16384" width="11.125" style="71"/>
  </cols>
  <sheetData>
    <row r="1" spans="1:8" x14ac:dyDescent="0.15">
      <c r="A1" s="65"/>
      <c r="B1" s="66"/>
      <c r="C1" s="67"/>
      <c r="D1" s="68"/>
      <c r="E1" s="69"/>
      <c r="F1" s="69"/>
      <c r="G1" s="69"/>
      <c r="H1" s="70"/>
    </row>
    <row r="2" spans="1:8" x14ac:dyDescent="0.15">
      <c r="A2" s="72"/>
      <c r="B2" s="73"/>
      <c r="C2" s="74"/>
      <c r="D2" s="75" t="s">
        <v>50</v>
      </c>
      <c r="E2" s="76"/>
      <c r="F2" s="77" t="s">
        <v>564</v>
      </c>
      <c r="G2" s="78"/>
      <c r="H2" s="79"/>
    </row>
    <row r="3" spans="1:8" x14ac:dyDescent="0.15">
      <c r="A3" s="75" t="s">
        <v>557</v>
      </c>
      <c r="B3" s="80"/>
      <c r="C3" s="81"/>
      <c r="D3" s="82">
        <v>60603</v>
      </c>
      <c r="E3" s="83"/>
      <c r="F3" s="84">
        <v>85042</v>
      </c>
      <c r="G3" s="85"/>
      <c r="H3" s="86"/>
    </row>
    <row r="4" spans="1:8" x14ac:dyDescent="0.15">
      <c r="A4" s="87"/>
      <c r="B4" s="88"/>
      <c r="C4" s="89"/>
      <c r="D4" s="90">
        <v>50714</v>
      </c>
      <c r="E4" s="91"/>
      <c r="F4" s="92">
        <v>50806</v>
      </c>
      <c r="G4" s="93"/>
      <c r="H4" s="94"/>
    </row>
    <row r="5" spans="1:8" x14ac:dyDescent="0.15">
      <c r="A5" s="75" t="s">
        <v>559</v>
      </c>
      <c r="B5" s="80"/>
      <c r="C5" s="81"/>
      <c r="D5" s="82">
        <v>67326</v>
      </c>
      <c r="E5" s="83"/>
      <c r="F5" s="84">
        <v>83774</v>
      </c>
      <c r="G5" s="85"/>
      <c r="H5" s="86"/>
    </row>
    <row r="6" spans="1:8" x14ac:dyDescent="0.15">
      <c r="A6" s="87"/>
      <c r="B6" s="88"/>
      <c r="C6" s="89"/>
      <c r="D6" s="90">
        <v>58640</v>
      </c>
      <c r="E6" s="91"/>
      <c r="F6" s="92">
        <v>52179</v>
      </c>
      <c r="G6" s="93"/>
      <c r="H6" s="94"/>
    </row>
    <row r="7" spans="1:8" x14ac:dyDescent="0.15">
      <c r="A7" s="75" t="s">
        <v>560</v>
      </c>
      <c r="B7" s="80"/>
      <c r="C7" s="81"/>
      <c r="D7" s="82">
        <v>55755</v>
      </c>
      <c r="E7" s="83"/>
      <c r="F7" s="84">
        <v>132981</v>
      </c>
      <c r="G7" s="85"/>
      <c r="H7" s="86"/>
    </row>
    <row r="8" spans="1:8" x14ac:dyDescent="0.15">
      <c r="A8" s="87"/>
      <c r="B8" s="88"/>
      <c r="C8" s="89"/>
      <c r="D8" s="90">
        <v>39398</v>
      </c>
      <c r="E8" s="91"/>
      <c r="F8" s="92">
        <v>56973</v>
      </c>
      <c r="G8" s="93"/>
      <c r="H8" s="94"/>
    </row>
    <row r="9" spans="1:8" x14ac:dyDescent="0.15">
      <c r="A9" s="75" t="s">
        <v>561</v>
      </c>
      <c r="B9" s="80"/>
      <c r="C9" s="81"/>
      <c r="D9" s="82">
        <v>74780</v>
      </c>
      <c r="E9" s="83"/>
      <c r="F9" s="84">
        <v>128523</v>
      </c>
      <c r="G9" s="85"/>
      <c r="H9" s="86"/>
    </row>
    <row r="10" spans="1:8" x14ac:dyDescent="0.15">
      <c r="A10" s="87"/>
      <c r="B10" s="88"/>
      <c r="C10" s="89"/>
      <c r="D10" s="90">
        <v>38099</v>
      </c>
      <c r="E10" s="91"/>
      <c r="F10" s="92">
        <v>56792</v>
      </c>
      <c r="G10" s="93"/>
      <c r="H10" s="94"/>
    </row>
    <row r="11" spans="1:8" x14ac:dyDescent="0.15">
      <c r="A11" s="75" t="s">
        <v>562</v>
      </c>
      <c r="B11" s="80"/>
      <c r="C11" s="81"/>
      <c r="D11" s="82">
        <v>35699</v>
      </c>
      <c r="E11" s="83"/>
      <c r="F11" s="84">
        <v>92919</v>
      </c>
      <c r="G11" s="85"/>
      <c r="H11" s="86"/>
    </row>
    <row r="12" spans="1:8" x14ac:dyDescent="0.15">
      <c r="A12" s="87"/>
      <c r="B12" s="88"/>
      <c r="C12" s="95"/>
      <c r="D12" s="90">
        <v>27157</v>
      </c>
      <c r="E12" s="91"/>
      <c r="F12" s="92">
        <v>54128</v>
      </c>
      <c r="G12" s="93"/>
      <c r="H12" s="94"/>
    </row>
    <row r="13" spans="1:8" x14ac:dyDescent="0.15">
      <c r="A13" s="75"/>
      <c r="B13" s="80"/>
      <c r="C13" s="96"/>
      <c r="D13" s="97">
        <v>58833</v>
      </c>
      <c r="E13" s="98"/>
      <c r="F13" s="99">
        <v>104648</v>
      </c>
      <c r="G13" s="100"/>
      <c r="H13" s="86"/>
    </row>
    <row r="14" spans="1:8" x14ac:dyDescent="0.15">
      <c r="A14" s="87"/>
      <c r="B14" s="88"/>
      <c r="C14" s="89"/>
      <c r="D14" s="90">
        <v>42802</v>
      </c>
      <c r="E14" s="91"/>
      <c r="F14" s="92">
        <v>54176</v>
      </c>
      <c r="G14" s="93"/>
      <c r="H14" s="94"/>
    </row>
    <row r="17" spans="1:11" x14ac:dyDescent="0.15">
      <c r="A17" s="71" t="s">
        <v>51</v>
      </c>
    </row>
    <row r="18" spans="1:11" x14ac:dyDescent="0.15">
      <c r="A18" s="101"/>
      <c r="B18" s="101" t="e">
        <f>#REF!</f>
        <v>#REF!</v>
      </c>
      <c r="C18" s="101" t="e">
        <f>#REF!</f>
        <v>#REF!</v>
      </c>
      <c r="D18" s="101" t="e">
        <f>#REF!</f>
        <v>#REF!</v>
      </c>
      <c r="E18" s="101" t="e">
        <f>#REF!</f>
        <v>#REF!</v>
      </c>
      <c r="F18" s="101" t="e">
        <f>#REF!</f>
        <v>#REF!</v>
      </c>
    </row>
    <row r="19" spans="1:11" x14ac:dyDescent="0.15">
      <c r="A19" s="101" t="s">
        <v>52</v>
      </c>
      <c r="B19" s="101" t="e">
        <f>ROUND(VALUE(SUBSTITUTE(#REF!,"▲","-")),2)</f>
        <v>#REF!</v>
      </c>
      <c r="C19" s="101" t="e">
        <f>ROUND(VALUE(SUBSTITUTE(#REF!,"▲","-")),2)</f>
        <v>#REF!</v>
      </c>
      <c r="D19" s="101" t="e">
        <f>ROUND(VALUE(SUBSTITUTE(#REF!,"▲","-")),2)</f>
        <v>#REF!</v>
      </c>
      <c r="E19" s="101" t="e">
        <f>ROUND(VALUE(SUBSTITUTE(#REF!,"▲","-")),2)</f>
        <v>#REF!</v>
      </c>
      <c r="F19" s="101" t="e">
        <f>ROUND(VALUE(SUBSTITUTE(#REF!,"▲","-")),2)</f>
        <v>#REF!</v>
      </c>
    </row>
    <row r="20" spans="1:11" x14ac:dyDescent="0.15">
      <c r="A20" s="101" t="s">
        <v>53</v>
      </c>
      <c r="B20" s="101" t="e">
        <f>ROUND(VALUE(SUBSTITUTE(#REF!,"▲","-")),2)</f>
        <v>#REF!</v>
      </c>
      <c r="C20" s="101" t="e">
        <f>ROUND(VALUE(SUBSTITUTE(#REF!,"▲","-")),2)</f>
        <v>#REF!</v>
      </c>
      <c r="D20" s="101" t="e">
        <f>ROUND(VALUE(SUBSTITUTE(#REF!,"▲","-")),2)</f>
        <v>#REF!</v>
      </c>
      <c r="E20" s="101" t="e">
        <f>ROUND(VALUE(SUBSTITUTE(#REF!,"▲","-")),2)</f>
        <v>#REF!</v>
      </c>
      <c r="F20" s="101" t="e">
        <f>ROUND(VALUE(SUBSTITUTE(#REF!,"▲","-")),2)</f>
        <v>#REF!</v>
      </c>
    </row>
    <row r="21" spans="1:11" x14ac:dyDescent="0.15">
      <c r="A21" s="101" t="s">
        <v>54</v>
      </c>
      <c r="B21" s="101" t="e">
        <f>IF(ISNUMBER(VALUE(SUBSTITUTE(#REF!,"▲","-"))),ROUND(VALUE(SUBSTITUTE(#REF!,"▲","-")),2),NA())</f>
        <v>#N/A</v>
      </c>
      <c r="C21" s="101" t="e">
        <f>IF(ISNUMBER(VALUE(SUBSTITUTE(#REF!,"▲","-"))),ROUND(VALUE(SUBSTITUTE(#REF!,"▲","-")),2),NA())</f>
        <v>#N/A</v>
      </c>
      <c r="D21" s="101" t="e">
        <f>IF(ISNUMBER(VALUE(SUBSTITUTE(#REF!,"▲","-"))),ROUND(VALUE(SUBSTITUTE(#REF!,"▲","-")),2),NA())</f>
        <v>#N/A</v>
      </c>
      <c r="E21" s="101" t="e">
        <f>IF(ISNUMBER(VALUE(SUBSTITUTE(#REF!,"▲","-"))),ROUND(VALUE(SUBSTITUTE(#REF!,"▲","-")),2),NA())</f>
        <v>#N/A</v>
      </c>
      <c r="F21" s="101" t="e">
        <f>IF(ISNUMBER(VALUE(SUBSTITUTE(#REF!,"▲","-"))),ROUND(VALUE(SUBSTITUTE(#REF!,"▲","-")),2),NA())</f>
        <v>#N/A</v>
      </c>
    </row>
    <row r="24" spans="1:11" x14ac:dyDescent="0.15">
      <c r="A24" s="71" t="s">
        <v>55</v>
      </c>
    </row>
    <row r="25" spans="1:11" x14ac:dyDescent="0.15">
      <c r="A25" s="102"/>
      <c r="B25" s="102" t="e">
        <f>#REF!</f>
        <v>#REF!</v>
      </c>
      <c r="C25" s="102"/>
      <c r="D25" s="102" t="e">
        <f>#REF!</f>
        <v>#REF!</v>
      </c>
      <c r="E25" s="102"/>
      <c r="F25" s="102" t="e">
        <f>#REF!</f>
        <v>#REF!</v>
      </c>
      <c r="G25" s="102"/>
      <c r="H25" s="102" t="e">
        <f>#REF!</f>
        <v>#REF!</v>
      </c>
      <c r="I25" s="102"/>
      <c r="J25" s="102" t="e">
        <f>#REF!</f>
        <v>#REF!</v>
      </c>
      <c r="K25" s="102"/>
    </row>
    <row r="26" spans="1:11" x14ac:dyDescent="0.15">
      <c r="A26" s="102"/>
      <c r="B26" s="102" t="s">
        <v>56</v>
      </c>
      <c r="C26" s="102" t="s">
        <v>57</v>
      </c>
      <c r="D26" s="102" t="s">
        <v>56</v>
      </c>
      <c r="E26" s="102" t="s">
        <v>57</v>
      </c>
      <c r="F26" s="102" t="s">
        <v>56</v>
      </c>
      <c r="G26" s="102" t="s">
        <v>57</v>
      </c>
      <c r="H26" s="102" t="s">
        <v>56</v>
      </c>
      <c r="I26" s="102" t="s">
        <v>57</v>
      </c>
      <c r="J26" s="102" t="s">
        <v>56</v>
      </c>
      <c r="K26" s="102" t="s">
        <v>57</v>
      </c>
    </row>
    <row r="27" spans="1:11" x14ac:dyDescent="0.15">
      <c r="A27" s="102" t="e">
        <f>IF(#REF!="",NA(),#REF!)</f>
        <v>#REF!</v>
      </c>
      <c r="B27" s="102" t="e">
        <f>IF(ROUND(VALUE(SUBSTITUTE(#REF!,"▲", "-")), 2) &lt; 0, ABS(ROUND(VALUE(SUBSTITUTE(#REF!,"▲", "-")), 2)), NA())</f>
        <v>#REF!</v>
      </c>
      <c r="C27" s="102" t="e">
        <f>IF(ROUND(VALUE(SUBSTITUTE(#REF!,"▲", "-")), 2) &gt;= 0, ABS(ROUND(VALUE(SUBSTITUTE(#REF!,"▲", "-")), 2)), NA())</f>
        <v>#REF!</v>
      </c>
      <c r="D27" s="102" t="e">
        <f>IF(ROUND(VALUE(SUBSTITUTE(#REF!,"▲", "-")), 2) &lt; 0, ABS(ROUND(VALUE(SUBSTITUTE(#REF!,"▲", "-")), 2)), NA())</f>
        <v>#REF!</v>
      </c>
      <c r="E27" s="102" t="e">
        <f>IF(ROUND(VALUE(SUBSTITUTE(#REF!,"▲", "-")), 2) &gt;= 0, ABS(ROUND(VALUE(SUBSTITUTE(#REF!,"▲", "-")), 2)), NA())</f>
        <v>#REF!</v>
      </c>
      <c r="F27" s="102" t="e">
        <f>IF(ROUND(VALUE(SUBSTITUTE(#REF!,"▲", "-")), 2) &lt; 0, ABS(ROUND(VALUE(SUBSTITUTE(#REF!,"▲", "-")), 2)), NA())</f>
        <v>#REF!</v>
      </c>
      <c r="G27" s="102" t="e">
        <f>IF(ROUND(VALUE(SUBSTITUTE(#REF!,"▲", "-")), 2) &gt;= 0, ABS(ROUND(VALUE(SUBSTITUTE(#REF!,"▲", "-")), 2)), NA())</f>
        <v>#REF!</v>
      </c>
      <c r="H27" s="102" t="e">
        <f>IF(ROUND(VALUE(SUBSTITUTE(#REF!,"▲", "-")), 2) &lt; 0, ABS(ROUND(VALUE(SUBSTITUTE(#REF!,"▲", "-")), 2)), NA())</f>
        <v>#REF!</v>
      </c>
      <c r="I27" s="102" t="e">
        <f>IF(ROUND(VALUE(SUBSTITUTE(#REF!,"▲", "-")), 2) &gt;= 0, ABS(ROUND(VALUE(SUBSTITUTE(#REF!,"▲", "-")), 2)), NA())</f>
        <v>#REF!</v>
      </c>
      <c r="J27" s="102" t="e">
        <f>IF(ROUND(VALUE(SUBSTITUTE(#REF!,"▲", "-")), 2) &lt; 0, ABS(ROUND(VALUE(SUBSTITUTE(#REF!,"▲", "-")), 2)), NA())</f>
        <v>#REF!</v>
      </c>
      <c r="K27" s="102" t="e">
        <f>IF(ROUND(VALUE(SUBSTITUTE(#REF!,"▲", "-")), 2) &gt;= 0, ABS(ROUND(VALUE(SUBSTITUTE(#REF!,"▲", "-")), 2)), NA())</f>
        <v>#REF!</v>
      </c>
    </row>
    <row r="28" spans="1:11" x14ac:dyDescent="0.15">
      <c r="A28" s="102" t="e">
        <f>IF(#REF!="",NA(),#REF!)</f>
        <v>#REF!</v>
      </c>
      <c r="B28" s="102" t="e">
        <f>IF(ROUND(VALUE(SUBSTITUTE(#REF!,"▲", "-")), 2) &lt; 0, ABS(ROUND(VALUE(SUBSTITUTE(#REF!,"▲", "-")), 2)), NA())</f>
        <v>#REF!</v>
      </c>
      <c r="C28" s="102" t="e">
        <f>IF(ROUND(VALUE(SUBSTITUTE(#REF!,"▲", "-")), 2) &gt;= 0, ABS(ROUND(VALUE(SUBSTITUTE(#REF!,"▲", "-")), 2)), NA())</f>
        <v>#REF!</v>
      </c>
      <c r="D28" s="102" t="e">
        <f>IF(ROUND(VALUE(SUBSTITUTE(#REF!,"▲", "-")), 2) &lt; 0, ABS(ROUND(VALUE(SUBSTITUTE(#REF!,"▲", "-")), 2)), NA())</f>
        <v>#REF!</v>
      </c>
      <c r="E28" s="102" t="e">
        <f>IF(ROUND(VALUE(SUBSTITUTE(#REF!,"▲", "-")), 2) &gt;= 0, ABS(ROUND(VALUE(SUBSTITUTE(#REF!,"▲", "-")), 2)), NA())</f>
        <v>#REF!</v>
      </c>
      <c r="F28" s="102" t="e">
        <f>IF(ROUND(VALUE(SUBSTITUTE(#REF!,"▲", "-")), 2) &lt; 0, ABS(ROUND(VALUE(SUBSTITUTE(#REF!,"▲", "-")), 2)), NA())</f>
        <v>#REF!</v>
      </c>
      <c r="G28" s="102" t="e">
        <f>IF(ROUND(VALUE(SUBSTITUTE(#REF!,"▲", "-")), 2) &gt;= 0, ABS(ROUND(VALUE(SUBSTITUTE(#REF!,"▲", "-")), 2)), NA())</f>
        <v>#REF!</v>
      </c>
      <c r="H28" s="102" t="e">
        <f>IF(ROUND(VALUE(SUBSTITUTE(#REF!,"▲", "-")), 2) &lt; 0, ABS(ROUND(VALUE(SUBSTITUTE(#REF!,"▲", "-")), 2)), NA())</f>
        <v>#REF!</v>
      </c>
      <c r="I28" s="102" t="e">
        <f>IF(ROUND(VALUE(SUBSTITUTE(#REF!,"▲", "-")), 2) &gt;= 0, ABS(ROUND(VALUE(SUBSTITUTE(#REF!,"▲", "-")), 2)), NA())</f>
        <v>#REF!</v>
      </c>
      <c r="J28" s="102" t="e">
        <f>IF(ROUND(VALUE(SUBSTITUTE(#REF!,"▲", "-")), 2) &lt; 0, ABS(ROUND(VALUE(SUBSTITUTE(#REF!,"▲", "-")), 2)), NA())</f>
        <v>#REF!</v>
      </c>
      <c r="K28" s="102" t="e">
        <f>IF(ROUND(VALUE(SUBSTITUTE(#REF!,"▲", "-")), 2) &gt;= 0, ABS(ROUND(VALUE(SUBSTITUTE(#REF!,"▲", "-")), 2)), NA())</f>
        <v>#REF!</v>
      </c>
    </row>
    <row r="29" spans="1:11" x14ac:dyDescent="0.15">
      <c r="A29" s="102" t="e">
        <f>IF(#REF!="",NA(),#REF!)</f>
        <v>#REF!</v>
      </c>
      <c r="B29" s="102" t="e">
        <f>IF(ROUND(VALUE(SUBSTITUTE(#REF!,"▲", "-")), 2) &lt; 0, ABS(ROUND(VALUE(SUBSTITUTE(#REF!,"▲", "-")), 2)), NA())</f>
        <v>#REF!</v>
      </c>
      <c r="C29" s="102" t="e">
        <f>IF(ROUND(VALUE(SUBSTITUTE(#REF!,"▲", "-")), 2) &gt;= 0, ABS(ROUND(VALUE(SUBSTITUTE(#REF!,"▲", "-")), 2)), NA())</f>
        <v>#REF!</v>
      </c>
      <c r="D29" s="102" t="e">
        <f>IF(ROUND(VALUE(SUBSTITUTE(#REF!,"▲", "-")), 2) &lt; 0, ABS(ROUND(VALUE(SUBSTITUTE(#REF!,"▲", "-")), 2)), NA())</f>
        <v>#REF!</v>
      </c>
      <c r="E29" s="102" t="e">
        <f>IF(ROUND(VALUE(SUBSTITUTE(#REF!,"▲", "-")), 2) &gt;= 0, ABS(ROUND(VALUE(SUBSTITUTE(#REF!,"▲", "-")), 2)), NA())</f>
        <v>#REF!</v>
      </c>
      <c r="F29" s="102" t="e">
        <f>IF(ROUND(VALUE(SUBSTITUTE(#REF!,"▲", "-")), 2) &lt; 0, ABS(ROUND(VALUE(SUBSTITUTE(#REF!,"▲", "-")), 2)), NA())</f>
        <v>#REF!</v>
      </c>
      <c r="G29" s="102" t="e">
        <f>IF(ROUND(VALUE(SUBSTITUTE(#REF!,"▲", "-")), 2) &gt;= 0, ABS(ROUND(VALUE(SUBSTITUTE(#REF!,"▲", "-")), 2)), NA())</f>
        <v>#REF!</v>
      </c>
      <c r="H29" s="102" t="e">
        <f>IF(ROUND(VALUE(SUBSTITUTE(#REF!,"▲", "-")), 2) &lt; 0, ABS(ROUND(VALUE(SUBSTITUTE(#REF!,"▲", "-")), 2)), NA())</f>
        <v>#REF!</v>
      </c>
      <c r="I29" s="102" t="e">
        <f>IF(ROUND(VALUE(SUBSTITUTE(#REF!,"▲", "-")), 2) &gt;= 0, ABS(ROUND(VALUE(SUBSTITUTE(#REF!,"▲", "-")), 2)), NA())</f>
        <v>#REF!</v>
      </c>
      <c r="J29" s="102" t="e">
        <f>IF(ROUND(VALUE(SUBSTITUTE(#REF!,"▲", "-")), 2) &lt; 0, ABS(ROUND(VALUE(SUBSTITUTE(#REF!,"▲", "-")), 2)), NA())</f>
        <v>#REF!</v>
      </c>
      <c r="K29" s="102" t="e">
        <f>IF(ROUND(VALUE(SUBSTITUTE(#REF!,"▲", "-")), 2) &gt;= 0, ABS(ROUND(VALUE(SUBSTITUTE(#REF!,"▲", "-")), 2)), NA())</f>
        <v>#REF!</v>
      </c>
    </row>
    <row r="30" spans="1:11" x14ac:dyDescent="0.15">
      <c r="A30" s="102" t="e">
        <f>IF(#REF!="",NA(),#REF!)</f>
        <v>#REF!</v>
      </c>
      <c r="B30" s="102" t="e">
        <f>IF(ROUND(VALUE(SUBSTITUTE(#REF!,"▲", "-")), 2) &lt; 0, ABS(ROUND(VALUE(SUBSTITUTE(#REF!,"▲", "-")), 2)), NA())</f>
        <v>#REF!</v>
      </c>
      <c r="C30" s="102" t="e">
        <f>IF(ROUND(VALUE(SUBSTITUTE(#REF!,"▲", "-")), 2) &gt;= 0, ABS(ROUND(VALUE(SUBSTITUTE(#REF!,"▲", "-")), 2)), NA())</f>
        <v>#REF!</v>
      </c>
      <c r="D30" s="102" t="e">
        <f>IF(ROUND(VALUE(SUBSTITUTE(#REF!,"▲", "-")), 2) &lt; 0, ABS(ROUND(VALUE(SUBSTITUTE(#REF!,"▲", "-")), 2)), NA())</f>
        <v>#REF!</v>
      </c>
      <c r="E30" s="102" t="e">
        <f>IF(ROUND(VALUE(SUBSTITUTE(#REF!,"▲", "-")), 2) &gt;= 0, ABS(ROUND(VALUE(SUBSTITUTE(#REF!,"▲", "-")), 2)), NA())</f>
        <v>#REF!</v>
      </c>
      <c r="F30" s="102" t="e">
        <f>IF(ROUND(VALUE(SUBSTITUTE(#REF!,"▲", "-")), 2) &lt; 0, ABS(ROUND(VALUE(SUBSTITUTE(#REF!,"▲", "-")), 2)), NA())</f>
        <v>#REF!</v>
      </c>
      <c r="G30" s="102" t="e">
        <f>IF(ROUND(VALUE(SUBSTITUTE(#REF!,"▲", "-")), 2) &gt;= 0, ABS(ROUND(VALUE(SUBSTITUTE(#REF!,"▲", "-")), 2)), NA())</f>
        <v>#REF!</v>
      </c>
      <c r="H30" s="102" t="e">
        <f>IF(ROUND(VALUE(SUBSTITUTE(#REF!,"▲", "-")), 2) &lt; 0, ABS(ROUND(VALUE(SUBSTITUTE(#REF!,"▲", "-")), 2)), NA())</f>
        <v>#REF!</v>
      </c>
      <c r="I30" s="102" t="e">
        <f>IF(ROUND(VALUE(SUBSTITUTE(#REF!,"▲", "-")), 2) &gt;= 0, ABS(ROUND(VALUE(SUBSTITUTE(#REF!,"▲", "-")), 2)), NA())</f>
        <v>#REF!</v>
      </c>
      <c r="J30" s="102" t="e">
        <f>IF(ROUND(VALUE(SUBSTITUTE(#REF!,"▲", "-")), 2) &lt; 0, ABS(ROUND(VALUE(SUBSTITUTE(#REF!,"▲", "-")), 2)), NA())</f>
        <v>#REF!</v>
      </c>
      <c r="K30" s="102" t="e">
        <f>IF(ROUND(VALUE(SUBSTITUTE(#REF!,"▲", "-")), 2) &gt;= 0, ABS(ROUND(VALUE(SUBSTITUTE(#REF!,"▲", "-")), 2)), NA())</f>
        <v>#REF!</v>
      </c>
    </row>
    <row r="31" spans="1:11" x14ac:dyDescent="0.15">
      <c r="A31" s="102" t="e">
        <f>IF(#REF!="",NA(),#REF!)</f>
        <v>#REF!</v>
      </c>
      <c r="B31" s="102" t="e">
        <f>IF(ROUND(VALUE(SUBSTITUTE(#REF!,"▲", "-")), 2) &lt; 0, ABS(ROUND(VALUE(SUBSTITUTE(#REF!,"▲", "-")), 2)), NA())</f>
        <v>#REF!</v>
      </c>
      <c r="C31" s="102" t="e">
        <f>IF(ROUND(VALUE(SUBSTITUTE(#REF!,"▲", "-")), 2) &gt;= 0, ABS(ROUND(VALUE(SUBSTITUTE(#REF!,"▲", "-")), 2)), NA())</f>
        <v>#REF!</v>
      </c>
      <c r="D31" s="102" t="e">
        <f>IF(ROUND(VALUE(SUBSTITUTE(#REF!,"▲", "-")), 2) &lt; 0, ABS(ROUND(VALUE(SUBSTITUTE(#REF!,"▲", "-")), 2)), NA())</f>
        <v>#REF!</v>
      </c>
      <c r="E31" s="102" t="e">
        <f>IF(ROUND(VALUE(SUBSTITUTE(#REF!,"▲", "-")), 2) &gt;= 0, ABS(ROUND(VALUE(SUBSTITUTE(#REF!,"▲", "-")), 2)), NA())</f>
        <v>#REF!</v>
      </c>
      <c r="F31" s="102" t="e">
        <f>IF(ROUND(VALUE(SUBSTITUTE(#REF!,"▲", "-")), 2) &lt; 0, ABS(ROUND(VALUE(SUBSTITUTE(#REF!,"▲", "-")), 2)), NA())</f>
        <v>#REF!</v>
      </c>
      <c r="G31" s="102" t="e">
        <f>IF(ROUND(VALUE(SUBSTITUTE(#REF!,"▲", "-")), 2) &gt;= 0, ABS(ROUND(VALUE(SUBSTITUTE(#REF!,"▲", "-")), 2)), NA())</f>
        <v>#REF!</v>
      </c>
      <c r="H31" s="102" t="e">
        <f>IF(ROUND(VALUE(SUBSTITUTE(#REF!,"▲", "-")), 2) &lt; 0, ABS(ROUND(VALUE(SUBSTITUTE(#REF!,"▲", "-")), 2)), NA())</f>
        <v>#REF!</v>
      </c>
      <c r="I31" s="102" t="e">
        <f>IF(ROUND(VALUE(SUBSTITUTE(#REF!,"▲", "-")), 2) &gt;= 0, ABS(ROUND(VALUE(SUBSTITUTE(#REF!,"▲", "-")), 2)), NA())</f>
        <v>#REF!</v>
      </c>
      <c r="J31" s="102" t="e">
        <f>IF(ROUND(VALUE(SUBSTITUTE(#REF!,"▲", "-")), 2) &lt; 0, ABS(ROUND(VALUE(SUBSTITUTE(#REF!,"▲", "-")), 2)), NA())</f>
        <v>#REF!</v>
      </c>
      <c r="K31" s="102" t="e">
        <f>IF(ROUND(VALUE(SUBSTITUTE(#REF!,"▲", "-")), 2) &gt;= 0, ABS(ROUND(VALUE(SUBSTITUTE(#REF!,"▲", "-")), 2)), NA())</f>
        <v>#REF!</v>
      </c>
    </row>
    <row r="32" spans="1:11" x14ac:dyDescent="0.15">
      <c r="A32" s="102" t="e">
        <f>IF(#REF!="",NA(),#REF!)</f>
        <v>#REF!</v>
      </c>
      <c r="B32" s="102" t="e">
        <f>IF(ROUND(VALUE(SUBSTITUTE(#REF!,"▲", "-")), 2) &lt; 0, ABS(ROUND(VALUE(SUBSTITUTE(#REF!,"▲", "-")), 2)), NA())</f>
        <v>#REF!</v>
      </c>
      <c r="C32" s="102" t="e">
        <f>IF(ROUND(VALUE(SUBSTITUTE(#REF!,"▲", "-")), 2) &gt;= 0, ABS(ROUND(VALUE(SUBSTITUTE(#REF!,"▲", "-")), 2)), NA())</f>
        <v>#REF!</v>
      </c>
      <c r="D32" s="102" t="e">
        <f>IF(ROUND(VALUE(SUBSTITUTE(#REF!,"▲", "-")), 2) &lt; 0, ABS(ROUND(VALUE(SUBSTITUTE(#REF!,"▲", "-")), 2)), NA())</f>
        <v>#REF!</v>
      </c>
      <c r="E32" s="102" t="e">
        <f>IF(ROUND(VALUE(SUBSTITUTE(#REF!,"▲", "-")), 2) &gt;= 0, ABS(ROUND(VALUE(SUBSTITUTE(#REF!,"▲", "-")), 2)), NA())</f>
        <v>#REF!</v>
      </c>
      <c r="F32" s="102" t="e">
        <f>IF(ROUND(VALUE(SUBSTITUTE(#REF!,"▲", "-")), 2) &lt; 0, ABS(ROUND(VALUE(SUBSTITUTE(#REF!,"▲", "-")), 2)), NA())</f>
        <v>#REF!</v>
      </c>
      <c r="G32" s="102" t="e">
        <f>IF(ROUND(VALUE(SUBSTITUTE(#REF!,"▲", "-")), 2) &gt;= 0, ABS(ROUND(VALUE(SUBSTITUTE(#REF!,"▲", "-")), 2)), NA())</f>
        <v>#REF!</v>
      </c>
      <c r="H32" s="102" t="e">
        <f>IF(ROUND(VALUE(SUBSTITUTE(#REF!,"▲", "-")), 2) &lt; 0, ABS(ROUND(VALUE(SUBSTITUTE(#REF!,"▲", "-")), 2)), NA())</f>
        <v>#REF!</v>
      </c>
      <c r="I32" s="102" t="e">
        <f>IF(ROUND(VALUE(SUBSTITUTE(#REF!,"▲", "-")), 2) &gt;= 0, ABS(ROUND(VALUE(SUBSTITUTE(#REF!,"▲", "-")), 2)), NA())</f>
        <v>#REF!</v>
      </c>
      <c r="J32" s="102" t="e">
        <f>IF(ROUND(VALUE(SUBSTITUTE(#REF!,"▲", "-")), 2) &lt; 0, ABS(ROUND(VALUE(SUBSTITUTE(#REF!,"▲", "-")), 2)), NA())</f>
        <v>#REF!</v>
      </c>
      <c r="K32" s="102" t="e">
        <f>IF(ROUND(VALUE(SUBSTITUTE(#REF!,"▲", "-")), 2) &gt;= 0, ABS(ROUND(VALUE(SUBSTITUTE(#REF!,"▲", "-")), 2)), NA())</f>
        <v>#REF!</v>
      </c>
    </row>
    <row r="33" spans="1:16" x14ac:dyDescent="0.15">
      <c r="A33" s="102" t="e">
        <f>IF(#REF!="",NA(),#REF!)</f>
        <v>#REF!</v>
      </c>
      <c r="B33" s="102" t="e">
        <f>IF(ROUND(VALUE(SUBSTITUTE(#REF!,"▲", "-")), 2) &lt; 0, ABS(ROUND(VALUE(SUBSTITUTE(#REF!,"▲", "-")), 2)), NA())</f>
        <v>#REF!</v>
      </c>
      <c r="C33" s="102" t="e">
        <f>IF(ROUND(VALUE(SUBSTITUTE(#REF!,"▲", "-")), 2) &gt;= 0, ABS(ROUND(VALUE(SUBSTITUTE(#REF!,"▲", "-")), 2)), NA())</f>
        <v>#REF!</v>
      </c>
      <c r="D33" s="102" t="e">
        <f>IF(ROUND(VALUE(SUBSTITUTE(#REF!,"▲", "-")), 2) &lt; 0, ABS(ROUND(VALUE(SUBSTITUTE(#REF!,"▲", "-")), 2)), NA())</f>
        <v>#REF!</v>
      </c>
      <c r="E33" s="102" t="e">
        <f>IF(ROUND(VALUE(SUBSTITUTE(#REF!,"▲", "-")), 2) &gt;= 0, ABS(ROUND(VALUE(SUBSTITUTE(#REF!,"▲", "-")), 2)), NA())</f>
        <v>#REF!</v>
      </c>
      <c r="F33" s="102" t="e">
        <f>IF(ROUND(VALUE(SUBSTITUTE(#REF!,"▲", "-")), 2) &lt; 0, ABS(ROUND(VALUE(SUBSTITUTE(#REF!,"▲", "-")), 2)), NA())</f>
        <v>#REF!</v>
      </c>
      <c r="G33" s="102" t="e">
        <f>IF(ROUND(VALUE(SUBSTITUTE(#REF!,"▲", "-")), 2) &gt;= 0, ABS(ROUND(VALUE(SUBSTITUTE(#REF!,"▲", "-")), 2)), NA())</f>
        <v>#REF!</v>
      </c>
      <c r="H33" s="102" t="e">
        <f>IF(ROUND(VALUE(SUBSTITUTE(#REF!,"▲", "-")), 2) &lt; 0, ABS(ROUND(VALUE(SUBSTITUTE(#REF!,"▲", "-")), 2)), NA())</f>
        <v>#REF!</v>
      </c>
      <c r="I33" s="102" t="e">
        <f>IF(ROUND(VALUE(SUBSTITUTE(#REF!,"▲", "-")), 2) &gt;= 0, ABS(ROUND(VALUE(SUBSTITUTE(#REF!,"▲", "-")), 2)), NA())</f>
        <v>#REF!</v>
      </c>
      <c r="J33" s="102" t="e">
        <f>IF(ROUND(VALUE(SUBSTITUTE(#REF!,"▲", "-")), 2) &lt; 0, ABS(ROUND(VALUE(SUBSTITUTE(#REF!,"▲", "-")), 2)), NA())</f>
        <v>#REF!</v>
      </c>
      <c r="K33" s="102" t="e">
        <f>IF(ROUND(VALUE(SUBSTITUTE(#REF!,"▲", "-")), 2) &gt;= 0, ABS(ROUND(VALUE(SUBSTITUTE(#REF!,"▲", "-")), 2)), NA())</f>
        <v>#REF!</v>
      </c>
    </row>
    <row r="34" spans="1:16" x14ac:dyDescent="0.15">
      <c r="A34" s="102" t="e">
        <f>IF(#REF!="",NA(),#REF!)</f>
        <v>#REF!</v>
      </c>
      <c r="B34" s="102" t="e">
        <f>IF(ROUND(VALUE(SUBSTITUTE(#REF!,"▲", "-")), 2) &lt; 0, ABS(ROUND(VALUE(SUBSTITUTE(#REF!,"▲", "-")), 2)), NA())</f>
        <v>#REF!</v>
      </c>
      <c r="C34" s="102" t="e">
        <f>IF(ROUND(VALUE(SUBSTITUTE(#REF!,"▲", "-")), 2) &gt;= 0, ABS(ROUND(VALUE(SUBSTITUTE(#REF!,"▲", "-")), 2)), NA())</f>
        <v>#REF!</v>
      </c>
      <c r="D34" s="102" t="e">
        <f>IF(ROUND(VALUE(SUBSTITUTE(#REF!,"▲", "-")), 2) &lt; 0, ABS(ROUND(VALUE(SUBSTITUTE(#REF!,"▲", "-")), 2)), NA())</f>
        <v>#REF!</v>
      </c>
      <c r="E34" s="102" t="e">
        <f>IF(ROUND(VALUE(SUBSTITUTE(#REF!,"▲", "-")), 2) &gt;= 0, ABS(ROUND(VALUE(SUBSTITUTE(#REF!,"▲", "-")), 2)), NA())</f>
        <v>#REF!</v>
      </c>
      <c r="F34" s="102" t="e">
        <f>IF(ROUND(VALUE(SUBSTITUTE(#REF!,"▲", "-")), 2) &lt; 0, ABS(ROUND(VALUE(SUBSTITUTE(#REF!,"▲", "-")), 2)), NA())</f>
        <v>#REF!</v>
      </c>
      <c r="G34" s="102" t="e">
        <f>IF(ROUND(VALUE(SUBSTITUTE(#REF!,"▲", "-")), 2) &gt;= 0, ABS(ROUND(VALUE(SUBSTITUTE(#REF!,"▲", "-")), 2)), NA())</f>
        <v>#REF!</v>
      </c>
      <c r="H34" s="102" t="e">
        <f>IF(ROUND(VALUE(SUBSTITUTE(#REF!,"▲", "-")), 2) &lt; 0, ABS(ROUND(VALUE(SUBSTITUTE(#REF!,"▲", "-")), 2)), NA())</f>
        <v>#REF!</v>
      </c>
      <c r="I34" s="102" t="e">
        <f>IF(ROUND(VALUE(SUBSTITUTE(#REF!,"▲", "-")), 2) &gt;= 0, ABS(ROUND(VALUE(SUBSTITUTE(#REF!,"▲", "-")), 2)), NA())</f>
        <v>#REF!</v>
      </c>
      <c r="J34" s="102" t="e">
        <f>IF(ROUND(VALUE(SUBSTITUTE(#REF!,"▲", "-")), 2) &lt; 0, ABS(ROUND(VALUE(SUBSTITUTE(#REF!,"▲", "-")), 2)), NA())</f>
        <v>#REF!</v>
      </c>
      <c r="K34" s="102" t="e">
        <f>IF(ROUND(VALUE(SUBSTITUTE(#REF!,"▲", "-")), 2) &gt;= 0, ABS(ROUND(VALUE(SUBSTITUTE(#REF!,"▲", "-")), 2)), NA())</f>
        <v>#REF!</v>
      </c>
    </row>
    <row r="35" spans="1:16" x14ac:dyDescent="0.15">
      <c r="A35" s="102" t="e">
        <f>IF(#REF!="",NA(),#REF!)</f>
        <v>#REF!</v>
      </c>
      <c r="B35" s="102" t="e">
        <f>IF(ROUND(VALUE(SUBSTITUTE(#REF!,"▲", "-")), 2) &lt; 0, ABS(ROUND(VALUE(SUBSTITUTE(#REF!,"▲", "-")), 2)), NA())</f>
        <v>#REF!</v>
      </c>
      <c r="C35" s="102" t="e">
        <f>IF(ROUND(VALUE(SUBSTITUTE(#REF!,"▲", "-")), 2) &gt;= 0, ABS(ROUND(VALUE(SUBSTITUTE(#REF!,"▲", "-")), 2)), NA())</f>
        <v>#REF!</v>
      </c>
      <c r="D35" s="102" t="e">
        <f>IF(ROUND(VALUE(SUBSTITUTE(#REF!,"▲", "-")), 2) &lt; 0, ABS(ROUND(VALUE(SUBSTITUTE(#REF!,"▲", "-")), 2)), NA())</f>
        <v>#REF!</v>
      </c>
      <c r="E35" s="102" t="e">
        <f>IF(ROUND(VALUE(SUBSTITUTE(#REF!,"▲", "-")), 2) &gt;= 0, ABS(ROUND(VALUE(SUBSTITUTE(#REF!,"▲", "-")), 2)), NA())</f>
        <v>#REF!</v>
      </c>
      <c r="F35" s="102" t="e">
        <f>IF(ROUND(VALUE(SUBSTITUTE(#REF!,"▲", "-")), 2) &lt; 0, ABS(ROUND(VALUE(SUBSTITUTE(#REF!,"▲", "-")), 2)), NA())</f>
        <v>#REF!</v>
      </c>
      <c r="G35" s="102" t="e">
        <f>IF(ROUND(VALUE(SUBSTITUTE(#REF!,"▲", "-")), 2) &gt;= 0, ABS(ROUND(VALUE(SUBSTITUTE(#REF!,"▲", "-")), 2)), NA())</f>
        <v>#REF!</v>
      </c>
      <c r="H35" s="102" t="e">
        <f>IF(ROUND(VALUE(SUBSTITUTE(#REF!,"▲", "-")), 2) &lt; 0, ABS(ROUND(VALUE(SUBSTITUTE(#REF!,"▲", "-")), 2)), NA())</f>
        <v>#REF!</v>
      </c>
      <c r="I35" s="102" t="e">
        <f>IF(ROUND(VALUE(SUBSTITUTE(#REF!,"▲", "-")), 2) &gt;= 0, ABS(ROUND(VALUE(SUBSTITUTE(#REF!,"▲", "-")), 2)), NA())</f>
        <v>#REF!</v>
      </c>
      <c r="J35" s="102" t="e">
        <f>IF(ROUND(VALUE(SUBSTITUTE(#REF!,"▲", "-")), 2) &lt; 0, ABS(ROUND(VALUE(SUBSTITUTE(#REF!,"▲", "-")), 2)), NA())</f>
        <v>#REF!</v>
      </c>
      <c r="K35" s="102" t="e">
        <f>IF(ROUND(VALUE(SUBSTITUTE(#REF!,"▲", "-")), 2) &gt;= 0, ABS(ROUND(VALUE(SUBSTITUTE(#REF!,"▲", "-")), 2)), NA())</f>
        <v>#REF!</v>
      </c>
    </row>
    <row r="36" spans="1:16" x14ac:dyDescent="0.15">
      <c r="A36" s="102" t="e">
        <f>IF(#REF!="",NA(),#REF!)</f>
        <v>#REF!</v>
      </c>
      <c r="B36" s="102" t="e">
        <f>IF(ROUND(VALUE(SUBSTITUTE(#REF!,"▲", "-")), 2) &lt; 0, ABS(ROUND(VALUE(SUBSTITUTE(#REF!,"▲", "-")), 2)), NA())</f>
        <v>#REF!</v>
      </c>
      <c r="C36" s="102" t="e">
        <f>IF(ROUND(VALUE(SUBSTITUTE(#REF!,"▲", "-")), 2) &gt;= 0, ABS(ROUND(VALUE(SUBSTITUTE(#REF!,"▲", "-")), 2)), NA())</f>
        <v>#REF!</v>
      </c>
      <c r="D36" s="102" t="e">
        <f>IF(ROUND(VALUE(SUBSTITUTE(#REF!,"▲", "-")), 2) &lt; 0, ABS(ROUND(VALUE(SUBSTITUTE(#REF!,"▲", "-")), 2)), NA())</f>
        <v>#REF!</v>
      </c>
      <c r="E36" s="102" t="e">
        <f>IF(ROUND(VALUE(SUBSTITUTE(#REF!,"▲", "-")), 2) &gt;= 0, ABS(ROUND(VALUE(SUBSTITUTE(#REF!,"▲", "-")), 2)), NA())</f>
        <v>#REF!</v>
      </c>
      <c r="F36" s="102" t="e">
        <f>IF(ROUND(VALUE(SUBSTITUTE(#REF!,"▲", "-")), 2) &lt; 0, ABS(ROUND(VALUE(SUBSTITUTE(#REF!,"▲", "-")), 2)), NA())</f>
        <v>#REF!</v>
      </c>
      <c r="G36" s="102" t="e">
        <f>IF(ROUND(VALUE(SUBSTITUTE(#REF!,"▲", "-")), 2) &gt;= 0, ABS(ROUND(VALUE(SUBSTITUTE(#REF!,"▲", "-")), 2)), NA())</f>
        <v>#REF!</v>
      </c>
      <c r="H36" s="102" t="e">
        <f>IF(ROUND(VALUE(SUBSTITUTE(#REF!,"▲", "-")), 2) &lt; 0, ABS(ROUND(VALUE(SUBSTITUTE(#REF!,"▲", "-")), 2)), NA())</f>
        <v>#REF!</v>
      </c>
      <c r="I36" s="102" t="e">
        <f>IF(ROUND(VALUE(SUBSTITUTE(#REF!,"▲", "-")), 2) &gt;= 0, ABS(ROUND(VALUE(SUBSTITUTE(#REF!,"▲", "-")), 2)), NA())</f>
        <v>#REF!</v>
      </c>
      <c r="J36" s="102" t="e">
        <f>IF(ROUND(VALUE(SUBSTITUTE(#REF!,"▲", "-")), 2) &lt; 0, ABS(ROUND(VALUE(SUBSTITUTE(#REF!,"▲", "-")), 2)), NA())</f>
        <v>#REF!</v>
      </c>
      <c r="K36" s="102" t="e">
        <f>IF(ROUND(VALUE(SUBSTITUTE(#REF!,"▲", "-")), 2) &gt;= 0, ABS(ROUND(VALUE(SUBSTITUTE(#REF!,"▲", "-")), 2)), NA())</f>
        <v>#REF!</v>
      </c>
    </row>
    <row r="39" spans="1:16" x14ac:dyDescent="0.15">
      <c r="A39" s="71" t="s">
        <v>58</v>
      </c>
    </row>
    <row r="40" spans="1:16" x14ac:dyDescent="0.15">
      <c r="A40" s="103"/>
      <c r="B40" s="103" t="e">
        <f>#REF!</f>
        <v>#REF!</v>
      </c>
      <c r="C40" s="103"/>
      <c r="D40" s="103"/>
      <c r="E40" s="103" t="e">
        <f>#REF!</f>
        <v>#REF!</v>
      </c>
      <c r="F40" s="103"/>
      <c r="G40" s="103"/>
      <c r="H40" s="103" t="e">
        <f>#REF!</f>
        <v>#REF!</v>
      </c>
      <c r="I40" s="103"/>
      <c r="J40" s="103"/>
      <c r="K40" s="103" t="e">
        <f>#REF!</f>
        <v>#REF!</v>
      </c>
      <c r="L40" s="103"/>
      <c r="M40" s="103"/>
      <c r="N40" s="103" t="e">
        <f>#REF!</f>
        <v>#REF!</v>
      </c>
      <c r="O40" s="103"/>
      <c r="P40" s="103"/>
    </row>
    <row r="41" spans="1:16" x14ac:dyDescent="0.15">
      <c r="A41" s="103"/>
      <c r="B41" s="103" t="s">
        <v>59</v>
      </c>
      <c r="C41" s="103"/>
      <c r="D41" s="103" t="s">
        <v>60</v>
      </c>
      <c r="E41" s="103" t="s">
        <v>59</v>
      </c>
      <c r="F41" s="103"/>
      <c r="G41" s="103" t="s">
        <v>60</v>
      </c>
      <c r="H41" s="103" t="s">
        <v>59</v>
      </c>
      <c r="I41" s="103"/>
      <c r="J41" s="103" t="s">
        <v>60</v>
      </c>
      <c r="K41" s="103" t="s">
        <v>59</v>
      </c>
      <c r="L41" s="103"/>
      <c r="M41" s="103" t="s">
        <v>60</v>
      </c>
      <c r="N41" s="103" t="s">
        <v>59</v>
      </c>
      <c r="O41" s="103"/>
      <c r="P41" s="103" t="s">
        <v>60</v>
      </c>
    </row>
    <row r="42" spans="1:16" x14ac:dyDescent="0.15">
      <c r="A42" s="103" t="s">
        <v>61</v>
      </c>
      <c r="B42" s="103"/>
      <c r="C42" s="103"/>
      <c r="D42" s="103" t="e">
        <f>#REF!</f>
        <v>#REF!</v>
      </c>
      <c r="E42" s="103"/>
      <c r="F42" s="103"/>
      <c r="G42" s="103" t="e">
        <f>#REF!</f>
        <v>#REF!</v>
      </c>
      <c r="H42" s="103"/>
      <c r="I42" s="103"/>
      <c r="J42" s="103" t="e">
        <f>#REF!</f>
        <v>#REF!</v>
      </c>
      <c r="K42" s="103"/>
      <c r="L42" s="103"/>
      <c r="M42" s="103" t="e">
        <f>#REF!</f>
        <v>#REF!</v>
      </c>
      <c r="N42" s="103"/>
      <c r="O42" s="103"/>
      <c r="P42" s="103" t="e">
        <f>#REF!</f>
        <v>#REF!</v>
      </c>
    </row>
    <row r="43" spans="1:16" x14ac:dyDescent="0.15">
      <c r="A43" s="103" t="s">
        <v>62</v>
      </c>
      <c r="B43" s="103" t="e">
        <f>#REF!</f>
        <v>#REF!</v>
      </c>
      <c r="C43" s="103"/>
      <c r="D43" s="103"/>
      <c r="E43" s="103" t="e">
        <f>#REF!</f>
        <v>#REF!</v>
      </c>
      <c r="F43" s="103"/>
      <c r="G43" s="103"/>
      <c r="H43" s="103" t="e">
        <f>#REF!</f>
        <v>#REF!</v>
      </c>
      <c r="I43" s="103"/>
      <c r="J43" s="103"/>
      <c r="K43" s="103" t="e">
        <f>#REF!</f>
        <v>#REF!</v>
      </c>
      <c r="L43" s="103"/>
      <c r="M43" s="103"/>
      <c r="N43" s="103" t="e">
        <f>#REF!</f>
        <v>#REF!</v>
      </c>
      <c r="O43" s="103"/>
      <c r="P43" s="103"/>
    </row>
    <row r="44" spans="1:16" x14ac:dyDescent="0.15">
      <c r="A44" s="103" t="s">
        <v>63</v>
      </c>
      <c r="B44" s="103" t="e">
        <f>#REF!</f>
        <v>#REF!</v>
      </c>
      <c r="C44" s="103"/>
      <c r="D44" s="103"/>
      <c r="E44" s="103" t="e">
        <f>#REF!</f>
        <v>#REF!</v>
      </c>
      <c r="F44" s="103"/>
      <c r="G44" s="103"/>
      <c r="H44" s="103" t="e">
        <f>#REF!</f>
        <v>#REF!</v>
      </c>
      <c r="I44" s="103"/>
      <c r="J44" s="103"/>
      <c r="K44" s="103" t="e">
        <f>#REF!</f>
        <v>#REF!</v>
      </c>
      <c r="L44" s="103"/>
      <c r="M44" s="103"/>
      <c r="N44" s="103" t="e">
        <f>#REF!</f>
        <v>#REF!</v>
      </c>
      <c r="O44" s="103"/>
      <c r="P44" s="103"/>
    </row>
    <row r="45" spans="1:16" x14ac:dyDescent="0.15">
      <c r="A45" s="103" t="s">
        <v>64</v>
      </c>
      <c r="B45" s="103" t="e">
        <f>#REF!</f>
        <v>#REF!</v>
      </c>
      <c r="C45" s="103"/>
      <c r="D45" s="103"/>
      <c r="E45" s="103" t="e">
        <f>#REF!</f>
        <v>#REF!</v>
      </c>
      <c r="F45" s="103"/>
      <c r="G45" s="103"/>
      <c r="H45" s="103" t="e">
        <f>#REF!</f>
        <v>#REF!</v>
      </c>
      <c r="I45" s="103"/>
      <c r="J45" s="103"/>
      <c r="K45" s="103" t="e">
        <f>#REF!</f>
        <v>#REF!</v>
      </c>
      <c r="L45" s="103"/>
      <c r="M45" s="103"/>
      <c r="N45" s="103" t="e">
        <f>#REF!</f>
        <v>#REF!</v>
      </c>
      <c r="O45" s="103"/>
      <c r="P45" s="103"/>
    </row>
    <row r="46" spans="1:16" x14ac:dyDescent="0.15">
      <c r="A46" s="103" t="s">
        <v>65</v>
      </c>
      <c r="B46" s="103" t="e">
        <f>#REF!</f>
        <v>#REF!</v>
      </c>
      <c r="C46" s="103"/>
      <c r="D46" s="103"/>
      <c r="E46" s="103" t="e">
        <f>#REF!</f>
        <v>#REF!</v>
      </c>
      <c r="F46" s="103"/>
      <c r="G46" s="103"/>
      <c r="H46" s="103" t="e">
        <f>#REF!</f>
        <v>#REF!</v>
      </c>
      <c r="I46" s="103"/>
      <c r="J46" s="103"/>
      <c r="K46" s="103" t="e">
        <f>#REF!</f>
        <v>#REF!</v>
      </c>
      <c r="L46" s="103"/>
      <c r="M46" s="103"/>
      <c r="N46" s="103" t="e">
        <f>#REF!</f>
        <v>#REF!</v>
      </c>
      <c r="O46" s="103"/>
      <c r="P46" s="103"/>
    </row>
    <row r="47" spans="1:16" x14ac:dyDescent="0.15">
      <c r="A47" s="103" t="s">
        <v>66</v>
      </c>
      <c r="B47" s="103" t="e">
        <f>#REF!</f>
        <v>#REF!</v>
      </c>
      <c r="C47" s="103"/>
      <c r="D47" s="103"/>
      <c r="E47" s="103" t="e">
        <f>#REF!</f>
        <v>#REF!</v>
      </c>
      <c r="F47" s="103"/>
      <c r="G47" s="103"/>
      <c r="H47" s="103" t="e">
        <f>#REF!</f>
        <v>#REF!</v>
      </c>
      <c r="I47" s="103"/>
      <c r="J47" s="103"/>
      <c r="K47" s="103" t="e">
        <f>#REF!</f>
        <v>#REF!</v>
      </c>
      <c r="L47" s="103"/>
      <c r="M47" s="103"/>
      <c r="N47" s="103" t="e">
        <f>#REF!</f>
        <v>#REF!</v>
      </c>
      <c r="O47" s="103"/>
      <c r="P47" s="103"/>
    </row>
    <row r="48" spans="1:16" x14ac:dyDescent="0.15">
      <c r="A48" s="103" t="s">
        <v>67</v>
      </c>
      <c r="B48" s="103" t="e">
        <f>#REF!</f>
        <v>#REF!</v>
      </c>
      <c r="C48" s="103"/>
      <c r="D48" s="103"/>
      <c r="E48" s="103" t="e">
        <f>#REF!</f>
        <v>#REF!</v>
      </c>
      <c r="F48" s="103"/>
      <c r="G48" s="103"/>
      <c r="H48" s="103" t="e">
        <f>#REF!</f>
        <v>#REF!</v>
      </c>
      <c r="I48" s="103"/>
      <c r="J48" s="103"/>
      <c r="K48" s="103" t="e">
        <f>#REF!</f>
        <v>#REF!</v>
      </c>
      <c r="L48" s="103"/>
      <c r="M48" s="103"/>
      <c r="N48" s="103" t="e">
        <f>#REF!</f>
        <v>#REF!</v>
      </c>
      <c r="O48" s="103"/>
      <c r="P48" s="103"/>
    </row>
    <row r="49" spans="1:16" x14ac:dyDescent="0.15">
      <c r="A49" s="103" t="s">
        <v>68</v>
      </c>
      <c r="B49" s="103" t="e">
        <f>#REF!</f>
        <v>#REF!</v>
      </c>
      <c r="C49" s="103"/>
      <c r="D49" s="103"/>
      <c r="E49" s="103" t="e">
        <f>#REF!</f>
        <v>#REF!</v>
      </c>
      <c r="F49" s="103"/>
      <c r="G49" s="103"/>
      <c r="H49" s="103" t="e">
        <f>#REF!</f>
        <v>#REF!</v>
      </c>
      <c r="I49" s="103"/>
      <c r="J49" s="103"/>
      <c r="K49" s="103" t="e">
        <f>#REF!</f>
        <v>#REF!</v>
      </c>
      <c r="L49" s="103"/>
      <c r="M49" s="103"/>
      <c r="N49" s="103" t="e">
        <f>#REF!</f>
        <v>#REF!</v>
      </c>
      <c r="O49" s="103"/>
      <c r="P49" s="103"/>
    </row>
    <row r="50" spans="1:16" x14ac:dyDescent="0.15">
      <c r="A50" s="103" t="s">
        <v>69</v>
      </c>
      <c r="B50" s="103" t="e">
        <f>NA()</f>
        <v>#N/A</v>
      </c>
      <c r="C50" s="103" t="e">
        <f>IF(ISNUMBER(#REF!),#REF!,NA())</f>
        <v>#N/A</v>
      </c>
      <c r="D50" s="103" t="e">
        <f>NA()</f>
        <v>#N/A</v>
      </c>
      <c r="E50" s="103" t="e">
        <f>NA()</f>
        <v>#N/A</v>
      </c>
      <c r="F50" s="103" t="e">
        <f>IF(ISNUMBER(#REF!),#REF!,NA())</f>
        <v>#N/A</v>
      </c>
      <c r="G50" s="103" t="e">
        <f>NA()</f>
        <v>#N/A</v>
      </c>
      <c r="H50" s="103" t="e">
        <f>NA()</f>
        <v>#N/A</v>
      </c>
      <c r="I50" s="103" t="e">
        <f>IF(ISNUMBER(#REF!),#REF!,NA())</f>
        <v>#N/A</v>
      </c>
      <c r="J50" s="103" t="e">
        <f>NA()</f>
        <v>#N/A</v>
      </c>
      <c r="K50" s="103" t="e">
        <f>NA()</f>
        <v>#N/A</v>
      </c>
      <c r="L50" s="103" t="e">
        <f>IF(ISNUMBER(#REF!),#REF!,NA())</f>
        <v>#N/A</v>
      </c>
      <c r="M50" s="103" t="e">
        <f>NA()</f>
        <v>#N/A</v>
      </c>
      <c r="N50" s="103" t="e">
        <f>NA()</f>
        <v>#N/A</v>
      </c>
      <c r="O50" s="103" t="e">
        <f>IF(ISNUMBER(#REF!),#REF!,NA())</f>
        <v>#N/A</v>
      </c>
      <c r="P50" s="103" t="e">
        <f>NA()</f>
        <v>#N/A</v>
      </c>
    </row>
    <row r="53" spans="1:16" x14ac:dyDescent="0.15">
      <c r="A53" s="71" t="s">
        <v>70</v>
      </c>
    </row>
    <row r="54" spans="1:16" x14ac:dyDescent="0.15">
      <c r="A54" s="102"/>
      <c r="B54" s="102" t="e">
        <f>#REF!</f>
        <v>#REF!</v>
      </c>
      <c r="C54" s="102"/>
      <c r="D54" s="102"/>
      <c r="E54" s="102" t="e">
        <f>#REF!</f>
        <v>#REF!</v>
      </c>
      <c r="F54" s="102"/>
      <c r="G54" s="102"/>
      <c r="H54" s="102" t="e">
        <f>#REF!</f>
        <v>#REF!</v>
      </c>
      <c r="I54" s="102"/>
      <c r="J54" s="102"/>
      <c r="K54" s="102" t="e">
        <f>#REF!</f>
        <v>#REF!</v>
      </c>
      <c r="L54" s="102"/>
      <c r="M54" s="102"/>
      <c r="N54" s="102" t="e">
        <f>#REF!</f>
        <v>#REF!</v>
      </c>
      <c r="O54" s="102"/>
      <c r="P54" s="102"/>
    </row>
    <row r="55" spans="1:16" x14ac:dyDescent="0.15">
      <c r="A55" s="102"/>
      <c r="B55" s="102" t="s">
        <v>71</v>
      </c>
      <c r="C55" s="102"/>
      <c r="D55" s="102" t="s">
        <v>72</v>
      </c>
      <c r="E55" s="102" t="s">
        <v>71</v>
      </c>
      <c r="F55" s="102"/>
      <c r="G55" s="102" t="s">
        <v>72</v>
      </c>
      <c r="H55" s="102" t="s">
        <v>71</v>
      </c>
      <c r="I55" s="102"/>
      <c r="J55" s="102" t="s">
        <v>72</v>
      </c>
      <c r="K55" s="102" t="s">
        <v>71</v>
      </c>
      <c r="L55" s="102"/>
      <c r="M55" s="102" t="s">
        <v>72</v>
      </c>
      <c r="N55" s="102" t="s">
        <v>71</v>
      </c>
      <c r="O55" s="102"/>
      <c r="P55" s="102" t="s">
        <v>72</v>
      </c>
    </row>
    <row r="56" spans="1:16" x14ac:dyDescent="0.15">
      <c r="A56" s="102" t="s">
        <v>42</v>
      </c>
      <c r="B56" s="102"/>
      <c r="C56" s="102"/>
      <c r="D56" s="102" t="e">
        <f>#REF!</f>
        <v>#REF!</v>
      </c>
      <c r="E56" s="102"/>
      <c r="F56" s="102"/>
      <c r="G56" s="102" t="e">
        <f>#REF!</f>
        <v>#REF!</v>
      </c>
      <c r="H56" s="102"/>
      <c r="I56" s="102"/>
      <c r="J56" s="102" t="e">
        <f>#REF!</f>
        <v>#REF!</v>
      </c>
      <c r="K56" s="102"/>
      <c r="L56" s="102"/>
      <c r="M56" s="102" t="e">
        <f>#REF!</f>
        <v>#REF!</v>
      </c>
      <c r="N56" s="102"/>
      <c r="O56" s="102"/>
      <c r="P56" s="102" t="e">
        <f>#REF!</f>
        <v>#REF!</v>
      </c>
    </row>
    <row r="57" spans="1:16" x14ac:dyDescent="0.15">
      <c r="A57" s="102" t="s">
        <v>41</v>
      </c>
      <c r="B57" s="102"/>
      <c r="C57" s="102"/>
      <c r="D57" s="102" t="e">
        <f>#REF!</f>
        <v>#REF!</v>
      </c>
      <c r="E57" s="102"/>
      <c r="F57" s="102"/>
      <c r="G57" s="102" t="e">
        <f>#REF!</f>
        <v>#REF!</v>
      </c>
      <c r="H57" s="102"/>
      <c r="I57" s="102"/>
      <c r="J57" s="102" t="e">
        <f>#REF!</f>
        <v>#REF!</v>
      </c>
      <c r="K57" s="102"/>
      <c r="L57" s="102"/>
      <c r="M57" s="102" t="e">
        <f>#REF!</f>
        <v>#REF!</v>
      </c>
      <c r="N57" s="102"/>
      <c r="O57" s="102"/>
      <c r="P57" s="102" t="e">
        <f>#REF!</f>
        <v>#REF!</v>
      </c>
    </row>
    <row r="58" spans="1:16" x14ac:dyDescent="0.15">
      <c r="A58" s="102" t="s">
        <v>40</v>
      </c>
      <c r="B58" s="102"/>
      <c r="C58" s="102"/>
      <c r="D58" s="102" t="e">
        <f>#REF!</f>
        <v>#REF!</v>
      </c>
      <c r="E58" s="102"/>
      <c r="F58" s="102"/>
      <c r="G58" s="102" t="e">
        <f>#REF!</f>
        <v>#REF!</v>
      </c>
      <c r="H58" s="102"/>
      <c r="I58" s="102"/>
      <c r="J58" s="102" t="e">
        <f>#REF!</f>
        <v>#REF!</v>
      </c>
      <c r="K58" s="102"/>
      <c r="L58" s="102"/>
      <c r="M58" s="102" t="e">
        <f>#REF!</f>
        <v>#REF!</v>
      </c>
      <c r="N58" s="102"/>
      <c r="O58" s="102"/>
      <c r="P58" s="102" t="e">
        <f>#REF!</f>
        <v>#REF!</v>
      </c>
    </row>
    <row r="59" spans="1:16" x14ac:dyDescent="0.15">
      <c r="A59" s="102" t="s">
        <v>38</v>
      </c>
      <c r="B59" s="102" t="e">
        <f>#REF!</f>
        <v>#REF!</v>
      </c>
      <c r="C59" s="102"/>
      <c r="D59" s="102"/>
      <c r="E59" s="102" t="e">
        <f>#REF!</f>
        <v>#REF!</v>
      </c>
      <c r="F59" s="102"/>
      <c r="G59" s="102"/>
      <c r="H59" s="102" t="e">
        <f>#REF!</f>
        <v>#REF!</v>
      </c>
      <c r="I59" s="102"/>
      <c r="J59" s="102"/>
      <c r="K59" s="102" t="e">
        <f>#REF!</f>
        <v>#REF!</v>
      </c>
      <c r="L59" s="102"/>
      <c r="M59" s="102"/>
      <c r="N59" s="102" t="e">
        <f>#REF!</f>
        <v>#REF!</v>
      </c>
      <c r="O59" s="102"/>
      <c r="P59" s="102"/>
    </row>
    <row r="60" spans="1:16" x14ac:dyDescent="0.15">
      <c r="A60" s="102" t="s">
        <v>37</v>
      </c>
      <c r="B60" s="102" t="e">
        <f>#REF!</f>
        <v>#REF!</v>
      </c>
      <c r="C60" s="102"/>
      <c r="D60" s="102"/>
      <c r="E60" s="102" t="e">
        <f>#REF!</f>
        <v>#REF!</v>
      </c>
      <c r="F60" s="102"/>
      <c r="G60" s="102"/>
      <c r="H60" s="102" t="e">
        <f>#REF!</f>
        <v>#REF!</v>
      </c>
      <c r="I60" s="102"/>
      <c r="J60" s="102"/>
      <c r="K60" s="102" t="e">
        <f>#REF!</f>
        <v>#REF!</v>
      </c>
      <c r="L60" s="102"/>
      <c r="M60" s="102"/>
      <c r="N60" s="102" t="e">
        <f>#REF!</f>
        <v>#REF!</v>
      </c>
      <c r="O60" s="102"/>
      <c r="P60" s="102"/>
    </row>
    <row r="61" spans="1:16" x14ac:dyDescent="0.15">
      <c r="A61" s="102" t="s">
        <v>35</v>
      </c>
      <c r="B61" s="102" t="e">
        <f>#REF!</f>
        <v>#REF!</v>
      </c>
      <c r="C61" s="102"/>
      <c r="D61" s="102"/>
      <c r="E61" s="102" t="e">
        <f>#REF!</f>
        <v>#REF!</v>
      </c>
      <c r="F61" s="102"/>
      <c r="G61" s="102"/>
      <c r="H61" s="102" t="e">
        <f>#REF!</f>
        <v>#REF!</v>
      </c>
      <c r="I61" s="102"/>
      <c r="J61" s="102"/>
      <c r="K61" s="102" t="e">
        <f>#REF!</f>
        <v>#REF!</v>
      </c>
      <c r="L61" s="102"/>
      <c r="M61" s="102"/>
      <c r="N61" s="102" t="e">
        <f>#REF!</f>
        <v>#REF!</v>
      </c>
      <c r="O61" s="102"/>
      <c r="P61" s="102"/>
    </row>
    <row r="62" spans="1:16" x14ac:dyDescent="0.15">
      <c r="A62" s="102" t="s">
        <v>34</v>
      </c>
      <c r="B62" s="102" t="e">
        <f>#REF!</f>
        <v>#REF!</v>
      </c>
      <c r="C62" s="102"/>
      <c r="D62" s="102"/>
      <c r="E62" s="102" t="e">
        <f>#REF!</f>
        <v>#REF!</v>
      </c>
      <c r="F62" s="102"/>
      <c r="G62" s="102"/>
      <c r="H62" s="102" t="e">
        <f>#REF!</f>
        <v>#REF!</v>
      </c>
      <c r="I62" s="102"/>
      <c r="J62" s="102"/>
      <c r="K62" s="102" t="e">
        <f>#REF!</f>
        <v>#REF!</v>
      </c>
      <c r="L62" s="102"/>
      <c r="M62" s="102"/>
      <c r="N62" s="102" t="e">
        <f>#REF!</f>
        <v>#REF!</v>
      </c>
      <c r="O62" s="102"/>
      <c r="P62" s="102"/>
    </row>
    <row r="63" spans="1:16" x14ac:dyDescent="0.15">
      <c r="A63" s="102" t="s">
        <v>33</v>
      </c>
      <c r="B63" s="102" t="e">
        <f>#REF!</f>
        <v>#REF!</v>
      </c>
      <c r="C63" s="102"/>
      <c r="D63" s="102"/>
      <c r="E63" s="102" t="e">
        <f>#REF!</f>
        <v>#REF!</v>
      </c>
      <c r="F63" s="102"/>
      <c r="G63" s="102"/>
      <c r="H63" s="102" t="e">
        <f>#REF!</f>
        <v>#REF!</v>
      </c>
      <c r="I63" s="102"/>
      <c r="J63" s="102"/>
      <c r="K63" s="102" t="e">
        <f>#REF!</f>
        <v>#REF!</v>
      </c>
      <c r="L63" s="102"/>
      <c r="M63" s="102"/>
      <c r="N63" s="102" t="e">
        <f>#REF!</f>
        <v>#REF!</v>
      </c>
      <c r="O63" s="102"/>
      <c r="P63" s="102"/>
    </row>
    <row r="64" spans="1:16" x14ac:dyDescent="0.15">
      <c r="A64" s="102" t="s">
        <v>32</v>
      </c>
      <c r="B64" s="102" t="e">
        <f>#REF!</f>
        <v>#REF!</v>
      </c>
      <c r="C64" s="102"/>
      <c r="D64" s="102"/>
      <c r="E64" s="102" t="e">
        <f>#REF!</f>
        <v>#REF!</v>
      </c>
      <c r="F64" s="102"/>
      <c r="G64" s="102"/>
      <c r="H64" s="102" t="e">
        <f>#REF!</f>
        <v>#REF!</v>
      </c>
      <c r="I64" s="102"/>
      <c r="J64" s="102"/>
      <c r="K64" s="102" t="e">
        <f>#REF!</f>
        <v>#REF!</v>
      </c>
      <c r="L64" s="102"/>
      <c r="M64" s="102"/>
      <c r="N64" s="102" t="e">
        <f>#REF!</f>
        <v>#REF!</v>
      </c>
      <c r="O64" s="102"/>
      <c r="P64" s="102"/>
    </row>
    <row r="65" spans="1:16" x14ac:dyDescent="0.15">
      <c r="A65" s="102" t="s">
        <v>31</v>
      </c>
      <c r="B65" s="102" t="e">
        <f>#REF!</f>
        <v>#REF!</v>
      </c>
      <c r="C65" s="102"/>
      <c r="D65" s="102"/>
      <c r="E65" s="102" t="e">
        <f>#REF!</f>
        <v>#REF!</v>
      </c>
      <c r="F65" s="102"/>
      <c r="G65" s="102"/>
      <c r="H65" s="102" t="e">
        <f>#REF!</f>
        <v>#REF!</v>
      </c>
      <c r="I65" s="102"/>
      <c r="J65" s="102"/>
      <c r="K65" s="102" t="e">
        <f>#REF!</f>
        <v>#REF!</v>
      </c>
      <c r="L65" s="102"/>
      <c r="M65" s="102"/>
      <c r="N65" s="102" t="e">
        <f>#REF!</f>
        <v>#REF!</v>
      </c>
      <c r="O65" s="102"/>
      <c r="P65" s="102"/>
    </row>
    <row r="66" spans="1:16" x14ac:dyDescent="0.15">
      <c r="A66" s="102" t="s">
        <v>30</v>
      </c>
      <c r="B66" s="102" t="e">
        <f>#REF!</f>
        <v>#REF!</v>
      </c>
      <c r="C66" s="102"/>
      <c r="D66" s="102"/>
      <c r="E66" s="102" t="e">
        <f>#REF!</f>
        <v>#REF!</v>
      </c>
      <c r="F66" s="102"/>
      <c r="G66" s="102"/>
      <c r="H66" s="102" t="e">
        <f>#REF!</f>
        <v>#REF!</v>
      </c>
      <c r="I66" s="102"/>
      <c r="J66" s="102"/>
      <c r="K66" s="102" t="e">
        <f>#REF!</f>
        <v>#REF!</v>
      </c>
      <c r="L66" s="102"/>
      <c r="M66" s="102"/>
      <c r="N66" s="102" t="e">
        <f>#REF!</f>
        <v>#REF!</v>
      </c>
      <c r="O66" s="102"/>
      <c r="P66" s="102"/>
    </row>
    <row r="67" spans="1:16" x14ac:dyDescent="0.15">
      <c r="A67" s="102" t="s">
        <v>73</v>
      </c>
      <c r="B67" s="102" t="e">
        <f>NA()</f>
        <v>#N/A</v>
      </c>
      <c r="C67" s="102" t="e">
        <f>IF(ISNUMBER(#REF!), IF(#REF! &lt; 0, 0,#REF!), NA())</f>
        <v>#N/A</v>
      </c>
      <c r="D67" s="102" t="e">
        <f>NA()</f>
        <v>#N/A</v>
      </c>
      <c r="E67" s="102" t="e">
        <f>NA()</f>
        <v>#N/A</v>
      </c>
      <c r="F67" s="102" t="e">
        <f>IF(ISNUMBER(#REF!), IF(#REF! &lt; 0, 0,#REF!), NA())</f>
        <v>#N/A</v>
      </c>
      <c r="G67" s="102" t="e">
        <f>NA()</f>
        <v>#N/A</v>
      </c>
      <c r="H67" s="102" t="e">
        <f>NA()</f>
        <v>#N/A</v>
      </c>
      <c r="I67" s="102" t="e">
        <f>IF(ISNUMBER(#REF!), IF(#REF! &lt; 0, 0,#REF!), NA())</f>
        <v>#N/A</v>
      </c>
      <c r="J67" s="102" t="e">
        <f>NA()</f>
        <v>#N/A</v>
      </c>
      <c r="K67" s="102" t="e">
        <f>NA()</f>
        <v>#N/A</v>
      </c>
      <c r="L67" s="102" t="e">
        <f>IF(ISNUMBER(#REF!), IF(#REF! &lt; 0, 0,#REF!), NA())</f>
        <v>#N/A</v>
      </c>
      <c r="M67" s="102" t="e">
        <f>NA()</f>
        <v>#N/A</v>
      </c>
      <c r="N67" s="102" t="e">
        <f>NA()</f>
        <v>#N/A</v>
      </c>
      <c r="O67" s="102" t="e">
        <f>IF(ISNUMBER(#REF!), IF(#REF! &lt; 0, 0,#REF!), NA())</f>
        <v>#N/A</v>
      </c>
      <c r="P67" s="102" t="e">
        <f>NA()</f>
        <v>#N/A</v>
      </c>
    </row>
    <row r="70" spans="1:16" x14ac:dyDescent="0.15">
      <c r="A70" s="104" t="s">
        <v>74</v>
      </c>
      <c r="B70" s="104"/>
      <c r="C70" s="104"/>
      <c r="D70" s="104"/>
      <c r="E70" s="104"/>
      <c r="F70" s="104"/>
    </row>
    <row r="71" spans="1:16" x14ac:dyDescent="0.15">
      <c r="A71" s="105"/>
      <c r="B71" s="105" t="e">
        <f>#REF!</f>
        <v>#REF!</v>
      </c>
      <c r="C71" s="105" t="e">
        <f>#REF!</f>
        <v>#REF!</v>
      </c>
      <c r="D71" s="105" t="e">
        <f>#REF!</f>
        <v>#REF!</v>
      </c>
    </row>
    <row r="72" spans="1:16" x14ac:dyDescent="0.15">
      <c r="A72" s="105" t="s">
        <v>75</v>
      </c>
      <c r="B72" s="106" t="e">
        <f>#REF!</f>
        <v>#REF!</v>
      </c>
      <c r="C72" s="106" t="e">
        <f>#REF!</f>
        <v>#REF!</v>
      </c>
      <c r="D72" s="106" t="e">
        <f>#REF!</f>
        <v>#REF!</v>
      </c>
    </row>
    <row r="73" spans="1:16" x14ac:dyDescent="0.15">
      <c r="A73" s="105" t="s">
        <v>76</v>
      </c>
      <c r="B73" s="106" t="e">
        <f>#REF!</f>
        <v>#REF!</v>
      </c>
      <c r="C73" s="106" t="e">
        <f>#REF!</f>
        <v>#REF!</v>
      </c>
      <c r="D73" s="106" t="e">
        <f>#REF!</f>
        <v>#REF!</v>
      </c>
    </row>
    <row r="74" spans="1:16" x14ac:dyDescent="0.15">
      <c r="A74" s="105" t="s">
        <v>77</v>
      </c>
      <c r="B74" s="106" t="e">
        <f>#REF!</f>
        <v>#REF!</v>
      </c>
      <c r="C74" s="106" t="e">
        <f>#REF!</f>
        <v>#REF!</v>
      </c>
      <c r="D74" s="106" t="e">
        <f>#REF!</f>
        <v>#REF!</v>
      </c>
    </row>
  </sheetData>
  <sheetProtection algorithmName="SHA-512" hashValue="xb9vpRmoYRQmSD7WdlfQ6UW/S9rCFss9JSVh0l2IAGSUG9lt3aUJk2ntMaRfMSBSI7p1K0ll4HQuu1QqLDALew==" saltValue="zFex5tVZokf6pPz1G/Yiy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142" customWidth="1"/>
    <col min="2" max="2" width="2.375" style="142" customWidth="1"/>
    <col min="3" max="16" width="2.625" style="142" customWidth="1"/>
    <col min="17" max="17" width="2.375" style="142" customWidth="1"/>
    <col min="18" max="95" width="1.625" style="142" customWidth="1"/>
    <col min="96" max="133" width="1.625" style="152" customWidth="1"/>
    <col min="134" max="143" width="1.625" style="142" customWidth="1"/>
    <col min="144" max="16384" width="0" style="142" hidden="1"/>
  </cols>
  <sheetData>
    <row r="1" spans="2:143" ht="22.5" customHeight="1" thickBot="1" x14ac:dyDescent="0.2">
      <c r="B1" s="139"/>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780" t="s">
        <v>211</v>
      </c>
      <c r="DI1" s="781"/>
      <c r="DJ1" s="781"/>
      <c r="DK1" s="781"/>
      <c r="DL1" s="781"/>
      <c r="DM1" s="781"/>
      <c r="DN1" s="782"/>
      <c r="DO1" s="142"/>
      <c r="DP1" s="780" t="s">
        <v>212</v>
      </c>
      <c r="DQ1" s="781"/>
      <c r="DR1" s="781"/>
      <c r="DS1" s="781"/>
      <c r="DT1" s="781"/>
      <c r="DU1" s="781"/>
      <c r="DV1" s="781"/>
      <c r="DW1" s="781"/>
      <c r="DX1" s="781"/>
      <c r="DY1" s="781"/>
      <c r="DZ1" s="781"/>
      <c r="EA1" s="781"/>
      <c r="EB1" s="781"/>
      <c r="EC1" s="782"/>
      <c r="ED1" s="140"/>
      <c r="EE1" s="140"/>
      <c r="EF1" s="140"/>
      <c r="EG1" s="140"/>
      <c r="EH1" s="140"/>
      <c r="EI1" s="140"/>
      <c r="EJ1" s="140"/>
      <c r="EK1" s="140"/>
      <c r="EL1" s="140"/>
      <c r="EM1" s="140"/>
    </row>
    <row r="2" spans="2:143" ht="22.5" customHeight="1" x14ac:dyDescent="0.15">
      <c r="B2" s="143" t="s">
        <v>213</v>
      </c>
      <c r="R2" s="144"/>
      <c r="S2" s="144"/>
      <c r="T2" s="144"/>
      <c r="U2" s="144"/>
      <c r="V2" s="144"/>
      <c r="W2" s="144"/>
      <c r="X2" s="144"/>
      <c r="Y2" s="144"/>
      <c r="Z2" s="144"/>
      <c r="AA2" s="144"/>
      <c r="AB2" s="144"/>
      <c r="AC2" s="144"/>
      <c r="AE2" s="145"/>
      <c r="AF2" s="145"/>
      <c r="AG2" s="145"/>
      <c r="AH2" s="145"/>
      <c r="AI2" s="145"/>
      <c r="AJ2" s="144"/>
      <c r="AK2" s="144"/>
      <c r="AL2" s="144"/>
      <c r="AM2" s="144"/>
      <c r="AN2" s="144"/>
      <c r="AO2" s="144"/>
      <c r="AP2" s="144"/>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row>
    <row r="3" spans="2:143" ht="11.25" customHeight="1" x14ac:dyDescent="0.15">
      <c r="B3" s="722" t="s">
        <v>214</v>
      </c>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723"/>
      <c r="AJ3" s="723"/>
      <c r="AK3" s="723"/>
      <c r="AL3" s="723"/>
      <c r="AM3" s="723"/>
      <c r="AN3" s="723"/>
      <c r="AO3" s="723"/>
      <c r="AP3" s="722" t="s">
        <v>215</v>
      </c>
      <c r="AQ3" s="723"/>
      <c r="AR3" s="723"/>
      <c r="AS3" s="723"/>
      <c r="AT3" s="723"/>
      <c r="AU3" s="723"/>
      <c r="AV3" s="723"/>
      <c r="AW3" s="723"/>
      <c r="AX3" s="723"/>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4"/>
      <c r="CD3" s="765" t="s">
        <v>216</v>
      </c>
      <c r="CE3" s="766"/>
      <c r="CF3" s="766"/>
      <c r="CG3" s="766"/>
      <c r="CH3" s="766"/>
      <c r="CI3" s="766"/>
      <c r="CJ3" s="766"/>
      <c r="CK3" s="766"/>
      <c r="CL3" s="766"/>
      <c r="CM3" s="766"/>
      <c r="CN3" s="766"/>
      <c r="CO3" s="766"/>
      <c r="CP3" s="766"/>
      <c r="CQ3" s="766"/>
      <c r="CR3" s="766"/>
      <c r="CS3" s="766"/>
      <c r="CT3" s="766"/>
      <c r="CU3" s="766"/>
      <c r="CV3" s="766"/>
      <c r="CW3" s="766"/>
      <c r="CX3" s="766"/>
      <c r="CY3" s="766"/>
      <c r="CZ3" s="766"/>
      <c r="DA3" s="766"/>
      <c r="DB3" s="766"/>
      <c r="DC3" s="766"/>
      <c r="DD3" s="766"/>
      <c r="DE3" s="766"/>
      <c r="DF3" s="766"/>
      <c r="DG3" s="766"/>
      <c r="DH3" s="766"/>
      <c r="DI3" s="766"/>
      <c r="DJ3" s="766"/>
      <c r="DK3" s="766"/>
      <c r="DL3" s="766"/>
      <c r="DM3" s="766"/>
      <c r="DN3" s="766"/>
      <c r="DO3" s="766"/>
      <c r="DP3" s="766"/>
      <c r="DQ3" s="766"/>
      <c r="DR3" s="766"/>
      <c r="DS3" s="766"/>
      <c r="DT3" s="766"/>
      <c r="DU3" s="766"/>
      <c r="DV3" s="766"/>
      <c r="DW3" s="766"/>
      <c r="DX3" s="766"/>
      <c r="DY3" s="766"/>
      <c r="DZ3" s="766"/>
      <c r="EA3" s="766"/>
      <c r="EB3" s="766"/>
      <c r="EC3" s="767"/>
    </row>
    <row r="4" spans="2:143" ht="11.25" customHeight="1" x14ac:dyDescent="0.15">
      <c r="B4" s="722" t="s">
        <v>1</v>
      </c>
      <c r="C4" s="723"/>
      <c r="D4" s="723"/>
      <c r="E4" s="723"/>
      <c r="F4" s="723"/>
      <c r="G4" s="723"/>
      <c r="H4" s="723"/>
      <c r="I4" s="723"/>
      <c r="J4" s="723"/>
      <c r="K4" s="723"/>
      <c r="L4" s="723"/>
      <c r="M4" s="723"/>
      <c r="N4" s="723"/>
      <c r="O4" s="723"/>
      <c r="P4" s="723"/>
      <c r="Q4" s="724"/>
      <c r="R4" s="722" t="s">
        <v>217</v>
      </c>
      <c r="S4" s="723"/>
      <c r="T4" s="723"/>
      <c r="U4" s="723"/>
      <c r="V4" s="723"/>
      <c r="W4" s="723"/>
      <c r="X4" s="723"/>
      <c r="Y4" s="724"/>
      <c r="Z4" s="722" t="s">
        <v>218</v>
      </c>
      <c r="AA4" s="723"/>
      <c r="AB4" s="723"/>
      <c r="AC4" s="724"/>
      <c r="AD4" s="722" t="s">
        <v>219</v>
      </c>
      <c r="AE4" s="723"/>
      <c r="AF4" s="723"/>
      <c r="AG4" s="723"/>
      <c r="AH4" s="723"/>
      <c r="AI4" s="723"/>
      <c r="AJ4" s="723"/>
      <c r="AK4" s="724"/>
      <c r="AL4" s="722" t="s">
        <v>218</v>
      </c>
      <c r="AM4" s="723"/>
      <c r="AN4" s="723"/>
      <c r="AO4" s="724"/>
      <c r="AP4" s="783" t="s">
        <v>220</v>
      </c>
      <c r="AQ4" s="783"/>
      <c r="AR4" s="783"/>
      <c r="AS4" s="783"/>
      <c r="AT4" s="783"/>
      <c r="AU4" s="783"/>
      <c r="AV4" s="783"/>
      <c r="AW4" s="783"/>
      <c r="AX4" s="783"/>
      <c r="AY4" s="783"/>
      <c r="AZ4" s="783"/>
      <c r="BA4" s="783"/>
      <c r="BB4" s="783"/>
      <c r="BC4" s="783"/>
      <c r="BD4" s="783"/>
      <c r="BE4" s="783"/>
      <c r="BF4" s="783"/>
      <c r="BG4" s="783" t="s">
        <v>221</v>
      </c>
      <c r="BH4" s="783"/>
      <c r="BI4" s="783"/>
      <c r="BJ4" s="783"/>
      <c r="BK4" s="783"/>
      <c r="BL4" s="783"/>
      <c r="BM4" s="783"/>
      <c r="BN4" s="783"/>
      <c r="BO4" s="783" t="s">
        <v>218</v>
      </c>
      <c r="BP4" s="783"/>
      <c r="BQ4" s="783"/>
      <c r="BR4" s="783"/>
      <c r="BS4" s="783" t="s">
        <v>222</v>
      </c>
      <c r="BT4" s="783"/>
      <c r="BU4" s="783"/>
      <c r="BV4" s="783"/>
      <c r="BW4" s="783"/>
      <c r="BX4" s="783"/>
      <c r="BY4" s="783"/>
      <c r="BZ4" s="783"/>
      <c r="CA4" s="783"/>
      <c r="CB4" s="783"/>
      <c r="CD4" s="765" t="s">
        <v>223</v>
      </c>
      <c r="CE4" s="766"/>
      <c r="CF4" s="766"/>
      <c r="CG4" s="766"/>
      <c r="CH4" s="766"/>
      <c r="CI4" s="766"/>
      <c r="CJ4" s="766"/>
      <c r="CK4" s="766"/>
      <c r="CL4" s="766"/>
      <c r="CM4" s="766"/>
      <c r="CN4" s="766"/>
      <c r="CO4" s="766"/>
      <c r="CP4" s="766"/>
      <c r="CQ4" s="766"/>
      <c r="CR4" s="766"/>
      <c r="CS4" s="766"/>
      <c r="CT4" s="766"/>
      <c r="CU4" s="766"/>
      <c r="CV4" s="766"/>
      <c r="CW4" s="766"/>
      <c r="CX4" s="766"/>
      <c r="CY4" s="766"/>
      <c r="CZ4" s="766"/>
      <c r="DA4" s="766"/>
      <c r="DB4" s="766"/>
      <c r="DC4" s="766"/>
      <c r="DD4" s="766"/>
      <c r="DE4" s="766"/>
      <c r="DF4" s="766"/>
      <c r="DG4" s="766"/>
      <c r="DH4" s="766"/>
      <c r="DI4" s="766"/>
      <c r="DJ4" s="766"/>
      <c r="DK4" s="766"/>
      <c r="DL4" s="766"/>
      <c r="DM4" s="766"/>
      <c r="DN4" s="766"/>
      <c r="DO4" s="766"/>
      <c r="DP4" s="766"/>
      <c r="DQ4" s="766"/>
      <c r="DR4" s="766"/>
      <c r="DS4" s="766"/>
      <c r="DT4" s="766"/>
      <c r="DU4" s="766"/>
      <c r="DV4" s="766"/>
      <c r="DW4" s="766"/>
      <c r="DX4" s="766"/>
      <c r="DY4" s="766"/>
      <c r="DZ4" s="766"/>
      <c r="EA4" s="766"/>
      <c r="EB4" s="766"/>
      <c r="EC4" s="767"/>
    </row>
    <row r="5" spans="2:143" s="360" customFormat="1" ht="11.25" customHeight="1" x14ac:dyDescent="0.15">
      <c r="B5" s="729" t="s">
        <v>224</v>
      </c>
      <c r="C5" s="730"/>
      <c r="D5" s="730"/>
      <c r="E5" s="730"/>
      <c r="F5" s="730"/>
      <c r="G5" s="730"/>
      <c r="H5" s="730"/>
      <c r="I5" s="730"/>
      <c r="J5" s="730"/>
      <c r="K5" s="730"/>
      <c r="L5" s="730"/>
      <c r="M5" s="730"/>
      <c r="N5" s="730"/>
      <c r="O5" s="730"/>
      <c r="P5" s="730"/>
      <c r="Q5" s="731"/>
      <c r="R5" s="716">
        <v>5173259</v>
      </c>
      <c r="S5" s="717"/>
      <c r="T5" s="717"/>
      <c r="U5" s="717"/>
      <c r="V5" s="717"/>
      <c r="W5" s="717"/>
      <c r="X5" s="717"/>
      <c r="Y5" s="760"/>
      <c r="Z5" s="778">
        <v>20.3</v>
      </c>
      <c r="AA5" s="778"/>
      <c r="AB5" s="778"/>
      <c r="AC5" s="778"/>
      <c r="AD5" s="779">
        <v>5173259</v>
      </c>
      <c r="AE5" s="779"/>
      <c r="AF5" s="779"/>
      <c r="AG5" s="779"/>
      <c r="AH5" s="779"/>
      <c r="AI5" s="779"/>
      <c r="AJ5" s="779"/>
      <c r="AK5" s="779"/>
      <c r="AL5" s="761">
        <v>38.5</v>
      </c>
      <c r="AM5" s="734"/>
      <c r="AN5" s="734"/>
      <c r="AO5" s="762"/>
      <c r="AP5" s="729" t="s">
        <v>225</v>
      </c>
      <c r="AQ5" s="730"/>
      <c r="AR5" s="730"/>
      <c r="AS5" s="730"/>
      <c r="AT5" s="730"/>
      <c r="AU5" s="730"/>
      <c r="AV5" s="730"/>
      <c r="AW5" s="730"/>
      <c r="AX5" s="730"/>
      <c r="AY5" s="730"/>
      <c r="AZ5" s="730"/>
      <c r="BA5" s="730"/>
      <c r="BB5" s="730"/>
      <c r="BC5" s="730"/>
      <c r="BD5" s="730"/>
      <c r="BE5" s="730"/>
      <c r="BF5" s="731"/>
      <c r="BG5" s="663">
        <v>5173259</v>
      </c>
      <c r="BH5" s="664"/>
      <c r="BI5" s="664"/>
      <c r="BJ5" s="664"/>
      <c r="BK5" s="664"/>
      <c r="BL5" s="664"/>
      <c r="BM5" s="664"/>
      <c r="BN5" s="665"/>
      <c r="BO5" s="690">
        <v>100</v>
      </c>
      <c r="BP5" s="690"/>
      <c r="BQ5" s="690"/>
      <c r="BR5" s="690"/>
      <c r="BS5" s="691" t="s">
        <v>128</v>
      </c>
      <c r="BT5" s="691"/>
      <c r="BU5" s="691"/>
      <c r="BV5" s="691"/>
      <c r="BW5" s="691"/>
      <c r="BX5" s="691"/>
      <c r="BY5" s="691"/>
      <c r="BZ5" s="691"/>
      <c r="CA5" s="691"/>
      <c r="CB5" s="749"/>
      <c r="CD5" s="765" t="s">
        <v>220</v>
      </c>
      <c r="CE5" s="766"/>
      <c r="CF5" s="766"/>
      <c r="CG5" s="766"/>
      <c r="CH5" s="766"/>
      <c r="CI5" s="766"/>
      <c r="CJ5" s="766"/>
      <c r="CK5" s="766"/>
      <c r="CL5" s="766"/>
      <c r="CM5" s="766"/>
      <c r="CN5" s="766"/>
      <c r="CO5" s="766"/>
      <c r="CP5" s="766"/>
      <c r="CQ5" s="767"/>
      <c r="CR5" s="765" t="s">
        <v>226</v>
      </c>
      <c r="CS5" s="766"/>
      <c r="CT5" s="766"/>
      <c r="CU5" s="766"/>
      <c r="CV5" s="766"/>
      <c r="CW5" s="766"/>
      <c r="CX5" s="766"/>
      <c r="CY5" s="767"/>
      <c r="CZ5" s="765" t="s">
        <v>218</v>
      </c>
      <c r="DA5" s="766"/>
      <c r="DB5" s="766"/>
      <c r="DC5" s="767"/>
      <c r="DD5" s="765" t="s">
        <v>227</v>
      </c>
      <c r="DE5" s="766"/>
      <c r="DF5" s="766"/>
      <c r="DG5" s="766"/>
      <c r="DH5" s="766"/>
      <c r="DI5" s="766"/>
      <c r="DJ5" s="766"/>
      <c r="DK5" s="766"/>
      <c r="DL5" s="766"/>
      <c r="DM5" s="766"/>
      <c r="DN5" s="766"/>
      <c r="DO5" s="766"/>
      <c r="DP5" s="767"/>
      <c r="DQ5" s="765" t="s">
        <v>228</v>
      </c>
      <c r="DR5" s="766"/>
      <c r="DS5" s="766"/>
      <c r="DT5" s="766"/>
      <c r="DU5" s="766"/>
      <c r="DV5" s="766"/>
      <c r="DW5" s="766"/>
      <c r="DX5" s="766"/>
      <c r="DY5" s="766"/>
      <c r="DZ5" s="766"/>
      <c r="EA5" s="766"/>
      <c r="EB5" s="766"/>
      <c r="EC5" s="767"/>
    </row>
    <row r="6" spans="2:143" ht="11.25" customHeight="1" x14ac:dyDescent="0.15">
      <c r="B6" s="660" t="s">
        <v>229</v>
      </c>
      <c r="C6" s="661"/>
      <c r="D6" s="661"/>
      <c r="E6" s="661"/>
      <c r="F6" s="661"/>
      <c r="G6" s="661"/>
      <c r="H6" s="661"/>
      <c r="I6" s="661"/>
      <c r="J6" s="661"/>
      <c r="K6" s="661"/>
      <c r="L6" s="661"/>
      <c r="M6" s="661"/>
      <c r="N6" s="661"/>
      <c r="O6" s="661"/>
      <c r="P6" s="661"/>
      <c r="Q6" s="662"/>
      <c r="R6" s="663">
        <v>394195</v>
      </c>
      <c r="S6" s="664"/>
      <c r="T6" s="664"/>
      <c r="U6" s="664"/>
      <c r="V6" s="664"/>
      <c r="W6" s="664"/>
      <c r="X6" s="664"/>
      <c r="Y6" s="665"/>
      <c r="Z6" s="690">
        <v>1.5</v>
      </c>
      <c r="AA6" s="690"/>
      <c r="AB6" s="690"/>
      <c r="AC6" s="690"/>
      <c r="AD6" s="691">
        <v>394195</v>
      </c>
      <c r="AE6" s="691"/>
      <c r="AF6" s="691"/>
      <c r="AG6" s="691"/>
      <c r="AH6" s="691"/>
      <c r="AI6" s="691"/>
      <c r="AJ6" s="691"/>
      <c r="AK6" s="691"/>
      <c r="AL6" s="666">
        <v>2.9</v>
      </c>
      <c r="AM6" s="667"/>
      <c r="AN6" s="667"/>
      <c r="AO6" s="692"/>
      <c r="AP6" s="660" t="s">
        <v>230</v>
      </c>
      <c r="AQ6" s="661"/>
      <c r="AR6" s="661"/>
      <c r="AS6" s="661"/>
      <c r="AT6" s="661"/>
      <c r="AU6" s="661"/>
      <c r="AV6" s="661"/>
      <c r="AW6" s="661"/>
      <c r="AX6" s="661"/>
      <c r="AY6" s="661"/>
      <c r="AZ6" s="661"/>
      <c r="BA6" s="661"/>
      <c r="BB6" s="661"/>
      <c r="BC6" s="661"/>
      <c r="BD6" s="661"/>
      <c r="BE6" s="661"/>
      <c r="BF6" s="662"/>
      <c r="BG6" s="663">
        <v>5173259</v>
      </c>
      <c r="BH6" s="664"/>
      <c r="BI6" s="664"/>
      <c r="BJ6" s="664"/>
      <c r="BK6" s="664"/>
      <c r="BL6" s="664"/>
      <c r="BM6" s="664"/>
      <c r="BN6" s="665"/>
      <c r="BO6" s="690">
        <v>100</v>
      </c>
      <c r="BP6" s="690"/>
      <c r="BQ6" s="690"/>
      <c r="BR6" s="690"/>
      <c r="BS6" s="691" t="s">
        <v>128</v>
      </c>
      <c r="BT6" s="691"/>
      <c r="BU6" s="691"/>
      <c r="BV6" s="691"/>
      <c r="BW6" s="691"/>
      <c r="BX6" s="691"/>
      <c r="BY6" s="691"/>
      <c r="BZ6" s="691"/>
      <c r="CA6" s="691"/>
      <c r="CB6" s="749"/>
      <c r="CD6" s="719" t="s">
        <v>231</v>
      </c>
      <c r="CE6" s="720"/>
      <c r="CF6" s="720"/>
      <c r="CG6" s="720"/>
      <c r="CH6" s="720"/>
      <c r="CI6" s="720"/>
      <c r="CJ6" s="720"/>
      <c r="CK6" s="720"/>
      <c r="CL6" s="720"/>
      <c r="CM6" s="720"/>
      <c r="CN6" s="720"/>
      <c r="CO6" s="720"/>
      <c r="CP6" s="720"/>
      <c r="CQ6" s="721"/>
      <c r="CR6" s="663">
        <v>189310</v>
      </c>
      <c r="CS6" s="664"/>
      <c r="CT6" s="664"/>
      <c r="CU6" s="664"/>
      <c r="CV6" s="664"/>
      <c r="CW6" s="664"/>
      <c r="CX6" s="664"/>
      <c r="CY6" s="665"/>
      <c r="CZ6" s="761">
        <v>0.8</v>
      </c>
      <c r="DA6" s="734"/>
      <c r="DB6" s="734"/>
      <c r="DC6" s="764"/>
      <c r="DD6" s="669" t="s">
        <v>128</v>
      </c>
      <c r="DE6" s="664"/>
      <c r="DF6" s="664"/>
      <c r="DG6" s="664"/>
      <c r="DH6" s="664"/>
      <c r="DI6" s="664"/>
      <c r="DJ6" s="664"/>
      <c r="DK6" s="664"/>
      <c r="DL6" s="664"/>
      <c r="DM6" s="664"/>
      <c r="DN6" s="664"/>
      <c r="DO6" s="664"/>
      <c r="DP6" s="665"/>
      <c r="DQ6" s="669">
        <v>189304</v>
      </c>
      <c r="DR6" s="664"/>
      <c r="DS6" s="664"/>
      <c r="DT6" s="664"/>
      <c r="DU6" s="664"/>
      <c r="DV6" s="664"/>
      <c r="DW6" s="664"/>
      <c r="DX6" s="664"/>
      <c r="DY6" s="664"/>
      <c r="DZ6" s="664"/>
      <c r="EA6" s="664"/>
      <c r="EB6" s="664"/>
      <c r="EC6" s="704"/>
    </row>
    <row r="7" spans="2:143" ht="11.25" customHeight="1" x14ac:dyDescent="0.15">
      <c r="B7" s="660" t="s">
        <v>232</v>
      </c>
      <c r="C7" s="661"/>
      <c r="D7" s="661"/>
      <c r="E7" s="661"/>
      <c r="F7" s="661"/>
      <c r="G7" s="661"/>
      <c r="H7" s="661"/>
      <c r="I7" s="661"/>
      <c r="J7" s="661"/>
      <c r="K7" s="661"/>
      <c r="L7" s="661"/>
      <c r="M7" s="661"/>
      <c r="N7" s="661"/>
      <c r="O7" s="661"/>
      <c r="P7" s="661"/>
      <c r="Q7" s="662"/>
      <c r="R7" s="663">
        <v>2767</v>
      </c>
      <c r="S7" s="664"/>
      <c r="T7" s="664"/>
      <c r="U7" s="664"/>
      <c r="V7" s="664"/>
      <c r="W7" s="664"/>
      <c r="X7" s="664"/>
      <c r="Y7" s="665"/>
      <c r="Z7" s="690">
        <v>0</v>
      </c>
      <c r="AA7" s="690"/>
      <c r="AB7" s="690"/>
      <c r="AC7" s="690"/>
      <c r="AD7" s="691">
        <v>2767</v>
      </c>
      <c r="AE7" s="691"/>
      <c r="AF7" s="691"/>
      <c r="AG7" s="691"/>
      <c r="AH7" s="691"/>
      <c r="AI7" s="691"/>
      <c r="AJ7" s="691"/>
      <c r="AK7" s="691"/>
      <c r="AL7" s="666">
        <v>0</v>
      </c>
      <c r="AM7" s="667"/>
      <c r="AN7" s="667"/>
      <c r="AO7" s="692"/>
      <c r="AP7" s="660" t="s">
        <v>233</v>
      </c>
      <c r="AQ7" s="661"/>
      <c r="AR7" s="661"/>
      <c r="AS7" s="661"/>
      <c r="AT7" s="661"/>
      <c r="AU7" s="661"/>
      <c r="AV7" s="661"/>
      <c r="AW7" s="661"/>
      <c r="AX7" s="661"/>
      <c r="AY7" s="661"/>
      <c r="AZ7" s="661"/>
      <c r="BA7" s="661"/>
      <c r="BB7" s="661"/>
      <c r="BC7" s="661"/>
      <c r="BD7" s="661"/>
      <c r="BE7" s="661"/>
      <c r="BF7" s="662"/>
      <c r="BG7" s="663">
        <v>2118958</v>
      </c>
      <c r="BH7" s="664"/>
      <c r="BI7" s="664"/>
      <c r="BJ7" s="664"/>
      <c r="BK7" s="664"/>
      <c r="BL7" s="664"/>
      <c r="BM7" s="664"/>
      <c r="BN7" s="665"/>
      <c r="BO7" s="690">
        <v>41</v>
      </c>
      <c r="BP7" s="690"/>
      <c r="BQ7" s="690"/>
      <c r="BR7" s="690"/>
      <c r="BS7" s="691" t="s">
        <v>128</v>
      </c>
      <c r="BT7" s="691"/>
      <c r="BU7" s="691"/>
      <c r="BV7" s="691"/>
      <c r="BW7" s="691"/>
      <c r="BX7" s="691"/>
      <c r="BY7" s="691"/>
      <c r="BZ7" s="691"/>
      <c r="CA7" s="691"/>
      <c r="CB7" s="749"/>
      <c r="CD7" s="705" t="s">
        <v>234</v>
      </c>
      <c r="CE7" s="702"/>
      <c r="CF7" s="702"/>
      <c r="CG7" s="702"/>
      <c r="CH7" s="702"/>
      <c r="CI7" s="702"/>
      <c r="CJ7" s="702"/>
      <c r="CK7" s="702"/>
      <c r="CL7" s="702"/>
      <c r="CM7" s="702"/>
      <c r="CN7" s="702"/>
      <c r="CO7" s="702"/>
      <c r="CP7" s="702"/>
      <c r="CQ7" s="703"/>
      <c r="CR7" s="663">
        <v>3121940</v>
      </c>
      <c r="CS7" s="664"/>
      <c r="CT7" s="664"/>
      <c r="CU7" s="664"/>
      <c r="CV7" s="664"/>
      <c r="CW7" s="664"/>
      <c r="CX7" s="664"/>
      <c r="CY7" s="665"/>
      <c r="CZ7" s="690">
        <v>12.9</v>
      </c>
      <c r="DA7" s="690"/>
      <c r="DB7" s="690"/>
      <c r="DC7" s="690"/>
      <c r="DD7" s="669">
        <v>37339</v>
      </c>
      <c r="DE7" s="664"/>
      <c r="DF7" s="664"/>
      <c r="DG7" s="664"/>
      <c r="DH7" s="664"/>
      <c r="DI7" s="664"/>
      <c r="DJ7" s="664"/>
      <c r="DK7" s="664"/>
      <c r="DL7" s="664"/>
      <c r="DM7" s="664"/>
      <c r="DN7" s="664"/>
      <c r="DO7" s="664"/>
      <c r="DP7" s="665"/>
      <c r="DQ7" s="669">
        <v>2176349</v>
      </c>
      <c r="DR7" s="664"/>
      <c r="DS7" s="664"/>
      <c r="DT7" s="664"/>
      <c r="DU7" s="664"/>
      <c r="DV7" s="664"/>
      <c r="DW7" s="664"/>
      <c r="DX7" s="664"/>
      <c r="DY7" s="664"/>
      <c r="DZ7" s="664"/>
      <c r="EA7" s="664"/>
      <c r="EB7" s="664"/>
      <c r="EC7" s="704"/>
    </row>
    <row r="8" spans="2:143" ht="11.25" customHeight="1" x14ac:dyDescent="0.15">
      <c r="B8" s="660" t="s">
        <v>235</v>
      </c>
      <c r="C8" s="661"/>
      <c r="D8" s="661"/>
      <c r="E8" s="661"/>
      <c r="F8" s="661"/>
      <c r="G8" s="661"/>
      <c r="H8" s="661"/>
      <c r="I8" s="661"/>
      <c r="J8" s="661"/>
      <c r="K8" s="661"/>
      <c r="L8" s="661"/>
      <c r="M8" s="661"/>
      <c r="N8" s="661"/>
      <c r="O8" s="661"/>
      <c r="P8" s="661"/>
      <c r="Q8" s="662"/>
      <c r="R8" s="663">
        <v>26351</v>
      </c>
      <c r="S8" s="664"/>
      <c r="T8" s="664"/>
      <c r="U8" s="664"/>
      <c r="V8" s="664"/>
      <c r="W8" s="664"/>
      <c r="X8" s="664"/>
      <c r="Y8" s="665"/>
      <c r="Z8" s="690">
        <v>0.1</v>
      </c>
      <c r="AA8" s="690"/>
      <c r="AB8" s="690"/>
      <c r="AC8" s="690"/>
      <c r="AD8" s="691">
        <v>26351</v>
      </c>
      <c r="AE8" s="691"/>
      <c r="AF8" s="691"/>
      <c r="AG8" s="691"/>
      <c r="AH8" s="691"/>
      <c r="AI8" s="691"/>
      <c r="AJ8" s="691"/>
      <c r="AK8" s="691"/>
      <c r="AL8" s="666">
        <v>0.2</v>
      </c>
      <c r="AM8" s="667"/>
      <c r="AN8" s="667"/>
      <c r="AO8" s="692"/>
      <c r="AP8" s="660" t="s">
        <v>236</v>
      </c>
      <c r="AQ8" s="661"/>
      <c r="AR8" s="661"/>
      <c r="AS8" s="661"/>
      <c r="AT8" s="661"/>
      <c r="AU8" s="661"/>
      <c r="AV8" s="661"/>
      <c r="AW8" s="661"/>
      <c r="AX8" s="661"/>
      <c r="AY8" s="661"/>
      <c r="AZ8" s="661"/>
      <c r="BA8" s="661"/>
      <c r="BB8" s="661"/>
      <c r="BC8" s="661"/>
      <c r="BD8" s="661"/>
      <c r="BE8" s="661"/>
      <c r="BF8" s="662"/>
      <c r="BG8" s="663">
        <v>71132</v>
      </c>
      <c r="BH8" s="664"/>
      <c r="BI8" s="664"/>
      <c r="BJ8" s="664"/>
      <c r="BK8" s="664"/>
      <c r="BL8" s="664"/>
      <c r="BM8" s="664"/>
      <c r="BN8" s="665"/>
      <c r="BO8" s="690">
        <v>1.4</v>
      </c>
      <c r="BP8" s="690"/>
      <c r="BQ8" s="690"/>
      <c r="BR8" s="690"/>
      <c r="BS8" s="691" t="s">
        <v>128</v>
      </c>
      <c r="BT8" s="691"/>
      <c r="BU8" s="691"/>
      <c r="BV8" s="691"/>
      <c r="BW8" s="691"/>
      <c r="BX8" s="691"/>
      <c r="BY8" s="691"/>
      <c r="BZ8" s="691"/>
      <c r="CA8" s="691"/>
      <c r="CB8" s="749"/>
      <c r="CD8" s="705" t="s">
        <v>237</v>
      </c>
      <c r="CE8" s="702"/>
      <c r="CF8" s="702"/>
      <c r="CG8" s="702"/>
      <c r="CH8" s="702"/>
      <c r="CI8" s="702"/>
      <c r="CJ8" s="702"/>
      <c r="CK8" s="702"/>
      <c r="CL8" s="702"/>
      <c r="CM8" s="702"/>
      <c r="CN8" s="702"/>
      <c r="CO8" s="702"/>
      <c r="CP8" s="702"/>
      <c r="CQ8" s="703"/>
      <c r="CR8" s="663">
        <v>7272773</v>
      </c>
      <c r="CS8" s="664"/>
      <c r="CT8" s="664"/>
      <c r="CU8" s="664"/>
      <c r="CV8" s="664"/>
      <c r="CW8" s="664"/>
      <c r="CX8" s="664"/>
      <c r="CY8" s="665"/>
      <c r="CZ8" s="690">
        <v>30.2</v>
      </c>
      <c r="DA8" s="690"/>
      <c r="DB8" s="690"/>
      <c r="DC8" s="690"/>
      <c r="DD8" s="669">
        <v>4829</v>
      </c>
      <c r="DE8" s="664"/>
      <c r="DF8" s="664"/>
      <c r="DG8" s="664"/>
      <c r="DH8" s="664"/>
      <c r="DI8" s="664"/>
      <c r="DJ8" s="664"/>
      <c r="DK8" s="664"/>
      <c r="DL8" s="664"/>
      <c r="DM8" s="664"/>
      <c r="DN8" s="664"/>
      <c r="DO8" s="664"/>
      <c r="DP8" s="665"/>
      <c r="DQ8" s="669">
        <v>3899949</v>
      </c>
      <c r="DR8" s="664"/>
      <c r="DS8" s="664"/>
      <c r="DT8" s="664"/>
      <c r="DU8" s="664"/>
      <c r="DV8" s="664"/>
      <c r="DW8" s="664"/>
      <c r="DX8" s="664"/>
      <c r="DY8" s="664"/>
      <c r="DZ8" s="664"/>
      <c r="EA8" s="664"/>
      <c r="EB8" s="664"/>
      <c r="EC8" s="704"/>
    </row>
    <row r="9" spans="2:143" ht="11.25" customHeight="1" x14ac:dyDescent="0.15">
      <c r="B9" s="660" t="s">
        <v>238</v>
      </c>
      <c r="C9" s="661"/>
      <c r="D9" s="661"/>
      <c r="E9" s="661"/>
      <c r="F9" s="661"/>
      <c r="G9" s="661"/>
      <c r="H9" s="661"/>
      <c r="I9" s="661"/>
      <c r="J9" s="661"/>
      <c r="K9" s="661"/>
      <c r="L9" s="661"/>
      <c r="M9" s="661"/>
      <c r="N9" s="661"/>
      <c r="O9" s="661"/>
      <c r="P9" s="661"/>
      <c r="Q9" s="662"/>
      <c r="R9" s="663">
        <v>31361</v>
      </c>
      <c r="S9" s="664"/>
      <c r="T9" s="664"/>
      <c r="U9" s="664"/>
      <c r="V9" s="664"/>
      <c r="W9" s="664"/>
      <c r="X9" s="664"/>
      <c r="Y9" s="665"/>
      <c r="Z9" s="690">
        <v>0.1</v>
      </c>
      <c r="AA9" s="690"/>
      <c r="AB9" s="690"/>
      <c r="AC9" s="690"/>
      <c r="AD9" s="691">
        <v>31361</v>
      </c>
      <c r="AE9" s="691"/>
      <c r="AF9" s="691"/>
      <c r="AG9" s="691"/>
      <c r="AH9" s="691"/>
      <c r="AI9" s="691"/>
      <c r="AJ9" s="691"/>
      <c r="AK9" s="691"/>
      <c r="AL9" s="666">
        <v>0.2</v>
      </c>
      <c r="AM9" s="667"/>
      <c r="AN9" s="667"/>
      <c r="AO9" s="692"/>
      <c r="AP9" s="660" t="s">
        <v>239</v>
      </c>
      <c r="AQ9" s="661"/>
      <c r="AR9" s="661"/>
      <c r="AS9" s="661"/>
      <c r="AT9" s="661"/>
      <c r="AU9" s="661"/>
      <c r="AV9" s="661"/>
      <c r="AW9" s="661"/>
      <c r="AX9" s="661"/>
      <c r="AY9" s="661"/>
      <c r="AZ9" s="661"/>
      <c r="BA9" s="661"/>
      <c r="BB9" s="661"/>
      <c r="BC9" s="661"/>
      <c r="BD9" s="661"/>
      <c r="BE9" s="661"/>
      <c r="BF9" s="662"/>
      <c r="BG9" s="663">
        <v>1651342</v>
      </c>
      <c r="BH9" s="664"/>
      <c r="BI9" s="664"/>
      <c r="BJ9" s="664"/>
      <c r="BK9" s="664"/>
      <c r="BL9" s="664"/>
      <c r="BM9" s="664"/>
      <c r="BN9" s="665"/>
      <c r="BO9" s="690">
        <v>31.9</v>
      </c>
      <c r="BP9" s="690"/>
      <c r="BQ9" s="690"/>
      <c r="BR9" s="690"/>
      <c r="BS9" s="691" t="s">
        <v>128</v>
      </c>
      <c r="BT9" s="691"/>
      <c r="BU9" s="691"/>
      <c r="BV9" s="691"/>
      <c r="BW9" s="691"/>
      <c r="BX9" s="691"/>
      <c r="BY9" s="691"/>
      <c r="BZ9" s="691"/>
      <c r="CA9" s="691"/>
      <c r="CB9" s="749"/>
      <c r="CD9" s="705" t="s">
        <v>240</v>
      </c>
      <c r="CE9" s="702"/>
      <c r="CF9" s="702"/>
      <c r="CG9" s="702"/>
      <c r="CH9" s="702"/>
      <c r="CI9" s="702"/>
      <c r="CJ9" s="702"/>
      <c r="CK9" s="702"/>
      <c r="CL9" s="702"/>
      <c r="CM9" s="702"/>
      <c r="CN9" s="702"/>
      <c r="CO9" s="702"/>
      <c r="CP9" s="702"/>
      <c r="CQ9" s="703"/>
      <c r="CR9" s="663">
        <v>2798466</v>
      </c>
      <c r="CS9" s="664"/>
      <c r="CT9" s="664"/>
      <c r="CU9" s="664"/>
      <c r="CV9" s="664"/>
      <c r="CW9" s="664"/>
      <c r="CX9" s="664"/>
      <c r="CY9" s="665"/>
      <c r="CZ9" s="690">
        <v>11.6</v>
      </c>
      <c r="DA9" s="690"/>
      <c r="DB9" s="690"/>
      <c r="DC9" s="690"/>
      <c r="DD9" s="669">
        <v>48474</v>
      </c>
      <c r="DE9" s="664"/>
      <c r="DF9" s="664"/>
      <c r="DG9" s="664"/>
      <c r="DH9" s="664"/>
      <c r="DI9" s="664"/>
      <c r="DJ9" s="664"/>
      <c r="DK9" s="664"/>
      <c r="DL9" s="664"/>
      <c r="DM9" s="664"/>
      <c r="DN9" s="664"/>
      <c r="DO9" s="664"/>
      <c r="DP9" s="665"/>
      <c r="DQ9" s="669">
        <v>1007594</v>
      </c>
      <c r="DR9" s="664"/>
      <c r="DS9" s="664"/>
      <c r="DT9" s="664"/>
      <c r="DU9" s="664"/>
      <c r="DV9" s="664"/>
      <c r="DW9" s="664"/>
      <c r="DX9" s="664"/>
      <c r="DY9" s="664"/>
      <c r="DZ9" s="664"/>
      <c r="EA9" s="664"/>
      <c r="EB9" s="664"/>
      <c r="EC9" s="704"/>
    </row>
    <row r="10" spans="2:143" ht="11.25" customHeight="1" x14ac:dyDescent="0.15">
      <c r="B10" s="660" t="s">
        <v>241</v>
      </c>
      <c r="C10" s="661"/>
      <c r="D10" s="661"/>
      <c r="E10" s="661"/>
      <c r="F10" s="661"/>
      <c r="G10" s="661"/>
      <c r="H10" s="661"/>
      <c r="I10" s="661"/>
      <c r="J10" s="661"/>
      <c r="K10" s="661"/>
      <c r="L10" s="661"/>
      <c r="M10" s="661"/>
      <c r="N10" s="661"/>
      <c r="O10" s="661"/>
      <c r="P10" s="661"/>
      <c r="Q10" s="662"/>
      <c r="R10" s="663" t="s">
        <v>128</v>
      </c>
      <c r="S10" s="664"/>
      <c r="T10" s="664"/>
      <c r="U10" s="664"/>
      <c r="V10" s="664"/>
      <c r="W10" s="664"/>
      <c r="X10" s="664"/>
      <c r="Y10" s="665"/>
      <c r="Z10" s="690" t="s">
        <v>128</v>
      </c>
      <c r="AA10" s="690"/>
      <c r="AB10" s="690"/>
      <c r="AC10" s="690"/>
      <c r="AD10" s="691" t="s">
        <v>128</v>
      </c>
      <c r="AE10" s="691"/>
      <c r="AF10" s="691"/>
      <c r="AG10" s="691"/>
      <c r="AH10" s="691"/>
      <c r="AI10" s="691"/>
      <c r="AJ10" s="691"/>
      <c r="AK10" s="691"/>
      <c r="AL10" s="666" t="s">
        <v>128</v>
      </c>
      <c r="AM10" s="667"/>
      <c r="AN10" s="667"/>
      <c r="AO10" s="692"/>
      <c r="AP10" s="660" t="s">
        <v>242</v>
      </c>
      <c r="AQ10" s="661"/>
      <c r="AR10" s="661"/>
      <c r="AS10" s="661"/>
      <c r="AT10" s="661"/>
      <c r="AU10" s="661"/>
      <c r="AV10" s="661"/>
      <c r="AW10" s="661"/>
      <c r="AX10" s="661"/>
      <c r="AY10" s="661"/>
      <c r="AZ10" s="661"/>
      <c r="BA10" s="661"/>
      <c r="BB10" s="661"/>
      <c r="BC10" s="661"/>
      <c r="BD10" s="661"/>
      <c r="BE10" s="661"/>
      <c r="BF10" s="662"/>
      <c r="BG10" s="663">
        <v>141878</v>
      </c>
      <c r="BH10" s="664"/>
      <c r="BI10" s="664"/>
      <c r="BJ10" s="664"/>
      <c r="BK10" s="664"/>
      <c r="BL10" s="664"/>
      <c r="BM10" s="664"/>
      <c r="BN10" s="665"/>
      <c r="BO10" s="690">
        <v>2.7</v>
      </c>
      <c r="BP10" s="690"/>
      <c r="BQ10" s="690"/>
      <c r="BR10" s="690"/>
      <c r="BS10" s="691" t="s">
        <v>128</v>
      </c>
      <c r="BT10" s="691"/>
      <c r="BU10" s="691"/>
      <c r="BV10" s="691"/>
      <c r="BW10" s="691"/>
      <c r="BX10" s="691"/>
      <c r="BY10" s="691"/>
      <c r="BZ10" s="691"/>
      <c r="CA10" s="691"/>
      <c r="CB10" s="749"/>
      <c r="CD10" s="705" t="s">
        <v>243</v>
      </c>
      <c r="CE10" s="702"/>
      <c r="CF10" s="702"/>
      <c r="CG10" s="702"/>
      <c r="CH10" s="702"/>
      <c r="CI10" s="702"/>
      <c r="CJ10" s="702"/>
      <c r="CK10" s="702"/>
      <c r="CL10" s="702"/>
      <c r="CM10" s="702"/>
      <c r="CN10" s="702"/>
      <c r="CO10" s="702"/>
      <c r="CP10" s="702"/>
      <c r="CQ10" s="703"/>
      <c r="CR10" s="663" t="s">
        <v>128</v>
      </c>
      <c r="CS10" s="664"/>
      <c r="CT10" s="664"/>
      <c r="CU10" s="664"/>
      <c r="CV10" s="664"/>
      <c r="CW10" s="664"/>
      <c r="CX10" s="664"/>
      <c r="CY10" s="665"/>
      <c r="CZ10" s="690" t="s">
        <v>128</v>
      </c>
      <c r="DA10" s="690"/>
      <c r="DB10" s="690"/>
      <c r="DC10" s="690"/>
      <c r="DD10" s="669" t="s">
        <v>128</v>
      </c>
      <c r="DE10" s="664"/>
      <c r="DF10" s="664"/>
      <c r="DG10" s="664"/>
      <c r="DH10" s="664"/>
      <c r="DI10" s="664"/>
      <c r="DJ10" s="664"/>
      <c r="DK10" s="664"/>
      <c r="DL10" s="664"/>
      <c r="DM10" s="664"/>
      <c r="DN10" s="664"/>
      <c r="DO10" s="664"/>
      <c r="DP10" s="665"/>
      <c r="DQ10" s="669" t="s">
        <v>128</v>
      </c>
      <c r="DR10" s="664"/>
      <c r="DS10" s="664"/>
      <c r="DT10" s="664"/>
      <c r="DU10" s="664"/>
      <c r="DV10" s="664"/>
      <c r="DW10" s="664"/>
      <c r="DX10" s="664"/>
      <c r="DY10" s="664"/>
      <c r="DZ10" s="664"/>
      <c r="EA10" s="664"/>
      <c r="EB10" s="664"/>
      <c r="EC10" s="704"/>
    </row>
    <row r="11" spans="2:143" ht="11.25" customHeight="1" x14ac:dyDescent="0.15">
      <c r="B11" s="660" t="s">
        <v>244</v>
      </c>
      <c r="C11" s="661"/>
      <c r="D11" s="661"/>
      <c r="E11" s="661"/>
      <c r="F11" s="661"/>
      <c r="G11" s="661"/>
      <c r="H11" s="661"/>
      <c r="I11" s="661"/>
      <c r="J11" s="661"/>
      <c r="K11" s="661"/>
      <c r="L11" s="661"/>
      <c r="M11" s="661"/>
      <c r="N11" s="661"/>
      <c r="O11" s="661"/>
      <c r="P11" s="661"/>
      <c r="Q11" s="662"/>
      <c r="R11" s="663">
        <v>957009</v>
      </c>
      <c r="S11" s="664"/>
      <c r="T11" s="664"/>
      <c r="U11" s="664"/>
      <c r="V11" s="664"/>
      <c r="W11" s="664"/>
      <c r="X11" s="664"/>
      <c r="Y11" s="665"/>
      <c r="Z11" s="666">
        <v>3.8</v>
      </c>
      <c r="AA11" s="667"/>
      <c r="AB11" s="667"/>
      <c r="AC11" s="668"/>
      <c r="AD11" s="669">
        <v>957009</v>
      </c>
      <c r="AE11" s="664"/>
      <c r="AF11" s="664"/>
      <c r="AG11" s="664"/>
      <c r="AH11" s="664"/>
      <c r="AI11" s="664"/>
      <c r="AJ11" s="664"/>
      <c r="AK11" s="665"/>
      <c r="AL11" s="666">
        <v>7.1</v>
      </c>
      <c r="AM11" s="667"/>
      <c r="AN11" s="667"/>
      <c r="AO11" s="692"/>
      <c r="AP11" s="660" t="s">
        <v>245</v>
      </c>
      <c r="AQ11" s="661"/>
      <c r="AR11" s="661"/>
      <c r="AS11" s="661"/>
      <c r="AT11" s="661"/>
      <c r="AU11" s="661"/>
      <c r="AV11" s="661"/>
      <c r="AW11" s="661"/>
      <c r="AX11" s="661"/>
      <c r="AY11" s="661"/>
      <c r="AZ11" s="661"/>
      <c r="BA11" s="661"/>
      <c r="BB11" s="661"/>
      <c r="BC11" s="661"/>
      <c r="BD11" s="661"/>
      <c r="BE11" s="661"/>
      <c r="BF11" s="662"/>
      <c r="BG11" s="663">
        <v>254606</v>
      </c>
      <c r="BH11" s="664"/>
      <c r="BI11" s="664"/>
      <c r="BJ11" s="664"/>
      <c r="BK11" s="664"/>
      <c r="BL11" s="664"/>
      <c r="BM11" s="664"/>
      <c r="BN11" s="665"/>
      <c r="BO11" s="690">
        <v>4.9000000000000004</v>
      </c>
      <c r="BP11" s="690"/>
      <c r="BQ11" s="690"/>
      <c r="BR11" s="690"/>
      <c r="BS11" s="691" t="s">
        <v>128</v>
      </c>
      <c r="BT11" s="691"/>
      <c r="BU11" s="691"/>
      <c r="BV11" s="691"/>
      <c r="BW11" s="691"/>
      <c r="BX11" s="691"/>
      <c r="BY11" s="691"/>
      <c r="BZ11" s="691"/>
      <c r="CA11" s="691"/>
      <c r="CB11" s="749"/>
      <c r="CD11" s="705" t="s">
        <v>246</v>
      </c>
      <c r="CE11" s="702"/>
      <c r="CF11" s="702"/>
      <c r="CG11" s="702"/>
      <c r="CH11" s="702"/>
      <c r="CI11" s="702"/>
      <c r="CJ11" s="702"/>
      <c r="CK11" s="702"/>
      <c r="CL11" s="702"/>
      <c r="CM11" s="702"/>
      <c r="CN11" s="702"/>
      <c r="CO11" s="702"/>
      <c r="CP11" s="702"/>
      <c r="CQ11" s="703"/>
      <c r="CR11" s="663">
        <v>2406002</v>
      </c>
      <c r="CS11" s="664"/>
      <c r="CT11" s="664"/>
      <c r="CU11" s="664"/>
      <c r="CV11" s="664"/>
      <c r="CW11" s="664"/>
      <c r="CX11" s="664"/>
      <c r="CY11" s="665"/>
      <c r="CZ11" s="690">
        <v>10</v>
      </c>
      <c r="DA11" s="690"/>
      <c r="DB11" s="690"/>
      <c r="DC11" s="690"/>
      <c r="DD11" s="669">
        <v>33882</v>
      </c>
      <c r="DE11" s="664"/>
      <c r="DF11" s="664"/>
      <c r="DG11" s="664"/>
      <c r="DH11" s="664"/>
      <c r="DI11" s="664"/>
      <c r="DJ11" s="664"/>
      <c r="DK11" s="664"/>
      <c r="DL11" s="664"/>
      <c r="DM11" s="664"/>
      <c r="DN11" s="664"/>
      <c r="DO11" s="664"/>
      <c r="DP11" s="665"/>
      <c r="DQ11" s="669">
        <v>1046748</v>
      </c>
      <c r="DR11" s="664"/>
      <c r="DS11" s="664"/>
      <c r="DT11" s="664"/>
      <c r="DU11" s="664"/>
      <c r="DV11" s="664"/>
      <c r="DW11" s="664"/>
      <c r="DX11" s="664"/>
      <c r="DY11" s="664"/>
      <c r="DZ11" s="664"/>
      <c r="EA11" s="664"/>
      <c r="EB11" s="664"/>
      <c r="EC11" s="704"/>
    </row>
    <row r="12" spans="2:143" ht="11.25" customHeight="1" x14ac:dyDescent="0.15">
      <c r="B12" s="660" t="s">
        <v>247</v>
      </c>
      <c r="C12" s="661"/>
      <c r="D12" s="661"/>
      <c r="E12" s="661"/>
      <c r="F12" s="661"/>
      <c r="G12" s="661"/>
      <c r="H12" s="661"/>
      <c r="I12" s="661"/>
      <c r="J12" s="661"/>
      <c r="K12" s="661"/>
      <c r="L12" s="661"/>
      <c r="M12" s="661"/>
      <c r="N12" s="661"/>
      <c r="O12" s="661"/>
      <c r="P12" s="661"/>
      <c r="Q12" s="662"/>
      <c r="R12" s="663">
        <v>237600</v>
      </c>
      <c r="S12" s="664"/>
      <c r="T12" s="664"/>
      <c r="U12" s="664"/>
      <c r="V12" s="664"/>
      <c r="W12" s="664"/>
      <c r="X12" s="664"/>
      <c r="Y12" s="665"/>
      <c r="Z12" s="690">
        <v>0.9</v>
      </c>
      <c r="AA12" s="690"/>
      <c r="AB12" s="690"/>
      <c r="AC12" s="690"/>
      <c r="AD12" s="691">
        <v>237600</v>
      </c>
      <c r="AE12" s="691"/>
      <c r="AF12" s="691"/>
      <c r="AG12" s="691"/>
      <c r="AH12" s="691"/>
      <c r="AI12" s="691"/>
      <c r="AJ12" s="691"/>
      <c r="AK12" s="691"/>
      <c r="AL12" s="666">
        <v>1.8</v>
      </c>
      <c r="AM12" s="667"/>
      <c r="AN12" s="667"/>
      <c r="AO12" s="692"/>
      <c r="AP12" s="660" t="s">
        <v>248</v>
      </c>
      <c r="AQ12" s="661"/>
      <c r="AR12" s="661"/>
      <c r="AS12" s="661"/>
      <c r="AT12" s="661"/>
      <c r="AU12" s="661"/>
      <c r="AV12" s="661"/>
      <c r="AW12" s="661"/>
      <c r="AX12" s="661"/>
      <c r="AY12" s="661"/>
      <c r="AZ12" s="661"/>
      <c r="BA12" s="661"/>
      <c r="BB12" s="661"/>
      <c r="BC12" s="661"/>
      <c r="BD12" s="661"/>
      <c r="BE12" s="661"/>
      <c r="BF12" s="662"/>
      <c r="BG12" s="663">
        <v>2513481</v>
      </c>
      <c r="BH12" s="664"/>
      <c r="BI12" s="664"/>
      <c r="BJ12" s="664"/>
      <c r="BK12" s="664"/>
      <c r="BL12" s="664"/>
      <c r="BM12" s="664"/>
      <c r="BN12" s="665"/>
      <c r="BO12" s="690">
        <v>48.6</v>
      </c>
      <c r="BP12" s="690"/>
      <c r="BQ12" s="690"/>
      <c r="BR12" s="690"/>
      <c r="BS12" s="691" t="s">
        <v>128</v>
      </c>
      <c r="BT12" s="691"/>
      <c r="BU12" s="691"/>
      <c r="BV12" s="691"/>
      <c r="BW12" s="691"/>
      <c r="BX12" s="691"/>
      <c r="BY12" s="691"/>
      <c r="BZ12" s="691"/>
      <c r="CA12" s="691"/>
      <c r="CB12" s="749"/>
      <c r="CD12" s="705" t="s">
        <v>249</v>
      </c>
      <c r="CE12" s="702"/>
      <c r="CF12" s="702"/>
      <c r="CG12" s="702"/>
      <c r="CH12" s="702"/>
      <c r="CI12" s="702"/>
      <c r="CJ12" s="702"/>
      <c r="CK12" s="702"/>
      <c r="CL12" s="702"/>
      <c r="CM12" s="702"/>
      <c r="CN12" s="702"/>
      <c r="CO12" s="702"/>
      <c r="CP12" s="702"/>
      <c r="CQ12" s="703"/>
      <c r="CR12" s="663">
        <v>303860</v>
      </c>
      <c r="CS12" s="664"/>
      <c r="CT12" s="664"/>
      <c r="CU12" s="664"/>
      <c r="CV12" s="664"/>
      <c r="CW12" s="664"/>
      <c r="CX12" s="664"/>
      <c r="CY12" s="665"/>
      <c r="CZ12" s="690">
        <v>1.3</v>
      </c>
      <c r="DA12" s="690"/>
      <c r="DB12" s="690"/>
      <c r="DC12" s="690"/>
      <c r="DD12" s="669" t="s">
        <v>128</v>
      </c>
      <c r="DE12" s="664"/>
      <c r="DF12" s="664"/>
      <c r="DG12" s="664"/>
      <c r="DH12" s="664"/>
      <c r="DI12" s="664"/>
      <c r="DJ12" s="664"/>
      <c r="DK12" s="664"/>
      <c r="DL12" s="664"/>
      <c r="DM12" s="664"/>
      <c r="DN12" s="664"/>
      <c r="DO12" s="664"/>
      <c r="DP12" s="665"/>
      <c r="DQ12" s="669">
        <v>239291</v>
      </c>
      <c r="DR12" s="664"/>
      <c r="DS12" s="664"/>
      <c r="DT12" s="664"/>
      <c r="DU12" s="664"/>
      <c r="DV12" s="664"/>
      <c r="DW12" s="664"/>
      <c r="DX12" s="664"/>
      <c r="DY12" s="664"/>
      <c r="DZ12" s="664"/>
      <c r="EA12" s="664"/>
      <c r="EB12" s="664"/>
      <c r="EC12" s="704"/>
    </row>
    <row r="13" spans="2:143" ht="11.25" customHeight="1" x14ac:dyDescent="0.15">
      <c r="B13" s="660" t="s">
        <v>250</v>
      </c>
      <c r="C13" s="661"/>
      <c r="D13" s="661"/>
      <c r="E13" s="661"/>
      <c r="F13" s="661"/>
      <c r="G13" s="661"/>
      <c r="H13" s="661"/>
      <c r="I13" s="661"/>
      <c r="J13" s="661"/>
      <c r="K13" s="661"/>
      <c r="L13" s="661"/>
      <c r="M13" s="661"/>
      <c r="N13" s="661"/>
      <c r="O13" s="661"/>
      <c r="P13" s="661"/>
      <c r="Q13" s="662"/>
      <c r="R13" s="663" t="s">
        <v>128</v>
      </c>
      <c r="S13" s="664"/>
      <c r="T13" s="664"/>
      <c r="U13" s="664"/>
      <c r="V13" s="664"/>
      <c r="W13" s="664"/>
      <c r="X13" s="664"/>
      <c r="Y13" s="665"/>
      <c r="Z13" s="690" t="s">
        <v>128</v>
      </c>
      <c r="AA13" s="690"/>
      <c r="AB13" s="690"/>
      <c r="AC13" s="690"/>
      <c r="AD13" s="691" t="s">
        <v>128</v>
      </c>
      <c r="AE13" s="691"/>
      <c r="AF13" s="691"/>
      <c r="AG13" s="691"/>
      <c r="AH13" s="691"/>
      <c r="AI13" s="691"/>
      <c r="AJ13" s="691"/>
      <c r="AK13" s="691"/>
      <c r="AL13" s="666" t="s">
        <v>128</v>
      </c>
      <c r="AM13" s="667"/>
      <c r="AN13" s="667"/>
      <c r="AO13" s="692"/>
      <c r="AP13" s="660" t="s">
        <v>251</v>
      </c>
      <c r="AQ13" s="661"/>
      <c r="AR13" s="661"/>
      <c r="AS13" s="661"/>
      <c r="AT13" s="661"/>
      <c r="AU13" s="661"/>
      <c r="AV13" s="661"/>
      <c r="AW13" s="661"/>
      <c r="AX13" s="661"/>
      <c r="AY13" s="661"/>
      <c r="AZ13" s="661"/>
      <c r="BA13" s="661"/>
      <c r="BB13" s="661"/>
      <c r="BC13" s="661"/>
      <c r="BD13" s="661"/>
      <c r="BE13" s="661"/>
      <c r="BF13" s="662"/>
      <c r="BG13" s="663">
        <v>2510172</v>
      </c>
      <c r="BH13" s="664"/>
      <c r="BI13" s="664"/>
      <c r="BJ13" s="664"/>
      <c r="BK13" s="664"/>
      <c r="BL13" s="664"/>
      <c r="BM13" s="664"/>
      <c r="BN13" s="665"/>
      <c r="BO13" s="690">
        <v>48.5</v>
      </c>
      <c r="BP13" s="690"/>
      <c r="BQ13" s="690"/>
      <c r="BR13" s="690"/>
      <c r="BS13" s="691" t="s">
        <v>128</v>
      </c>
      <c r="BT13" s="691"/>
      <c r="BU13" s="691"/>
      <c r="BV13" s="691"/>
      <c r="BW13" s="691"/>
      <c r="BX13" s="691"/>
      <c r="BY13" s="691"/>
      <c r="BZ13" s="691"/>
      <c r="CA13" s="691"/>
      <c r="CB13" s="749"/>
      <c r="CD13" s="705" t="s">
        <v>252</v>
      </c>
      <c r="CE13" s="702"/>
      <c r="CF13" s="702"/>
      <c r="CG13" s="702"/>
      <c r="CH13" s="702"/>
      <c r="CI13" s="702"/>
      <c r="CJ13" s="702"/>
      <c r="CK13" s="702"/>
      <c r="CL13" s="702"/>
      <c r="CM13" s="702"/>
      <c r="CN13" s="702"/>
      <c r="CO13" s="702"/>
      <c r="CP13" s="702"/>
      <c r="CQ13" s="703"/>
      <c r="CR13" s="663">
        <v>2130513</v>
      </c>
      <c r="CS13" s="664"/>
      <c r="CT13" s="664"/>
      <c r="CU13" s="664"/>
      <c r="CV13" s="664"/>
      <c r="CW13" s="664"/>
      <c r="CX13" s="664"/>
      <c r="CY13" s="665"/>
      <c r="CZ13" s="690">
        <v>8.8000000000000007</v>
      </c>
      <c r="DA13" s="690"/>
      <c r="DB13" s="690"/>
      <c r="DC13" s="690"/>
      <c r="DD13" s="669">
        <v>973480</v>
      </c>
      <c r="DE13" s="664"/>
      <c r="DF13" s="664"/>
      <c r="DG13" s="664"/>
      <c r="DH13" s="664"/>
      <c r="DI13" s="664"/>
      <c r="DJ13" s="664"/>
      <c r="DK13" s="664"/>
      <c r="DL13" s="664"/>
      <c r="DM13" s="664"/>
      <c r="DN13" s="664"/>
      <c r="DO13" s="664"/>
      <c r="DP13" s="665"/>
      <c r="DQ13" s="669">
        <v>1496759</v>
      </c>
      <c r="DR13" s="664"/>
      <c r="DS13" s="664"/>
      <c r="DT13" s="664"/>
      <c r="DU13" s="664"/>
      <c r="DV13" s="664"/>
      <c r="DW13" s="664"/>
      <c r="DX13" s="664"/>
      <c r="DY13" s="664"/>
      <c r="DZ13" s="664"/>
      <c r="EA13" s="664"/>
      <c r="EB13" s="664"/>
      <c r="EC13" s="704"/>
    </row>
    <row r="14" spans="2:143" ht="11.25" customHeight="1" x14ac:dyDescent="0.15">
      <c r="B14" s="660" t="s">
        <v>253</v>
      </c>
      <c r="C14" s="661"/>
      <c r="D14" s="661"/>
      <c r="E14" s="661"/>
      <c r="F14" s="661"/>
      <c r="G14" s="661"/>
      <c r="H14" s="661"/>
      <c r="I14" s="661"/>
      <c r="J14" s="661"/>
      <c r="K14" s="661"/>
      <c r="L14" s="661"/>
      <c r="M14" s="661"/>
      <c r="N14" s="661"/>
      <c r="O14" s="661"/>
      <c r="P14" s="661"/>
      <c r="Q14" s="662"/>
      <c r="R14" s="663" t="s">
        <v>128</v>
      </c>
      <c r="S14" s="664"/>
      <c r="T14" s="664"/>
      <c r="U14" s="664"/>
      <c r="V14" s="664"/>
      <c r="W14" s="664"/>
      <c r="X14" s="664"/>
      <c r="Y14" s="665"/>
      <c r="Z14" s="690" t="s">
        <v>128</v>
      </c>
      <c r="AA14" s="690"/>
      <c r="AB14" s="690"/>
      <c r="AC14" s="690"/>
      <c r="AD14" s="691" t="s">
        <v>128</v>
      </c>
      <c r="AE14" s="691"/>
      <c r="AF14" s="691"/>
      <c r="AG14" s="691"/>
      <c r="AH14" s="691"/>
      <c r="AI14" s="691"/>
      <c r="AJ14" s="691"/>
      <c r="AK14" s="691"/>
      <c r="AL14" s="666" t="s">
        <v>128</v>
      </c>
      <c r="AM14" s="667"/>
      <c r="AN14" s="667"/>
      <c r="AO14" s="692"/>
      <c r="AP14" s="660" t="s">
        <v>254</v>
      </c>
      <c r="AQ14" s="661"/>
      <c r="AR14" s="661"/>
      <c r="AS14" s="661"/>
      <c r="AT14" s="661"/>
      <c r="AU14" s="661"/>
      <c r="AV14" s="661"/>
      <c r="AW14" s="661"/>
      <c r="AX14" s="661"/>
      <c r="AY14" s="661"/>
      <c r="AZ14" s="661"/>
      <c r="BA14" s="661"/>
      <c r="BB14" s="661"/>
      <c r="BC14" s="661"/>
      <c r="BD14" s="661"/>
      <c r="BE14" s="661"/>
      <c r="BF14" s="662"/>
      <c r="BG14" s="663">
        <v>153414</v>
      </c>
      <c r="BH14" s="664"/>
      <c r="BI14" s="664"/>
      <c r="BJ14" s="664"/>
      <c r="BK14" s="664"/>
      <c r="BL14" s="664"/>
      <c r="BM14" s="664"/>
      <c r="BN14" s="665"/>
      <c r="BO14" s="690">
        <v>3</v>
      </c>
      <c r="BP14" s="690"/>
      <c r="BQ14" s="690"/>
      <c r="BR14" s="690"/>
      <c r="BS14" s="691" t="s">
        <v>128</v>
      </c>
      <c r="BT14" s="691"/>
      <c r="BU14" s="691"/>
      <c r="BV14" s="691"/>
      <c r="BW14" s="691"/>
      <c r="BX14" s="691"/>
      <c r="BY14" s="691"/>
      <c r="BZ14" s="691"/>
      <c r="CA14" s="691"/>
      <c r="CB14" s="749"/>
      <c r="CD14" s="705" t="s">
        <v>255</v>
      </c>
      <c r="CE14" s="702"/>
      <c r="CF14" s="702"/>
      <c r="CG14" s="702"/>
      <c r="CH14" s="702"/>
      <c r="CI14" s="702"/>
      <c r="CJ14" s="702"/>
      <c r="CK14" s="702"/>
      <c r="CL14" s="702"/>
      <c r="CM14" s="702"/>
      <c r="CN14" s="702"/>
      <c r="CO14" s="702"/>
      <c r="CP14" s="702"/>
      <c r="CQ14" s="703"/>
      <c r="CR14" s="663">
        <v>913939</v>
      </c>
      <c r="CS14" s="664"/>
      <c r="CT14" s="664"/>
      <c r="CU14" s="664"/>
      <c r="CV14" s="664"/>
      <c r="CW14" s="664"/>
      <c r="CX14" s="664"/>
      <c r="CY14" s="665"/>
      <c r="CZ14" s="690">
        <v>3.8</v>
      </c>
      <c r="DA14" s="690"/>
      <c r="DB14" s="690"/>
      <c r="DC14" s="690"/>
      <c r="DD14" s="669">
        <v>39794</v>
      </c>
      <c r="DE14" s="664"/>
      <c r="DF14" s="664"/>
      <c r="DG14" s="664"/>
      <c r="DH14" s="664"/>
      <c r="DI14" s="664"/>
      <c r="DJ14" s="664"/>
      <c r="DK14" s="664"/>
      <c r="DL14" s="664"/>
      <c r="DM14" s="664"/>
      <c r="DN14" s="664"/>
      <c r="DO14" s="664"/>
      <c r="DP14" s="665"/>
      <c r="DQ14" s="669">
        <v>841590</v>
      </c>
      <c r="DR14" s="664"/>
      <c r="DS14" s="664"/>
      <c r="DT14" s="664"/>
      <c r="DU14" s="664"/>
      <c r="DV14" s="664"/>
      <c r="DW14" s="664"/>
      <c r="DX14" s="664"/>
      <c r="DY14" s="664"/>
      <c r="DZ14" s="664"/>
      <c r="EA14" s="664"/>
      <c r="EB14" s="664"/>
      <c r="EC14" s="704"/>
    </row>
    <row r="15" spans="2:143" ht="11.25" customHeight="1" x14ac:dyDescent="0.15">
      <c r="B15" s="660" t="s">
        <v>256</v>
      </c>
      <c r="C15" s="661"/>
      <c r="D15" s="661"/>
      <c r="E15" s="661"/>
      <c r="F15" s="661"/>
      <c r="G15" s="661"/>
      <c r="H15" s="661"/>
      <c r="I15" s="661"/>
      <c r="J15" s="661"/>
      <c r="K15" s="661"/>
      <c r="L15" s="661"/>
      <c r="M15" s="661"/>
      <c r="N15" s="661"/>
      <c r="O15" s="661"/>
      <c r="P15" s="661"/>
      <c r="Q15" s="662"/>
      <c r="R15" s="663" t="s">
        <v>128</v>
      </c>
      <c r="S15" s="664"/>
      <c r="T15" s="664"/>
      <c r="U15" s="664"/>
      <c r="V15" s="664"/>
      <c r="W15" s="664"/>
      <c r="X15" s="664"/>
      <c r="Y15" s="665"/>
      <c r="Z15" s="690" t="s">
        <v>128</v>
      </c>
      <c r="AA15" s="690"/>
      <c r="AB15" s="690"/>
      <c r="AC15" s="690"/>
      <c r="AD15" s="691" t="s">
        <v>128</v>
      </c>
      <c r="AE15" s="691"/>
      <c r="AF15" s="691"/>
      <c r="AG15" s="691"/>
      <c r="AH15" s="691"/>
      <c r="AI15" s="691"/>
      <c r="AJ15" s="691"/>
      <c r="AK15" s="691"/>
      <c r="AL15" s="666" t="s">
        <v>128</v>
      </c>
      <c r="AM15" s="667"/>
      <c r="AN15" s="667"/>
      <c r="AO15" s="692"/>
      <c r="AP15" s="660" t="s">
        <v>257</v>
      </c>
      <c r="AQ15" s="661"/>
      <c r="AR15" s="661"/>
      <c r="AS15" s="661"/>
      <c r="AT15" s="661"/>
      <c r="AU15" s="661"/>
      <c r="AV15" s="661"/>
      <c r="AW15" s="661"/>
      <c r="AX15" s="661"/>
      <c r="AY15" s="661"/>
      <c r="AZ15" s="661"/>
      <c r="BA15" s="661"/>
      <c r="BB15" s="661"/>
      <c r="BC15" s="661"/>
      <c r="BD15" s="661"/>
      <c r="BE15" s="661"/>
      <c r="BF15" s="662"/>
      <c r="BG15" s="663">
        <v>387406</v>
      </c>
      <c r="BH15" s="664"/>
      <c r="BI15" s="664"/>
      <c r="BJ15" s="664"/>
      <c r="BK15" s="664"/>
      <c r="BL15" s="664"/>
      <c r="BM15" s="664"/>
      <c r="BN15" s="665"/>
      <c r="BO15" s="690">
        <v>7.5</v>
      </c>
      <c r="BP15" s="690"/>
      <c r="BQ15" s="690"/>
      <c r="BR15" s="690"/>
      <c r="BS15" s="691" t="s">
        <v>128</v>
      </c>
      <c r="BT15" s="691"/>
      <c r="BU15" s="691"/>
      <c r="BV15" s="691"/>
      <c r="BW15" s="691"/>
      <c r="BX15" s="691"/>
      <c r="BY15" s="691"/>
      <c r="BZ15" s="691"/>
      <c r="CA15" s="691"/>
      <c r="CB15" s="749"/>
      <c r="CD15" s="705" t="s">
        <v>258</v>
      </c>
      <c r="CE15" s="702"/>
      <c r="CF15" s="702"/>
      <c r="CG15" s="702"/>
      <c r="CH15" s="702"/>
      <c r="CI15" s="702"/>
      <c r="CJ15" s="702"/>
      <c r="CK15" s="702"/>
      <c r="CL15" s="702"/>
      <c r="CM15" s="702"/>
      <c r="CN15" s="702"/>
      <c r="CO15" s="702"/>
      <c r="CP15" s="702"/>
      <c r="CQ15" s="703"/>
      <c r="CR15" s="663">
        <v>2370298</v>
      </c>
      <c r="CS15" s="664"/>
      <c r="CT15" s="664"/>
      <c r="CU15" s="664"/>
      <c r="CV15" s="664"/>
      <c r="CW15" s="664"/>
      <c r="CX15" s="664"/>
      <c r="CY15" s="665"/>
      <c r="CZ15" s="690">
        <v>9.8000000000000007</v>
      </c>
      <c r="DA15" s="690"/>
      <c r="DB15" s="690"/>
      <c r="DC15" s="690"/>
      <c r="DD15" s="669">
        <v>258415</v>
      </c>
      <c r="DE15" s="664"/>
      <c r="DF15" s="664"/>
      <c r="DG15" s="664"/>
      <c r="DH15" s="664"/>
      <c r="DI15" s="664"/>
      <c r="DJ15" s="664"/>
      <c r="DK15" s="664"/>
      <c r="DL15" s="664"/>
      <c r="DM15" s="664"/>
      <c r="DN15" s="664"/>
      <c r="DO15" s="664"/>
      <c r="DP15" s="665"/>
      <c r="DQ15" s="669">
        <v>1817259</v>
      </c>
      <c r="DR15" s="664"/>
      <c r="DS15" s="664"/>
      <c r="DT15" s="664"/>
      <c r="DU15" s="664"/>
      <c r="DV15" s="664"/>
      <c r="DW15" s="664"/>
      <c r="DX15" s="664"/>
      <c r="DY15" s="664"/>
      <c r="DZ15" s="664"/>
      <c r="EA15" s="664"/>
      <c r="EB15" s="664"/>
      <c r="EC15" s="704"/>
    </row>
    <row r="16" spans="2:143" ht="11.25" customHeight="1" x14ac:dyDescent="0.15">
      <c r="B16" s="660" t="s">
        <v>259</v>
      </c>
      <c r="C16" s="661"/>
      <c r="D16" s="661"/>
      <c r="E16" s="661"/>
      <c r="F16" s="661"/>
      <c r="G16" s="661"/>
      <c r="H16" s="661"/>
      <c r="I16" s="661"/>
      <c r="J16" s="661"/>
      <c r="K16" s="661"/>
      <c r="L16" s="661"/>
      <c r="M16" s="661"/>
      <c r="N16" s="661"/>
      <c r="O16" s="661"/>
      <c r="P16" s="661"/>
      <c r="Q16" s="662"/>
      <c r="R16" s="663">
        <v>34177</v>
      </c>
      <c r="S16" s="664"/>
      <c r="T16" s="664"/>
      <c r="U16" s="664"/>
      <c r="V16" s="664"/>
      <c r="W16" s="664"/>
      <c r="X16" s="664"/>
      <c r="Y16" s="665"/>
      <c r="Z16" s="690">
        <v>0.1</v>
      </c>
      <c r="AA16" s="690"/>
      <c r="AB16" s="690"/>
      <c r="AC16" s="690"/>
      <c r="AD16" s="691">
        <v>34177</v>
      </c>
      <c r="AE16" s="691"/>
      <c r="AF16" s="691"/>
      <c r="AG16" s="691"/>
      <c r="AH16" s="691"/>
      <c r="AI16" s="691"/>
      <c r="AJ16" s="691"/>
      <c r="AK16" s="691"/>
      <c r="AL16" s="666">
        <v>0.3</v>
      </c>
      <c r="AM16" s="667"/>
      <c r="AN16" s="667"/>
      <c r="AO16" s="692"/>
      <c r="AP16" s="660" t="s">
        <v>260</v>
      </c>
      <c r="AQ16" s="661"/>
      <c r="AR16" s="661"/>
      <c r="AS16" s="661"/>
      <c r="AT16" s="661"/>
      <c r="AU16" s="661"/>
      <c r="AV16" s="661"/>
      <c r="AW16" s="661"/>
      <c r="AX16" s="661"/>
      <c r="AY16" s="661"/>
      <c r="AZ16" s="661"/>
      <c r="BA16" s="661"/>
      <c r="BB16" s="661"/>
      <c r="BC16" s="661"/>
      <c r="BD16" s="661"/>
      <c r="BE16" s="661"/>
      <c r="BF16" s="662"/>
      <c r="BG16" s="663" t="s">
        <v>128</v>
      </c>
      <c r="BH16" s="664"/>
      <c r="BI16" s="664"/>
      <c r="BJ16" s="664"/>
      <c r="BK16" s="664"/>
      <c r="BL16" s="664"/>
      <c r="BM16" s="664"/>
      <c r="BN16" s="665"/>
      <c r="BO16" s="690" t="s">
        <v>128</v>
      </c>
      <c r="BP16" s="690"/>
      <c r="BQ16" s="690"/>
      <c r="BR16" s="690"/>
      <c r="BS16" s="691" t="s">
        <v>128</v>
      </c>
      <c r="BT16" s="691"/>
      <c r="BU16" s="691"/>
      <c r="BV16" s="691"/>
      <c r="BW16" s="691"/>
      <c r="BX16" s="691"/>
      <c r="BY16" s="691"/>
      <c r="BZ16" s="691"/>
      <c r="CA16" s="691"/>
      <c r="CB16" s="749"/>
      <c r="CD16" s="705" t="s">
        <v>261</v>
      </c>
      <c r="CE16" s="702"/>
      <c r="CF16" s="702"/>
      <c r="CG16" s="702"/>
      <c r="CH16" s="702"/>
      <c r="CI16" s="702"/>
      <c r="CJ16" s="702"/>
      <c r="CK16" s="702"/>
      <c r="CL16" s="702"/>
      <c r="CM16" s="702"/>
      <c r="CN16" s="702"/>
      <c r="CO16" s="702"/>
      <c r="CP16" s="702"/>
      <c r="CQ16" s="703"/>
      <c r="CR16" s="663" t="s">
        <v>128</v>
      </c>
      <c r="CS16" s="664"/>
      <c r="CT16" s="664"/>
      <c r="CU16" s="664"/>
      <c r="CV16" s="664"/>
      <c r="CW16" s="664"/>
      <c r="CX16" s="664"/>
      <c r="CY16" s="665"/>
      <c r="CZ16" s="690" t="s">
        <v>128</v>
      </c>
      <c r="DA16" s="690"/>
      <c r="DB16" s="690"/>
      <c r="DC16" s="690"/>
      <c r="DD16" s="669" t="s">
        <v>128</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60" t="s">
        <v>262</v>
      </c>
      <c r="C17" s="661"/>
      <c r="D17" s="661"/>
      <c r="E17" s="661"/>
      <c r="F17" s="661"/>
      <c r="G17" s="661"/>
      <c r="H17" s="661"/>
      <c r="I17" s="661"/>
      <c r="J17" s="661"/>
      <c r="K17" s="661"/>
      <c r="L17" s="661"/>
      <c r="M17" s="661"/>
      <c r="N17" s="661"/>
      <c r="O17" s="661"/>
      <c r="P17" s="661"/>
      <c r="Q17" s="662"/>
      <c r="R17" s="663">
        <v>90757</v>
      </c>
      <c r="S17" s="664"/>
      <c r="T17" s="664"/>
      <c r="U17" s="664"/>
      <c r="V17" s="664"/>
      <c r="W17" s="664"/>
      <c r="X17" s="664"/>
      <c r="Y17" s="665"/>
      <c r="Z17" s="690">
        <v>0.4</v>
      </c>
      <c r="AA17" s="690"/>
      <c r="AB17" s="690"/>
      <c r="AC17" s="690"/>
      <c r="AD17" s="691">
        <v>90757</v>
      </c>
      <c r="AE17" s="691"/>
      <c r="AF17" s="691"/>
      <c r="AG17" s="691"/>
      <c r="AH17" s="691"/>
      <c r="AI17" s="691"/>
      <c r="AJ17" s="691"/>
      <c r="AK17" s="691"/>
      <c r="AL17" s="666">
        <v>0.7</v>
      </c>
      <c r="AM17" s="667"/>
      <c r="AN17" s="667"/>
      <c r="AO17" s="692"/>
      <c r="AP17" s="660" t="s">
        <v>263</v>
      </c>
      <c r="AQ17" s="661"/>
      <c r="AR17" s="661"/>
      <c r="AS17" s="661"/>
      <c r="AT17" s="661"/>
      <c r="AU17" s="661"/>
      <c r="AV17" s="661"/>
      <c r="AW17" s="661"/>
      <c r="AX17" s="661"/>
      <c r="AY17" s="661"/>
      <c r="AZ17" s="661"/>
      <c r="BA17" s="661"/>
      <c r="BB17" s="661"/>
      <c r="BC17" s="661"/>
      <c r="BD17" s="661"/>
      <c r="BE17" s="661"/>
      <c r="BF17" s="662"/>
      <c r="BG17" s="663" t="s">
        <v>128</v>
      </c>
      <c r="BH17" s="664"/>
      <c r="BI17" s="664"/>
      <c r="BJ17" s="664"/>
      <c r="BK17" s="664"/>
      <c r="BL17" s="664"/>
      <c r="BM17" s="664"/>
      <c r="BN17" s="665"/>
      <c r="BO17" s="690" t="s">
        <v>128</v>
      </c>
      <c r="BP17" s="690"/>
      <c r="BQ17" s="690"/>
      <c r="BR17" s="690"/>
      <c r="BS17" s="691" t="s">
        <v>128</v>
      </c>
      <c r="BT17" s="691"/>
      <c r="BU17" s="691"/>
      <c r="BV17" s="691"/>
      <c r="BW17" s="691"/>
      <c r="BX17" s="691"/>
      <c r="BY17" s="691"/>
      <c r="BZ17" s="691"/>
      <c r="CA17" s="691"/>
      <c r="CB17" s="749"/>
      <c r="CD17" s="705" t="s">
        <v>264</v>
      </c>
      <c r="CE17" s="702"/>
      <c r="CF17" s="702"/>
      <c r="CG17" s="702"/>
      <c r="CH17" s="702"/>
      <c r="CI17" s="702"/>
      <c r="CJ17" s="702"/>
      <c r="CK17" s="702"/>
      <c r="CL17" s="702"/>
      <c r="CM17" s="702"/>
      <c r="CN17" s="702"/>
      <c r="CO17" s="702"/>
      <c r="CP17" s="702"/>
      <c r="CQ17" s="703"/>
      <c r="CR17" s="663">
        <v>2603508</v>
      </c>
      <c r="CS17" s="664"/>
      <c r="CT17" s="664"/>
      <c r="CU17" s="664"/>
      <c r="CV17" s="664"/>
      <c r="CW17" s="664"/>
      <c r="CX17" s="664"/>
      <c r="CY17" s="665"/>
      <c r="CZ17" s="690">
        <v>10.8</v>
      </c>
      <c r="DA17" s="690"/>
      <c r="DB17" s="690"/>
      <c r="DC17" s="690"/>
      <c r="DD17" s="669" t="s">
        <v>128</v>
      </c>
      <c r="DE17" s="664"/>
      <c r="DF17" s="664"/>
      <c r="DG17" s="664"/>
      <c r="DH17" s="664"/>
      <c r="DI17" s="664"/>
      <c r="DJ17" s="664"/>
      <c r="DK17" s="664"/>
      <c r="DL17" s="664"/>
      <c r="DM17" s="664"/>
      <c r="DN17" s="664"/>
      <c r="DO17" s="664"/>
      <c r="DP17" s="665"/>
      <c r="DQ17" s="669">
        <v>2530737</v>
      </c>
      <c r="DR17" s="664"/>
      <c r="DS17" s="664"/>
      <c r="DT17" s="664"/>
      <c r="DU17" s="664"/>
      <c r="DV17" s="664"/>
      <c r="DW17" s="664"/>
      <c r="DX17" s="664"/>
      <c r="DY17" s="664"/>
      <c r="DZ17" s="664"/>
      <c r="EA17" s="664"/>
      <c r="EB17" s="664"/>
      <c r="EC17" s="704"/>
    </row>
    <row r="18" spans="2:133" ht="11.25" customHeight="1" x14ac:dyDescent="0.15">
      <c r="B18" s="660" t="s">
        <v>265</v>
      </c>
      <c r="C18" s="661"/>
      <c r="D18" s="661"/>
      <c r="E18" s="661"/>
      <c r="F18" s="661"/>
      <c r="G18" s="661"/>
      <c r="H18" s="661"/>
      <c r="I18" s="661"/>
      <c r="J18" s="661"/>
      <c r="K18" s="661"/>
      <c r="L18" s="661"/>
      <c r="M18" s="661"/>
      <c r="N18" s="661"/>
      <c r="O18" s="661"/>
      <c r="P18" s="661"/>
      <c r="Q18" s="662"/>
      <c r="R18" s="663">
        <v>106819</v>
      </c>
      <c r="S18" s="664"/>
      <c r="T18" s="664"/>
      <c r="U18" s="664"/>
      <c r="V18" s="664"/>
      <c r="W18" s="664"/>
      <c r="X18" s="664"/>
      <c r="Y18" s="665"/>
      <c r="Z18" s="690">
        <v>0.4</v>
      </c>
      <c r="AA18" s="690"/>
      <c r="AB18" s="690"/>
      <c r="AC18" s="690"/>
      <c r="AD18" s="691">
        <v>106819</v>
      </c>
      <c r="AE18" s="691"/>
      <c r="AF18" s="691"/>
      <c r="AG18" s="691"/>
      <c r="AH18" s="691"/>
      <c r="AI18" s="691"/>
      <c r="AJ18" s="691"/>
      <c r="AK18" s="691"/>
      <c r="AL18" s="666">
        <v>0.80000001192092896</v>
      </c>
      <c r="AM18" s="667"/>
      <c r="AN18" s="667"/>
      <c r="AO18" s="692"/>
      <c r="AP18" s="660" t="s">
        <v>266</v>
      </c>
      <c r="AQ18" s="661"/>
      <c r="AR18" s="661"/>
      <c r="AS18" s="661"/>
      <c r="AT18" s="661"/>
      <c r="AU18" s="661"/>
      <c r="AV18" s="661"/>
      <c r="AW18" s="661"/>
      <c r="AX18" s="661"/>
      <c r="AY18" s="661"/>
      <c r="AZ18" s="661"/>
      <c r="BA18" s="661"/>
      <c r="BB18" s="661"/>
      <c r="BC18" s="661"/>
      <c r="BD18" s="661"/>
      <c r="BE18" s="661"/>
      <c r="BF18" s="662"/>
      <c r="BG18" s="663" t="s">
        <v>128</v>
      </c>
      <c r="BH18" s="664"/>
      <c r="BI18" s="664"/>
      <c r="BJ18" s="664"/>
      <c r="BK18" s="664"/>
      <c r="BL18" s="664"/>
      <c r="BM18" s="664"/>
      <c r="BN18" s="665"/>
      <c r="BO18" s="690" t="s">
        <v>128</v>
      </c>
      <c r="BP18" s="690"/>
      <c r="BQ18" s="690"/>
      <c r="BR18" s="690"/>
      <c r="BS18" s="691" t="s">
        <v>128</v>
      </c>
      <c r="BT18" s="691"/>
      <c r="BU18" s="691"/>
      <c r="BV18" s="691"/>
      <c r="BW18" s="691"/>
      <c r="BX18" s="691"/>
      <c r="BY18" s="691"/>
      <c r="BZ18" s="691"/>
      <c r="CA18" s="691"/>
      <c r="CB18" s="749"/>
      <c r="CD18" s="705" t="s">
        <v>267</v>
      </c>
      <c r="CE18" s="702"/>
      <c r="CF18" s="702"/>
      <c r="CG18" s="702"/>
      <c r="CH18" s="702"/>
      <c r="CI18" s="702"/>
      <c r="CJ18" s="702"/>
      <c r="CK18" s="702"/>
      <c r="CL18" s="702"/>
      <c r="CM18" s="702"/>
      <c r="CN18" s="702"/>
      <c r="CO18" s="702"/>
      <c r="CP18" s="702"/>
      <c r="CQ18" s="703"/>
      <c r="CR18" s="663" t="s">
        <v>128</v>
      </c>
      <c r="CS18" s="664"/>
      <c r="CT18" s="664"/>
      <c r="CU18" s="664"/>
      <c r="CV18" s="664"/>
      <c r="CW18" s="664"/>
      <c r="CX18" s="664"/>
      <c r="CY18" s="665"/>
      <c r="CZ18" s="690" t="s">
        <v>128</v>
      </c>
      <c r="DA18" s="690"/>
      <c r="DB18" s="690"/>
      <c r="DC18" s="690"/>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60" t="s">
        <v>268</v>
      </c>
      <c r="C19" s="661"/>
      <c r="D19" s="661"/>
      <c r="E19" s="661"/>
      <c r="F19" s="661"/>
      <c r="G19" s="661"/>
      <c r="H19" s="661"/>
      <c r="I19" s="661"/>
      <c r="J19" s="661"/>
      <c r="K19" s="661"/>
      <c r="L19" s="661"/>
      <c r="M19" s="661"/>
      <c r="N19" s="661"/>
      <c r="O19" s="661"/>
      <c r="P19" s="661"/>
      <c r="Q19" s="662"/>
      <c r="R19" s="663">
        <v>16806</v>
      </c>
      <c r="S19" s="664"/>
      <c r="T19" s="664"/>
      <c r="U19" s="664"/>
      <c r="V19" s="664"/>
      <c r="W19" s="664"/>
      <c r="X19" s="664"/>
      <c r="Y19" s="665"/>
      <c r="Z19" s="690">
        <v>0.1</v>
      </c>
      <c r="AA19" s="690"/>
      <c r="AB19" s="690"/>
      <c r="AC19" s="690"/>
      <c r="AD19" s="691">
        <v>16806</v>
      </c>
      <c r="AE19" s="691"/>
      <c r="AF19" s="691"/>
      <c r="AG19" s="691"/>
      <c r="AH19" s="691"/>
      <c r="AI19" s="691"/>
      <c r="AJ19" s="691"/>
      <c r="AK19" s="691"/>
      <c r="AL19" s="666">
        <v>0.1</v>
      </c>
      <c r="AM19" s="667"/>
      <c r="AN19" s="667"/>
      <c r="AO19" s="692"/>
      <c r="AP19" s="660" t="s">
        <v>269</v>
      </c>
      <c r="AQ19" s="661"/>
      <c r="AR19" s="661"/>
      <c r="AS19" s="661"/>
      <c r="AT19" s="661"/>
      <c r="AU19" s="661"/>
      <c r="AV19" s="661"/>
      <c r="AW19" s="661"/>
      <c r="AX19" s="661"/>
      <c r="AY19" s="661"/>
      <c r="AZ19" s="661"/>
      <c r="BA19" s="661"/>
      <c r="BB19" s="661"/>
      <c r="BC19" s="661"/>
      <c r="BD19" s="661"/>
      <c r="BE19" s="661"/>
      <c r="BF19" s="662"/>
      <c r="BG19" s="663" t="s">
        <v>128</v>
      </c>
      <c r="BH19" s="664"/>
      <c r="BI19" s="664"/>
      <c r="BJ19" s="664"/>
      <c r="BK19" s="664"/>
      <c r="BL19" s="664"/>
      <c r="BM19" s="664"/>
      <c r="BN19" s="665"/>
      <c r="BO19" s="690" t="s">
        <v>128</v>
      </c>
      <c r="BP19" s="690"/>
      <c r="BQ19" s="690"/>
      <c r="BR19" s="690"/>
      <c r="BS19" s="691" t="s">
        <v>128</v>
      </c>
      <c r="BT19" s="691"/>
      <c r="BU19" s="691"/>
      <c r="BV19" s="691"/>
      <c r="BW19" s="691"/>
      <c r="BX19" s="691"/>
      <c r="BY19" s="691"/>
      <c r="BZ19" s="691"/>
      <c r="CA19" s="691"/>
      <c r="CB19" s="749"/>
      <c r="CD19" s="705" t="s">
        <v>270</v>
      </c>
      <c r="CE19" s="702"/>
      <c r="CF19" s="702"/>
      <c r="CG19" s="702"/>
      <c r="CH19" s="702"/>
      <c r="CI19" s="702"/>
      <c r="CJ19" s="702"/>
      <c r="CK19" s="702"/>
      <c r="CL19" s="702"/>
      <c r="CM19" s="702"/>
      <c r="CN19" s="702"/>
      <c r="CO19" s="702"/>
      <c r="CP19" s="702"/>
      <c r="CQ19" s="703"/>
      <c r="CR19" s="663" t="s">
        <v>128</v>
      </c>
      <c r="CS19" s="664"/>
      <c r="CT19" s="664"/>
      <c r="CU19" s="664"/>
      <c r="CV19" s="664"/>
      <c r="CW19" s="664"/>
      <c r="CX19" s="664"/>
      <c r="CY19" s="665"/>
      <c r="CZ19" s="690" t="s">
        <v>128</v>
      </c>
      <c r="DA19" s="690"/>
      <c r="DB19" s="690"/>
      <c r="DC19" s="690"/>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60" t="s">
        <v>271</v>
      </c>
      <c r="C20" s="661"/>
      <c r="D20" s="661"/>
      <c r="E20" s="661"/>
      <c r="F20" s="661"/>
      <c r="G20" s="661"/>
      <c r="H20" s="661"/>
      <c r="I20" s="661"/>
      <c r="J20" s="661"/>
      <c r="K20" s="661"/>
      <c r="L20" s="661"/>
      <c r="M20" s="661"/>
      <c r="N20" s="661"/>
      <c r="O20" s="661"/>
      <c r="P20" s="661"/>
      <c r="Q20" s="662"/>
      <c r="R20" s="663">
        <v>10199</v>
      </c>
      <c r="S20" s="664"/>
      <c r="T20" s="664"/>
      <c r="U20" s="664"/>
      <c r="V20" s="664"/>
      <c r="W20" s="664"/>
      <c r="X20" s="664"/>
      <c r="Y20" s="665"/>
      <c r="Z20" s="690">
        <v>0</v>
      </c>
      <c r="AA20" s="690"/>
      <c r="AB20" s="690"/>
      <c r="AC20" s="690"/>
      <c r="AD20" s="691">
        <v>10199</v>
      </c>
      <c r="AE20" s="691"/>
      <c r="AF20" s="691"/>
      <c r="AG20" s="691"/>
      <c r="AH20" s="691"/>
      <c r="AI20" s="691"/>
      <c r="AJ20" s="691"/>
      <c r="AK20" s="691"/>
      <c r="AL20" s="666">
        <v>0.1</v>
      </c>
      <c r="AM20" s="667"/>
      <c r="AN20" s="667"/>
      <c r="AO20" s="692"/>
      <c r="AP20" s="660" t="s">
        <v>272</v>
      </c>
      <c r="AQ20" s="661"/>
      <c r="AR20" s="661"/>
      <c r="AS20" s="661"/>
      <c r="AT20" s="661"/>
      <c r="AU20" s="661"/>
      <c r="AV20" s="661"/>
      <c r="AW20" s="661"/>
      <c r="AX20" s="661"/>
      <c r="AY20" s="661"/>
      <c r="AZ20" s="661"/>
      <c r="BA20" s="661"/>
      <c r="BB20" s="661"/>
      <c r="BC20" s="661"/>
      <c r="BD20" s="661"/>
      <c r="BE20" s="661"/>
      <c r="BF20" s="662"/>
      <c r="BG20" s="663" t="s">
        <v>128</v>
      </c>
      <c r="BH20" s="664"/>
      <c r="BI20" s="664"/>
      <c r="BJ20" s="664"/>
      <c r="BK20" s="664"/>
      <c r="BL20" s="664"/>
      <c r="BM20" s="664"/>
      <c r="BN20" s="665"/>
      <c r="BO20" s="690" t="s">
        <v>128</v>
      </c>
      <c r="BP20" s="690"/>
      <c r="BQ20" s="690"/>
      <c r="BR20" s="690"/>
      <c r="BS20" s="691" t="s">
        <v>128</v>
      </c>
      <c r="BT20" s="691"/>
      <c r="BU20" s="691"/>
      <c r="BV20" s="691"/>
      <c r="BW20" s="691"/>
      <c r="BX20" s="691"/>
      <c r="BY20" s="691"/>
      <c r="BZ20" s="691"/>
      <c r="CA20" s="691"/>
      <c r="CB20" s="749"/>
      <c r="CD20" s="705" t="s">
        <v>273</v>
      </c>
      <c r="CE20" s="702"/>
      <c r="CF20" s="702"/>
      <c r="CG20" s="702"/>
      <c r="CH20" s="702"/>
      <c r="CI20" s="702"/>
      <c r="CJ20" s="702"/>
      <c r="CK20" s="702"/>
      <c r="CL20" s="702"/>
      <c r="CM20" s="702"/>
      <c r="CN20" s="702"/>
      <c r="CO20" s="702"/>
      <c r="CP20" s="702"/>
      <c r="CQ20" s="703"/>
      <c r="CR20" s="663">
        <v>24110609</v>
      </c>
      <c r="CS20" s="664"/>
      <c r="CT20" s="664"/>
      <c r="CU20" s="664"/>
      <c r="CV20" s="664"/>
      <c r="CW20" s="664"/>
      <c r="CX20" s="664"/>
      <c r="CY20" s="665"/>
      <c r="CZ20" s="690">
        <v>100</v>
      </c>
      <c r="DA20" s="690"/>
      <c r="DB20" s="690"/>
      <c r="DC20" s="690"/>
      <c r="DD20" s="669">
        <v>1396213</v>
      </c>
      <c r="DE20" s="664"/>
      <c r="DF20" s="664"/>
      <c r="DG20" s="664"/>
      <c r="DH20" s="664"/>
      <c r="DI20" s="664"/>
      <c r="DJ20" s="664"/>
      <c r="DK20" s="664"/>
      <c r="DL20" s="664"/>
      <c r="DM20" s="664"/>
      <c r="DN20" s="664"/>
      <c r="DO20" s="664"/>
      <c r="DP20" s="665"/>
      <c r="DQ20" s="669">
        <v>15245580</v>
      </c>
      <c r="DR20" s="664"/>
      <c r="DS20" s="664"/>
      <c r="DT20" s="664"/>
      <c r="DU20" s="664"/>
      <c r="DV20" s="664"/>
      <c r="DW20" s="664"/>
      <c r="DX20" s="664"/>
      <c r="DY20" s="664"/>
      <c r="DZ20" s="664"/>
      <c r="EA20" s="664"/>
      <c r="EB20" s="664"/>
      <c r="EC20" s="704"/>
    </row>
    <row r="21" spans="2:133" ht="11.25" customHeight="1" x14ac:dyDescent="0.15">
      <c r="B21" s="660" t="s">
        <v>274</v>
      </c>
      <c r="C21" s="661"/>
      <c r="D21" s="661"/>
      <c r="E21" s="661"/>
      <c r="F21" s="661"/>
      <c r="G21" s="661"/>
      <c r="H21" s="661"/>
      <c r="I21" s="661"/>
      <c r="J21" s="661"/>
      <c r="K21" s="661"/>
      <c r="L21" s="661"/>
      <c r="M21" s="661"/>
      <c r="N21" s="661"/>
      <c r="O21" s="661"/>
      <c r="P21" s="661"/>
      <c r="Q21" s="662"/>
      <c r="R21" s="663">
        <v>1703</v>
      </c>
      <c r="S21" s="664"/>
      <c r="T21" s="664"/>
      <c r="U21" s="664"/>
      <c r="V21" s="664"/>
      <c r="W21" s="664"/>
      <c r="X21" s="664"/>
      <c r="Y21" s="665"/>
      <c r="Z21" s="690">
        <v>0</v>
      </c>
      <c r="AA21" s="690"/>
      <c r="AB21" s="690"/>
      <c r="AC21" s="690"/>
      <c r="AD21" s="691">
        <v>1703</v>
      </c>
      <c r="AE21" s="691"/>
      <c r="AF21" s="691"/>
      <c r="AG21" s="691"/>
      <c r="AH21" s="691"/>
      <c r="AI21" s="691"/>
      <c r="AJ21" s="691"/>
      <c r="AK21" s="691"/>
      <c r="AL21" s="666">
        <v>0</v>
      </c>
      <c r="AM21" s="667"/>
      <c r="AN21" s="667"/>
      <c r="AO21" s="692"/>
      <c r="AP21" s="756" t="s">
        <v>275</v>
      </c>
      <c r="AQ21" s="763"/>
      <c r="AR21" s="763"/>
      <c r="AS21" s="763"/>
      <c r="AT21" s="763"/>
      <c r="AU21" s="763"/>
      <c r="AV21" s="763"/>
      <c r="AW21" s="763"/>
      <c r="AX21" s="763"/>
      <c r="AY21" s="763"/>
      <c r="AZ21" s="763"/>
      <c r="BA21" s="763"/>
      <c r="BB21" s="763"/>
      <c r="BC21" s="763"/>
      <c r="BD21" s="763"/>
      <c r="BE21" s="763"/>
      <c r="BF21" s="758"/>
      <c r="BG21" s="663" t="s">
        <v>128</v>
      </c>
      <c r="BH21" s="664"/>
      <c r="BI21" s="664"/>
      <c r="BJ21" s="664"/>
      <c r="BK21" s="664"/>
      <c r="BL21" s="664"/>
      <c r="BM21" s="664"/>
      <c r="BN21" s="665"/>
      <c r="BO21" s="690" t="s">
        <v>128</v>
      </c>
      <c r="BP21" s="690"/>
      <c r="BQ21" s="690"/>
      <c r="BR21" s="690"/>
      <c r="BS21" s="691" t="s">
        <v>128</v>
      </c>
      <c r="BT21" s="691"/>
      <c r="BU21" s="691"/>
      <c r="BV21" s="691"/>
      <c r="BW21" s="691"/>
      <c r="BX21" s="691"/>
      <c r="BY21" s="691"/>
      <c r="BZ21" s="691"/>
      <c r="CA21" s="691"/>
      <c r="CB21" s="749"/>
      <c r="CD21" s="768"/>
      <c r="CE21" s="694"/>
      <c r="CF21" s="694"/>
      <c r="CG21" s="694"/>
      <c r="CH21" s="694"/>
      <c r="CI21" s="694"/>
      <c r="CJ21" s="694"/>
      <c r="CK21" s="694"/>
      <c r="CL21" s="694"/>
      <c r="CM21" s="694"/>
      <c r="CN21" s="694"/>
      <c r="CO21" s="694"/>
      <c r="CP21" s="694"/>
      <c r="CQ21" s="695"/>
      <c r="CR21" s="769"/>
      <c r="CS21" s="770"/>
      <c r="CT21" s="770"/>
      <c r="CU21" s="770"/>
      <c r="CV21" s="770"/>
      <c r="CW21" s="770"/>
      <c r="CX21" s="770"/>
      <c r="CY21" s="771"/>
      <c r="CZ21" s="772"/>
      <c r="DA21" s="772"/>
      <c r="DB21" s="772"/>
      <c r="DC21" s="772"/>
      <c r="DD21" s="773"/>
      <c r="DE21" s="770"/>
      <c r="DF21" s="770"/>
      <c r="DG21" s="770"/>
      <c r="DH21" s="770"/>
      <c r="DI21" s="770"/>
      <c r="DJ21" s="770"/>
      <c r="DK21" s="770"/>
      <c r="DL21" s="770"/>
      <c r="DM21" s="770"/>
      <c r="DN21" s="770"/>
      <c r="DO21" s="770"/>
      <c r="DP21" s="771"/>
      <c r="DQ21" s="773"/>
      <c r="DR21" s="770"/>
      <c r="DS21" s="770"/>
      <c r="DT21" s="770"/>
      <c r="DU21" s="770"/>
      <c r="DV21" s="770"/>
      <c r="DW21" s="770"/>
      <c r="DX21" s="770"/>
      <c r="DY21" s="770"/>
      <c r="DZ21" s="770"/>
      <c r="EA21" s="770"/>
      <c r="EB21" s="770"/>
      <c r="EC21" s="777"/>
    </row>
    <row r="22" spans="2:133" ht="11.25" customHeight="1" x14ac:dyDescent="0.15">
      <c r="B22" s="726" t="s">
        <v>276</v>
      </c>
      <c r="C22" s="727"/>
      <c r="D22" s="727"/>
      <c r="E22" s="727"/>
      <c r="F22" s="727"/>
      <c r="G22" s="727"/>
      <c r="H22" s="727"/>
      <c r="I22" s="727"/>
      <c r="J22" s="727"/>
      <c r="K22" s="727"/>
      <c r="L22" s="727"/>
      <c r="M22" s="727"/>
      <c r="N22" s="727"/>
      <c r="O22" s="727"/>
      <c r="P22" s="727"/>
      <c r="Q22" s="728"/>
      <c r="R22" s="663">
        <v>78111</v>
      </c>
      <c r="S22" s="664"/>
      <c r="T22" s="664"/>
      <c r="U22" s="664"/>
      <c r="V22" s="664"/>
      <c r="W22" s="664"/>
      <c r="X22" s="664"/>
      <c r="Y22" s="665"/>
      <c r="Z22" s="690">
        <v>0.3</v>
      </c>
      <c r="AA22" s="690"/>
      <c r="AB22" s="690"/>
      <c r="AC22" s="690"/>
      <c r="AD22" s="691">
        <v>78111</v>
      </c>
      <c r="AE22" s="691"/>
      <c r="AF22" s="691"/>
      <c r="AG22" s="691"/>
      <c r="AH22" s="691"/>
      <c r="AI22" s="691"/>
      <c r="AJ22" s="691"/>
      <c r="AK22" s="691"/>
      <c r="AL22" s="666">
        <v>0.60000002384185791</v>
      </c>
      <c r="AM22" s="667"/>
      <c r="AN22" s="667"/>
      <c r="AO22" s="692"/>
      <c r="AP22" s="756" t="s">
        <v>277</v>
      </c>
      <c r="AQ22" s="763"/>
      <c r="AR22" s="763"/>
      <c r="AS22" s="763"/>
      <c r="AT22" s="763"/>
      <c r="AU22" s="763"/>
      <c r="AV22" s="763"/>
      <c r="AW22" s="763"/>
      <c r="AX22" s="763"/>
      <c r="AY22" s="763"/>
      <c r="AZ22" s="763"/>
      <c r="BA22" s="763"/>
      <c r="BB22" s="763"/>
      <c r="BC22" s="763"/>
      <c r="BD22" s="763"/>
      <c r="BE22" s="763"/>
      <c r="BF22" s="758"/>
      <c r="BG22" s="663" t="s">
        <v>128</v>
      </c>
      <c r="BH22" s="664"/>
      <c r="BI22" s="664"/>
      <c r="BJ22" s="664"/>
      <c r="BK22" s="664"/>
      <c r="BL22" s="664"/>
      <c r="BM22" s="664"/>
      <c r="BN22" s="665"/>
      <c r="BO22" s="690" t="s">
        <v>128</v>
      </c>
      <c r="BP22" s="690"/>
      <c r="BQ22" s="690"/>
      <c r="BR22" s="690"/>
      <c r="BS22" s="691" t="s">
        <v>128</v>
      </c>
      <c r="BT22" s="691"/>
      <c r="BU22" s="691"/>
      <c r="BV22" s="691"/>
      <c r="BW22" s="691"/>
      <c r="BX22" s="691"/>
      <c r="BY22" s="691"/>
      <c r="BZ22" s="691"/>
      <c r="CA22" s="691"/>
      <c r="CB22" s="749"/>
      <c r="CD22" s="765" t="s">
        <v>278</v>
      </c>
      <c r="CE22" s="766"/>
      <c r="CF22" s="766"/>
      <c r="CG22" s="766"/>
      <c r="CH22" s="766"/>
      <c r="CI22" s="766"/>
      <c r="CJ22" s="766"/>
      <c r="CK22" s="766"/>
      <c r="CL22" s="766"/>
      <c r="CM22" s="766"/>
      <c r="CN22" s="766"/>
      <c r="CO22" s="766"/>
      <c r="CP22" s="766"/>
      <c r="CQ22" s="766"/>
      <c r="CR22" s="766"/>
      <c r="CS22" s="766"/>
      <c r="CT22" s="766"/>
      <c r="CU22" s="766"/>
      <c r="CV22" s="766"/>
      <c r="CW22" s="766"/>
      <c r="CX22" s="766"/>
      <c r="CY22" s="766"/>
      <c r="CZ22" s="766"/>
      <c r="DA22" s="766"/>
      <c r="DB22" s="766"/>
      <c r="DC22" s="766"/>
      <c r="DD22" s="766"/>
      <c r="DE22" s="766"/>
      <c r="DF22" s="766"/>
      <c r="DG22" s="766"/>
      <c r="DH22" s="766"/>
      <c r="DI22" s="766"/>
      <c r="DJ22" s="766"/>
      <c r="DK22" s="766"/>
      <c r="DL22" s="766"/>
      <c r="DM22" s="766"/>
      <c r="DN22" s="766"/>
      <c r="DO22" s="766"/>
      <c r="DP22" s="766"/>
      <c r="DQ22" s="766"/>
      <c r="DR22" s="766"/>
      <c r="DS22" s="766"/>
      <c r="DT22" s="766"/>
      <c r="DU22" s="766"/>
      <c r="DV22" s="766"/>
      <c r="DW22" s="766"/>
      <c r="DX22" s="766"/>
      <c r="DY22" s="766"/>
      <c r="DZ22" s="766"/>
      <c r="EA22" s="766"/>
      <c r="EB22" s="766"/>
      <c r="EC22" s="767"/>
    </row>
    <row r="23" spans="2:133" ht="11.25" customHeight="1" x14ac:dyDescent="0.15">
      <c r="B23" s="660" t="s">
        <v>279</v>
      </c>
      <c r="C23" s="661"/>
      <c r="D23" s="661"/>
      <c r="E23" s="661"/>
      <c r="F23" s="661"/>
      <c r="G23" s="661"/>
      <c r="H23" s="661"/>
      <c r="I23" s="661"/>
      <c r="J23" s="661"/>
      <c r="K23" s="661"/>
      <c r="L23" s="661"/>
      <c r="M23" s="661"/>
      <c r="N23" s="661"/>
      <c r="O23" s="661"/>
      <c r="P23" s="661"/>
      <c r="Q23" s="662"/>
      <c r="R23" s="663">
        <v>6887333</v>
      </c>
      <c r="S23" s="664"/>
      <c r="T23" s="664"/>
      <c r="U23" s="664"/>
      <c r="V23" s="664"/>
      <c r="W23" s="664"/>
      <c r="X23" s="664"/>
      <c r="Y23" s="665"/>
      <c r="Z23" s="690">
        <v>27</v>
      </c>
      <c r="AA23" s="690"/>
      <c r="AB23" s="690"/>
      <c r="AC23" s="690"/>
      <c r="AD23" s="691">
        <v>6340368</v>
      </c>
      <c r="AE23" s="691"/>
      <c r="AF23" s="691"/>
      <c r="AG23" s="691"/>
      <c r="AH23" s="691"/>
      <c r="AI23" s="691"/>
      <c r="AJ23" s="691"/>
      <c r="AK23" s="691"/>
      <c r="AL23" s="666">
        <v>47.2</v>
      </c>
      <c r="AM23" s="667"/>
      <c r="AN23" s="667"/>
      <c r="AO23" s="692"/>
      <c r="AP23" s="756" t="s">
        <v>280</v>
      </c>
      <c r="AQ23" s="763"/>
      <c r="AR23" s="763"/>
      <c r="AS23" s="763"/>
      <c r="AT23" s="763"/>
      <c r="AU23" s="763"/>
      <c r="AV23" s="763"/>
      <c r="AW23" s="763"/>
      <c r="AX23" s="763"/>
      <c r="AY23" s="763"/>
      <c r="AZ23" s="763"/>
      <c r="BA23" s="763"/>
      <c r="BB23" s="763"/>
      <c r="BC23" s="763"/>
      <c r="BD23" s="763"/>
      <c r="BE23" s="763"/>
      <c r="BF23" s="758"/>
      <c r="BG23" s="663" t="s">
        <v>128</v>
      </c>
      <c r="BH23" s="664"/>
      <c r="BI23" s="664"/>
      <c r="BJ23" s="664"/>
      <c r="BK23" s="664"/>
      <c r="BL23" s="664"/>
      <c r="BM23" s="664"/>
      <c r="BN23" s="665"/>
      <c r="BO23" s="690" t="s">
        <v>128</v>
      </c>
      <c r="BP23" s="690"/>
      <c r="BQ23" s="690"/>
      <c r="BR23" s="690"/>
      <c r="BS23" s="691" t="s">
        <v>128</v>
      </c>
      <c r="BT23" s="691"/>
      <c r="BU23" s="691"/>
      <c r="BV23" s="691"/>
      <c r="BW23" s="691"/>
      <c r="BX23" s="691"/>
      <c r="BY23" s="691"/>
      <c r="BZ23" s="691"/>
      <c r="CA23" s="691"/>
      <c r="CB23" s="749"/>
      <c r="CD23" s="765" t="s">
        <v>220</v>
      </c>
      <c r="CE23" s="766"/>
      <c r="CF23" s="766"/>
      <c r="CG23" s="766"/>
      <c r="CH23" s="766"/>
      <c r="CI23" s="766"/>
      <c r="CJ23" s="766"/>
      <c r="CK23" s="766"/>
      <c r="CL23" s="766"/>
      <c r="CM23" s="766"/>
      <c r="CN23" s="766"/>
      <c r="CO23" s="766"/>
      <c r="CP23" s="766"/>
      <c r="CQ23" s="767"/>
      <c r="CR23" s="765" t="s">
        <v>281</v>
      </c>
      <c r="CS23" s="766"/>
      <c r="CT23" s="766"/>
      <c r="CU23" s="766"/>
      <c r="CV23" s="766"/>
      <c r="CW23" s="766"/>
      <c r="CX23" s="766"/>
      <c r="CY23" s="767"/>
      <c r="CZ23" s="765" t="s">
        <v>282</v>
      </c>
      <c r="DA23" s="766"/>
      <c r="DB23" s="766"/>
      <c r="DC23" s="767"/>
      <c r="DD23" s="765" t="s">
        <v>283</v>
      </c>
      <c r="DE23" s="766"/>
      <c r="DF23" s="766"/>
      <c r="DG23" s="766"/>
      <c r="DH23" s="766"/>
      <c r="DI23" s="766"/>
      <c r="DJ23" s="766"/>
      <c r="DK23" s="767"/>
      <c r="DL23" s="774" t="s">
        <v>284</v>
      </c>
      <c r="DM23" s="775"/>
      <c r="DN23" s="775"/>
      <c r="DO23" s="775"/>
      <c r="DP23" s="775"/>
      <c r="DQ23" s="775"/>
      <c r="DR23" s="775"/>
      <c r="DS23" s="775"/>
      <c r="DT23" s="775"/>
      <c r="DU23" s="775"/>
      <c r="DV23" s="776"/>
      <c r="DW23" s="765" t="s">
        <v>285</v>
      </c>
      <c r="DX23" s="766"/>
      <c r="DY23" s="766"/>
      <c r="DZ23" s="766"/>
      <c r="EA23" s="766"/>
      <c r="EB23" s="766"/>
      <c r="EC23" s="767"/>
    </row>
    <row r="24" spans="2:133" ht="11.25" customHeight="1" x14ac:dyDescent="0.15">
      <c r="B24" s="660" t="s">
        <v>286</v>
      </c>
      <c r="C24" s="661"/>
      <c r="D24" s="661"/>
      <c r="E24" s="661"/>
      <c r="F24" s="661"/>
      <c r="G24" s="661"/>
      <c r="H24" s="661"/>
      <c r="I24" s="661"/>
      <c r="J24" s="661"/>
      <c r="K24" s="661"/>
      <c r="L24" s="661"/>
      <c r="M24" s="661"/>
      <c r="N24" s="661"/>
      <c r="O24" s="661"/>
      <c r="P24" s="661"/>
      <c r="Q24" s="662"/>
      <c r="R24" s="663">
        <v>6340368</v>
      </c>
      <c r="S24" s="664"/>
      <c r="T24" s="664"/>
      <c r="U24" s="664"/>
      <c r="V24" s="664"/>
      <c r="W24" s="664"/>
      <c r="X24" s="664"/>
      <c r="Y24" s="665"/>
      <c r="Z24" s="690">
        <v>24.9</v>
      </c>
      <c r="AA24" s="690"/>
      <c r="AB24" s="690"/>
      <c r="AC24" s="690"/>
      <c r="AD24" s="691">
        <v>6340368</v>
      </c>
      <c r="AE24" s="691"/>
      <c r="AF24" s="691"/>
      <c r="AG24" s="691"/>
      <c r="AH24" s="691"/>
      <c r="AI24" s="691"/>
      <c r="AJ24" s="691"/>
      <c r="AK24" s="691"/>
      <c r="AL24" s="666">
        <v>47.2</v>
      </c>
      <c r="AM24" s="667"/>
      <c r="AN24" s="667"/>
      <c r="AO24" s="692"/>
      <c r="AP24" s="756" t="s">
        <v>287</v>
      </c>
      <c r="AQ24" s="763"/>
      <c r="AR24" s="763"/>
      <c r="AS24" s="763"/>
      <c r="AT24" s="763"/>
      <c r="AU24" s="763"/>
      <c r="AV24" s="763"/>
      <c r="AW24" s="763"/>
      <c r="AX24" s="763"/>
      <c r="AY24" s="763"/>
      <c r="AZ24" s="763"/>
      <c r="BA24" s="763"/>
      <c r="BB24" s="763"/>
      <c r="BC24" s="763"/>
      <c r="BD24" s="763"/>
      <c r="BE24" s="763"/>
      <c r="BF24" s="758"/>
      <c r="BG24" s="663" t="s">
        <v>128</v>
      </c>
      <c r="BH24" s="664"/>
      <c r="BI24" s="664"/>
      <c r="BJ24" s="664"/>
      <c r="BK24" s="664"/>
      <c r="BL24" s="664"/>
      <c r="BM24" s="664"/>
      <c r="BN24" s="665"/>
      <c r="BO24" s="690" t="s">
        <v>128</v>
      </c>
      <c r="BP24" s="690"/>
      <c r="BQ24" s="690"/>
      <c r="BR24" s="690"/>
      <c r="BS24" s="691" t="s">
        <v>128</v>
      </c>
      <c r="BT24" s="691"/>
      <c r="BU24" s="691"/>
      <c r="BV24" s="691"/>
      <c r="BW24" s="691"/>
      <c r="BX24" s="691"/>
      <c r="BY24" s="691"/>
      <c r="BZ24" s="691"/>
      <c r="CA24" s="691"/>
      <c r="CB24" s="749"/>
      <c r="CD24" s="719" t="s">
        <v>288</v>
      </c>
      <c r="CE24" s="720"/>
      <c r="CF24" s="720"/>
      <c r="CG24" s="720"/>
      <c r="CH24" s="720"/>
      <c r="CI24" s="720"/>
      <c r="CJ24" s="720"/>
      <c r="CK24" s="720"/>
      <c r="CL24" s="720"/>
      <c r="CM24" s="720"/>
      <c r="CN24" s="720"/>
      <c r="CO24" s="720"/>
      <c r="CP24" s="720"/>
      <c r="CQ24" s="721"/>
      <c r="CR24" s="716">
        <v>9649486</v>
      </c>
      <c r="CS24" s="717"/>
      <c r="CT24" s="717"/>
      <c r="CU24" s="717"/>
      <c r="CV24" s="717"/>
      <c r="CW24" s="717"/>
      <c r="CX24" s="717"/>
      <c r="CY24" s="760"/>
      <c r="CZ24" s="761">
        <v>40</v>
      </c>
      <c r="DA24" s="734"/>
      <c r="DB24" s="734"/>
      <c r="DC24" s="764"/>
      <c r="DD24" s="759">
        <v>6555301</v>
      </c>
      <c r="DE24" s="717"/>
      <c r="DF24" s="717"/>
      <c r="DG24" s="717"/>
      <c r="DH24" s="717"/>
      <c r="DI24" s="717"/>
      <c r="DJ24" s="717"/>
      <c r="DK24" s="760"/>
      <c r="DL24" s="759">
        <v>6474699</v>
      </c>
      <c r="DM24" s="717"/>
      <c r="DN24" s="717"/>
      <c r="DO24" s="717"/>
      <c r="DP24" s="717"/>
      <c r="DQ24" s="717"/>
      <c r="DR24" s="717"/>
      <c r="DS24" s="717"/>
      <c r="DT24" s="717"/>
      <c r="DU24" s="717"/>
      <c r="DV24" s="760"/>
      <c r="DW24" s="761">
        <v>45.6</v>
      </c>
      <c r="DX24" s="734"/>
      <c r="DY24" s="734"/>
      <c r="DZ24" s="734"/>
      <c r="EA24" s="734"/>
      <c r="EB24" s="734"/>
      <c r="EC24" s="762"/>
    </row>
    <row r="25" spans="2:133" ht="11.25" customHeight="1" x14ac:dyDescent="0.15">
      <c r="B25" s="660" t="s">
        <v>289</v>
      </c>
      <c r="C25" s="661"/>
      <c r="D25" s="661"/>
      <c r="E25" s="661"/>
      <c r="F25" s="661"/>
      <c r="G25" s="661"/>
      <c r="H25" s="661"/>
      <c r="I25" s="661"/>
      <c r="J25" s="661"/>
      <c r="K25" s="661"/>
      <c r="L25" s="661"/>
      <c r="M25" s="661"/>
      <c r="N25" s="661"/>
      <c r="O25" s="661"/>
      <c r="P25" s="661"/>
      <c r="Q25" s="662"/>
      <c r="R25" s="663">
        <v>445783</v>
      </c>
      <c r="S25" s="664"/>
      <c r="T25" s="664"/>
      <c r="U25" s="664"/>
      <c r="V25" s="664"/>
      <c r="W25" s="664"/>
      <c r="X25" s="664"/>
      <c r="Y25" s="665"/>
      <c r="Z25" s="690">
        <v>1.7</v>
      </c>
      <c r="AA25" s="690"/>
      <c r="AB25" s="690"/>
      <c r="AC25" s="690"/>
      <c r="AD25" s="691" t="s">
        <v>128</v>
      </c>
      <c r="AE25" s="691"/>
      <c r="AF25" s="691"/>
      <c r="AG25" s="691"/>
      <c r="AH25" s="691"/>
      <c r="AI25" s="691"/>
      <c r="AJ25" s="691"/>
      <c r="AK25" s="691"/>
      <c r="AL25" s="666" t="s">
        <v>128</v>
      </c>
      <c r="AM25" s="667"/>
      <c r="AN25" s="667"/>
      <c r="AO25" s="692"/>
      <c r="AP25" s="756" t="s">
        <v>290</v>
      </c>
      <c r="AQ25" s="763"/>
      <c r="AR25" s="763"/>
      <c r="AS25" s="763"/>
      <c r="AT25" s="763"/>
      <c r="AU25" s="763"/>
      <c r="AV25" s="763"/>
      <c r="AW25" s="763"/>
      <c r="AX25" s="763"/>
      <c r="AY25" s="763"/>
      <c r="AZ25" s="763"/>
      <c r="BA25" s="763"/>
      <c r="BB25" s="763"/>
      <c r="BC25" s="763"/>
      <c r="BD25" s="763"/>
      <c r="BE25" s="763"/>
      <c r="BF25" s="758"/>
      <c r="BG25" s="663" t="s">
        <v>128</v>
      </c>
      <c r="BH25" s="664"/>
      <c r="BI25" s="664"/>
      <c r="BJ25" s="664"/>
      <c r="BK25" s="664"/>
      <c r="BL25" s="664"/>
      <c r="BM25" s="664"/>
      <c r="BN25" s="665"/>
      <c r="BO25" s="690" t="s">
        <v>128</v>
      </c>
      <c r="BP25" s="690"/>
      <c r="BQ25" s="690"/>
      <c r="BR25" s="690"/>
      <c r="BS25" s="691" t="s">
        <v>128</v>
      </c>
      <c r="BT25" s="691"/>
      <c r="BU25" s="691"/>
      <c r="BV25" s="691"/>
      <c r="BW25" s="691"/>
      <c r="BX25" s="691"/>
      <c r="BY25" s="691"/>
      <c r="BZ25" s="691"/>
      <c r="CA25" s="691"/>
      <c r="CB25" s="749"/>
      <c r="CD25" s="705" t="s">
        <v>291</v>
      </c>
      <c r="CE25" s="702"/>
      <c r="CF25" s="702"/>
      <c r="CG25" s="702"/>
      <c r="CH25" s="702"/>
      <c r="CI25" s="702"/>
      <c r="CJ25" s="702"/>
      <c r="CK25" s="702"/>
      <c r="CL25" s="702"/>
      <c r="CM25" s="702"/>
      <c r="CN25" s="702"/>
      <c r="CO25" s="702"/>
      <c r="CP25" s="702"/>
      <c r="CQ25" s="703"/>
      <c r="CR25" s="663">
        <v>3256193</v>
      </c>
      <c r="CS25" s="674"/>
      <c r="CT25" s="674"/>
      <c r="CU25" s="674"/>
      <c r="CV25" s="674"/>
      <c r="CW25" s="674"/>
      <c r="CX25" s="674"/>
      <c r="CY25" s="675"/>
      <c r="CZ25" s="666">
        <v>13.5</v>
      </c>
      <c r="DA25" s="676"/>
      <c r="DB25" s="676"/>
      <c r="DC25" s="677"/>
      <c r="DD25" s="669">
        <v>3121029</v>
      </c>
      <c r="DE25" s="674"/>
      <c r="DF25" s="674"/>
      <c r="DG25" s="674"/>
      <c r="DH25" s="674"/>
      <c r="DI25" s="674"/>
      <c r="DJ25" s="674"/>
      <c r="DK25" s="675"/>
      <c r="DL25" s="669">
        <v>3057437</v>
      </c>
      <c r="DM25" s="674"/>
      <c r="DN25" s="674"/>
      <c r="DO25" s="674"/>
      <c r="DP25" s="674"/>
      <c r="DQ25" s="674"/>
      <c r="DR25" s="674"/>
      <c r="DS25" s="674"/>
      <c r="DT25" s="674"/>
      <c r="DU25" s="674"/>
      <c r="DV25" s="675"/>
      <c r="DW25" s="666">
        <v>21.5</v>
      </c>
      <c r="DX25" s="676"/>
      <c r="DY25" s="676"/>
      <c r="DZ25" s="676"/>
      <c r="EA25" s="676"/>
      <c r="EB25" s="676"/>
      <c r="EC25" s="697"/>
    </row>
    <row r="26" spans="2:133" ht="11.25" customHeight="1" x14ac:dyDescent="0.15">
      <c r="B26" s="660" t="s">
        <v>292</v>
      </c>
      <c r="C26" s="661"/>
      <c r="D26" s="661"/>
      <c r="E26" s="661"/>
      <c r="F26" s="661"/>
      <c r="G26" s="661"/>
      <c r="H26" s="661"/>
      <c r="I26" s="661"/>
      <c r="J26" s="661"/>
      <c r="K26" s="661"/>
      <c r="L26" s="661"/>
      <c r="M26" s="661"/>
      <c r="N26" s="661"/>
      <c r="O26" s="661"/>
      <c r="P26" s="661"/>
      <c r="Q26" s="662"/>
      <c r="R26" s="663">
        <v>101182</v>
      </c>
      <c r="S26" s="664"/>
      <c r="T26" s="664"/>
      <c r="U26" s="664"/>
      <c r="V26" s="664"/>
      <c r="W26" s="664"/>
      <c r="X26" s="664"/>
      <c r="Y26" s="665"/>
      <c r="Z26" s="690">
        <v>0.4</v>
      </c>
      <c r="AA26" s="690"/>
      <c r="AB26" s="690"/>
      <c r="AC26" s="690"/>
      <c r="AD26" s="691" t="s">
        <v>128</v>
      </c>
      <c r="AE26" s="691"/>
      <c r="AF26" s="691"/>
      <c r="AG26" s="691"/>
      <c r="AH26" s="691"/>
      <c r="AI26" s="691"/>
      <c r="AJ26" s="691"/>
      <c r="AK26" s="691"/>
      <c r="AL26" s="666" t="s">
        <v>128</v>
      </c>
      <c r="AM26" s="667"/>
      <c r="AN26" s="667"/>
      <c r="AO26" s="692"/>
      <c r="AP26" s="756" t="s">
        <v>293</v>
      </c>
      <c r="AQ26" s="757"/>
      <c r="AR26" s="757"/>
      <c r="AS26" s="757"/>
      <c r="AT26" s="757"/>
      <c r="AU26" s="757"/>
      <c r="AV26" s="757"/>
      <c r="AW26" s="757"/>
      <c r="AX26" s="757"/>
      <c r="AY26" s="757"/>
      <c r="AZ26" s="757"/>
      <c r="BA26" s="757"/>
      <c r="BB26" s="757"/>
      <c r="BC26" s="757"/>
      <c r="BD26" s="757"/>
      <c r="BE26" s="757"/>
      <c r="BF26" s="758"/>
      <c r="BG26" s="663" t="s">
        <v>128</v>
      </c>
      <c r="BH26" s="664"/>
      <c r="BI26" s="664"/>
      <c r="BJ26" s="664"/>
      <c r="BK26" s="664"/>
      <c r="BL26" s="664"/>
      <c r="BM26" s="664"/>
      <c r="BN26" s="665"/>
      <c r="BO26" s="690" t="s">
        <v>128</v>
      </c>
      <c r="BP26" s="690"/>
      <c r="BQ26" s="690"/>
      <c r="BR26" s="690"/>
      <c r="BS26" s="691" t="s">
        <v>128</v>
      </c>
      <c r="BT26" s="691"/>
      <c r="BU26" s="691"/>
      <c r="BV26" s="691"/>
      <c r="BW26" s="691"/>
      <c r="BX26" s="691"/>
      <c r="BY26" s="691"/>
      <c r="BZ26" s="691"/>
      <c r="CA26" s="691"/>
      <c r="CB26" s="749"/>
      <c r="CD26" s="705" t="s">
        <v>294</v>
      </c>
      <c r="CE26" s="702"/>
      <c r="CF26" s="702"/>
      <c r="CG26" s="702"/>
      <c r="CH26" s="702"/>
      <c r="CI26" s="702"/>
      <c r="CJ26" s="702"/>
      <c r="CK26" s="702"/>
      <c r="CL26" s="702"/>
      <c r="CM26" s="702"/>
      <c r="CN26" s="702"/>
      <c r="CO26" s="702"/>
      <c r="CP26" s="702"/>
      <c r="CQ26" s="703"/>
      <c r="CR26" s="663">
        <v>1901950</v>
      </c>
      <c r="CS26" s="664"/>
      <c r="CT26" s="664"/>
      <c r="CU26" s="664"/>
      <c r="CV26" s="664"/>
      <c r="CW26" s="664"/>
      <c r="CX26" s="664"/>
      <c r="CY26" s="665"/>
      <c r="CZ26" s="666">
        <v>7.9</v>
      </c>
      <c r="DA26" s="676"/>
      <c r="DB26" s="676"/>
      <c r="DC26" s="677"/>
      <c r="DD26" s="669">
        <v>1828273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76"/>
      <c r="DY26" s="676"/>
      <c r="DZ26" s="676"/>
      <c r="EA26" s="676"/>
      <c r="EB26" s="676"/>
      <c r="EC26" s="697"/>
    </row>
    <row r="27" spans="2:133" ht="11.25" customHeight="1" x14ac:dyDescent="0.15">
      <c r="B27" s="660" t="s">
        <v>295</v>
      </c>
      <c r="C27" s="661"/>
      <c r="D27" s="661"/>
      <c r="E27" s="661"/>
      <c r="F27" s="661"/>
      <c r="G27" s="661"/>
      <c r="H27" s="661"/>
      <c r="I27" s="661"/>
      <c r="J27" s="661"/>
      <c r="K27" s="661"/>
      <c r="L27" s="661"/>
      <c r="M27" s="661"/>
      <c r="N27" s="661"/>
      <c r="O27" s="661"/>
      <c r="P27" s="661"/>
      <c r="Q27" s="662"/>
      <c r="R27" s="663">
        <v>13941628</v>
      </c>
      <c r="S27" s="664"/>
      <c r="T27" s="664"/>
      <c r="U27" s="664"/>
      <c r="V27" s="664"/>
      <c r="W27" s="664"/>
      <c r="X27" s="664"/>
      <c r="Y27" s="665"/>
      <c r="Z27" s="690">
        <v>54.7</v>
      </c>
      <c r="AA27" s="690"/>
      <c r="AB27" s="690"/>
      <c r="AC27" s="690"/>
      <c r="AD27" s="691">
        <v>13394663</v>
      </c>
      <c r="AE27" s="691"/>
      <c r="AF27" s="691"/>
      <c r="AG27" s="691"/>
      <c r="AH27" s="691"/>
      <c r="AI27" s="691"/>
      <c r="AJ27" s="691"/>
      <c r="AK27" s="691"/>
      <c r="AL27" s="666">
        <v>99.800003051757813</v>
      </c>
      <c r="AM27" s="667"/>
      <c r="AN27" s="667"/>
      <c r="AO27" s="692"/>
      <c r="AP27" s="660" t="s">
        <v>296</v>
      </c>
      <c r="AQ27" s="661"/>
      <c r="AR27" s="661"/>
      <c r="AS27" s="661"/>
      <c r="AT27" s="661"/>
      <c r="AU27" s="661"/>
      <c r="AV27" s="661"/>
      <c r="AW27" s="661"/>
      <c r="AX27" s="661"/>
      <c r="AY27" s="661"/>
      <c r="AZ27" s="661"/>
      <c r="BA27" s="661"/>
      <c r="BB27" s="661"/>
      <c r="BC27" s="661"/>
      <c r="BD27" s="661"/>
      <c r="BE27" s="661"/>
      <c r="BF27" s="662"/>
      <c r="BG27" s="663">
        <v>5173259</v>
      </c>
      <c r="BH27" s="664"/>
      <c r="BI27" s="664"/>
      <c r="BJ27" s="664"/>
      <c r="BK27" s="664"/>
      <c r="BL27" s="664"/>
      <c r="BM27" s="664"/>
      <c r="BN27" s="665"/>
      <c r="BO27" s="690">
        <v>100</v>
      </c>
      <c r="BP27" s="690"/>
      <c r="BQ27" s="690"/>
      <c r="BR27" s="690"/>
      <c r="BS27" s="691" t="s">
        <v>128</v>
      </c>
      <c r="BT27" s="691"/>
      <c r="BU27" s="691"/>
      <c r="BV27" s="691"/>
      <c r="BW27" s="691"/>
      <c r="BX27" s="691"/>
      <c r="BY27" s="691"/>
      <c r="BZ27" s="691"/>
      <c r="CA27" s="691"/>
      <c r="CB27" s="749"/>
      <c r="CD27" s="705" t="s">
        <v>297</v>
      </c>
      <c r="CE27" s="702"/>
      <c r="CF27" s="702"/>
      <c r="CG27" s="702"/>
      <c r="CH27" s="702"/>
      <c r="CI27" s="702"/>
      <c r="CJ27" s="702"/>
      <c r="CK27" s="702"/>
      <c r="CL27" s="702"/>
      <c r="CM27" s="702"/>
      <c r="CN27" s="702"/>
      <c r="CO27" s="702"/>
      <c r="CP27" s="702"/>
      <c r="CQ27" s="703"/>
      <c r="CR27" s="663">
        <v>3789785</v>
      </c>
      <c r="CS27" s="674"/>
      <c r="CT27" s="674"/>
      <c r="CU27" s="674"/>
      <c r="CV27" s="674"/>
      <c r="CW27" s="674"/>
      <c r="CX27" s="674"/>
      <c r="CY27" s="675"/>
      <c r="CZ27" s="666">
        <v>15.7</v>
      </c>
      <c r="DA27" s="676"/>
      <c r="DB27" s="676"/>
      <c r="DC27" s="677"/>
      <c r="DD27" s="669">
        <v>903535</v>
      </c>
      <c r="DE27" s="674"/>
      <c r="DF27" s="674"/>
      <c r="DG27" s="674"/>
      <c r="DH27" s="674"/>
      <c r="DI27" s="674"/>
      <c r="DJ27" s="674"/>
      <c r="DK27" s="675"/>
      <c r="DL27" s="669">
        <v>886525</v>
      </c>
      <c r="DM27" s="674"/>
      <c r="DN27" s="674"/>
      <c r="DO27" s="674"/>
      <c r="DP27" s="674"/>
      <c r="DQ27" s="674"/>
      <c r="DR27" s="674"/>
      <c r="DS27" s="674"/>
      <c r="DT27" s="674"/>
      <c r="DU27" s="674"/>
      <c r="DV27" s="675"/>
      <c r="DW27" s="666">
        <v>6.2</v>
      </c>
      <c r="DX27" s="676"/>
      <c r="DY27" s="676"/>
      <c r="DZ27" s="676"/>
      <c r="EA27" s="676"/>
      <c r="EB27" s="676"/>
      <c r="EC27" s="697"/>
    </row>
    <row r="28" spans="2:133" ht="11.25" customHeight="1" x14ac:dyDescent="0.15">
      <c r="B28" s="660" t="s">
        <v>298</v>
      </c>
      <c r="C28" s="661"/>
      <c r="D28" s="661"/>
      <c r="E28" s="661"/>
      <c r="F28" s="661"/>
      <c r="G28" s="661"/>
      <c r="H28" s="661"/>
      <c r="I28" s="661"/>
      <c r="J28" s="661"/>
      <c r="K28" s="661"/>
      <c r="L28" s="661"/>
      <c r="M28" s="661"/>
      <c r="N28" s="661"/>
      <c r="O28" s="661"/>
      <c r="P28" s="661"/>
      <c r="Q28" s="662"/>
      <c r="R28" s="663">
        <v>6990</v>
      </c>
      <c r="S28" s="664"/>
      <c r="T28" s="664"/>
      <c r="U28" s="664"/>
      <c r="V28" s="664"/>
      <c r="W28" s="664"/>
      <c r="X28" s="664"/>
      <c r="Y28" s="665"/>
      <c r="Z28" s="690">
        <v>0</v>
      </c>
      <c r="AA28" s="690"/>
      <c r="AB28" s="690"/>
      <c r="AC28" s="690"/>
      <c r="AD28" s="691">
        <v>6990</v>
      </c>
      <c r="AE28" s="691"/>
      <c r="AF28" s="691"/>
      <c r="AG28" s="691"/>
      <c r="AH28" s="691"/>
      <c r="AI28" s="691"/>
      <c r="AJ28" s="691"/>
      <c r="AK28" s="691"/>
      <c r="AL28" s="666">
        <v>0.1</v>
      </c>
      <c r="AM28" s="667"/>
      <c r="AN28" s="667"/>
      <c r="AO28" s="692"/>
      <c r="AP28" s="660"/>
      <c r="AQ28" s="661"/>
      <c r="AR28" s="661"/>
      <c r="AS28" s="661"/>
      <c r="AT28" s="661"/>
      <c r="AU28" s="661"/>
      <c r="AV28" s="661"/>
      <c r="AW28" s="661"/>
      <c r="AX28" s="661"/>
      <c r="AY28" s="661"/>
      <c r="AZ28" s="661"/>
      <c r="BA28" s="661"/>
      <c r="BB28" s="661"/>
      <c r="BC28" s="661"/>
      <c r="BD28" s="661"/>
      <c r="BE28" s="661"/>
      <c r="BF28" s="662"/>
      <c r="BG28" s="663"/>
      <c r="BH28" s="664"/>
      <c r="BI28" s="664"/>
      <c r="BJ28" s="664"/>
      <c r="BK28" s="664"/>
      <c r="BL28" s="664"/>
      <c r="BM28" s="664"/>
      <c r="BN28" s="665"/>
      <c r="BO28" s="690"/>
      <c r="BP28" s="690"/>
      <c r="BQ28" s="690"/>
      <c r="BR28" s="690"/>
      <c r="BS28" s="669"/>
      <c r="BT28" s="664"/>
      <c r="BU28" s="664"/>
      <c r="BV28" s="664"/>
      <c r="BW28" s="664"/>
      <c r="BX28" s="664"/>
      <c r="BY28" s="664"/>
      <c r="BZ28" s="664"/>
      <c r="CA28" s="664"/>
      <c r="CB28" s="704"/>
      <c r="CD28" s="705" t="s">
        <v>299</v>
      </c>
      <c r="CE28" s="702"/>
      <c r="CF28" s="702"/>
      <c r="CG28" s="702"/>
      <c r="CH28" s="702"/>
      <c r="CI28" s="702"/>
      <c r="CJ28" s="702"/>
      <c r="CK28" s="702"/>
      <c r="CL28" s="702"/>
      <c r="CM28" s="702"/>
      <c r="CN28" s="702"/>
      <c r="CO28" s="702"/>
      <c r="CP28" s="702"/>
      <c r="CQ28" s="703"/>
      <c r="CR28" s="663">
        <v>2603508</v>
      </c>
      <c r="CS28" s="664"/>
      <c r="CT28" s="664"/>
      <c r="CU28" s="664"/>
      <c r="CV28" s="664"/>
      <c r="CW28" s="664"/>
      <c r="CX28" s="664"/>
      <c r="CY28" s="665"/>
      <c r="CZ28" s="666">
        <v>10.8</v>
      </c>
      <c r="DA28" s="676"/>
      <c r="DB28" s="676"/>
      <c r="DC28" s="677"/>
      <c r="DD28" s="669">
        <v>2530737</v>
      </c>
      <c r="DE28" s="664"/>
      <c r="DF28" s="664"/>
      <c r="DG28" s="664"/>
      <c r="DH28" s="664"/>
      <c r="DI28" s="664"/>
      <c r="DJ28" s="664"/>
      <c r="DK28" s="665"/>
      <c r="DL28" s="669">
        <v>2530737</v>
      </c>
      <c r="DM28" s="664"/>
      <c r="DN28" s="664"/>
      <c r="DO28" s="664"/>
      <c r="DP28" s="664"/>
      <c r="DQ28" s="664"/>
      <c r="DR28" s="664"/>
      <c r="DS28" s="664"/>
      <c r="DT28" s="664"/>
      <c r="DU28" s="664"/>
      <c r="DV28" s="665"/>
      <c r="DW28" s="666">
        <v>17.8</v>
      </c>
      <c r="DX28" s="676"/>
      <c r="DY28" s="676"/>
      <c r="DZ28" s="676"/>
      <c r="EA28" s="676"/>
      <c r="EB28" s="676"/>
      <c r="EC28" s="697"/>
    </row>
    <row r="29" spans="2:133" ht="11.25" customHeight="1" x14ac:dyDescent="0.15">
      <c r="B29" s="660" t="s">
        <v>300</v>
      </c>
      <c r="C29" s="661"/>
      <c r="D29" s="661"/>
      <c r="E29" s="661"/>
      <c r="F29" s="661"/>
      <c r="G29" s="661"/>
      <c r="H29" s="661"/>
      <c r="I29" s="661"/>
      <c r="J29" s="661"/>
      <c r="K29" s="661"/>
      <c r="L29" s="661"/>
      <c r="M29" s="661"/>
      <c r="N29" s="661"/>
      <c r="O29" s="661"/>
      <c r="P29" s="661"/>
      <c r="Q29" s="662"/>
      <c r="R29" s="663">
        <v>80834</v>
      </c>
      <c r="S29" s="664"/>
      <c r="T29" s="664"/>
      <c r="U29" s="664"/>
      <c r="V29" s="664"/>
      <c r="W29" s="664"/>
      <c r="X29" s="664"/>
      <c r="Y29" s="665"/>
      <c r="Z29" s="690">
        <v>0.3</v>
      </c>
      <c r="AA29" s="690"/>
      <c r="AB29" s="690"/>
      <c r="AC29" s="690"/>
      <c r="AD29" s="691">
        <v>13</v>
      </c>
      <c r="AE29" s="691"/>
      <c r="AF29" s="691"/>
      <c r="AG29" s="691"/>
      <c r="AH29" s="691"/>
      <c r="AI29" s="691"/>
      <c r="AJ29" s="691"/>
      <c r="AK29" s="691"/>
      <c r="AL29" s="666">
        <v>0</v>
      </c>
      <c r="AM29" s="667"/>
      <c r="AN29" s="667"/>
      <c r="AO29" s="692"/>
      <c r="AP29" s="640"/>
      <c r="AQ29" s="641"/>
      <c r="AR29" s="641"/>
      <c r="AS29" s="641"/>
      <c r="AT29" s="641"/>
      <c r="AU29" s="641"/>
      <c r="AV29" s="641"/>
      <c r="AW29" s="641"/>
      <c r="AX29" s="641"/>
      <c r="AY29" s="641"/>
      <c r="AZ29" s="641"/>
      <c r="BA29" s="641"/>
      <c r="BB29" s="641"/>
      <c r="BC29" s="641"/>
      <c r="BD29" s="641"/>
      <c r="BE29" s="641"/>
      <c r="BF29" s="642"/>
      <c r="BG29" s="663"/>
      <c r="BH29" s="664"/>
      <c r="BI29" s="664"/>
      <c r="BJ29" s="664"/>
      <c r="BK29" s="664"/>
      <c r="BL29" s="664"/>
      <c r="BM29" s="664"/>
      <c r="BN29" s="665"/>
      <c r="BO29" s="690"/>
      <c r="BP29" s="690"/>
      <c r="BQ29" s="690"/>
      <c r="BR29" s="690"/>
      <c r="BS29" s="691"/>
      <c r="BT29" s="691"/>
      <c r="BU29" s="691"/>
      <c r="BV29" s="691"/>
      <c r="BW29" s="691"/>
      <c r="BX29" s="691"/>
      <c r="BY29" s="691"/>
      <c r="BZ29" s="691"/>
      <c r="CA29" s="691"/>
      <c r="CB29" s="749"/>
      <c r="CD29" s="750" t="s">
        <v>301</v>
      </c>
      <c r="CE29" s="751"/>
      <c r="CF29" s="705" t="s">
        <v>68</v>
      </c>
      <c r="CG29" s="702"/>
      <c r="CH29" s="702"/>
      <c r="CI29" s="702"/>
      <c r="CJ29" s="702"/>
      <c r="CK29" s="702"/>
      <c r="CL29" s="702"/>
      <c r="CM29" s="702"/>
      <c r="CN29" s="702"/>
      <c r="CO29" s="702"/>
      <c r="CP29" s="702"/>
      <c r="CQ29" s="703"/>
      <c r="CR29" s="663">
        <v>2603508</v>
      </c>
      <c r="CS29" s="674"/>
      <c r="CT29" s="674"/>
      <c r="CU29" s="674"/>
      <c r="CV29" s="674"/>
      <c r="CW29" s="674"/>
      <c r="CX29" s="674"/>
      <c r="CY29" s="675"/>
      <c r="CZ29" s="666">
        <v>10.8</v>
      </c>
      <c r="DA29" s="676"/>
      <c r="DB29" s="676"/>
      <c r="DC29" s="677"/>
      <c r="DD29" s="669">
        <v>2530737</v>
      </c>
      <c r="DE29" s="674"/>
      <c r="DF29" s="674"/>
      <c r="DG29" s="674"/>
      <c r="DH29" s="674"/>
      <c r="DI29" s="674"/>
      <c r="DJ29" s="674"/>
      <c r="DK29" s="675"/>
      <c r="DL29" s="669">
        <v>2530737</v>
      </c>
      <c r="DM29" s="674"/>
      <c r="DN29" s="674"/>
      <c r="DO29" s="674"/>
      <c r="DP29" s="674"/>
      <c r="DQ29" s="674"/>
      <c r="DR29" s="674"/>
      <c r="DS29" s="674"/>
      <c r="DT29" s="674"/>
      <c r="DU29" s="674"/>
      <c r="DV29" s="675"/>
      <c r="DW29" s="666">
        <v>17.8</v>
      </c>
      <c r="DX29" s="676"/>
      <c r="DY29" s="676"/>
      <c r="DZ29" s="676"/>
      <c r="EA29" s="676"/>
      <c r="EB29" s="676"/>
      <c r="EC29" s="697"/>
    </row>
    <row r="30" spans="2:133" ht="11.25" customHeight="1" x14ac:dyDescent="0.15">
      <c r="B30" s="660" t="s">
        <v>302</v>
      </c>
      <c r="C30" s="661"/>
      <c r="D30" s="661"/>
      <c r="E30" s="661"/>
      <c r="F30" s="661"/>
      <c r="G30" s="661"/>
      <c r="H30" s="661"/>
      <c r="I30" s="661"/>
      <c r="J30" s="661"/>
      <c r="K30" s="661"/>
      <c r="L30" s="661"/>
      <c r="M30" s="661"/>
      <c r="N30" s="661"/>
      <c r="O30" s="661"/>
      <c r="P30" s="661"/>
      <c r="Q30" s="662"/>
      <c r="R30" s="663">
        <v>68831</v>
      </c>
      <c r="S30" s="664"/>
      <c r="T30" s="664"/>
      <c r="U30" s="664"/>
      <c r="V30" s="664"/>
      <c r="W30" s="664"/>
      <c r="X30" s="664"/>
      <c r="Y30" s="665"/>
      <c r="Z30" s="690">
        <v>0.3</v>
      </c>
      <c r="AA30" s="690"/>
      <c r="AB30" s="690"/>
      <c r="AC30" s="690"/>
      <c r="AD30" s="691">
        <v>15781</v>
      </c>
      <c r="AE30" s="691"/>
      <c r="AF30" s="691"/>
      <c r="AG30" s="691"/>
      <c r="AH30" s="691"/>
      <c r="AI30" s="691"/>
      <c r="AJ30" s="691"/>
      <c r="AK30" s="691"/>
      <c r="AL30" s="666">
        <v>0.1</v>
      </c>
      <c r="AM30" s="667"/>
      <c r="AN30" s="667"/>
      <c r="AO30" s="692"/>
      <c r="AP30" s="722" t="s">
        <v>220</v>
      </c>
      <c r="AQ30" s="723"/>
      <c r="AR30" s="723"/>
      <c r="AS30" s="723"/>
      <c r="AT30" s="723"/>
      <c r="AU30" s="723"/>
      <c r="AV30" s="723"/>
      <c r="AW30" s="723"/>
      <c r="AX30" s="723"/>
      <c r="AY30" s="723"/>
      <c r="AZ30" s="723"/>
      <c r="BA30" s="723"/>
      <c r="BB30" s="723"/>
      <c r="BC30" s="723"/>
      <c r="BD30" s="723"/>
      <c r="BE30" s="723"/>
      <c r="BF30" s="724"/>
      <c r="BG30" s="722" t="s">
        <v>303</v>
      </c>
      <c r="BH30" s="747"/>
      <c r="BI30" s="747"/>
      <c r="BJ30" s="747"/>
      <c r="BK30" s="747"/>
      <c r="BL30" s="747"/>
      <c r="BM30" s="747"/>
      <c r="BN30" s="747"/>
      <c r="BO30" s="747"/>
      <c r="BP30" s="747"/>
      <c r="BQ30" s="748"/>
      <c r="BR30" s="722" t="s">
        <v>304</v>
      </c>
      <c r="BS30" s="747"/>
      <c r="BT30" s="747"/>
      <c r="BU30" s="747"/>
      <c r="BV30" s="747"/>
      <c r="BW30" s="747"/>
      <c r="BX30" s="747"/>
      <c r="BY30" s="747"/>
      <c r="BZ30" s="747"/>
      <c r="CA30" s="747"/>
      <c r="CB30" s="748"/>
      <c r="CD30" s="752"/>
      <c r="CE30" s="753"/>
      <c r="CF30" s="705" t="s">
        <v>305</v>
      </c>
      <c r="CG30" s="702"/>
      <c r="CH30" s="702"/>
      <c r="CI30" s="702"/>
      <c r="CJ30" s="702"/>
      <c r="CK30" s="702"/>
      <c r="CL30" s="702"/>
      <c r="CM30" s="702"/>
      <c r="CN30" s="702"/>
      <c r="CO30" s="702"/>
      <c r="CP30" s="702"/>
      <c r="CQ30" s="703"/>
      <c r="CR30" s="663">
        <v>2495187</v>
      </c>
      <c r="CS30" s="664"/>
      <c r="CT30" s="664"/>
      <c r="CU30" s="664"/>
      <c r="CV30" s="664"/>
      <c r="CW30" s="664"/>
      <c r="CX30" s="664"/>
      <c r="CY30" s="665"/>
      <c r="CZ30" s="666">
        <v>10.3</v>
      </c>
      <c r="DA30" s="676"/>
      <c r="DB30" s="676"/>
      <c r="DC30" s="677"/>
      <c r="DD30" s="669">
        <v>2428838</v>
      </c>
      <c r="DE30" s="664"/>
      <c r="DF30" s="664"/>
      <c r="DG30" s="664"/>
      <c r="DH30" s="664"/>
      <c r="DI30" s="664"/>
      <c r="DJ30" s="664"/>
      <c r="DK30" s="665"/>
      <c r="DL30" s="669">
        <v>2428838</v>
      </c>
      <c r="DM30" s="664"/>
      <c r="DN30" s="664"/>
      <c r="DO30" s="664"/>
      <c r="DP30" s="664"/>
      <c r="DQ30" s="664"/>
      <c r="DR30" s="664"/>
      <c r="DS30" s="664"/>
      <c r="DT30" s="664"/>
      <c r="DU30" s="664"/>
      <c r="DV30" s="665"/>
      <c r="DW30" s="666">
        <v>17.100000000000001</v>
      </c>
      <c r="DX30" s="676"/>
      <c r="DY30" s="676"/>
      <c r="DZ30" s="676"/>
      <c r="EA30" s="676"/>
      <c r="EB30" s="676"/>
      <c r="EC30" s="697"/>
    </row>
    <row r="31" spans="2:133" ht="11.25" customHeight="1" x14ac:dyDescent="0.15">
      <c r="B31" s="660" t="s">
        <v>306</v>
      </c>
      <c r="C31" s="661"/>
      <c r="D31" s="661"/>
      <c r="E31" s="661"/>
      <c r="F31" s="661"/>
      <c r="G31" s="661"/>
      <c r="H31" s="661"/>
      <c r="I31" s="661"/>
      <c r="J31" s="661"/>
      <c r="K31" s="661"/>
      <c r="L31" s="661"/>
      <c r="M31" s="661"/>
      <c r="N31" s="661"/>
      <c r="O31" s="661"/>
      <c r="P31" s="661"/>
      <c r="Q31" s="662"/>
      <c r="R31" s="663">
        <v>17993</v>
      </c>
      <c r="S31" s="664"/>
      <c r="T31" s="664"/>
      <c r="U31" s="664"/>
      <c r="V31" s="664"/>
      <c r="W31" s="664"/>
      <c r="X31" s="664"/>
      <c r="Y31" s="665"/>
      <c r="Z31" s="690">
        <v>0.1</v>
      </c>
      <c r="AA31" s="690"/>
      <c r="AB31" s="690"/>
      <c r="AC31" s="690"/>
      <c r="AD31" s="691" t="s">
        <v>128</v>
      </c>
      <c r="AE31" s="691"/>
      <c r="AF31" s="691"/>
      <c r="AG31" s="691"/>
      <c r="AH31" s="691"/>
      <c r="AI31" s="691"/>
      <c r="AJ31" s="691"/>
      <c r="AK31" s="691"/>
      <c r="AL31" s="666" t="s">
        <v>128</v>
      </c>
      <c r="AM31" s="667"/>
      <c r="AN31" s="667"/>
      <c r="AO31" s="692"/>
      <c r="AP31" s="736" t="s">
        <v>307</v>
      </c>
      <c r="AQ31" s="737"/>
      <c r="AR31" s="737"/>
      <c r="AS31" s="737"/>
      <c r="AT31" s="742" t="s">
        <v>308</v>
      </c>
      <c r="AU31" s="359"/>
      <c r="AV31" s="359"/>
      <c r="AW31" s="359"/>
      <c r="AX31" s="729" t="s">
        <v>187</v>
      </c>
      <c r="AY31" s="730"/>
      <c r="AZ31" s="730"/>
      <c r="BA31" s="730"/>
      <c r="BB31" s="730"/>
      <c r="BC31" s="730"/>
      <c r="BD31" s="730"/>
      <c r="BE31" s="730"/>
      <c r="BF31" s="731"/>
      <c r="BG31" s="732">
        <v>99</v>
      </c>
      <c r="BH31" s="733"/>
      <c r="BI31" s="733"/>
      <c r="BJ31" s="733"/>
      <c r="BK31" s="733"/>
      <c r="BL31" s="733"/>
      <c r="BM31" s="734">
        <v>97.5</v>
      </c>
      <c r="BN31" s="733"/>
      <c r="BO31" s="733"/>
      <c r="BP31" s="733"/>
      <c r="BQ31" s="735"/>
      <c r="BR31" s="732">
        <v>98.8</v>
      </c>
      <c r="BS31" s="733"/>
      <c r="BT31" s="733"/>
      <c r="BU31" s="733"/>
      <c r="BV31" s="733"/>
      <c r="BW31" s="733"/>
      <c r="BX31" s="734">
        <v>97.1</v>
      </c>
      <c r="BY31" s="733"/>
      <c r="BZ31" s="733"/>
      <c r="CA31" s="733"/>
      <c r="CB31" s="735"/>
      <c r="CD31" s="752"/>
      <c r="CE31" s="753"/>
      <c r="CF31" s="705" t="s">
        <v>309</v>
      </c>
      <c r="CG31" s="702"/>
      <c r="CH31" s="702"/>
      <c r="CI31" s="702"/>
      <c r="CJ31" s="702"/>
      <c r="CK31" s="702"/>
      <c r="CL31" s="702"/>
      <c r="CM31" s="702"/>
      <c r="CN31" s="702"/>
      <c r="CO31" s="702"/>
      <c r="CP31" s="702"/>
      <c r="CQ31" s="703"/>
      <c r="CR31" s="663">
        <v>108321</v>
      </c>
      <c r="CS31" s="674"/>
      <c r="CT31" s="674"/>
      <c r="CU31" s="674"/>
      <c r="CV31" s="674"/>
      <c r="CW31" s="674"/>
      <c r="CX31" s="674"/>
      <c r="CY31" s="675"/>
      <c r="CZ31" s="666">
        <v>0.4</v>
      </c>
      <c r="DA31" s="676"/>
      <c r="DB31" s="676"/>
      <c r="DC31" s="677"/>
      <c r="DD31" s="669">
        <v>101899</v>
      </c>
      <c r="DE31" s="674"/>
      <c r="DF31" s="674"/>
      <c r="DG31" s="674"/>
      <c r="DH31" s="674"/>
      <c r="DI31" s="674"/>
      <c r="DJ31" s="674"/>
      <c r="DK31" s="675"/>
      <c r="DL31" s="669">
        <v>101899</v>
      </c>
      <c r="DM31" s="674"/>
      <c r="DN31" s="674"/>
      <c r="DO31" s="674"/>
      <c r="DP31" s="674"/>
      <c r="DQ31" s="674"/>
      <c r="DR31" s="674"/>
      <c r="DS31" s="674"/>
      <c r="DT31" s="674"/>
      <c r="DU31" s="674"/>
      <c r="DV31" s="675"/>
      <c r="DW31" s="666">
        <v>0.7</v>
      </c>
      <c r="DX31" s="676"/>
      <c r="DY31" s="676"/>
      <c r="DZ31" s="676"/>
      <c r="EA31" s="676"/>
      <c r="EB31" s="676"/>
      <c r="EC31" s="697"/>
    </row>
    <row r="32" spans="2:133" ht="11.25" customHeight="1" x14ac:dyDescent="0.15">
      <c r="B32" s="660" t="s">
        <v>310</v>
      </c>
      <c r="C32" s="661"/>
      <c r="D32" s="661"/>
      <c r="E32" s="661"/>
      <c r="F32" s="661"/>
      <c r="G32" s="661"/>
      <c r="H32" s="661"/>
      <c r="I32" s="661"/>
      <c r="J32" s="661"/>
      <c r="K32" s="661"/>
      <c r="L32" s="661"/>
      <c r="M32" s="661"/>
      <c r="N32" s="661"/>
      <c r="O32" s="661"/>
      <c r="P32" s="661"/>
      <c r="Q32" s="662"/>
      <c r="R32" s="663">
        <v>3613545</v>
      </c>
      <c r="S32" s="664"/>
      <c r="T32" s="664"/>
      <c r="U32" s="664"/>
      <c r="V32" s="664"/>
      <c r="W32" s="664"/>
      <c r="X32" s="664"/>
      <c r="Y32" s="665"/>
      <c r="Z32" s="690">
        <v>14.2</v>
      </c>
      <c r="AA32" s="690"/>
      <c r="AB32" s="690"/>
      <c r="AC32" s="690"/>
      <c r="AD32" s="691" t="s">
        <v>128</v>
      </c>
      <c r="AE32" s="691"/>
      <c r="AF32" s="691"/>
      <c r="AG32" s="691"/>
      <c r="AH32" s="691"/>
      <c r="AI32" s="691"/>
      <c r="AJ32" s="691"/>
      <c r="AK32" s="691"/>
      <c r="AL32" s="666" t="s">
        <v>128</v>
      </c>
      <c r="AM32" s="667"/>
      <c r="AN32" s="667"/>
      <c r="AO32" s="692"/>
      <c r="AP32" s="738"/>
      <c r="AQ32" s="739"/>
      <c r="AR32" s="739"/>
      <c r="AS32" s="739"/>
      <c r="AT32" s="743"/>
      <c r="AU32" s="360" t="s">
        <v>311</v>
      </c>
      <c r="AV32" s="360"/>
      <c r="AW32" s="360"/>
      <c r="AX32" s="660" t="s">
        <v>312</v>
      </c>
      <c r="AY32" s="661"/>
      <c r="AZ32" s="661"/>
      <c r="BA32" s="661"/>
      <c r="BB32" s="661"/>
      <c r="BC32" s="661"/>
      <c r="BD32" s="661"/>
      <c r="BE32" s="661"/>
      <c r="BF32" s="662"/>
      <c r="BG32" s="745">
        <v>98.8</v>
      </c>
      <c r="BH32" s="674"/>
      <c r="BI32" s="674"/>
      <c r="BJ32" s="674"/>
      <c r="BK32" s="674"/>
      <c r="BL32" s="674"/>
      <c r="BM32" s="667">
        <v>97.3</v>
      </c>
      <c r="BN32" s="746"/>
      <c r="BO32" s="746"/>
      <c r="BP32" s="746"/>
      <c r="BQ32" s="701"/>
      <c r="BR32" s="745">
        <v>98.7</v>
      </c>
      <c r="BS32" s="674"/>
      <c r="BT32" s="674"/>
      <c r="BU32" s="674"/>
      <c r="BV32" s="674"/>
      <c r="BW32" s="674"/>
      <c r="BX32" s="667">
        <v>97.2</v>
      </c>
      <c r="BY32" s="746"/>
      <c r="BZ32" s="746"/>
      <c r="CA32" s="746"/>
      <c r="CB32" s="701"/>
      <c r="CD32" s="754"/>
      <c r="CE32" s="755"/>
      <c r="CF32" s="705" t="s">
        <v>313</v>
      </c>
      <c r="CG32" s="702"/>
      <c r="CH32" s="702"/>
      <c r="CI32" s="702"/>
      <c r="CJ32" s="702"/>
      <c r="CK32" s="702"/>
      <c r="CL32" s="702"/>
      <c r="CM32" s="702"/>
      <c r="CN32" s="702"/>
      <c r="CO32" s="702"/>
      <c r="CP32" s="702"/>
      <c r="CQ32" s="703"/>
      <c r="CR32" s="663" t="s">
        <v>128</v>
      </c>
      <c r="CS32" s="664"/>
      <c r="CT32" s="664"/>
      <c r="CU32" s="664"/>
      <c r="CV32" s="664"/>
      <c r="CW32" s="664"/>
      <c r="CX32" s="664"/>
      <c r="CY32" s="665"/>
      <c r="CZ32" s="666" t="s">
        <v>128</v>
      </c>
      <c r="DA32" s="676"/>
      <c r="DB32" s="676"/>
      <c r="DC32" s="677"/>
      <c r="DD32" s="669" t="s">
        <v>128</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76"/>
      <c r="DY32" s="676"/>
      <c r="DZ32" s="676"/>
      <c r="EA32" s="676"/>
      <c r="EB32" s="676"/>
      <c r="EC32" s="697"/>
    </row>
    <row r="33" spans="2:133" ht="11.25" customHeight="1" x14ac:dyDescent="0.15">
      <c r="B33" s="726" t="s">
        <v>314</v>
      </c>
      <c r="C33" s="727"/>
      <c r="D33" s="727"/>
      <c r="E33" s="727"/>
      <c r="F33" s="727"/>
      <c r="G33" s="727"/>
      <c r="H33" s="727"/>
      <c r="I33" s="727"/>
      <c r="J33" s="727"/>
      <c r="K33" s="727"/>
      <c r="L33" s="727"/>
      <c r="M33" s="727"/>
      <c r="N33" s="727"/>
      <c r="O33" s="727"/>
      <c r="P33" s="727"/>
      <c r="Q33" s="728"/>
      <c r="R33" s="663" t="s">
        <v>128</v>
      </c>
      <c r="S33" s="664"/>
      <c r="T33" s="664"/>
      <c r="U33" s="664"/>
      <c r="V33" s="664"/>
      <c r="W33" s="664"/>
      <c r="X33" s="664"/>
      <c r="Y33" s="665"/>
      <c r="Z33" s="690" t="s">
        <v>128</v>
      </c>
      <c r="AA33" s="690"/>
      <c r="AB33" s="690"/>
      <c r="AC33" s="690"/>
      <c r="AD33" s="691" t="s">
        <v>128</v>
      </c>
      <c r="AE33" s="691"/>
      <c r="AF33" s="691"/>
      <c r="AG33" s="691"/>
      <c r="AH33" s="691"/>
      <c r="AI33" s="691"/>
      <c r="AJ33" s="691"/>
      <c r="AK33" s="691"/>
      <c r="AL33" s="666" t="s">
        <v>128</v>
      </c>
      <c r="AM33" s="667"/>
      <c r="AN33" s="667"/>
      <c r="AO33" s="692"/>
      <c r="AP33" s="740"/>
      <c r="AQ33" s="741"/>
      <c r="AR33" s="741"/>
      <c r="AS33" s="741"/>
      <c r="AT33" s="744"/>
      <c r="AU33" s="361"/>
      <c r="AV33" s="361"/>
      <c r="AW33" s="361"/>
      <c r="AX33" s="640" t="s">
        <v>315</v>
      </c>
      <c r="AY33" s="641"/>
      <c r="AZ33" s="641"/>
      <c r="BA33" s="641"/>
      <c r="BB33" s="641"/>
      <c r="BC33" s="641"/>
      <c r="BD33" s="641"/>
      <c r="BE33" s="641"/>
      <c r="BF33" s="642"/>
      <c r="BG33" s="725">
        <v>99.1</v>
      </c>
      <c r="BH33" s="644"/>
      <c r="BI33" s="644"/>
      <c r="BJ33" s="644"/>
      <c r="BK33" s="644"/>
      <c r="BL33" s="644"/>
      <c r="BM33" s="682">
        <v>97.4</v>
      </c>
      <c r="BN33" s="644"/>
      <c r="BO33" s="644"/>
      <c r="BP33" s="644"/>
      <c r="BQ33" s="693"/>
      <c r="BR33" s="725">
        <v>98.8</v>
      </c>
      <c r="BS33" s="644"/>
      <c r="BT33" s="644"/>
      <c r="BU33" s="644"/>
      <c r="BV33" s="644"/>
      <c r="BW33" s="644"/>
      <c r="BX33" s="682">
        <v>96.8</v>
      </c>
      <c r="BY33" s="644"/>
      <c r="BZ33" s="644"/>
      <c r="CA33" s="644"/>
      <c r="CB33" s="693"/>
      <c r="CD33" s="705" t="s">
        <v>316</v>
      </c>
      <c r="CE33" s="702"/>
      <c r="CF33" s="702"/>
      <c r="CG33" s="702"/>
      <c r="CH33" s="702"/>
      <c r="CI33" s="702"/>
      <c r="CJ33" s="702"/>
      <c r="CK33" s="702"/>
      <c r="CL33" s="702"/>
      <c r="CM33" s="702"/>
      <c r="CN33" s="702"/>
      <c r="CO33" s="702"/>
      <c r="CP33" s="702"/>
      <c r="CQ33" s="703"/>
      <c r="CR33" s="663">
        <v>13064910</v>
      </c>
      <c r="CS33" s="674"/>
      <c r="CT33" s="674"/>
      <c r="CU33" s="674"/>
      <c r="CV33" s="674"/>
      <c r="CW33" s="674"/>
      <c r="CX33" s="674"/>
      <c r="CY33" s="675"/>
      <c r="CZ33" s="666">
        <v>54.2</v>
      </c>
      <c r="DA33" s="676"/>
      <c r="DB33" s="676"/>
      <c r="DC33" s="677"/>
      <c r="DD33" s="669">
        <v>8142542</v>
      </c>
      <c r="DE33" s="674"/>
      <c r="DF33" s="674"/>
      <c r="DG33" s="674"/>
      <c r="DH33" s="674"/>
      <c r="DI33" s="674"/>
      <c r="DJ33" s="674"/>
      <c r="DK33" s="675"/>
      <c r="DL33" s="669">
        <v>5429826</v>
      </c>
      <c r="DM33" s="674"/>
      <c r="DN33" s="674"/>
      <c r="DO33" s="674"/>
      <c r="DP33" s="674"/>
      <c r="DQ33" s="674"/>
      <c r="DR33" s="674"/>
      <c r="DS33" s="674"/>
      <c r="DT33" s="674"/>
      <c r="DU33" s="674"/>
      <c r="DV33" s="675"/>
      <c r="DW33" s="666">
        <v>38.200000000000003</v>
      </c>
      <c r="DX33" s="676"/>
      <c r="DY33" s="676"/>
      <c r="DZ33" s="676"/>
      <c r="EA33" s="676"/>
      <c r="EB33" s="676"/>
      <c r="EC33" s="697"/>
    </row>
    <row r="34" spans="2:133" ht="11.25" customHeight="1" x14ac:dyDescent="0.15">
      <c r="B34" s="660" t="s">
        <v>317</v>
      </c>
      <c r="C34" s="661"/>
      <c r="D34" s="661"/>
      <c r="E34" s="661"/>
      <c r="F34" s="661"/>
      <c r="G34" s="661"/>
      <c r="H34" s="661"/>
      <c r="I34" s="661"/>
      <c r="J34" s="661"/>
      <c r="K34" s="661"/>
      <c r="L34" s="661"/>
      <c r="M34" s="661"/>
      <c r="N34" s="661"/>
      <c r="O34" s="661"/>
      <c r="P34" s="661"/>
      <c r="Q34" s="662"/>
      <c r="R34" s="663">
        <v>2209149</v>
      </c>
      <c r="S34" s="664"/>
      <c r="T34" s="664"/>
      <c r="U34" s="664"/>
      <c r="V34" s="664"/>
      <c r="W34" s="664"/>
      <c r="X34" s="664"/>
      <c r="Y34" s="665"/>
      <c r="Z34" s="690">
        <v>8.6999999999999993</v>
      </c>
      <c r="AA34" s="690"/>
      <c r="AB34" s="690"/>
      <c r="AC34" s="690"/>
      <c r="AD34" s="691" t="s">
        <v>128</v>
      </c>
      <c r="AE34" s="691"/>
      <c r="AF34" s="691"/>
      <c r="AG34" s="691"/>
      <c r="AH34" s="691"/>
      <c r="AI34" s="691"/>
      <c r="AJ34" s="691"/>
      <c r="AK34" s="691"/>
      <c r="AL34" s="666" t="s">
        <v>128</v>
      </c>
      <c r="AM34" s="667"/>
      <c r="AN34" s="667"/>
      <c r="AO34" s="692"/>
      <c r="AP34" s="146"/>
      <c r="AQ34" s="147"/>
      <c r="AR34" s="360"/>
      <c r="AS34" s="359"/>
      <c r="AT34" s="359"/>
      <c r="AU34" s="359"/>
      <c r="AV34" s="359"/>
      <c r="AW34" s="359"/>
      <c r="AX34" s="359"/>
      <c r="AY34" s="359"/>
      <c r="AZ34" s="359"/>
      <c r="BA34" s="359"/>
      <c r="BB34" s="359"/>
      <c r="BC34" s="359"/>
      <c r="BD34" s="359"/>
      <c r="BE34" s="359"/>
      <c r="BF34" s="359"/>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D34" s="705" t="s">
        <v>318</v>
      </c>
      <c r="CE34" s="702"/>
      <c r="CF34" s="702"/>
      <c r="CG34" s="702"/>
      <c r="CH34" s="702"/>
      <c r="CI34" s="702"/>
      <c r="CJ34" s="702"/>
      <c r="CK34" s="702"/>
      <c r="CL34" s="702"/>
      <c r="CM34" s="702"/>
      <c r="CN34" s="702"/>
      <c r="CO34" s="702"/>
      <c r="CP34" s="702"/>
      <c r="CQ34" s="703"/>
      <c r="CR34" s="663">
        <v>3395628</v>
      </c>
      <c r="CS34" s="664"/>
      <c r="CT34" s="664"/>
      <c r="CU34" s="664"/>
      <c r="CV34" s="664"/>
      <c r="CW34" s="664"/>
      <c r="CX34" s="664"/>
      <c r="CY34" s="665"/>
      <c r="CZ34" s="666">
        <v>14.1</v>
      </c>
      <c r="DA34" s="676"/>
      <c r="DB34" s="676"/>
      <c r="DC34" s="677"/>
      <c r="DD34" s="669">
        <v>1926238</v>
      </c>
      <c r="DE34" s="664"/>
      <c r="DF34" s="664"/>
      <c r="DG34" s="664"/>
      <c r="DH34" s="664"/>
      <c r="DI34" s="664"/>
      <c r="DJ34" s="664"/>
      <c r="DK34" s="665"/>
      <c r="DL34" s="669">
        <v>1600340</v>
      </c>
      <c r="DM34" s="664"/>
      <c r="DN34" s="664"/>
      <c r="DO34" s="664"/>
      <c r="DP34" s="664"/>
      <c r="DQ34" s="664"/>
      <c r="DR34" s="664"/>
      <c r="DS34" s="664"/>
      <c r="DT34" s="664"/>
      <c r="DU34" s="664"/>
      <c r="DV34" s="665"/>
      <c r="DW34" s="666">
        <v>11.3</v>
      </c>
      <c r="DX34" s="676"/>
      <c r="DY34" s="676"/>
      <c r="DZ34" s="676"/>
      <c r="EA34" s="676"/>
      <c r="EB34" s="676"/>
      <c r="EC34" s="697"/>
    </row>
    <row r="35" spans="2:133" ht="11.25" customHeight="1" x14ac:dyDescent="0.15">
      <c r="B35" s="660" t="s">
        <v>319</v>
      </c>
      <c r="C35" s="661"/>
      <c r="D35" s="661"/>
      <c r="E35" s="661"/>
      <c r="F35" s="661"/>
      <c r="G35" s="661"/>
      <c r="H35" s="661"/>
      <c r="I35" s="661"/>
      <c r="J35" s="661"/>
      <c r="K35" s="661"/>
      <c r="L35" s="661"/>
      <c r="M35" s="661"/>
      <c r="N35" s="661"/>
      <c r="O35" s="661"/>
      <c r="P35" s="661"/>
      <c r="Q35" s="662"/>
      <c r="R35" s="663">
        <v>35649</v>
      </c>
      <c r="S35" s="664"/>
      <c r="T35" s="664"/>
      <c r="U35" s="664"/>
      <c r="V35" s="664"/>
      <c r="W35" s="664"/>
      <c r="X35" s="664"/>
      <c r="Y35" s="665"/>
      <c r="Z35" s="690">
        <v>0.1</v>
      </c>
      <c r="AA35" s="690"/>
      <c r="AB35" s="690"/>
      <c r="AC35" s="690"/>
      <c r="AD35" s="691">
        <v>7209</v>
      </c>
      <c r="AE35" s="691"/>
      <c r="AF35" s="691"/>
      <c r="AG35" s="691"/>
      <c r="AH35" s="691"/>
      <c r="AI35" s="691"/>
      <c r="AJ35" s="691"/>
      <c r="AK35" s="691"/>
      <c r="AL35" s="666">
        <v>0.1</v>
      </c>
      <c r="AM35" s="667"/>
      <c r="AN35" s="667"/>
      <c r="AO35" s="692"/>
      <c r="AP35" s="148"/>
      <c r="AQ35" s="722" t="s">
        <v>320</v>
      </c>
      <c r="AR35" s="723"/>
      <c r="AS35" s="723"/>
      <c r="AT35" s="723"/>
      <c r="AU35" s="723"/>
      <c r="AV35" s="723"/>
      <c r="AW35" s="723"/>
      <c r="AX35" s="723"/>
      <c r="AY35" s="723"/>
      <c r="AZ35" s="723"/>
      <c r="BA35" s="723"/>
      <c r="BB35" s="723"/>
      <c r="BC35" s="723"/>
      <c r="BD35" s="723"/>
      <c r="BE35" s="723"/>
      <c r="BF35" s="724"/>
      <c r="BG35" s="722" t="s">
        <v>321</v>
      </c>
      <c r="BH35" s="723"/>
      <c r="BI35" s="723"/>
      <c r="BJ35" s="723"/>
      <c r="BK35" s="723"/>
      <c r="BL35" s="723"/>
      <c r="BM35" s="723"/>
      <c r="BN35" s="723"/>
      <c r="BO35" s="723"/>
      <c r="BP35" s="723"/>
      <c r="BQ35" s="723"/>
      <c r="BR35" s="723"/>
      <c r="BS35" s="723"/>
      <c r="BT35" s="723"/>
      <c r="BU35" s="723"/>
      <c r="BV35" s="723"/>
      <c r="BW35" s="723"/>
      <c r="BX35" s="723"/>
      <c r="BY35" s="723"/>
      <c r="BZ35" s="723"/>
      <c r="CA35" s="723"/>
      <c r="CB35" s="724"/>
      <c r="CD35" s="705" t="s">
        <v>322</v>
      </c>
      <c r="CE35" s="702"/>
      <c r="CF35" s="702"/>
      <c r="CG35" s="702"/>
      <c r="CH35" s="702"/>
      <c r="CI35" s="702"/>
      <c r="CJ35" s="702"/>
      <c r="CK35" s="702"/>
      <c r="CL35" s="702"/>
      <c r="CM35" s="702"/>
      <c r="CN35" s="702"/>
      <c r="CO35" s="702"/>
      <c r="CP35" s="702"/>
      <c r="CQ35" s="703"/>
      <c r="CR35" s="663">
        <v>54126</v>
      </c>
      <c r="CS35" s="674"/>
      <c r="CT35" s="674"/>
      <c r="CU35" s="674"/>
      <c r="CV35" s="674"/>
      <c r="CW35" s="674"/>
      <c r="CX35" s="674"/>
      <c r="CY35" s="675"/>
      <c r="CZ35" s="666">
        <v>0.2</v>
      </c>
      <c r="DA35" s="676"/>
      <c r="DB35" s="676"/>
      <c r="DC35" s="677"/>
      <c r="DD35" s="669">
        <v>44285</v>
      </c>
      <c r="DE35" s="674"/>
      <c r="DF35" s="674"/>
      <c r="DG35" s="674"/>
      <c r="DH35" s="674"/>
      <c r="DI35" s="674"/>
      <c r="DJ35" s="674"/>
      <c r="DK35" s="675"/>
      <c r="DL35" s="669">
        <v>44285</v>
      </c>
      <c r="DM35" s="674"/>
      <c r="DN35" s="674"/>
      <c r="DO35" s="674"/>
      <c r="DP35" s="674"/>
      <c r="DQ35" s="674"/>
      <c r="DR35" s="674"/>
      <c r="DS35" s="674"/>
      <c r="DT35" s="674"/>
      <c r="DU35" s="674"/>
      <c r="DV35" s="675"/>
      <c r="DW35" s="666">
        <v>0.3</v>
      </c>
      <c r="DX35" s="676"/>
      <c r="DY35" s="676"/>
      <c r="DZ35" s="676"/>
      <c r="EA35" s="676"/>
      <c r="EB35" s="676"/>
      <c r="EC35" s="697"/>
    </row>
    <row r="36" spans="2:133" ht="11.25" customHeight="1" x14ac:dyDescent="0.15">
      <c r="B36" s="660" t="s">
        <v>323</v>
      </c>
      <c r="C36" s="661"/>
      <c r="D36" s="661"/>
      <c r="E36" s="661"/>
      <c r="F36" s="661"/>
      <c r="G36" s="661"/>
      <c r="H36" s="661"/>
      <c r="I36" s="661"/>
      <c r="J36" s="661"/>
      <c r="K36" s="661"/>
      <c r="L36" s="661"/>
      <c r="M36" s="661"/>
      <c r="N36" s="661"/>
      <c r="O36" s="661"/>
      <c r="P36" s="661"/>
      <c r="Q36" s="662"/>
      <c r="R36" s="663">
        <v>693028</v>
      </c>
      <c r="S36" s="664"/>
      <c r="T36" s="664"/>
      <c r="U36" s="664"/>
      <c r="V36" s="664"/>
      <c r="W36" s="664"/>
      <c r="X36" s="664"/>
      <c r="Y36" s="665"/>
      <c r="Z36" s="690">
        <v>2.7</v>
      </c>
      <c r="AA36" s="690"/>
      <c r="AB36" s="690"/>
      <c r="AC36" s="690"/>
      <c r="AD36" s="691" t="s">
        <v>128</v>
      </c>
      <c r="AE36" s="691"/>
      <c r="AF36" s="691"/>
      <c r="AG36" s="691"/>
      <c r="AH36" s="691"/>
      <c r="AI36" s="691"/>
      <c r="AJ36" s="691"/>
      <c r="AK36" s="691"/>
      <c r="AL36" s="666" t="s">
        <v>128</v>
      </c>
      <c r="AM36" s="667"/>
      <c r="AN36" s="667"/>
      <c r="AO36" s="692"/>
      <c r="AP36" s="148"/>
      <c r="AQ36" s="713" t="s">
        <v>324</v>
      </c>
      <c r="AR36" s="714"/>
      <c r="AS36" s="714"/>
      <c r="AT36" s="714"/>
      <c r="AU36" s="714"/>
      <c r="AV36" s="714"/>
      <c r="AW36" s="714"/>
      <c r="AX36" s="714"/>
      <c r="AY36" s="715"/>
      <c r="AZ36" s="716">
        <v>3536626</v>
      </c>
      <c r="BA36" s="717"/>
      <c r="BB36" s="717"/>
      <c r="BC36" s="717"/>
      <c r="BD36" s="717"/>
      <c r="BE36" s="717"/>
      <c r="BF36" s="718"/>
      <c r="BG36" s="719" t="s">
        <v>325</v>
      </c>
      <c r="BH36" s="720"/>
      <c r="BI36" s="720"/>
      <c r="BJ36" s="720"/>
      <c r="BK36" s="720"/>
      <c r="BL36" s="720"/>
      <c r="BM36" s="720"/>
      <c r="BN36" s="720"/>
      <c r="BO36" s="720"/>
      <c r="BP36" s="720"/>
      <c r="BQ36" s="720"/>
      <c r="BR36" s="720"/>
      <c r="BS36" s="720"/>
      <c r="BT36" s="720"/>
      <c r="BU36" s="721"/>
      <c r="BV36" s="716">
        <v>85097</v>
      </c>
      <c r="BW36" s="717"/>
      <c r="BX36" s="717"/>
      <c r="BY36" s="717"/>
      <c r="BZ36" s="717"/>
      <c r="CA36" s="717"/>
      <c r="CB36" s="718"/>
      <c r="CD36" s="705" t="s">
        <v>326</v>
      </c>
      <c r="CE36" s="702"/>
      <c r="CF36" s="702"/>
      <c r="CG36" s="702"/>
      <c r="CH36" s="702"/>
      <c r="CI36" s="702"/>
      <c r="CJ36" s="702"/>
      <c r="CK36" s="702"/>
      <c r="CL36" s="702"/>
      <c r="CM36" s="702"/>
      <c r="CN36" s="702"/>
      <c r="CO36" s="702"/>
      <c r="CP36" s="702"/>
      <c r="CQ36" s="703"/>
      <c r="CR36" s="663">
        <v>6614367</v>
      </c>
      <c r="CS36" s="664"/>
      <c r="CT36" s="664"/>
      <c r="CU36" s="664"/>
      <c r="CV36" s="664"/>
      <c r="CW36" s="664"/>
      <c r="CX36" s="664"/>
      <c r="CY36" s="665"/>
      <c r="CZ36" s="666">
        <v>27.4</v>
      </c>
      <c r="DA36" s="676"/>
      <c r="DB36" s="676"/>
      <c r="DC36" s="677"/>
      <c r="DD36" s="669">
        <v>3846472</v>
      </c>
      <c r="DE36" s="664"/>
      <c r="DF36" s="664"/>
      <c r="DG36" s="664"/>
      <c r="DH36" s="664"/>
      <c r="DI36" s="664"/>
      <c r="DJ36" s="664"/>
      <c r="DK36" s="665"/>
      <c r="DL36" s="669">
        <v>2400546</v>
      </c>
      <c r="DM36" s="664"/>
      <c r="DN36" s="664"/>
      <c r="DO36" s="664"/>
      <c r="DP36" s="664"/>
      <c r="DQ36" s="664"/>
      <c r="DR36" s="664"/>
      <c r="DS36" s="664"/>
      <c r="DT36" s="664"/>
      <c r="DU36" s="664"/>
      <c r="DV36" s="665"/>
      <c r="DW36" s="666">
        <v>16.899999999999999</v>
      </c>
      <c r="DX36" s="676"/>
      <c r="DY36" s="676"/>
      <c r="DZ36" s="676"/>
      <c r="EA36" s="676"/>
      <c r="EB36" s="676"/>
      <c r="EC36" s="697"/>
    </row>
    <row r="37" spans="2:133" ht="11.25" customHeight="1" x14ac:dyDescent="0.15">
      <c r="B37" s="660" t="s">
        <v>327</v>
      </c>
      <c r="C37" s="661"/>
      <c r="D37" s="661"/>
      <c r="E37" s="661"/>
      <c r="F37" s="661"/>
      <c r="G37" s="661"/>
      <c r="H37" s="661"/>
      <c r="I37" s="661"/>
      <c r="J37" s="661"/>
      <c r="K37" s="661"/>
      <c r="L37" s="661"/>
      <c r="M37" s="661"/>
      <c r="N37" s="661"/>
      <c r="O37" s="661"/>
      <c r="P37" s="661"/>
      <c r="Q37" s="662"/>
      <c r="R37" s="663">
        <v>463711</v>
      </c>
      <c r="S37" s="664"/>
      <c r="T37" s="664"/>
      <c r="U37" s="664"/>
      <c r="V37" s="664"/>
      <c r="W37" s="664"/>
      <c r="X37" s="664"/>
      <c r="Y37" s="665"/>
      <c r="Z37" s="690">
        <v>1.8</v>
      </c>
      <c r="AA37" s="690"/>
      <c r="AB37" s="690"/>
      <c r="AC37" s="690"/>
      <c r="AD37" s="691" t="s">
        <v>128</v>
      </c>
      <c r="AE37" s="691"/>
      <c r="AF37" s="691"/>
      <c r="AG37" s="691"/>
      <c r="AH37" s="691"/>
      <c r="AI37" s="691"/>
      <c r="AJ37" s="691"/>
      <c r="AK37" s="691"/>
      <c r="AL37" s="666" t="s">
        <v>128</v>
      </c>
      <c r="AM37" s="667"/>
      <c r="AN37" s="667"/>
      <c r="AO37" s="692"/>
      <c r="AQ37" s="698" t="s">
        <v>328</v>
      </c>
      <c r="AR37" s="699"/>
      <c r="AS37" s="699"/>
      <c r="AT37" s="699"/>
      <c r="AU37" s="699"/>
      <c r="AV37" s="699"/>
      <c r="AW37" s="699"/>
      <c r="AX37" s="699"/>
      <c r="AY37" s="700"/>
      <c r="AZ37" s="663">
        <v>1244348</v>
      </c>
      <c r="BA37" s="664"/>
      <c r="BB37" s="664"/>
      <c r="BC37" s="664"/>
      <c r="BD37" s="674"/>
      <c r="BE37" s="674"/>
      <c r="BF37" s="701"/>
      <c r="BG37" s="705" t="s">
        <v>329</v>
      </c>
      <c r="BH37" s="702"/>
      <c r="BI37" s="702"/>
      <c r="BJ37" s="702"/>
      <c r="BK37" s="702"/>
      <c r="BL37" s="702"/>
      <c r="BM37" s="702"/>
      <c r="BN37" s="702"/>
      <c r="BO37" s="702"/>
      <c r="BP37" s="702"/>
      <c r="BQ37" s="702"/>
      <c r="BR37" s="702"/>
      <c r="BS37" s="702"/>
      <c r="BT37" s="702"/>
      <c r="BU37" s="703"/>
      <c r="BV37" s="663">
        <v>-615410</v>
      </c>
      <c r="BW37" s="664"/>
      <c r="BX37" s="664"/>
      <c r="BY37" s="664"/>
      <c r="BZ37" s="664"/>
      <c r="CA37" s="664"/>
      <c r="CB37" s="704"/>
      <c r="CD37" s="705" t="s">
        <v>330</v>
      </c>
      <c r="CE37" s="702"/>
      <c r="CF37" s="702"/>
      <c r="CG37" s="702"/>
      <c r="CH37" s="702"/>
      <c r="CI37" s="702"/>
      <c r="CJ37" s="702"/>
      <c r="CK37" s="702"/>
      <c r="CL37" s="702"/>
      <c r="CM37" s="702"/>
      <c r="CN37" s="702"/>
      <c r="CO37" s="702"/>
      <c r="CP37" s="702"/>
      <c r="CQ37" s="703"/>
      <c r="CR37" s="663">
        <v>2665840</v>
      </c>
      <c r="CS37" s="674"/>
      <c r="CT37" s="674"/>
      <c r="CU37" s="674"/>
      <c r="CV37" s="674"/>
      <c r="CW37" s="674"/>
      <c r="CX37" s="674"/>
      <c r="CY37" s="675"/>
      <c r="CZ37" s="666">
        <v>11.1</v>
      </c>
      <c r="DA37" s="676"/>
      <c r="DB37" s="676"/>
      <c r="DC37" s="677"/>
      <c r="DD37" s="669">
        <v>1380469</v>
      </c>
      <c r="DE37" s="674"/>
      <c r="DF37" s="674"/>
      <c r="DG37" s="674"/>
      <c r="DH37" s="674"/>
      <c r="DI37" s="674"/>
      <c r="DJ37" s="674"/>
      <c r="DK37" s="675"/>
      <c r="DL37" s="669">
        <v>1209858</v>
      </c>
      <c r="DM37" s="674"/>
      <c r="DN37" s="674"/>
      <c r="DO37" s="674"/>
      <c r="DP37" s="674"/>
      <c r="DQ37" s="674"/>
      <c r="DR37" s="674"/>
      <c r="DS37" s="674"/>
      <c r="DT37" s="674"/>
      <c r="DU37" s="674"/>
      <c r="DV37" s="675"/>
      <c r="DW37" s="666">
        <v>8.5</v>
      </c>
      <c r="DX37" s="676"/>
      <c r="DY37" s="676"/>
      <c r="DZ37" s="676"/>
      <c r="EA37" s="676"/>
      <c r="EB37" s="676"/>
      <c r="EC37" s="697"/>
    </row>
    <row r="38" spans="2:133" ht="11.25" customHeight="1" x14ac:dyDescent="0.15">
      <c r="B38" s="660" t="s">
        <v>331</v>
      </c>
      <c r="C38" s="661"/>
      <c r="D38" s="661"/>
      <c r="E38" s="661"/>
      <c r="F38" s="661"/>
      <c r="G38" s="661"/>
      <c r="H38" s="661"/>
      <c r="I38" s="661"/>
      <c r="J38" s="661"/>
      <c r="K38" s="661"/>
      <c r="L38" s="661"/>
      <c r="M38" s="661"/>
      <c r="N38" s="661"/>
      <c r="O38" s="661"/>
      <c r="P38" s="661"/>
      <c r="Q38" s="662"/>
      <c r="R38" s="663">
        <v>1775280</v>
      </c>
      <c r="S38" s="664"/>
      <c r="T38" s="664"/>
      <c r="U38" s="664"/>
      <c r="V38" s="664"/>
      <c r="W38" s="664"/>
      <c r="X38" s="664"/>
      <c r="Y38" s="665"/>
      <c r="Z38" s="690">
        <v>7</v>
      </c>
      <c r="AA38" s="690"/>
      <c r="AB38" s="690"/>
      <c r="AC38" s="690"/>
      <c r="AD38" s="691" t="s">
        <v>128</v>
      </c>
      <c r="AE38" s="691"/>
      <c r="AF38" s="691"/>
      <c r="AG38" s="691"/>
      <c r="AH38" s="691"/>
      <c r="AI38" s="691"/>
      <c r="AJ38" s="691"/>
      <c r="AK38" s="691"/>
      <c r="AL38" s="666" t="s">
        <v>128</v>
      </c>
      <c r="AM38" s="667"/>
      <c r="AN38" s="667"/>
      <c r="AO38" s="692"/>
      <c r="AQ38" s="698" t="s">
        <v>332</v>
      </c>
      <c r="AR38" s="699"/>
      <c r="AS38" s="699"/>
      <c r="AT38" s="699"/>
      <c r="AU38" s="699"/>
      <c r="AV38" s="699"/>
      <c r="AW38" s="699"/>
      <c r="AX38" s="699"/>
      <c r="AY38" s="700"/>
      <c r="AZ38" s="663">
        <v>9929</v>
      </c>
      <c r="BA38" s="664"/>
      <c r="BB38" s="664"/>
      <c r="BC38" s="664"/>
      <c r="BD38" s="674"/>
      <c r="BE38" s="674"/>
      <c r="BF38" s="701"/>
      <c r="BG38" s="705" t="s">
        <v>333</v>
      </c>
      <c r="BH38" s="702"/>
      <c r="BI38" s="702"/>
      <c r="BJ38" s="702"/>
      <c r="BK38" s="702"/>
      <c r="BL38" s="702"/>
      <c r="BM38" s="702"/>
      <c r="BN38" s="702"/>
      <c r="BO38" s="702"/>
      <c r="BP38" s="702"/>
      <c r="BQ38" s="702"/>
      <c r="BR38" s="702"/>
      <c r="BS38" s="702"/>
      <c r="BT38" s="702"/>
      <c r="BU38" s="703"/>
      <c r="BV38" s="663">
        <v>6609</v>
      </c>
      <c r="BW38" s="664"/>
      <c r="BX38" s="664"/>
      <c r="BY38" s="664"/>
      <c r="BZ38" s="664"/>
      <c r="CA38" s="664"/>
      <c r="CB38" s="704"/>
      <c r="CD38" s="705" t="s">
        <v>334</v>
      </c>
      <c r="CE38" s="702"/>
      <c r="CF38" s="702"/>
      <c r="CG38" s="702"/>
      <c r="CH38" s="702"/>
      <c r="CI38" s="702"/>
      <c r="CJ38" s="702"/>
      <c r="CK38" s="702"/>
      <c r="CL38" s="702"/>
      <c r="CM38" s="702"/>
      <c r="CN38" s="702"/>
      <c r="CO38" s="702"/>
      <c r="CP38" s="702"/>
      <c r="CQ38" s="703"/>
      <c r="CR38" s="663">
        <v>2282349</v>
      </c>
      <c r="CS38" s="664"/>
      <c r="CT38" s="664"/>
      <c r="CU38" s="664"/>
      <c r="CV38" s="664"/>
      <c r="CW38" s="664"/>
      <c r="CX38" s="664"/>
      <c r="CY38" s="665"/>
      <c r="CZ38" s="666">
        <v>9.5</v>
      </c>
      <c r="DA38" s="676"/>
      <c r="DB38" s="676"/>
      <c r="DC38" s="677"/>
      <c r="DD38" s="669">
        <v>2012755</v>
      </c>
      <c r="DE38" s="664"/>
      <c r="DF38" s="664"/>
      <c r="DG38" s="664"/>
      <c r="DH38" s="664"/>
      <c r="DI38" s="664"/>
      <c r="DJ38" s="664"/>
      <c r="DK38" s="665"/>
      <c r="DL38" s="669">
        <v>1384655</v>
      </c>
      <c r="DM38" s="664"/>
      <c r="DN38" s="664"/>
      <c r="DO38" s="664"/>
      <c r="DP38" s="664"/>
      <c r="DQ38" s="664"/>
      <c r="DR38" s="664"/>
      <c r="DS38" s="664"/>
      <c r="DT38" s="664"/>
      <c r="DU38" s="664"/>
      <c r="DV38" s="665"/>
      <c r="DW38" s="666">
        <v>9.8000000000000007</v>
      </c>
      <c r="DX38" s="676"/>
      <c r="DY38" s="676"/>
      <c r="DZ38" s="676"/>
      <c r="EA38" s="676"/>
      <c r="EB38" s="676"/>
      <c r="EC38" s="697"/>
    </row>
    <row r="39" spans="2:133" ht="11.25" customHeight="1" x14ac:dyDescent="0.15">
      <c r="B39" s="660" t="s">
        <v>335</v>
      </c>
      <c r="C39" s="661"/>
      <c r="D39" s="661"/>
      <c r="E39" s="661"/>
      <c r="F39" s="661"/>
      <c r="G39" s="661"/>
      <c r="H39" s="661"/>
      <c r="I39" s="661"/>
      <c r="J39" s="661"/>
      <c r="K39" s="661"/>
      <c r="L39" s="661"/>
      <c r="M39" s="661"/>
      <c r="N39" s="661"/>
      <c r="O39" s="661"/>
      <c r="P39" s="661"/>
      <c r="Q39" s="662"/>
      <c r="R39" s="663">
        <v>762759</v>
      </c>
      <c r="S39" s="664"/>
      <c r="T39" s="664"/>
      <c r="U39" s="664"/>
      <c r="V39" s="664"/>
      <c r="W39" s="664"/>
      <c r="X39" s="664"/>
      <c r="Y39" s="665"/>
      <c r="Z39" s="690">
        <v>3</v>
      </c>
      <c r="AA39" s="690"/>
      <c r="AB39" s="690"/>
      <c r="AC39" s="690"/>
      <c r="AD39" s="691">
        <v>2590</v>
      </c>
      <c r="AE39" s="691"/>
      <c r="AF39" s="691"/>
      <c r="AG39" s="691"/>
      <c r="AH39" s="691"/>
      <c r="AI39" s="691"/>
      <c r="AJ39" s="691"/>
      <c r="AK39" s="691"/>
      <c r="AL39" s="666">
        <v>0</v>
      </c>
      <c r="AM39" s="667"/>
      <c r="AN39" s="667"/>
      <c r="AO39" s="692"/>
      <c r="AQ39" s="698" t="s">
        <v>336</v>
      </c>
      <c r="AR39" s="699"/>
      <c r="AS39" s="699"/>
      <c r="AT39" s="699"/>
      <c r="AU39" s="699"/>
      <c r="AV39" s="699"/>
      <c r="AW39" s="699"/>
      <c r="AX39" s="699"/>
      <c r="AY39" s="700"/>
      <c r="AZ39" s="663" t="s">
        <v>128</v>
      </c>
      <c r="BA39" s="664"/>
      <c r="BB39" s="664"/>
      <c r="BC39" s="664"/>
      <c r="BD39" s="674"/>
      <c r="BE39" s="674"/>
      <c r="BF39" s="701"/>
      <c r="BG39" s="705" t="s">
        <v>337</v>
      </c>
      <c r="BH39" s="702"/>
      <c r="BI39" s="702"/>
      <c r="BJ39" s="702"/>
      <c r="BK39" s="702"/>
      <c r="BL39" s="702"/>
      <c r="BM39" s="702"/>
      <c r="BN39" s="702"/>
      <c r="BO39" s="702"/>
      <c r="BP39" s="702"/>
      <c r="BQ39" s="702"/>
      <c r="BR39" s="702"/>
      <c r="BS39" s="702"/>
      <c r="BT39" s="702"/>
      <c r="BU39" s="703"/>
      <c r="BV39" s="663">
        <v>10739</v>
      </c>
      <c r="BW39" s="664"/>
      <c r="BX39" s="664"/>
      <c r="BY39" s="664"/>
      <c r="BZ39" s="664"/>
      <c r="CA39" s="664"/>
      <c r="CB39" s="704"/>
      <c r="CD39" s="705" t="s">
        <v>338</v>
      </c>
      <c r="CE39" s="702"/>
      <c r="CF39" s="702"/>
      <c r="CG39" s="702"/>
      <c r="CH39" s="702"/>
      <c r="CI39" s="702"/>
      <c r="CJ39" s="702"/>
      <c r="CK39" s="702"/>
      <c r="CL39" s="702"/>
      <c r="CM39" s="702"/>
      <c r="CN39" s="702"/>
      <c r="CO39" s="702"/>
      <c r="CP39" s="702"/>
      <c r="CQ39" s="703"/>
      <c r="CR39" s="663">
        <v>704333</v>
      </c>
      <c r="CS39" s="674"/>
      <c r="CT39" s="674"/>
      <c r="CU39" s="674"/>
      <c r="CV39" s="674"/>
      <c r="CW39" s="674"/>
      <c r="CX39" s="674"/>
      <c r="CY39" s="675"/>
      <c r="CZ39" s="666">
        <v>2.9</v>
      </c>
      <c r="DA39" s="676"/>
      <c r="DB39" s="676"/>
      <c r="DC39" s="677"/>
      <c r="DD39" s="669">
        <v>312792</v>
      </c>
      <c r="DE39" s="674"/>
      <c r="DF39" s="674"/>
      <c r="DG39" s="674"/>
      <c r="DH39" s="674"/>
      <c r="DI39" s="674"/>
      <c r="DJ39" s="674"/>
      <c r="DK39" s="675"/>
      <c r="DL39" s="669" t="s">
        <v>128</v>
      </c>
      <c r="DM39" s="674"/>
      <c r="DN39" s="674"/>
      <c r="DO39" s="674"/>
      <c r="DP39" s="674"/>
      <c r="DQ39" s="674"/>
      <c r="DR39" s="674"/>
      <c r="DS39" s="674"/>
      <c r="DT39" s="674"/>
      <c r="DU39" s="674"/>
      <c r="DV39" s="675"/>
      <c r="DW39" s="666" t="s">
        <v>128</v>
      </c>
      <c r="DX39" s="676"/>
      <c r="DY39" s="676"/>
      <c r="DZ39" s="676"/>
      <c r="EA39" s="676"/>
      <c r="EB39" s="676"/>
      <c r="EC39" s="697"/>
    </row>
    <row r="40" spans="2:133" ht="11.25" customHeight="1" x14ac:dyDescent="0.15">
      <c r="B40" s="660" t="s">
        <v>339</v>
      </c>
      <c r="C40" s="661"/>
      <c r="D40" s="661"/>
      <c r="E40" s="661"/>
      <c r="F40" s="661"/>
      <c r="G40" s="661"/>
      <c r="H40" s="661"/>
      <c r="I40" s="661"/>
      <c r="J40" s="661"/>
      <c r="K40" s="661"/>
      <c r="L40" s="661"/>
      <c r="M40" s="661"/>
      <c r="N40" s="661"/>
      <c r="O40" s="661"/>
      <c r="P40" s="661"/>
      <c r="Q40" s="662"/>
      <c r="R40" s="663">
        <v>1822140</v>
      </c>
      <c r="S40" s="664"/>
      <c r="T40" s="664"/>
      <c r="U40" s="664"/>
      <c r="V40" s="664"/>
      <c r="W40" s="664"/>
      <c r="X40" s="664"/>
      <c r="Y40" s="665"/>
      <c r="Z40" s="690">
        <v>7.1</v>
      </c>
      <c r="AA40" s="690"/>
      <c r="AB40" s="690"/>
      <c r="AC40" s="690"/>
      <c r="AD40" s="691" t="s">
        <v>128</v>
      </c>
      <c r="AE40" s="691"/>
      <c r="AF40" s="691"/>
      <c r="AG40" s="691"/>
      <c r="AH40" s="691"/>
      <c r="AI40" s="691"/>
      <c r="AJ40" s="691"/>
      <c r="AK40" s="691"/>
      <c r="AL40" s="666" t="s">
        <v>128</v>
      </c>
      <c r="AM40" s="667"/>
      <c r="AN40" s="667"/>
      <c r="AO40" s="692"/>
      <c r="AQ40" s="698" t="s">
        <v>340</v>
      </c>
      <c r="AR40" s="699"/>
      <c r="AS40" s="699"/>
      <c r="AT40" s="699"/>
      <c r="AU40" s="699"/>
      <c r="AV40" s="699"/>
      <c r="AW40" s="699"/>
      <c r="AX40" s="699"/>
      <c r="AY40" s="700"/>
      <c r="AZ40" s="663" t="s">
        <v>128</v>
      </c>
      <c r="BA40" s="664"/>
      <c r="BB40" s="664"/>
      <c r="BC40" s="664"/>
      <c r="BD40" s="674"/>
      <c r="BE40" s="674"/>
      <c r="BF40" s="701"/>
      <c r="BG40" s="706" t="s">
        <v>341</v>
      </c>
      <c r="BH40" s="707"/>
      <c r="BI40" s="707"/>
      <c r="BJ40" s="707"/>
      <c r="BK40" s="707"/>
      <c r="BL40" s="362"/>
      <c r="BM40" s="702" t="s">
        <v>342</v>
      </c>
      <c r="BN40" s="702"/>
      <c r="BO40" s="702"/>
      <c r="BP40" s="702"/>
      <c r="BQ40" s="702"/>
      <c r="BR40" s="702"/>
      <c r="BS40" s="702"/>
      <c r="BT40" s="702"/>
      <c r="BU40" s="703"/>
      <c r="BV40" s="663">
        <v>87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3">
        <v>14107</v>
      </c>
      <c r="CS40" s="664"/>
      <c r="CT40" s="664"/>
      <c r="CU40" s="664"/>
      <c r="CV40" s="664"/>
      <c r="CW40" s="664"/>
      <c r="CX40" s="664"/>
      <c r="CY40" s="665"/>
      <c r="CZ40" s="666">
        <v>0.1</v>
      </c>
      <c r="DA40" s="676"/>
      <c r="DB40" s="676"/>
      <c r="DC40" s="677"/>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76"/>
      <c r="DY40" s="676"/>
      <c r="DZ40" s="676"/>
      <c r="EA40" s="676"/>
      <c r="EB40" s="676"/>
      <c r="EC40" s="697"/>
    </row>
    <row r="41" spans="2:133" ht="11.25" customHeight="1" x14ac:dyDescent="0.15">
      <c r="B41" s="660" t="s">
        <v>344</v>
      </c>
      <c r="C41" s="661"/>
      <c r="D41" s="661"/>
      <c r="E41" s="661"/>
      <c r="F41" s="661"/>
      <c r="G41" s="661"/>
      <c r="H41" s="661"/>
      <c r="I41" s="661"/>
      <c r="J41" s="661"/>
      <c r="K41" s="661"/>
      <c r="L41" s="661"/>
      <c r="M41" s="661"/>
      <c r="N41" s="661"/>
      <c r="O41" s="661"/>
      <c r="P41" s="661"/>
      <c r="Q41" s="662"/>
      <c r="R41" s="663" t="s">
        <v>128</v>
      </c>
      <c r="S41" s="664"/>
      <c r="T41" s="664"/>
      <c r="U41" s="664"/>
      <c r="V41" s="664"/>
      <c r="W41" s="664"/>
      <c r="X41" s="664"/>
      <c r="Y41" s="665"/>
      <c r="Z41" s="690" t="s">
        <v>128</v>
      </c>
      <c r="AA41" s="690"/>
      <c r="AB41" s="690"/>
      <c r="AC41" s="690"/>
      <c r="AD41" s="691" t="s">
        <v>128</v>
      </c>
      <c r="AE41" s="691"/>
      <c r="AF41" s="691"/>
      <c r="AG41" s="691"/>
      <c r="AH41" s="691"/>
      <c r="AI41" s="691"/>
      <c r="AJ41" s="691"/>
      <c r="AK41" s="691"/>
      <c r="AL41" s="666" t="s">
        <v>128</v>
      </c>
      <c r="AM41" s="667"/>
      <c r="AN41" s="667"/>
      <c r="AO41" s="692"/>
      <c r="AQ41" s="698" t="s">
        <v>345</v>
      </c>
      <c r="AR41" s="699"/>
      <c r="AS41" s="699"/>
      <c r="AT41" s="699"/>
      <c r="AU41" s="699"/>
      <c r="AV41" s="699"/>
      <c r="AW41" s="699"/>
      <c r="AX41" s="699"/>
      <c r="AY41" s="700"/>
      <c r="AZ41" s="663">
        <v>1026667</v>
      </c>
      <c r="BA41" s="664"/>
      <c r="BB41" s="664"/>
      <c r="BC41" s="664"/>
      <c r="BD41" s="674"/>
      <c r="BE41" s="674"/>
      <c r="BF41" s="701"/>
      <c r="BG41" s="706"/>
      <c r="BH41" s="707"/>
      <c r="BI41" s="707"/>
      <c r="BJ41" s="707"/>
      <c r="BK41" s="707"/>
      <c r="BL41" s="362"/>
      <c r="BM41" s="702" t="s">
        <v>346</v>
      </c>
      <c r="BN41" s="702"/>
      <c r="BO41" s="702"/>
      <c r="BP41" s="702"/>
      <c r="BQ41" s="702"/>
      <c r="BR41" s="702"/>
      <c r="BS41" s="702"/>
      <c r="BT41" s="702"/>
      <c r="BU41" s="703"/>
      <c r="BV41" s="663" t="s">
        <v>128</v>
      </c>
      <c r="BW41" s="664"/>
      <c r="BX41" s="664"/>
      <c r="BY41" s="664"/>
      <c r="BZ41" s="664"/>
      <c r="CA41" s="664"/>
      <c r="CB41" s="704"/>
      <c r="CD41" s="705" t="s">
        <v>347</v>
      </c>
      <c r="CE41" s="702"/>
      <c r="CF41" s="702"/>
      <c r="CG41" s="702"/>
      <c r="CH41" s="702"/>
      <c r="CI41" s="702"/>
      <c r="CJ41" s="702"/>
      <c r="CK41" s="702"/>
      <c r="CL41" s="702"/>
      <c r="CM41" s="702"/>
      <c r="CN41" s="702"/>
      <c r="CO41" s="702"/>
      <c r="CP41" s="702"/>
      <c r="CQ41" s="703"/>
      <c r="CR41" s="663" t="s">
        <v>128</v>
      </c>
      <c r="CS41" s="674"/>
      <c r="CT41" s="674"/>
      <c r="CU41" s="674"/>
      <c r="CV41" s="674"/>
      <c r="CW41" s="674"/>
      <c r="CX41" s="674"/>
      <c r="CY41" s="675"/>
      <c r="CZ41" s="666" t="s">
        <v>128</v>
      </c>
      <c r="DA41" s="676"/>
      <c r="DB41" s="676"/>
      <c r="DC41" s="677"/>
      <c r="DD41" s="669" t="s">
        <v>128</v>
      </c>
      <c r="DE41" s="674"/>
      <c r="DF41" s="674"/>
      <c r="DG41" s="674"/>
      <c r="DH41" s="674"/>
      <c r="DI41" s="674"/>
      <c r="DJ41" s="674"/>
      <c r="DK41" s="675"/>
      <c r="DL41" s="670"/>
      <c r="DM41" s="671"/>
      <c r="DN41" s="671"/>
      <c r="DO41" s="671"/>
      <c r="DP41" s="671"/>
      <c r="DQ41" s="671"/>
      <c r="DR41" s="671"/>
      <c r="DS41" s="671"/>
      <c r="DT41" s="671"/>
      <c r="DU41" s="671"/>
      <c r="DV41" s="672"/>
      <c r="DW41" s="656"/>
      <c r="DX41" s="657"/>
      <c r="DY41" s="657"/>
      <c r="DZ41" s="657"/>
      <c r="EA41" s="657"/>
      <c r="EB41" s="657"/>
      <c r="EC41" s="658"/>
    </row>
    <row r="42" spans="2:133" ht="11.25" customHeight="1" x14ac:dyDescent="0.15">
      <c r="B42" s="660" t="s">
        <v>348</v>
      </c>
      <c r="C42" s="661"/>
      <c r="D42" s="661"/>
      <c r="E42" s="661"/>
      <c r="F42" s="661"/>
      <c r="G42" s="661"/>
      <c r="H42" s="661"/>
      <c r="I42" s="661"/>
      <c r="J42" s="661"/>
      <c r="K42" s="661"/>
      <c r="L42" s="661"/>
      <c r="M42" s="661"/>
      <c r="N42" s="661"/>
      <c r="O42" s="661"/>
      <c r="P42" s="661"/>
      <c r="Q42" s="662"/>
      <c r="R42" s="663" t="s">
        <v>128</v>
      </c>
      <c r="S42" s="664"/>
      <c r="T42" s="664"/>
      <c r="U42" s="664"/>
      <c r="V42" s="664"/>
      <c r="W42" s="664"/>
      <c r="X42" s="664"/>
      <c r="Y42" s="665"/>
      <c r="Z42" s="690" t="s">
        <v>128</v>
      </c>
      <c r="AA42" s="690"/>
      <c r="AB42" s="690"/>
      <c r="AC42" s="690"/>
      <c r="AD42" s="691" t="s">
        <v>128</v>
      </c>
      <c r="AE42" s="691"/>
      <c r="AF42" s="691"/>
      <c r="AG42" s="691"/>
      <c r="AH42" s="691"/>
      <c r="AI42" s="691"/>
      <c r="AJ42" s="691"/>
      <c r="AK42" s="691"/>
      <c r="AL42" s="666" t="s">
        <v>128</v>
      </c>
      <c r="AM42" s="667"/>
      <c r="AN42" s="667"/>
      <c r="AO42" s="692"/>
      <c r="AQ42" s="710" t="s">
        <v>349</v>
      </c>
      <c r="AR42" s="711"/>
      <c r="AS42" s="711"/>
      <c r="AT42" s="711"/>
      <c r="AU42" s="711"/>
      <c r="AV42" s="711"/>
      <c r="AW42" s="711"/>
      <c r="AX42" s="711"/>
      <c r="AY42" s="712"/>
      <c r="AZ42" s="643">
        <v>1255682</v>
      </c>
      <c r="BA42" s="678"/>
      <c r="BB42" s="678"/>
      <c r="BC42" s="678"/>
      <c r="BD42" s="644"/>
      <c r="BE42" s="644"/>
      <c r="BF42" s="693"/>
      <c r="BG42" s="708"/>
      <c r="BH42" s="709"/>
      <c r="BI42" s="709"/>
      <c r="BJ42" s="709"/>
      <c r="BK42" s="709"/>
      <c r="BL42" s="363"/>
      <c r="BM42" s="694" t="s">
        <v>350</v>
      </c>
      <c r="BN42" s="694"/>
      <c r="BO42" s="694"/>
      <c r="BP42" s="694"/>
      <c r="BQ42" s="694"/>
      <c r="BR42" s="694"/>
      <c r="BS42" s="694"/>
      <c r="BT42" s="694"/>
      <c r="BU42" s="695"/>
      <c r="BV42" s="643">
        <v>319</v>
      </c>
      <c r="BW42" s="678"/>
      <c r="BX42" s="678"/>
      <c r="BY42" s="678"/>
      <c r="BZ42" s="678"/>
      <c r="CA42" s="678"/>
      <c r="CB42" s="696"/>
      <c r="CD42" s="660" t="s">
        <v>351</v>
      </c>
      <c r="CE42" s="661"/>
      <c r="CF42" s="661"/>
      <c r="CG42" s="661"/>
      <c r="CH42" s="661"/>
      <c r="CI42" s="661"/>
      <c r="CJ42" s="661"/>
      <c r="CK42" s="661"/>
      <c r="CL42" s="661"/>
      <c r="CM42" s="661"/>
      <c r="CN42" s="661"/>
      <c r="CO42" s="661"/>
      <c r="CP42" s="661"/>
      <c r="CQ42" s="662"/>
      <c r="CR42" s="663">
        <v>1396213</v>
      </c>
      <c r="CS42" s="674"/>
      <c r="CT42" s="674"/>
      <c r="CU42" s="674"/>
      <c r="CV42" s="674"/>
      <c r="CW42" s="674"/>
      <c r="CX42" s="674"/>
      <c r="CY42" s="675"/>
      <c r="CZ42" s="666">
        <v>5.8</v>
      </c>
      <c r="DA42" s="676"/>
      <c r="DB42" s="676"/>
      <c r="DC42" s="677"/>
      <c r="DD42" s="669">
        <v>547737</v>
      </c>
      <c r="DE42" s="674"/>
      <c r="DF42" s="674"/>
      <c r="DG42" s="674"/>
      <c r="DH42" s="674"/>
      <c r="DI42" s="674"/>
      <c r="DJ42" s="674"/>
      <c r="DK42" s="675"/>
      <c r="DL42" s="670"/>
      <c r="DM42" s="671"/>
      <c r="DN42" s="671"/>
      <c r="DO42" s="671"/>
      <c r="DP42" s="671"/>
      <c r="DQ42" s="671"/>
      <c r="DR42" s="671"/>
      <c r="DS42" s="671"/>
      <c r="DT42" s="671"/>
      <c r="DU42" s="671"/>
      <c r="DV42" s="672"/>
      <c r="DW42" s="656"/>
      <c r="DX42" s="657"/>
      <c r="DY42" s="657"/>
      <c r="DZ42" s="657"/>
      <c r="EA42" s="657"/>
      <c r="EB42" s="657"/>
      <c r="EC42" s="658"/>
    </row>
    <row r="43" spans="2:133" ht="11.25" customHeight="1" x14ac:dyDescent="0.15">
      <c r="B43" s="660" t="s">
        <v>352</v>
      </c>
      <c r="C43" s="661"/>
      <c r="D43" s="661"/>
      <c r="E43" s="661"/>
      <c r="F43" s="661"/>
      <c r="G43" s="661"/>
      <c r="H43" s="661"/>
      <c r="I43" s="661"/>
      <c r="J43" s="661"/>
      <c r="K43" s="661"/>
      <c r="L43" s="661"/>
      <c r="M43" s="661"/>
      <c r="N43" s="661"/>
      <c r="O43" s="661"/>
      <c r="P43" s="661"/>
      <c r="Q43" s="662"/>
      <c r="R43" s="663">
        <v>770340</v>
      </c>
      <c r="S43" s="664"/>
      <c r="T43" s="664"/>
      <c r="U43" s="664"/>
      <c r="V43" s="664"/>
      <c r="W43" s="664"/>
      <c r="X43" s="664"/>
      <c r="Y43" s="665"/>
      <c r="Z43" s="690">
        <v>3</v>
      </c>
      <c r="AA43" s="690"/>
      <c r="AB43" s="690"/>
      <c r="AC43" s="690"/>
      <c r="AD43" s="691" t="s">
        <v>128</v>
      </c>
      <c r="AE43" s="691"/>
      <c r="AF43" s="691"/>
      <c r="AG43" s="691"/>
      <c r="AH43" s="691"/>
      <c r="AI43" s="691"/>
      <c r="AJ43" s="691"/>
      <c r="AK43" s="691"/>
      <c r="AL43" s="666" t="s">
        <v>128</v>
      </c>
      <c r="AM43" s="667"/>
      <c r="AN43" s="667"/>
      <c r="AO43" s="692"/>
      <c r="BV43" s="149"/>
      <c r="BW43" s="149"/>
      <c r="BX43" s="149"/>
      <c r="BY43" s="149"/>
      <c r="BZ43" s="149"/>
      <c r="CA43" s="149"/>
      <c r="CB43" s="149"/>
      <c r="CD43" s="660" t="s">
        <v>353</v>
      </c>
      <c r="CE43" s="661"/>
      <c r="CF43" s="661"/>
      <c r="CG43" s="661"/>
      <c r="CH43" s="661"/>
      <c r="CI43" s="661"/>
      <c r="CJ43" s="661"/>
      <c r="CK43" s="661"/>
      <c r="CL43" s="661"/>
      <c r="CM43" s="661"/>
      <c r="CN43" s="661"/>
      <c r="CO43" s="661"/>
      <c r="CP43" s="661"/>
      <c r="CQ43" s="662"/>
      <c r="CR43" s="663">
        <v>30355</v>
      </c>
      <c r="CS43" s="674"/>
      <c r="CT43" s="674"/>
      <c r="CU43" s="674"/>
      <c r="CV43" s="674"/>
      <c r="CW43" s="674"/>
      <c r="CX43" s="674"/>
      <c r="CY43" s="675"/>
      <c r="CZ43" s="666">
        <v>0.1</v>
      </c>
      <c r="DA43" s="676"/>
      <c r="DB43" s="676"/>
      <c r="DC43" s="677"/>
      <c r="DD43" s="669">
        <v>30355</v>
      </c>
      <c r="DE43" s="674"/>
      <c r="DF43" s="674"/>
      <c r="DG43" s="674"/>
      <c r="DH43" s="674"/>
      <c r="DI43" s="674"/>
      <c r="DJ43" s="674"/>
      <c r="DK43" s="675"/>
      <c r="DL43" s="670"/>
      <c r="DM43" s="671"/>
      <c r="DN43" s="671"/>
      <c r="DO43" s="671"/>
      <c r="DP43" s="671"/>
      <c r="DQ43" s="671"/>
      <c r="DR43" s="671"/>
      <c r="DS43" s="671"/>
      <c r="DT43" s="671"/>
      <c r="DU43" s="671"/>
      <c r="DV43" s="672"/>
      <c r="DW43" s="656"/>
      <c r="DX43" s="657"/>
      <c r="DY43" s="657"/>
      <c r="DZ43" s="657"/>
      <c r="EA43" s="657"/>
      <c r="EB43" s="657"/>
      <c r="EC43" s="658"/>
    </row>
    <row r="44" spans="2:133" ht="11.25" customHeight="1" x14ac:dyDescent="0.15">
      <c r="B44" s="640" t="s">
        <v>354</v>
      </c>
      <c r="C44" s="641"/>
      <c r="D44" s="641"/>
      <c r="E44" s="641"/>
      <c r="F44" s="641"/>
      <c r="G44" s="641"/>
      <c r="H44" s="641"/>
      <c r="I44" s="641"/>
      <c r="J44" s="641"/>
      <c r="K44" s="641"/>
      <c r="L44" s="641"/>
      <c r="M44" s="641"/>
      <c r="N44" s="641"/>
      <c r="O44" s="641"/>
      <c r="P44" s="641"/>
      <c r="Q44" s="642"/>
      <c r="R44" s="643">
        <v>25491537</v>
      </c>
      <c r="S44" s="678"/>
      <c r="T44" s="678"/>
      <c r="U44" s="678"/>
      <c r="V44" s="678"/>
      <c r="W44" s="678"/>
      <c r="X44" s="678"/>
      <c r="Y44" s="679"/>
      <c r="Z44" s="680">
        <v>100</v>
      </c>
      <c r="AA44" s="680"/>
      <c r="AB44" s="680"/>
      <c r="AC44" s="680"/>
      <c r="AD44" s="681">
        <v>13427246</v>
      </c>
      <c r="AE44" s="681"/>
      <c r="AF44" s="681"/>
      <c r="AG44" s="681"/>
      <c r="AH44" s="681"/>
      <c r="AI44" s="681"/>
      <c r="AJ44" s="681"/>
      <c r="AK44" s="681"/>
      <c r="AL44" s="646">
        <v>100</v>
      </c>
      <c r="AM44" s="682"/>
      <c r="AN44" s="682"/>
      <c r="AO44" s="683"/>
      <c r="CD44" s="684" t="s">
        <v>301</v>
      </c>
      <c r="CE44" s="685"/>
      <c r="CF44" s="660" t="s">
        <v>355</v>
      </c>
      <c r="CG44" s="661"/>
      <c r="CH44" s="661"/>
      <c r="CI44" s="661"/>
      <c r="CJ44" s="661"/>
      <c r="CK44" s="661"/>
      <c r="CL44" s="661"/>
      <c r="CM44" s="661"/>
      <c r="CN44" s="661"/>
      <c r="CO44" s="661"/>
      <c r="CP44" s="661"/>
      <c r="CQ44" s="662"/>
      <c r="CR44" s="663">
        <v>1396213</v>
      </c>
      <c r="CS44" s="664"/>
      <c r="CT44" s="664"/>
      <c r="CU44" s="664"/>
      <c r="CV44" s="664"/>
      <c r="CW44" s="664"/>
      <c r="CX44" s="664"/>
      <c r="CY44" s="665"/>
      <c r="CZ44" s="666">
        <v>5.8</v>
      </c>
      <c r="DA44" s="667"/>
      <c r="DB44" s="667"/>
      <c r="DC44" s="668"/>
      <c r="DD44" s="669">
        <v>547737</v>
      </c>
      <c r="DE44" s="664"/>
      <c r="DF44" s="664"/>
      <c r="DG44" s="664"/>
      <c r="DH44" s="664"/>
      <c r="DI44" s="664"/>
      <c r="DJ44" s="664"/>
      <c r="DK44" s="665"/>
      <c r="DL44" s="670"/>
      <c r="DM44" s="671"/>
      <c r="DN44" s="671"/>
      <c r="DO44" s="671"/>
      <c r="DP44" s="671"/>
      <c r="DQ44" s="671"/>
      <c r="DR44" s="671"/>
      <c r="DS44" s="671"/>
      <c r="DT44" s="671"/>
      <c r="DU44" s="671"/>
      <c r="DV44" s="672"/>
      <c r="DW44" s="656"/>
      <c r="DX44" s="657"/>
      <c r="DY44" s="657"/>
      <c r="DZ44" s="657"/>
      <c r="EA44" s="657"/>
      <c r="EB44" s="657"/>
      <c r="EC44" s="658"/>
    </row>
    <row r="45" spans="2:133" ht="11.25" customHeight="1" x14ac:dyDescent="0.15">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CD45" s="686"/>
      <c r="CE45" s="687"/>
      <c r="CF45" s="660" t="s">
        <v>356</v>
      </c>
      <c r="CG45" s="661"/>
      <c r="CH45" s="661"/>
      <c r="CI45" s="661"/>
      <c r="CJ45" s="661"/>
      <c r="CK45" s="661"/>
      <c r="CL45" s="661"/>
      <c r="CM45" s="661"/>
      <c r="CN45" s="661"/>
      <c r="CO45" s="661"/>
      <c r="CP45" s="661"/>
      <c r="CQ45" s="662"/>
      <c r="CR45" s="663">
        <v>330554</v>
      </c>
      <c r="CS45" s="674"/>
      <c r="CT45" s="674"/>
      <c r="CU45" s="674"/>
      <c r="CV45" s="674"/>
      <c r="CW45" s="674"/>
      <c r="CX45" s="674"/>
      <c r="CY45" s="675"/>
      <c r="CZ45" s="666">
        <v>1.4</v>
      </c>
      <c r="DA45" s="676"/>
      <c r="DB45" s="676"/>
      <c r="DC45" s="677"/>
      <c r="DD45" s="669">
        <v>39142</v>
      </c>
      <c r="DE45" s="674"/>
      <c r="DF45" s="674"/>
      <c r="DG45" s="674"/>
      <c r="DH45" s="674"/>
      <c r="DI45" s="674"/>
      <c r="DJ45" s="674"/>
      <c r="DK45" s="675"/>
      <c r="DL45" s="670"/>
      <c r="DM45" s="671"/>
      <c r="DN45" s="671"/>
      <c r="DO45" s="671"/>
      <c r="DP45" s="671"/>
      <c r="DQ45" s="671"/>
      <c r="DR45" s="671"/>
      <c r="DS45" s="671"/>
      <c r="DT45" s="671"/>
      <c r="DU45" s="671"/>
      <c r="DV45" s="672"/>
      <c r="DW45" s="656"/>
      <c r="DX45" s="657"/>
      <c r="DY45" s="657"/>
      <c r="DZ45" s="657"/>
      <c r="EA45" s="657"/>
      <c r="EB45" s="657"/>
      <c r="EC45" s="658"/>
    </row>
    <row r="46" spans="2:133" ht="11.25" customHeight="1" x14ac:dyDescent="0.15">
      <c r="B46" s="151" t="s">
        <v>357</v>
      </c>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CD46" s="686"/>
      <c r="CE46" s="687"/>
      <c r="CF46" s="660" t="s">
        <v>358</v>
      </c>
      <c r="CG46" s="661"/>
      <c r="CH46" s="661"/>
      <c r="CI46" s="661"/>
      <c r="CJ46" s="661"/>
      <c r="CK46" s="661"/>
      <c r="CL46" s="661"/>
      <c r="CM46" s="661"/>
      <c r="CN46" s="661"/>
      <c r="CO46" s="661"/>
      <c r="CP46" s="661"/>
      <c r="CQ46" s="662"/>
      <c r="CR46" s="663">
        <v>1062155</v>
      </c>
      <c r="CS46" s="664"/>
      <c r="CT46" s="664"/>
      <c r="CU46" s="664"/>
      <c r="CV46" s="664"/>
      <c r="CW46" s="664"/>
      <c r="CX46" s="664"/>
      <c r="CY46" s="665"/>
      <c r="CZ46" s="666">
        <v>4.4000000000000004</v>
      </c>
      <c r="DA46" s="667"/>
      <c r="DB46" s="667"/>
      <c r="DC46" s="668"/>
      <c r="DD46" s="669">
        <v>508291</v>
      </c>
      <c r="DE46" s="664"/>
      <c r="DF46" s="664"/>
      <c r="DG46" s="664"/>
      <c r="DH46" s="664"/>
      <c r="DI46" s="664"/>
      <c r="DJ46" s="664"/>
      <c r="DK46" s="665"/>
      <c r="DL46" s="670"/>
      <c r="DM46" s="671"/>
      <c r="DN46" s="671"/>
      <c r="DO46" s="671"/>
      <c r="DP46" s="671"/>
      <c r="DQ46" s="671"/>
      <c r="DR46" s="671"/>
      <c r="DS46" s="671"/>
      <c r="DT46" s="671"/>
      <c r="DU46" s="671"/>
      <c r="DV46" s="672"/>
      <c r="DW46" s="656"/>
      <c r="DX46" s="657"/>
      <c r="DY46" s="657"/>
      <c r="DZ46" s="657"/>
      <c r="EA46" s="657"/>
      <c r="EB46" s="657"/>
      <c r="EC46" s="658"/>
    </row>
    <row r="47" spans="2:133" ht="11.25" customHeight="1" x14ac:dyDescent="0.15">
      <c r="B47" s="673" t="s">
        <v>359</v>
      </c>
      <c r="C47" s="673"/>
      <c r="D47" s="673"/>
      <c r="E47" s="673"/>
      <c r="F47" s="673"/>
      <c r="G47" s="673"/>
      <c r="H47" s="673"/>
      <c r="I47" s="673"/>
      <c r="J47" s="673"/>
      <c r="K47" s="673"/>
      <c r="L47" s="673"/>
      <c r="M47" s="673"/>
      <c r="N47" s="673"/>
      <c r="O47" s="673"/>
      <c r="P47" s="673"/>
      <c r="Q47" s="673"/>
      <c r="R47" s="673"/>
      <c r="S47" s="673"/>
      <c r="T47" s="673"/>
      <c r="U47" s="673"/>
      <c r="V47" s="673"/>
      <c r="W47" s="673"/>
      <c r="X47" s="673"/>
      <c r="Y47" s="673"/>
      <c r="Z47" s="673"/>
      <c r="AA47" s="673"/>
      <c r="AB47" s="673"/>
      <c r="AC47" s="673"/>
      <c r="AD47" s="673"/>
      <c r="AE47" s="673"/>
      <c r="AF47" s="673"/>
      <c r="AG47" s="673"/>
      <c r="AH47" s="673"/>
      <c r="AI47" s="673"/>
      <c r="AJ47" s="673"/>
      <c r="AK47" s="673"/>
      <c r="AL47" s="673"/>
      <c r="AM47" s="673"/>
      <c r="AN47" s="673"/>
      <c r="AO47" s="673"/>
      <c r="AP47" s="673"/>
      <c r="AQ47" s="673"/>
      <c r="AR47" s="673"/>
      <c r="AS47" s="673"/>
      <c r="AT47" s="673"/>
      <c r="AU47" s="673"/>
      <c r="AV47" s="673"/>
      <c r="AW47" s="673"/>
      <c r="AX47" s="673"/>
      <c r="AY47" s="673"/>
      <c r="AZ47" s="673"/>
      <c r="BA47" s="673"/>
      <c r="BB47" s="673"/>
      <c r="BC47" s="673"/>
      <c r="BD47" s="673"/>
      <c r="BE47" s="673"/>
      <c r="BF47" s="673"/>
      <c r="BG47" s="673"/>
      <c r="BH47" s="673"/>
      <c r="BI47" s="673"/>
      <c r="BJ47" s="673"/>
      <c r="BK47" s="673"/>
      <c r="BL47" s="673"/>
      <c r="BM47" s="673"/>
      <c r="BN47" s="673"/>
      <c r="BO47" s="673"/>
      <c r="BP47" s="673"/>
      <c r="BQ47" s="673"/>
      <c r="BR47" s="673"/>
      <c r="BS47" s="673"/>
      <c r="BT47" s="673"/>
      <c r="BU47" s="673"/>
      <c r="BV47" s="673"/>
      <c r="BW47" s="673"/>
      <c r="BX47" s="673"/>
      <c r="BY47" s="673"/>
      <c r="BZ47" s="673"/>
      <c r="CA47" s="673"/>
      <c r="CB47" s="673"/>
      <c r="CD47" s="686"/>
      <c r="CE47" s="687"/>
      <c r="CF47" s="660" t="s">
        <v>360</v>
      </c>
      <c r="CG47" s="661"/>
      <c r="CH47" s="661"/>
      <c r="CI47" s="661"/>
      <c r="CJ47" s="661"/>
      <c r="CK47" s="661"/>
      <c r="CL47" s="661"/>
      <c r="CM47" s="661"/>
      <c r="CN47" s="661"/>
      <c r="CO47" s="661"/>
      <c r="CP47" s="661"/>
      <c r="CQ47" s="662"/>
      <c r="CR47" s="663" t="s">
        <v>128</v>
      </c>
      <c r="CS47" s="674"/>
      <c r="CT47" s="674"/>
      <c r="CU47" s="674"/>
      <c r="CV47" s="674"/>
      <c r="CW47" s="674"/>
      <c r="CX47" s="674"/>
      <c r="CY47" s="675"/>
      <c r="CZ47" s="666" t="s">
        <v>128</v>
      </c>
      <c r="DA47" s="676"/>
      <c r="DB47" s="676"/>
      <c r="DC47" s="677"/>
      <c r="DD47" s="669" t="s">
        <v>128</v>
      </c>
      <c r="DE47" s="674"/>
      <c r="DF47" s="674"/>
      <c r="DG47" s="674"/>
      <c r="DH47" s="674"/>
      <c r="DI47" s="674"/>
      <c r="DJ47" s="674"/>
      <c r="DK47" s="675"/>
      <c r="DL47" s="670"/>
      <c r="DM47" s="671"/>
      <c r="DN47" s="671"/>
      <c r="DO47" s="671"/>
      <c r="DP47" s="671"/>
      <c r="DQ47" s="671"/>
      <c r="DR47" s="671"/>
      <c r="DS47" s="671"/>
      <c r="DT47" s="671"/>
      <c r="DU47" s="671"/>
      <c r="DV47" s="672"/>
      <c r="DW47" s="656"/>
      <c r="DX47" s="657"/>
      <c r="DY47" s="657"/>
      <c r="DZ47" s="657"/>
      <c r="EA47" s="657"/>
      <c r="EB47" s="657"/>
      <c r="EC47" s="658"/>
    </row>
    <row r="48" spans="2:133" x14ac:dyDescent="0.15">
      <c r="B48" s="659" t="s">
        <v>361</v>
      </c>
      <c r="C48" s="659"/>
      <c r="D48" s="659"/>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59"/>
      <c r="BS48" s="659"/>
      <c r="BT48" s="659"/>
      <c r="BU48" s="659"/>
      <c r="BV48" s="659"/>
      <c r="BW48" s="659"/>
      <c r="BX48" s="659"/>
      <c r="BY48" s="659"/>
      <c r="BZ48" s="659"/>
      <c r="CA48" s="659"/>
      <c r="CB48" s="659"/>
      <c r="CD48" s="688"/>
      <c r="CE48" s="689"/>
      <c r="CF48" s="660" t="s">
        <v>362</v>
      </c>
      <c r="CG48" s="661"/>
      <c r="CH48" s="661"/>
      <c r="CI48" s="661"/>
      <c r="CJ48" s="661"/>
      <c r="CK48" s="661"/>
      <c r="CL48" s="661"/>
      <c r="CM48" s="661"/>
      <c r="CN48" s="661"/>
      <c r="CO48" s="661"/>
      <c r="CP48" s="661"/>
      <c r="CQ48" s="662"/>
      <c r="CR48" s="663"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6"/>
      <c r="DX48" s="657"/>
      <c r="DY48" s="657"/>
      <c r="DZ48" s="657"/>
      <c r="EA48" s="657"/>
      <c r="EB48" s="657"/>
      <c r="EC48" s="658"/>
    </row>
    <row r="49" spans="2:133" ht="11.25" customHeight="1" x14ac:dyDescent="0.15">
      <c r="B49" s="365"/>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1"/>
      <c r="CD49" s="640" t="s">
        <v>363</v>
      </c>
      <c r="CE49" s="641"/>
      <c r="CF49" s="641"/>
      <c r="CG49" s="641"/>
      <c r="CH49" s="641"/>
      <c r="CI49" s="641"/>
      <c r="CJ49" s="641"/>
      <c r="CK49" s="641"/>
      <c r="CL49" s="641"/>
      <c r="CM49" s="641"/>
      <c r="CN49" s="641"/>
      <c r="CO49" s="641"/>
      <c r="CP49" s="641"/>
      <c r="CQ49" s="642"/>
      <c r="CR49" s="643">
        <v>24110609</v>
      </c>
      <c r="CS49" s="644"/>
      <c r="CT49" s="644"/>
      <c r="CU49" s="644"/>
      <c r="CV49" s="644"/>
      <c r="CW49" s="644"/>
      <c r="CX49" s="644"/>
      <c r="CY49" s="645"/>
      <c r="CZ49" s="646">
        <v>100</v>
      </c>
      <c r="DA49" s="647"/>
      <c r="DB49" s="647"/>
      <c r="DC49" s="648"/>
      <c r="DD49" s="649">
        <v>15245580</v>
      </c>
      <c r="DE49" s="644"/>
      <c r="DF49" s="644"/>
      <c r="DG49" s="644"/>
      <c r="DH49" s="644"/>
      <c r="DI49" s="644"/>
      <c r="DJ49" s="644"/>
      <c r="DK49" s="645"/>
      <c r="DL49" s="650"/>
      <c r="DM49" s="651"/>
      <c r="DN49" s="651"/>
      <c r="DO49" s="651"/>
      <c r="DP49" s="651"/>
      <c r="DQ49" s="651"/>
      <c r="DR49" s="651"/>
      <c r="DS49" s="651"/>
      <c r="DT49" s="651"/>
      <c r="DU49" s="651"/>
      <c r="DV49" s="652"/>
      <c r="DW49" s="653"/>
      <c r="DX49" s="654"/>
      <c r="DY49" s="654"/>
      <c r="DZ49" s="654"/>
      <c r="EA49" s="654"/>
      <c r="EB49" s="654"/>
      <c r="EC49" s="655"/>
    </row>
    <row r="50" spans="2:133" hidden="1" x14ac:dyDescent="0.15">
      <c r="B50" s="364"/>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row>
  </sheetData>
  <sheetProtection algorithmName="SHA-512" hashValue="MA4pfqK3GA9EBo3C2QeZ4GGfXsi1L87OjcwdLN5LpWhoqsov6UO8ZOFwG43E73VRGDsw4fueBrRZBISJHplAeA==" saltValue="v3XZ3jOAHUuaNqtc+vJxt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157" customWidth="1"/>
    <col min="131" max="131" width="1.625" style="157" customWidth="1"/>
    <col min="132" max="16384" width="9" style="157" hidden="1"/>
  </cols>
  <sheetData>
    <row r="1" spans="1:131" ht="11.25" customHeight="1" thickBot="1" x14ac:dyDescent="0.2">
      <c r="A1" s="153"/>
      <c r="B1" s="153"/>
      <c r="C1" s="153"/>
      <c r="D1" s="153"/>
      <c r="E1" s="153"/>
      <c r="F1" s="153"/>
      <c r="G1" s="153"/>
      <c r="H1" s="153"/>
      <c r="I1" s="153"/>
      <c r="J1" s="153"/>
      <c r="K1" s="153"/>
      <c r="L1" s="153"/>
      <c r="M1" s="153"/>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c r="BG1" s="154"/>
      <c r="BH1" s="154"/>
      <c r="BI1" s="154"/>
      <c r="BJ1" s="154"/>
      <c r="BK1" s="154"/>
      <c r="BL1" s="154"/>
      <c r="BM1" s="154"/>
      <c r="BN1" s="154"/>
      <c r="BO1" s="154"/>
      <c r="BP1" s="154"/>
      <c r="BQ1" s="154"/>
      <c r="BR1" s="154"/>
      <c r="BS1" s="154"/>
      <c r="BT1" s="154"/>
      <c r="BU1" s="154"/>
      <c r="BV1" s="154"/>
      <c r="BW1" s="154"/>
      <c r="BX1" s="154"/>
      <c r="BY1" s="154"/>
      <c r="BZ1" s="154"/>
      <c r="CA1" s="154"/>
      <c r="CB1" s="154"/>
      <c r="CC1" s="154"/>
      <c r="CD1" s="154"/>
      <c r="CE1" s="154"/>
      <c r="CF1" s="154"/>
      <c r="CG1" s="154"/>
      <c r="CH1" s="154"/>
      <c r="CI1" s="154"/>
      <c r="CJ1" s="154"/>
      <c r="CK1" s="154"/>
      <c r="CL1" s="154"/>
      <c r="CM1" s="154"/>
      <c r="CN1" s="154"/>
      <c r="CO1" s="154"/>
      <c r="CP1" s="154"/>
      <c r="CQ1" s="154"/>
      <c r="CR1" s="154"/>
      <c r="CS1" s="154"/>
      <c r="CT1" s="154"/>
      <c r="CU1" s="154"/>
      <c r="CV1" s="154"/>
      <c r="CW1" s="154"/>
      <c r="CX1" s="154"/>
      <c r="CY1" s="154"/>
      <c r="CZ1" s="154"/>
      <c r="DA1" s="154"/>
      <c r="DB1" s="154"/>
      <c r="DC1" s="154"/>
      <c r="DD1" s="154"/>
      <c r="DE1" s="154"/>
      <c r="DF1" s="154"/>
      <c r="DG1" s="154"/>
      <c r="DH1" s="154"/>
      <c r="DI1" s="154"/>
      <c r="DJ1" s="154"/>
      <c r="DK1" s="154"/>
      <c r="DL1" s="154"/>
      <c r="DM1" s="154"/>
      <c r="DN1" s="154"/>
      <c r="DO1" s="154"/>
      <c r="DP1" s="154"/>
      <c r="DQ1" s="155"/>
      <c r="DR1" s="155"/>
      <c r="DS1" s="155"/>
      <c r="DT1" s="155"/>
      <c r="DU1" s="155"/>
      <c r="DV1" s="155"/>
      <c r="DW1" s="155"/>
      <c r="DX1" s="155"/>
      <c r="DY1" s="155"/>
      <c r="DZ1" s="155"/>
      <c r="EA1" s="156"/>
    </row>
    <row r="2" spans="1:131" ht="26.25" customHeight="1" thickBot="1" x14ac:dyDescent="0.2">
      <c r="A2" s="784" t="s">
        <v>364</v>
      </c>
      <c r="B2" s="784"/>
      <c r="C2" s="784"/>
      <c r="D2" s="784"/>
      <c r="E2" s="784"/>
      <c r="F2" s="784"/>
      <c r="G2" s="784"/>
      <c r="H2" s="784"/>
      <c r="I2" s="784"/>
      <c r="J2" s="784"/>
      <c r="K2" s="784"/>
      <c r="L2" s="784"/>
      <c r="M2" s="784"/>
      <c r="N2" s="784"/>
      <c r="O2" s="784"/>
      <c r="P2" s="784"/>
      <c r="Q2" s="784"/>
      <c r="R2" s="784"/>
      <c r="S2" s="784"/>
      <c r="T2" s="784"/>
      <c r="U2" s="784"/>
      <c r="V2" s="784"/>
      <c r="W2" s="784"/>
      <c r="X2" s="784"/>
      <c r="Y2" s="784"/>
      <c r="Z2" s="784"/>
      <c r="AA2" s="784"/>
      <c r="AB2" s="784"/>
      <c r="AC2" s="784"/>
      <c r="AD2" s="784"/>
      <c r="AE2" s="784"/>
      <c r="AF2" s="784"/>
      <c r="AG2" s="784"/>
      <c r="AH2" s="784"/>
      <c r="AI2" s="784"/>
      <c r="AJ2" s="784"/>
      <c r="AK2" s="784"/>
      <c r="AL2" s="784"/>
      <c r="AM2" s="784"/>
      <c r="AN2" s="784"/>
      <c r="AO2" s="784"/>
      <c r="AP2" s="784"/>
      <c r="AQ2" s="784"/>
      <c r="AR2" s="784"/>
      <c r="AS2" s="784"/>
      <c r="AT2" s="784"/>
      <c r="AU2" s="784"/>
      <c r="AV2" s="784"/>
      <c r="AW2" s="784"/>
      <c r="AX2" s="784"/>
      <c r="AY2" s="784"/>
      <c r="AZ2" s="784"/>
      <c r="BA2" s="784"/>
      <c r="BB2" s="784"/>
      <c r="BC2" s="784"/>
      <c r="BD2" s="784"/>
      <c r="BE2" s="784"/>
      <c r="BF2" s="784"/>
      <c r="BG2" s="784"/>
      <c r="BH2" s="784"/>
      <c r="BI2" s="78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785" t="s">
        <v>365</v>
      </c>
      <c r="DK2" s="786"/>
      <c r="DL2" s="786"/>
      <c r="DM2" s="786"/>
      <c r="DN2" s="786"/>
      <c r="DO2" s="787"/>
      <c r="DP2" s="154"/>
      <c r="DQ2" s="785" t="s">
        <v>366</v>
      </c>
      <c r="DR2" s="786"/>
      <c r="DS2" s="786"/>
      <c r="DT2" s="786"/>
      <c r="DU2" s="786"/>
      <c r="DV2" s="786"/>
      <c r="DW2" s="786"/>
      <c r="DX2" s="786"/>
      <c r="DY2" s="786"/>
      <c r="DZ2" s="787"/>
      <c r="EA2" s="156"/>
    </row>
    <row r="3" spans="1:131" ht="11.25" customHeight="1" x14ac:dyDescent="0.15">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6"/>
    </row>
    <row r="4" spans="1:131" s="161" customFormat="1" ht="26.25" customHeight="1" thickBot="1" x14ac:dyDescent="0.2">
      <c r="A4" s="788" t="s">
        <v>367</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158"/>
      <c r="BA4" s="158"/>
      <c r="BB4" s="158"/>
      <c r="BC4" s="158"/>
      <c r="BD4" s="158"/>
      <c r="BE4" s="159"/>
      <c r="BF4" s="159"/>
      <c r="BG4" s="159"/>
      <c r="BH4" s="159"/>
      <c r="BI4" s="159"/>
      <c r="BJ4" s="159"/>
      <c r="BK4" s="159"/>
      <c r="BL4" s="159"/>
      <c r="BM4" s="159"/>
      <c r="BN4" s="159"/>
      <c r="BO4" s="159"/>
      <c r="BP4" s="159"/>
      <c r="BQ4" s="789" t="s">
        <v>368</v>
      </c>
      <c r="BR4" s="789"/>
      <c r="BS4" s="789"/>
      <c r="BT4" s="789"/>
      <c r="BU4" s="789"/>
      <c r="BV4" s="789"/>
      <c r="BW4" s="789"/>
      <c r="BX4" s="789"/>
      <c r="BY4" s="789"/>
      <c r="BZ4" s="789"/>
      <c r="CA4" s="789"/>
      <c r="CB4" s="789"/>
      <c r="CC4" s="789"/>
      <c r="CD4" s="789"/>
      <c r="CE4" s="789"/>
      <c r="CF4" s="789"/>
      <c r="CG4" s="789"/>
      <c r="CH4" s="789"/>
      <c r="CI4" s="789"/>
      <c r="CJ4" s="789"/>
      <c r="CK4" s="789"/>
      <c r="CL4" s="789"/>
      <c r="CM4" s="789"/>
      <c r="CN4" s="789"/>
      <c r="CO4" s="789"/>
      <c r="CP4" s="789"/>
      <c r="CQ4" s="789"/>
      <c r="CR4" s="789"/>
      <c r="CS4" s="789"/>
      <c r="CT4" s="789"/>
      <c r="CU4" s="789"/>
      <c r="CV4" s="789"/>
      <c r="CW4" s="789"/>
      <c r="CX4" s="789"/>
      <c r="CY4" s="789"/>
      <c r="CZ4" s="789"/>
      <c r="DA4" s="789"/>
      <c r="DB4" s="789"/>
      <c r="DC4" s="789"/>
      <c r="DD4" s="789"/>
      <c r="DE4" s="789"/>
      <c r="DF4" s="789"/>
      <c r="DG4" s="789"/>
      <c r="DH4" s="789"/>
      <c r="DI4" s="789"/>
      <c r="DJ4" s="789"/>
      <c r="DK4" s="789"/>
      <c r="DL4" s="789"/>
      <c r="DM4" s="789"/>
      <c r="DN4" s="789"/>
      <c r="DO4" s="789"/>
      <c r="DP4" s="789"/>
      <c r="DQ4" s="789"/>
      <c r="DR4" s="789"/>
      <c r="DS4" s="789"/>
      <c r="DT4" s="789"/>
      <c r="DU4" s="789"/>
      <c r="DV4" s="789"/>
      <c r="DW4" s="789"/>
      <c r="DX4" s="789"/>
      <c r="DY4" s="789"/>
      <c r="DZ4" s="789"/>
      <c r="EA4" s="160"/>
    </row>
    <row r="5" spans="1:131" s="161" customFormat="1" ht="26.25" customHeight="1" x14ac:dyDescent="0.15">
      <c r="A5" s="790" t="s">
        <v>369</v>
      </c>
      <c r="B5" s="791"/>
      <c r="C5" s="791"/>
      <c r="D5" s="791"/>
      <c r="E5" s="791"/>
      <c r="F5" s="791"/>
      <c r="G5" s="791"/>
      <c r="H5" s="791"/>
      <c r="I5" s="791"/>
      <c r="J5" s="791"/>
      <c r="K5" s="791"/>
      <c r="L5" s="791"/>
      <c r="M5" s="791"/>
      <c r="N5" s="791"/>
      <c r="O5" s="791"/>
      <c r="P5" s="792"/>
      <c r="Q5" s="796" t="s">
        <v>370</v>
      </c>
      <c r="R5" s="797"/>
      <c r="S5" s="797"/>
      <c r="T5" s="797"/>
      <c r="U5" s="798"/>
      <c r="V5" s="796" t="s">
        <v>371</v>
      </c>
      <c r="W5" s="797"/>
      <c r="X5" s="797"/>
      <c r="Y5" s="797"/>
      <c r="Z5" s="798"/>
      <c r="AA5" s="796" t="s">
        <v>372</v>
      </c>
      <c r="AB5" s="797"/>
      <c r="AC5" s="797"/>
      <c r="AD5" s="797"/>
      <c r="AE5" s="797"/>
      <c r="AF5" s="802" t="s">
        <v>373</v>
      </c>
      <c r="AG5" s="797"/>
      <c r="AH5" s="797"/>
      <c r="AI5" s="797"/>
      <c r="AJ5" s="803"/>
      <c r="AK5" s="797" t="s">
        <v>374</v>
      </c>
      <c r="AL5" s="797"/>
      <c r="AM5" s="797"/>
      <c r="AN5" s="797"/>
      <c r="AO5" s="798"/>
      <c r="AP5" s="796" t="s">
        <v>375</v>
      </c>
      <c r="AQ5" s="797"/>
      <c r="AR5" s="797"/>
      <c r="AS5" s="797"/>
      <c r="AT5" s="798"/>
      <c r="AU5" s="796" t="s">
        <v>376</v>
      </c>
      <c r="AV5" s="797"/>
      <c r="AW5" s="797"/>
      <c r="AX5" s="797"/>
      <c r="AY5" s="803"/>
      <c r="AZ5" s="158"/>
      <c r="BA5" s="158"/>
      <c r="BB5" s="158"/>
      <c r="BC5" s="158"/>
      <c r="BD5" s="158"/>
      <c r="BE5" s="159"/>
      <c r="BF5" s="159"/>
      <c r="BG5" s="159"/>
      <c r="BH5" s="159"/>
      <c r="BI5" s="159"/>
      <c r="BJ5" s="159"/>
      <c r="BK5" s="159"/>
      <c r="BL5" s="159"/>
      <c r="BM5" s="159"/>
      <c r="BN5" s="159"/>
      <c r="BO5" s="159"/>
      <c r="BP5" s="159"/>
      <c r="BQ5" s="790" t="s">
        <v>377</v>
      </c>
      <c r="BR5" s="791"/>
      <c r="BS5" s="791"/>
      <c r="BT5" s="791"/>
      <c r="BU5" s="791"/>
      <c r="BV5" s="791"/>
      <c r="BW5" s="791"/>
      <c r="BX5" s="791"/>
      <c r="BY5" s="791"/>
      <c r="BZ5" s="791"/>
      <c r="CA5" s="791"/>
      <c r="CB5" s="791"/>
      <c r="CC5" s="791"/>
      <c r="CD5" s="791"/>
      <c r="CE5" s="791"/>
      <c r="CF5" s="791"/>
      <c r="CG5" s="792"/>
      <c r="CH5" s="796" t="s">
        <v>378</v>
      </c>
      <c r="CI5" s="797"/>
      <c r="CJ5" s="797"/>
      <c r="CK5" s="797"/>
      <c r="CL5" s="798"/>
      <c r="CM5" s="796" t="s">
        <v>379</v>
      </c>
      <c r="CN5" s="797"/>
      <c r="CO5" s="797"/>
      <c r="CP5" s="797"/>
      <c r="CQ5" s="798"/>
      <c r="CR5" s="796" t="s">
        <v>380</v>
      </c>
      <c r="CS5" s="797"/>
      <c r="CT5" s="797"/>
      <c r="CU5" s="797"/>
      <c r="CV5" s="798"/>
      <c r="CW5" s="796" t="s">
        <v>381</v>
      </c>
      <c r="CX5" s="797"/>
      <c r="CY5" s="797"/>
      <c r="CZ5" s="797"/>
      <c r="DA5" s="798"/>
      <c r="DB5" s="796" t="s">
        <v>382</v>
      </c>
      <c r="DC5" s="797"/>
      <c r="DD5" s="797"/>
      <c r="DE5" s="797"/>
      <c r="DF5" s="798"/>
      <c r="DG5" s="826" t="s">
        <v>383</v>
      </c>
      <c r="DH5" s="827"/>
      <c r="DI5" s="827"/>
      <c r="DJ5" s="827"/>
      <c r="DK5" s="828"/>
      <c r="DL5" s="826" t="s">
        <v>384</v>
      </c>
      <c r="DM5" s="827"/>
      <c r="DN5" s="827"/>
      <c r="DO5" s="827"/>
      <c r="DP5" s="828"/>
      <c r="DQ5" s="796" t="s">
        <v>385</v>
      </c>
      <c r="DR5" s="797"/>
      <c r="DS5" s="797"/>
      <c r="DT5" s="797"/>
      <c r="DU5" s="798"/>
      <c r="DV5" s="796" t="s">
        <v>376</v>
      </c>
      <c r="DW5" s="797"/>
      <c r="DX5" s="797"/>
      <c r="DY5" s="797"/>
      <c r="DZ5" s="803"/>
      <c r="EA5" s="160"/>
    </row>
    <row r="6" spans="1:131" s="161" customFormat="1" ht="26.25" customHeight="1" thickBot="1" x14ac:dyDescent="0.2">
      <c r="A6" s="793"/>
      <c r="B6" s="794"/>
      <c r="C6" s="794"/>
      <c r="D6" s="794"/>
      <c r="E6" s="794"/>
      <c r="F6" s="794"/>
      <c r="G6" s="794"/>
      <c r="H6" s="794"/>
      <c r="I6" s="794"/>
      <c r="J6" s="794"/>
      <c r="K6" s="794"/>
      <c r="L6" s="794"/>
      <c r="M6" s="794"/>
      <c r="N6" s="794"/>
      <c r="O6" s="794"/>
      <c r="P6" s="795"/>
      <c r="Q6" s="799"/>
      <c r="R6" s="800"/>
      <c r="S6" s="800"/>
      <c r="T6" s="800"/>
      <c r="U6" s="801"/>
      <c r="V6" s="799"/>
      <c r="W6" s="800"/>
      <c r="X6" s="800"/>
      <c r="Y6" s="800"/>
      <c r="Z6" s="801"/>
      <c r="AA6" s="799"/>
      <c r="AB6" s="800"/>
      <c r="AC6" s="800"/>
      <c r="AD6" s="800"/>
      <c r="AE6" s="800"/>
      <c r="AF6" s="804"/>
      <c r="AG6" s="800"/>
      <c r="AH6" s="800"/>
      <c r="AI6" s="800"/>
      <c r="AJ6" s="805"/>
      <c r="AK6" s="800"/>
      <c r="AL6" s="800"/>
      <c r="AM6" s="800"/>
      <c r="AN6" s="800"/>
      <c r="AO6" s="801"/>
      <c r="AP6" s="799"/>
      <c r="AQ6" s="800"/>
      <c r="AR6" s="800"/>
      <c r="AS6" s="800"/>
      <c r="AT6" s="801"/>
      <c r="AU6" s="799"/>
      <c r="AV6" s="800"/>
      <c r="AW6" s="800"/>
      <c r="AX6" s="800"/>
      <c r="AY6" s="805"/>
      <c r="AZ6" s="158"/>
      <c r="BA6" s="158"/>
      <c r="BB6" s="158"/>
      <c r="BC6" s="158"/>
      <c r="BD6" s="158"/>
      <c r="BE6" s="159"/>
      <c r="BF6" s="159"/>
      <c r="BG6" s="159"/>
      <c r="BH6" s="159"/>
      <c r="BI6" s="159"/>
      <c r="BJ6" s="159"/>
      <c r="BK6" s="159"/>
      <c r="BL6" s="159"/>
      <c r="BM6" s="159"/>
      <c r="BN6" s="159"/>
      <c r="BO6" s="159"/>
      <c r="BP6" s="159"/>
      <c r="BQ6" s="793"/>
      <c r="BR6" s="794"/>
      <c r="BS6" s="794"/>
      <c r="BT6" s="794"/>
      <c r="BU6" s="794"/>
      <c r="BV6" s="794"/>
      <c r="BW6" s="794"/>
      <c r="BX6" s="794"/>
      <c r="BY6" s="794"/>
      <c r="BZ6" s="794"/>
      <c r="CA6" s="794"/>
      <c r="CB6" s="794"/>
      <c r="CC6" s="794"/>
      <c r="CD6" s="794"/>
      <c r="CE6" s="794"/>
      <c r="CF6" s="794"/>
      <c r="CG6" s="795"/>
      <c r="CH6" s="799"/>
      <c r="CI6" s="800"/>
      <c r="CJ6" s="800"/>
      <c r="CK6" s="800"/>
      <c r="CL6" s="801"/>
      <c r="CM6" s="799"/>
      <c r="CN6" s="800"/>
      <c r="CO6" s="800"/>
      <c r="CP6" s="800"/>
      <c r="CQ6" s="801"/>
      <c r="CR6" s="799"/>
      <c r="CS6" s="800"/>
      <c r="CT6" s="800"/>
      <c r="CU6" s="800"/>
      <c r="CV6" s="801"/>
      <c r="CW6" s="799"/>
      <c r="CX6" s="800"/>
      <c r="CY6" s="800"/>
      <c r="CZ6" s="800"/>
      <c r="DA6" s="801"/>
      <c r="DB6" s="799"/>
      <c r="DC6" s="800"/>
      <c r="DD6" s="800"/>
      <c r="DE6" s="800"/>
      <c r="DF6" s="801"/>
      <c r="DG6" s="829"/>
      <c r="DH6" s="830"/>
      <c r="DI6" s="830"/>
      <c r="DJ6" s="830"/>
      <c r="DK6" s="831"/>
      <c r="DL6" s="829"/>
      <c r="DM6" s="830"/>
      <c r="DN6" s="830"/>
      <c r="DO6" s="830"/>
      <c r="DP6" s="831"/>
      <c r="DQ6" s="799"/>
      <c r="DR6" s="800"/>
      <c r="DS6" s="800"/>
      <c r="DT6" s="800"/>
      <c r="DU6" s="801"/>
      <c r="DV6" s="799"/>
      <c r="DW6" s="800"/>
      <c r="DX6" s="800"/>
      <c r="DY6" s="800"/>
      <c r="DZ6" s="805"/>
      <c r="EA6" s="160"/>
    </row>
    <row r="7" spans="1:131" s="161" customFormat="1" ht="26.25" customHeight="1" thickTop="1" x14ac:dyDescent="0.15">
      <c r="A7" s="162">
        <v>1</v>
      </c>
      <c r="B7" s="812" t="s">
        <v>386</v>
      </c>
      <c r="C7" s="813"/>
      <c r="D7" s="813"/>
      <c r="E7" s="813"/>
      <c r="F7" s="813"/>
      <c r="G7" s="813"/>
      <c r="H7" s="813"/>
      <c r="I7" s="813"/>
      <c r="J7" s="813"/>
      <c r="K7" s="813"/>
      <c r="L7" s="813"/>
      <c r="M7" s="813"/>
      <c r="N7" s="813"/>
      <c r="O7" s="813"/>
      <c r="P7" s="814"/>
      <c r="Q7" s="815">
        <v>25318</v>
      </c>
      <c r="R7" s="816"/>
      <c r="S7" s="816"/>
      <c r="T7" s="816"/>
      <c r="U7" s="816"/>
      <c r="V7" s="816">
        <v>23946</v>
      </c>
      <c r="W7" s="816"/>
      <c r="X7" s="816"/>
      <c r="Y7" s="816"/>
      <c r="Z7" s="816"/>
      <c r="AA7" s="816">
        <v>1371</v>
      </c>
      <c r="AB7" s="816"/>
      <c r="AC7" s="816"/>
      <c r="AD7" s="816"/>
      <c r="AE7" s="817"/>
      <c r="AF7" s="818">
        <v>1040</v>
      </c>
      <c r="AG7" s="819"/>
      <c r="AH7" s="819"/>
      <c r="AI7" s="819"/>
      <c r="AJ7" s="820"/>
      <c r="AK7" s="821">
        <v>464</v>
      </c>
      <c r="AL7" s="822"/>
      <c r="AM7" s="822"/>
      <c r="AN7" s="822"/>
      <c r="AO7" s="822"/>
      <c r="AP7" s="822">
        <v>24686</v>
      </c>
      <c r="AQ7" s="822"/>
      <c r="AR7" s="822"/>
      <c r="AS7" s="822"/>
      <c r="AT7" s="822"/>
      <c r="AU7" s="823"/>
      <c r="AV7" s="823"/>
      <c r="AW7" s="823"/>
      <c r="AX7" s="823"/>
      <c r="AY7" s="824"/>
      <c r="AZ7" s="158"/>
      <c r="BA7" s="158"/>
      <c r="BB7" s="158"/>
      <c r="BC7" s="158"/>
      <c r="BD7" s="158"/>
      <c r="BE7" s="159"/>
      <c r="BF7" s="159"/>
      <c r="BG7" s="159"/>
      <c r="BH7" s="159"/>
      <c r="BI7" s="159"/>
      <c r="BJ7" s="159"/>
      <c r="BK7" s="159"/>
      <c r="BL7" s="159"/>
      <c r="BM7" s="159"/>
      <c r="BN7" s="159"/>
      <c r="BO7" s="159"/>
      <c r="BP7" s="159"/>
      <c r="BQ7" s="162">
        <v>1</v>
      </c>
      <c r="BR7" s="163"/>
      <c r="BS7" s="809" t="s">
        <v>601</v>
      </c>
      <c r="BT7" s="810"/>
      <c r="BU7" s="810"/>
      <c r="BV7" s="810"/>
      <c r="BW7" s="810"/>
      <c r="BX7" s="810"/>
      <c r="BY7" s="810"/>
      <c r="BZ7" s="810"/>
      <c r="CA7" s="810"/>
      <c r="CB7" s="810"/>
      <c r="CC7" s="810"/>
      <c r="CD7" s="810"/>
      <c r="CE7" s="810"/>
      <c r="CF7" s="810"/>
      <c r="CG7" s="825"/>
      <c r="CH7" s="806">
        <v>0</v>
      </c>
      <c r="CI7" s="807"/>
      <c r="CJ7" s="807"/>
      <c r="CK7" s="807"/>
      <c r="CL7" s="808"/>
      <c r="CM7" s="806">
        <v>71</v>
      </c>
      <c r="CN7" s="807"/>
      <c r="CO7" s="807"/>
      <c r="CP7" s="807"/>
      <c r="CQ7" s="808"/>
      <c r="CR7" s="806">
        <v>50</v>
      </c>
      <c r="CS7" s="807"/>
      <c r="CT7" s="807"/>
      <c r="CU7" s="807"/>
      <c r="CV7" s="808"/>
      <c r="CW7" s="806">
        <v>8</v>
      </c>
      <c r="CX7" s="807"/>
      <c r="CY7" s="807"/>
      <c r="CZ7" s="807"/>
      <c r="DA7" s="808"/>
      <c r="DB7" s="806"/>
      <c r="DC7" s="807"/>
      <c r="DD7" s="807"/>
      <c r="DE7" s="807"/>
      <c r="DF7" s="808"/>
      <c r="DG7" s="806"/>
      <c r="DH7" s="807"/>
      <c r="DI7" s="807"/>
      <c r="DJ7" s="807"/>
      <c r="DK7" s="808"/>
      <c r="DL7" s="806"/>
      <c r="DM7" s="807"/>
      <c r="DN7" s="807"/>
      <c r="DO7" s="807"/>
      <c r="DP7" s="808"/>
      <c r="DQ7" s="806"/>
      <c r="DR7" s="807"/>
      <c r="DS7" s="807"/>
      <c r="DT7" s="807"/>
      <c r="DU7" s="808"/>
      <c r="DV7" s="809"/>
      <c r="DW7" s="810"/>
      <c r="DX7" s="810"/>
      <c r="DY7" s="810"/>
      <c r="DZ7" s="811"/>
      <c r="EA7" s="160"/>
    </row>
    <row r="8" spans="1:131" s="161" customFormat="1" ht="26.25" customHeight="1" x14ac:dyDescent="0.15">
      <c r="A8" s="164">
        <v>2</v>
      </c>
      <c r="B8" s="843" t="s">
        <v>387</v>
      </c>
      <c r="C8" s="844"/>
      <c r="D8" s="844"/>
      <c r="E8" s="844"/>
      <c r="F8" s="844"/>
      <c r="G8" s="844"/>
      <c r="H8" s="844"/>
      <c r="I8" s="844"/>
      <c r="J8" s="844"/>
      <c r="K8" s="844"/>
      <c r="L8" s="844"/>
      <c r="M8" s="844"/>
      <c r="N8" s="844"/>
      <c r="O8" s="844"/>
      <c r="P8" s="845"/>
      <c r="Q8" s="846">
        <v>0</v>
      </c>
      <c r="R8" s="847"/>
      <c r="S8" s="847"/>
      <c r="T8" s="847"/>
      <c r="U8" s="847"/>
      <c r="V8" s="847">
        <v>0</v>
      </c>
      <c r="W8" s="847"/>
      <c r="X8" s="847"/>
      <c r="Y8" s="847"/>
      <c r="Z8" s="847"/>
      <c r="AA8" s="847">
        <v>0</v>
      </c>
      <c r="AB8" s="847"/>
      <c r="AC8" s="847"/>
      <c r="AD8" s="847"/>
      <c r="AE8" s="848"/>
      <c r="AF8" s="849">
        <v>0</v>
      </c>
      <c r="AG8" s="850"/>
      <c r="AH8" s="850"/>
      <c r="AI8" s="850"/>
      <c r="AJ8" s="851"/>
      <c r="AK8" s="832">
        <v>0</v>
      </c>
      <c r="AL8" s="833"/>
      <c r="AM8" s="833"/>
      <c r="AN8" s="833"/>
      <c r="AO8" s="833"/>
      <c r="AP8" s="833" t="s">
        <v>591</v>
      </c>
      <c r="AQ8" s="833"/>
      <c r="AR8" s="833"/>
      <c r="AS8" s="833"/>
      <c r="AT8" s="833"/>
      <c r="AU8" s="834"/>
      <c r="AV8" s="834"/>
      <c r="AW8" s="834"/>
      <c r="AX8" s="834"/>
      <c r="AY8" s="835"/>
      <c r="AZ8" s="158"/>
      <c r="BA8" s="158"/>
      <c r="BB8" s="158"/>
      <c r="BC8" s="158"/>
      <c r="BD8" s="158"/>
      <c r="BE8" s="159"/>
      <c r="BF8" s="159"/>
      <c r="BG8" s="159"/>
      <c r="BH8" s="159"/>
      <c r="BI8" s="159"/>
      <c r="BJ8" s="159"/>
      <c r="BK8" s="159"/>
      <c r="BL8" s="159"/>
      <c r="BM8" s="159"/>
      <c r="BN8" s="159"/>
      <c r="BO8" s="159"/>
      <c r="BP8" s="159"/>
      <c r="BQ8" s="164">
        <v>2</v>
      </c>
      <c r="BR8" s="165"/>
      <c r="BS8" s="836"/>
      <c r="BT8" s="837"/>
      <c r="BU8" s="837"/>
      <c r="BV8" s="837"/>
      <c r="BW8" s="837"/>
      <c r="BX8" s="837"/>
      <c r="BY8" s="837"/>
      <c r="BZ8" s="837"/>
      <c r="CA8" s="837"/>
      <c r="CB8" s="837"/>
      <c r="CC8" s="837"/>
      <c r="CD8" s="837"/>
      <c r="CE8" s="837"/>
      <c r="CF8" s="837"/>
      <c r="CG8" s="838"/>
      <c r="CH8" s="839"/>
      <c r="CI8" s="840"/>
      <c r="CJ8" s="840"/>
      <c r="CK8" s="840"/>
      <c r="CL8" s="841"/>
      <c r="CM8" s="839"/>
      <c r="CN8" s="840"/>
      <c r="CO8" s="840"/>
      <c r="CP8" s="840"/>
      <c r="CQ8" s="841"/>
      <c r="CR8" s="839"/>
      <c r="CS8" s="840"/>
      <c r="CT8" s="840"/>
      <c r="CU8" s="840"/>
      <c r="CV8" s="841"/>
      <c r="CW8" s="839"/>
      <c r="CX8" s="840"/>
      <c r="CY8" s="840"/>
      <c r="CZ8" s="840"/>
      <c r="DA8" s="841"/>
      <c r="DB8" s="839"/>
      <c r="DC8" s="840"/>
      <c r="DD8" s="840"/>
      <c r="DE8" s="840"/>
      <c r="DF8" s="841"/>
      <c r="DG8" s="839"/>
      <c r="DH8" s="840"/>
      <c r="DI8" s="840"/>
      <c r="DJ8" s="840"/>
      <c r="DK8" s="841"/>
      <c r="DL8" s="839"/>
      <c r="DM8" s="840"/>
      <c r="DN8" s="840"/>
      <c r="DO8" s="840"/>
      <c r="DP8" s="841"/>
      <c r="DQ8" s="839"/>
      <c r="DR8" s="840"/>
      <c r="DS8" s="840"/>
      <c r="DT8" s="840"/>
      <c r="DU8" s="841"/>
      <c r="DV8" s="836"/>
      <c r="DW8" s="837"/>
      <c r="DX8" s="837"/>
      <c r="DY8" s="837"/>
      <c r="DZ8" s="842"/>
      <c r="EA8" s="160"/>
    </row>
    <row r="9" spans="1:131" s="161" customFormat="1" ht="26.25" customHeight="1" x14ac:dyDescent="0.15">
      <c r="A9" s="164">
        <v>3</v>
      </c>
      <c r="B9" s="843" t="s">
        <v>388</v>
      </c>
      <c r="C9" s="844"/>
      <c r="D9" s="844"/>
      <c r="E9" s="844"/>
      <c r="F9" s="844"/>
      <c r="G9" s="844"/>
      <c r="H9" s="844"/>
      <c r="I9" s="844"/>
      <c r="J9" s="844"/>
      <c r="K9" s="844"/>
      <c r="L9" s="844"/>
      <c r="M9" s="844"/>
      <c r="N9" s="844"/>
      <c r="O9" s="844"/>
      <c r="P9" s="845"/>
      <c r="Q9" s="846">
        <v>254</v>
      </c>
      <c r="R9" s="847"/>
      <c r="S9" s="847"/>
      <c r="T9" s="847"/>
      <c r="U9" s="847"/>
      <c r="V9" s="847">
        <v>244</v>
      </c>
      <c r="W9" s="847"/>
      <c r="X9" s="847"/>
      <c r="Y9" s="847"/>
      <c r="Z9" s="847"/>
      <c r="AA9" s="847">
        <v>9</v>
      </c>
      <c r="AB9" s="847"/>
      <c r="AC9" s="847"/>
      <c r="AD9" s="847"/>
      <c r="AE9" s="848"/>
      <c r="AF9" s="849">
        <v>9</v>
      </c>
      <c r="AG9" s="850"/>
      <c r="AH9" s="850"/>
      <c r="AI9" s="850"/>
      <c r="AJ9" s="851"/>
      <c r="AK9" s="832">
        <v>67</v>
      </c>
      <c r="AL9" s="833"/>
      <c r="AM9" s="833"/>
      <c r="AN9" s="833"/>
      <c r="AO9" s="833"/>
      <c r="AP9" s="833" t="s">
        <v>591</v>
      </c>
      <c r="AQ9" s="833"/>
      <c r="AR9" s="833"/>
      <c r="AS9" s="833"/>
      <c r="AT9" s="833"/>
      <c r="AU9" s="834"/>
      <c r="AV9" s="834"/>
      <c r="AW9" s="834"/>
      <c r="AX9" s="834"/>
      <c r="AY9" s="835"/>
      <c r="AZ9" s="158"/>
      <c r="BA9" s="158"/>
      <c r="BB9" s="158"/>
      <c r="BC9" s="158"/>
      <c r="BD9" s="158"/>
      <c r="BE9" s="159"/>
      <c r="BF9" s="159"/>
      <c r="BG9" s="159"/>
      <c r="BH9" s="159"/>
      <c r="BI9" s="159"/>
      <c r="BJ9" s="159"/>
      <c r="BK9" s="159"/>
      <c r="BL9" s="159"/>
      <c r="BM9" s="159"/>
      <c r="BN9" s="159"/>
      <c r="BO9" s="159"/>
      <c r="BP9" s="159"/>
      <c r="BQ9" s="164">
        <v>3</v>
      </c>
      <c r="BR9" s="165"/>
      <c r="BS9" s="836"/>
      <c r="BT9" s="837"/>
      <c r="BU9" s="837"/>
      <c r="BV9" s="837"/>
      <c r="BW9" s="837"/>
      <c r="BX9" s="837"/>
      <c r="BY9" s="837"/>
      <c r="BZ9" s="837"/>
      <c r="CA9" s="837"/>
      <c r="CB9" s="837"/>
      <c r="CC9" s="837"/>
      <c r="CD9" s="837"/>
      <c r="CE9" s="837"/>
      <c r="CF9" s="837"/>
      <c r="CG9" s="838"/>
      <c r="CH9" s="839"/>
      <c r="CI9" s="840"/>
      <c r="CJ9" s="840"/>
      <c r="CK9" s="840"/>
      <c r="CL9" s="841"/>
      <c r="CM9" s="839"/>
      <c r="CN9" s="840"/>
      <c r="CO9" s="840"/>
      <c r="CP9" s="840"/>
      <c r="CQ9" s="841"/>
      <c r="CR9" s="839"/>
      <c r="CS9" s="840"/>
      <c r="CT9" s="840"/>
      <c r="CU9" s="840"/>
      <c r="CV9" s="841"/>
      <c r="CW9" s="839"/>
      <c r="CX9" s="840"/>
      <c r="CY9" s="840"/>
      <c r="CZ9" s="840"/>
      <c r="DA9" s="841"/>
      <c r="DB9" s="839"/>
      <c r="DC9" s="840"/>
      <c r="DD9" s="840"/>
      <c r="DE9" s="840"/>
      <c r="DF9" s="841"/>
      <c r="DG9" s="839"/>
      <c r="DH9" s="840"/>
      <c r="DI9" s="840"/>
      <c r="DJ9" s="840"/>
      <c r="DK9" s="841"/>
      <c r="DL9" s="839"/>
      <c r="DM9" s="840"/>
      <c r="DN9" s="840"/>
      <c r="DO9" s="840"/>
      <c r="DP9" s="841"/>
      <c r="DQ9" s="839"/>
      <c r="DR9" s="840"/>
      <c r="DS9" s="840"/>
      <c r="DT9" s="840"/>
      <c r="DU9" s="841"/>
      <c r="DV9" s="836"/>
      <c r="DW9" s="837"/>
      <c r="DX9" s="837"/>
      <c r="DY9" s="837"/>
      <c r="DZ9" s="842"/>
      <c r="EA9" s="160"/>
    </row>
    <row r="10" spans="1:131" s="161" customFormat="1" ht="26.25" customHeight="1" x14ac:dyDescent="0.15">
      <c r="A10" s="164">
        <v>4</v>
      </c>
      <c r="B10" s="843"/>
      <c r="C10" s="844"/>
      <c r="D10" s="844"/>
      <c r="E10" s="844"/>
      <c r="F10" s="844"/>
      <c r="G10" s="844"/>
      <c r="H10" s="844"/>
      <c r="I10" s="844"/>
      <c r="J10" s="844"/>
      <c r="K10" s="844"/>
      <c r="L10" s="844"/>
      <c r="M10" s="844"/>
      <c r="N10" s="844"/>
      <c r="O10" s="844"/>
      <c r="P10" s="845"/>
      <c r="Q10" s="846"/>
      <c r="R10" s="847"/>
      <c r="S10" s="847"/>
      <c r="T10" s="847"/>
      <c r="U10" s="847"/>
      <c r="V10" s="847"/>
      <c r="W10" s="847"/>
      <c r="X10" s="847"/>
      <c r="Y10" s="847"/>
      <c r="Z10" s="847"/>
      <c r="AA10" s="847"/>
      <c r="AB10" s="847"/>
      <c r="AC10" s="847"/>
      <c r="AD10" s="847"/>
      <c r="AE10" s="848"/>
      <c r="AF10" s="849"/>
      <c r="AG10" s="850"/>
      <c r="AH10" s="850"/>
      <c r="AI10" s="850"/>
      <c r="AJ10" s="851"/>
      <c r="AK10" s="832"/>
      <c r="AL10" s="833"/>
      <c r="AM10" s="833"/>
      <c r="AN10" s="833"/>
      <c r="AO10" s="833"/>
      <c r="AP10" s="833"/>
      <c r="AQ10" s="833"/>
      <c r="AR10" s="833"/>
      <c r="AS10" s="833"/>
      <c r="AT10" s="833"/>
      <c r="AU10" s="834"/>
      <c r="AV10" s="834"/>
      <c r="AW10" s="834"/>
      <c r="AX10" s="834"/>
      <c r="AY10" s="835"/>
      <c r="AZ10" s="158"/>
      <c r="BA10" s="158"/>
      <c r="BB10" s="158"/>
      <c r="BC10" s="158"/>
      <c r="BD10" s="158"/>
      <c r="BE10" s="159"/>
      <c r="BF10" s="159"/>
      <c r="BG10" s="159"/>
      <c r="BH10" s="159"/>
      <c r="BI10" s="159"/>
      <c r="BJ10" s="159"/>
      <c r="BK10" s="159"/>
      <c r="BL10" s="159"/>
      <c r="BM10" s="159"/>
      <c r="BN10" s="159"/>
      <c r="BO10" s="159"/>
      <c r="BP10" s="159"/>
      <c r="BQ10" s="164">
        <v>4</v>
      </c>
      <c r="BR10" s="165"/>
      <c r="BS10" s="836"/>
      <c r="BT10" s="837"/>
      <c r="BU10" s="837"/>
      <c r="BV10" s="837"/>
      <c r="BW10" s="837"/>
      <c r="BX10" s="837"/>
      <c r="BY10" s="837"/>
      <c r="BZ10" s="837"/>
      <c r="CA10" s="837"/>
      <c r="CB10" s="837"/>
      <c r="CC10" s="837"/>
      <c r="CD10" s="837"/>
      <c r="CE10" s="837"/>
      <c r="CF10" s="837"/>
      <c r="CG10" s="838"/>
      <c r="CH10" s="839"/>
      <c r="CI10" s="840"/>
      <c r="CJ10" s="840"/>
      <c r="CK10" s="840"/>
      <c r="CL10" s="841"/>
      <c r="CM10" s="839"/>
      <c r="CN10" s="840"/>
      <c r="CO10" s="840"/>
      <c r="CP10" s="840"/>
      <c r="CQ10" s="841"/>
      <c r="CR10" s="839"/>
      <c r="CS10" s="840"/>
      <c r="CT10" s="840"/>
      <c r="CU10" s="840"/>
      <c r="CV10" s="841"/>
      <c r="CW10" s="839"/>
      <c r="CX10" s="840"/>
      <c r="CY10" s="840"/>
      <c r="CZ10" s="840"/>
      <c r="DA10" s="841"/>
      <c r="DB10" s="839"/>
      <c r="DC10" s="840"/>
      <c r="DD10" s="840"/>
      <c r="DE10" s="840"/>
      <c r="DF10" s="841"/>
      <c r="DG10" s="839"/>
      <c r="DH10" s="840"/>
      <c r="DI10" s="840"/>
      <c r="DJ10" s="840"/>
      <c r="DK10" s="841"/>
      <c r="DL10" s="839"/>
      <c r="DM10" s="840"/>
      <c r="DN10" s="840"/>
      <c r="DO10" s="840"/>
      <c r="DP10" s="841"/>
      <c r="DQ10" s="839"/>
      <c r="DR10" s="840"/>
      <c r="DS10" s="840"/>
      <c r="DT10" s="840"/>
      <c r="DU10" s="841"/>
      <c r="DV10" s="836"/>
      <c r="DW10" s="837"/>
      <c r="DX10" s="837"/>
      <c r="DY10" s="837"/>
      <c r="DZ10" s="842"/>
      <c r="EA10" s="160"/>
    </row>
    <row r="11" spans="1:131" s="161" customFormat="1" ht="26.25" customHeight="1" x14ac:dyDescent="0.15">
      <c r="A11" s="164">
        <v>5</v>
      </c>
      <c r="B11" s="843"/>
      <c r="C11" s="844"/>
      <c r="D11" s="844"/>
      <c r="E11" s="844"/>
      <c r="F11" s="844"/>
      <c r="G11" s="844"/>
      <c r="H11" s="844"/>
      <c r="I11" s="844"/>
      <c r="J11" s="844"/>
      <c r="K11" s="844"/>
      <c r="L11" s="844"/>
      <c r="M11" s="844"/>
      <c r="N11" s="844"/>
      <c r="O11" s="844"/>
      <c r="P11" s="845"/>
      <c r="Q11" s="846"/>
      <c r="R11" s="847"/>
      <c r="S11" s="847"/>
      <c r="T11" s="847"/>
      <c r="U11" s="847"/>
      <c r="V11" s="847"/>
      <c r="W11" s="847"/>
      <c r="X11" s="847"/>
      <c r="Y11" s="847"/>
      <c r="Z11" s="847"/>
      <c r="AA11" s="847"/>
      <c r="AB11" s="847"/>
      <c r="AC11" s="847"/>
      <c r="AD11" s="847"/>
      <c r="AE11" s="848"/>
      <c r="AF11" s="849"/>
      <c r="AG11" s="850"/>
      <c r="AH11" s="850"/>
      <c r="AI11" s="850"/>
      <c r="AJ11" s="851"/>
      <c r="AK11" s="832"/>
      <c r="AL11" s="833"/>
      <c r="AM11" s="833"/>
      <c r="AN11" s="833"/>
      <c r="AO11" s="833"/>
      <c r="AP11" s="833"/>
      <c r="AQ11" s="833"/>
      <c r="AR11" s="833"/>
      <c r="AS11" s="833"/>
      <c r="AT11" s="833"/>
      <c r="AU11" s="834"/>
      <c r="AV11" s="834"/>
      <c r="AW11" s="834"/>
      <c r="AX11" s="834"/>
      <c r="AY11" s="835"/>
      <c r="AZ11" s="158"/>
      <c r="BA11" s="158"/>
      <c r="BB11" s="158"/>
      <c r="BC11" s="158"/>
      <c r="BD11" s="158"/>
      <c r="BE11" s="159"/>
      <c r="BF11" s="159"/>
      <c r="BG11" s="159"/>
      <c r="BH11" s="159"/>
      <c r="BI11" s="159"/>
      <c r="BJ11" s="159"/>
      <c r="BK11" s="159"/>
      <c r="BL11" s="159"/>
      <c r="BM11" s="159"/>
      <c r="BN11" s="159"/>
      <c r="BO11" s="159"/>
      <c r="BP11" s="159"/>
      <c r="BQ11" s="164">
        <v>5</v>
      </c>
      <c r="BR11" s="165"/>
      <c r="BS11" s="836"/>
      <c r="BT11" s="837"/>
      <c r="BU11" s="837"/>
      <c r="BV11" s="837"/>
      <c r="BW11" s="837"/>
      <c r="BX11" s="837"/>
      <c r="BY11" s="837"/>
      <c r="BZ11" s="837"/>
      <c r="CA11" s="837"/>
      <c r="CB11" s="837"/>
      <c r="CC11" s="837"/>
      <c r="CD11" s="837"/>
      <c r="CE11" s="837"/>
      <c r="CF11" s="837"/>
      <c r="CG11" s="838"/>
      <c r="CH11" s="839"/>
      <c r="CI11" s="840"/>
      <c r="CJ11" s="840"/>
      <c r="CK11" s="840"/>
      <c r="CL11" s="841"/>
      <c r="CM11" s="839"/>
      <c r="CN11" s="840"/>
      <c r="CO11" s="840"/>
      <c r="CP11" s="840"/>
      <c r="CQ11" s="841"/>
      <c r="CR11" s="839"/>
      <c r="CS11" s="840"/>
      <c r="CT11" s="840"/>
      <c r="CU11" s="840"/>
      <c r="CV11" s="841"/>
      <c r="CW11" s="839"/>
      <c r="CX11" s="840"/>
      <c r="CY11" s="840"/>
      <c r="CZ11" s="840"/>
      <c r="DA11" s="841"/>
      <c r="DB11" s="839"/>
      <c r="DC11" s="840"/>
      <c r="DD11" s="840"/>
      <c r="DE11" s="840"/>
      <c r="DF11" s="841"/>
      <c r="DG11" s="839"/>
      <c r="DH11" s="840"/>
      <c r="DI11" s="840"/>
      <c r="DJ11" s="840"/>
      <c r="DK11" s="841"/>
      <c r="DL11" s="839"/>
      <c r="DM11" s="840"/>
      <c r="DN11" s="840"/>
      <c r="DO11" s="840"/>
      <c r="DP11" s="841"/>
      <c r="DQ11" s="839"/>
      <c r="DR11" s="840"/>
      <c r="DS11" s="840"/>
      <c r="DT11" s="840"/>
      <c r="DU11" s="841"/>
      <c r="DV11" s="836"/>
      <c r="DW11" s="837"/>
      <c r="DX11" s="837"/>
      <c r="DY11" s="837"/>
      <c r="DZ11" s="842"/>
      <c r="EA11" s="160"/>
    </row>
    <row r="12" spans="1:131" s="161" customFormat="1" ht="26.25" customHeight="1" x14ac:dyDescent="0.15">
      <c r="A12" s="164">
        <v>6</v>
      </c>
      <c r="B12" s="843"/>
      <c r="C12" s="844"/>
      <c r="D12" s="844"/>
      <c r="E12" s="844"/>
      <c r="F12" s="844"/>
      <c r="G12" s="844"/>
      <c r="H12" s="844"/>
      <c r="I12" s="844"/>
      <c r="J12" s="844"/>
      <c r="K12" s="844"/>
      <c r="L12" s="844"/>
      <c r="M12" s="844"/>
      <c r="N12" s="844"/>
      <c r="O12" s="844"/>
      <c r="P12" s="845"/>
      <c r="Q12" s="846"/>
      <c r="R12" s="847"/>
      <c r="S12" s="847"/>
      <c r="T12" s="847"/>
      <c r="U12" s="847"/>
      <c r="V12" s="847"/>
      <c r="W12" s="847"/>
      <c r="X12" s="847"/>
      <c r="Y12" s="847"/>
      <c r="Z12" s="847"/>
      <c r="AA12" s="847"/>
      <c r="AB12" s="847"/>
      <c r="AC12" s="847"/>
      <c r="AD12" s="847"/>
      <c r="AE12" s="848"/>
      <c r="AF12" s="849"/>
      <c r="AG12" s="850"/>
      <c r="AH12" s="850"/>
      <c r="AI12" s="850"/>
      <c r="AJ12" s="851"/>
      <c r="AK12" s="832"/>
      <c r="AL12" s="833"/>
      <c r="AM12" s="833"/>
      <c r="AN12" s="833"/>
      <c r="AO12" s="833"/>
      <c r="AP12" s="833"/>
      <c r="AQ12" s="833"/>
      <c r="AR12" s="833"/>
      <c r="AS12" s="833"/>
      <c r="AT12" s="833"/>
      <c r="AU12" s="834"/>
      <c r="AV12" s="834"/>
      <c r="AW12" s="834"/>
      <c r="AX12" s="834"/>
      <c r="AY12" s="835"/>
      <c r="AZ12" s="158"/>
      <c r="BA12" s="158"/>
      <c r="BB12" s="158"/>
      <c r="BC12" s="158"/>
      <c r="BD12" s="158"/>
      <c r="BE12" s="159"/>
      <c r="BF12" s="159"/>
      <c r="BG12" s="159"/>
      <c r="BH12" s="159"/>
      <c r="BI12" s="159"/>
      <c r="BJ12" s="159"/>
      <c r="BK12" s="159"/>
      <c r="BL12" s="159"/>
      <c r="BM12" s="159"/>
      <c r="BN12" s="159"/>
      <c r="BO12" s="159"/>
      <c r="BP12" s="159"/>
      <c r="BQ12" s="164">
        <v>6</v>
      </c>
      <c r="BR12" s="165"/>
      <c r="BS12" s="836"/>
      <c r="BT12" s="837"/>
      <c r="BU12" s="837"/>
      <c r="BV12" s="837"/>
      <c r="BW12" s="837"/>
      <c r="BX12" s="837"/>
      <c r="BY12" s="837"/>
      <c r="BZ12" s="837"/>
      <c r="CA12" s="837"/>
      <c r="CB12" s="837"/>
      <c r="CC12" s="837"/>
      <c r="CD12" s="837"/>
      <c r="CE12" s="837"/>
      <c r="CF12" s="837"/>
      <c r="CG12" s="838"/>
      <c r="CH12" s="839"/>
      <c r="CI12" s="840"/>
      <c r="CJ12" s="840"/>
      <c r="CK12" s="840"/>
      <c r="CL12" s="841"/>
      <c r="CM12" s="839"/>
      <c r="CN12" s="840"/>
      <c r="CO12" s="840"/>
      <c r="CP12" s="840"/>
      <c r="CQ12" s="841"/>
      <c r="CR12" s="839"/>
      <c r="CS12" s="840"/>
      <c r="CT12" s="840"/>
      <c r="CU12" s="840"/>
      <c r="CV12" s="841"/>
      <c r="CW12" s="839"/>
      <c r="CX12" s="840"/>
      <c r="CY12" s="840"/>
      <c r="CZ12" s="840"/>
      <c r="DA12" s="841"/>
      <c r="DB12" s="839"/>
      <c r="DC12" s="840"/>
      <c r="DD12" s="840"/>
      <c r="DE12" s="840"/>
      <c r="DF12" s="841"/>
      <c r="DG12" s="839"/>
      <c r="DH12" s="840"/>
      <c r="DI12" s="840"/>
      <c r="DJ12" s="840"/>
      <c r="DK12" s="841"/>
      <c r="DL12" s="839"/>
      <c r="DM12" s="840"/>
      <c r="DN12" s="840"/>
      <c r="DO12" s="840"/>
      <c r="DP12" s="841"/>
      <c r="DQ12" s="839"/>
      <c r="DR12" s="840"/>
      <c r="DS12" s="840"/>
      <c r="DT12" s="840"/>
      <c r="DU12" s="841"/>
      <c r="DV12" s="836"/>
      <c r="DW12" s="837"/>
      <c r="DX12" s="837"/>
      <c r="DY12" s="837"/>
      <c r="DZ12" s="842"/>
      <c r="EA12" s="160"/>
    </row>
    <row r="13" spans="1:131" s="161" customFormat="1" ht="26.25" customHeight="1" x14ac:dyDescent="0.15">
      <c r="A13" s="164">
        <v>7</v>
      </c>
      <c r="B13" s="843"/>
      <c r="C13" s="844"/>
      <c r="D13" s="844"/>
      <c r="E13" s="844"/>
      <c r="F13" s="844"/>
      <c r="G13" s="844"/>
      <c r="H13" s="844"/>
      <c r="I13" s="844"/>
      <c r="J13" s="844"/>
      <c r="K13" s="844"/>
      <c r="L13" s="844"/>
      <c r="M13" s="844"/>
      <c r="N13" s="844"/>
      <c r="O13" s="844"/>
      <c r="P13" s="845"/>
      <c r="Q13" s="846"/>
      <c r="R13" s="847"/>
      <c r="S13" s="847"/>
      <c r="T13" s="847"/>
      <c r="U13" s="847"/>
      <c r="V13" s="847"/>
      <c r="W13" s="847"/>
      <c r="X13" s="847"/>
      <c r="Y13" s="847"/>
      <c r="Z13" s="847"/>
      <c r="AA13" s="847"/>
      <c r="AB13" s="847"/>
      <c r="AC13" s="847"/>
      <c r="AD13" s="847"/>
      <c r="AE13" s="848"/>
      <c r="AF13" s="849"/>
      <c r="AG13" s="850"/>
      <c r="AH13" s="850"/>
      <c r="AI13" s="850"/>
      <c r="AJ13" s="851"/>
      <c r="AK13" s="832"/>
      <c r="AL13" s="833"/>
      <c r="AM13" s="833"/>
      <c r="AN13" s="833"/>
      <c r="AO13" s="833"/>
      <c r="AP13" s="833"/>
      <c r="AQ13" s="833"/>
      <c r="AR13" s="833"/>
      <c r="AS13" s="833"/>
      <c r="AT13" s="833"/>
      <c r="AU13" s="834"/>
      <c r="AV13" s="834"/>
      <c r="AW13" s="834"/>
      <c r="AX13" s="834"/>
      <c r="AY13" s="835"/>
      <c r="AZ13" s="158"/>
      <c r="BA13" s="158"/>
      <c r="BB13" s="158"/>
      <c r="BC13" s="158"/>
      <c r="BD13" s="158"/>
      <c r="BE13" s="159"/>
      <c r="BF13" s="159"/>
      <c r="BG13" s="159"/>
      <c r="BH13" s="159"/>
      <c r="BI13" s="159"/>
      <c r="BJ13" s="159"/>
      <c r="BK13" s="159"/>
      <c r="BL13" s="159"/>
      <c r="BM13" s="159"/>
      <c r="BN13" s="159"/>
      <c r="BO13" s="159"/>
      <c r="BP13" s="159"/>
      <c r="BQ13" s="164">
        <v>7</v>
      </c>
      <c r="BR13" s="165"/>
      <c r="BS13" s="836"/>
      <c r="BT13" s="837"/>
      <c r="BU13" s="837"/>
      <c r="BV13" s="837"/>
      <c r="BW13" s="837"/>
      <c r="BX13" s="837"/>
      <c r="BY13" s="837"/>
      <c r="BZ13" s="837"/>
      <c r="CA13" s="837"/>
      <c r="CB13" s="837"/>
      <c r="CC13" s="837"/>
      <c r="CD13" s="837"/>
      <c r="CE13" s="837"/>
      <c r="CF13" s="837"/>
      <c r="CG13" s="838"/>
      <c r="CH13" s="839"/>
      <c r="CI13" s="840"/>
      <c r="CJ13" s="840"/>
      <c r="CK13" s="840"/>
      <c r="CL13" s="841"/>
      <c r="CM13" s="839"/>
      <c r="CN13" s="840"/>
      <c r="CO13" s="840"/>
      <c r="CP13" s="840"/>
      <c r="CQ13" s="841"/>
      <c r="CR13" s="839"/>
      <c r="CS13" s="840"/>
      <c r="CT13" s="840"/>
      <c r="CU13" s="840"/>
      <c r="CV13" s="841"/>
      <c r="CW13" s="839"/>
      <c r="CX13" s="840"/>
      <c r="CY13" s="840"/>
      <c r="CZ13" s="840"/>
      <c r="DA13" s="841"/>
      <c r="DB13" s="839"/>
      <c r="DC13" s="840"/>
      <c r="DD13" s="840"/>
      <c r="DE13" s="840"/>
      <c r="DF13" s="841"/>
      <c r="DG13" s="839"/>
      <c r="DH13" s="840"/>
      <c r="DI13" s="840"/>
      <c r="DJ13" s="840"/>
      <c r="DK13" s="841"/>
      <c r="DL13" s="839"/>
      <c r="DM13" s="840"/>
      <c r="DN13" s="840"/>
      <c r="DO13" s="840"/>
      <c r="DP13" s="841"/>
      <c r="DQ13" s="839"/>
      <c r="DR13" s="840"/>
      <c r="DS13" s="840"/>
      <c r="DT13" s="840"/>
      <c r="DU13" s="841"/>
      <c r="DV13" s="836"/>
      <c r="DW13" s="837"/>
      <c r="DX13" s="837"/>
      <c r="DY13" s="837"/>
      <c r="DZ13" s="842"/>
      <c r="EA13" s="160"/>
    </row>
    <row r="14" spans="1:131" s="161" customFormat="1" ht="26.25" customHeight="1" x14ac:dyDescent="0.15">
      <c r="A14" s="164">
        <v>8</v>
      </c>
      <c r="B14" s="843"/>
      <c r="C14" s="844"/>
      <c r="D14" s="844"/>
      <c r="E14" s="844"/>
      <c r="F14" s="844"/>
      <c r="G14" s="844"/>
      <c r="H14" s="844"/>
      <c r="I14" s="844"/>
      <c r="J14" s="844"/>
      <c r="K14" s="844"/>
      <c r="L14" s="844"/>
      <c r="M14" s="844"/>
      <c r="N14" s="844"/>
      <c r="O14" s="844"/>
      <c r="P14" s="845"/>
      <c r="Q14" s="846"/>
      <c r="R14" s="847"/>
      <c r="S14" s="847"/>
      <c r="T14" s="847"/>
      <c r="U14" s="847"/>
      <c r="V14" s="847"/>
      <c r="W14" s="847"/>
      <c r="X14" s="847"/>
      <c r="Y14" s="847"/>
      <c r="Z14" s="847"/>
      <c r="AA14" s="847"/>
      <c r="AB14" s="847"/>
      <c r="AC14" s="847"/>
      <c r="AD14" s="847"/>
      <c r="AE14" s="848"/>
      <c r="AF14" s="849"/>
      <c r="AG14" s="850"/>
      <c r="AH14" s="850"/>
      <c r="AI14" s="850"/>
      <c r="AJ14" s="851"/>
      <c r="AK14" s="832"/>
      <c r="AL14" s="833"/>
      <c r="AM14" s="833"/>
      <c r="AN14" s="833"/>
      <c r="AO14" s="833"/>
      <c r="AP14" s="833"/>
      <c r="AQ14" s="833"/>
      <c r="AR14" s="833"/>
      <c r="AS14" s="833"/>
      <c r="AT14" s="833"/>
      <c r="AU14" s="834"/>
      <c r="AV14" s="834"/>
      <c r="AW14" s="834"/>
      <c r="AX14" s="834"/>
      <c r="AY14" s="835"/>
      <c r="AZ14" s="158"/>
      <c r="BA14" s="158"/>
      <c r="BB14" s="158"/>
      <c r="BC14" s="158"/>
      <c r="BD14" s="158"/>
      <c r="BE14" s="159"/>
      <c r="BF14" s="159"/>
      <c r="BG14" s="159"/>
      <c r="BH14" s="159"/>
      <c r="BI14" s="159"/>
      <c r="BJ14" s="159"/>
      <c r="BK14" s="159"/>
      <c r="BL14" s="159"/>
      <c r="BM14" s="159"/>
      <c r="BN14" s="159"/>
      <c r="BO14" s="159"/>
      <c r="BP14" s="159"/>
      <c r="BQ14" s="164">
        <v>8</v>
      </c>
      <c r="BR14" s="165"/>
      <c r="BS14" s="836"/>
      <c r="BT14" s="837"/>
      <c r="BU14" s="837"/>
      <c r="BV14" s="837"/>
      <c r="BW14" s="837"/>
      <c r="BX14" s="837"/>
      <c r="BY14" s="837"/>
      <c r="BZ14" s="837"/>
      <c r="CA14" s="837"/>
      <c r="CB14" s="837"/>
      <c r="CC14" s="837"/>
      <c r="CD14" s="837"/>
      <c r="CE14" s="837"/>
      <c r="CF14" s="837"/>
      <c r="CG14" s="838"/>
      <c r="CH14" s="839"/>
      <c r="CI14" s="840"/>
      <c r="CJ14" s="840"/>
      <c r="CK14" s="840"/>
      <c r="CL14" s="841"/>
      <c r="CM14" s="839"/>
      <c r="CN14" s="840"/>
      <c r="CO14" s="840"/>
      <c r="CP14" s="840"/>
      <c r="CQ14" s="841"/>
      <c r="CR14" s="839"/>
      <c r="CS14" s="840"/>
      <c r="CT14" s="840"/>
      <c r="CU14" s="840"/>
      <c r="CV14" s="841"/>
      <c r="CW14" s="839"/>
      <c r="CX14" s="840"/>
      <c r="CY14" s="840"/>
      <c r="CZ14" s="840"/>
      <c r="DA14" s="841"/>
      <c r="DB14" s="839"/>
      <c r="DC14" s="840"/>
      <c r="DD14" s="840"/>
      <c r="DE14" s="840"/>
      <c r="DF14" s="841"/>
      <c r="DG14" s="839"/>
      <c r="DH14" s="840"/>
      <c r="DI14" s="840"/>
      <c r="DJ14" s="840"/>
      <c r="DK14" s="841"/>
      <c r="DL14" s="839"/>
      <c r="DM14" s="840"/>
      <c r="DN14" s="840"/>
      <c r="DO14" s="840"/>
      <c r="DP14" s="841"/>
      <c r="DQ14" s="839"/>
      <c r="DR14" s="840"/>
      <c r="DS14" s="840"/>
      <c r="DT14" s="840"/>
      <c r="DU14" s="841"/>
      <c r="DV14" s="836"/>
      <c r="DW14" s="837"/>
      <c r="DX14" s="837"/>
      <c r="DY14" s="837"/>
      <c r="DZ14" s="842"/>
      <c r="EA14" s="160"/>
    </row>
    <row r="15" spans="1:131" s="161" customFormat="1" ht="26.25" customHeight="1" x14ac:dyDescent="0.15">
      <c r="A15" s="164">
        <v>9</v>
      </c>
      <c r="B15" s="843"/>
      <c r="C15" s="844"/>
      <c r="D15" s="844"/>
      <c r="E15" s="844"/>
      <c r="F15" s="844"/>
      <c r="G15" s="844"/>
      <c r="H15" s="844"/>
      <c r="I15" s="844"/>
      <c r="J15" s="844"/>
      <c r="K15" s="844"/>
      <c r="L15" s="844"/>
      <c r="M15" s="844"/>
      <c r="N15" s="844"/>
      <c r="O15" s="844"/>
      <c r="P15" s="845"/>
      <c r="Q15" s="846"/>
      <c r="R15" s="847"/>
      <c r="S15" s="847"/>
      <c r="T15" s="847"/>
      <c r="U15" s="847"/>
      <c r="V15" s="847"/>
      <c r="W15" s="847"/>
      <c r="X15" s="847"/>
      <c r="Y15" s="847"/>
      <c r="Z15" s="847"/>
      <c r="AA15" s="847"/>
      <c r="AB15" s="847"/>
      <c r="AC15" s="847"/>
      <c r="AD15" s="847"/>
      <c r="AE15" s="848"/>
      <c r="AF15" s="849"/>
      <c r="AG15" s="850"/>
      <c r="AH15" s="850"/>
      <c r="AI15" s="850"/>
      <c r="AJ15" s="851"/>
      <c r="AK15" s="832"/>
      <c r="AL15" s="833"/>
      <c r="AM15" s="833"/>
      <c r="AN15" s="833"/>
      <c r="AO15" s="833"/>
      <c r="AP15" s="833"/>
      <c r="AQ15" s="833"/>
      <c r="AR15" s="833"/>
      <c r="AS15" s="833"/>
      <c r="AT15" s="833"/>
      <c r="AU15" s="834"/>
      <c r="AV15" s="834"/>
      <c r="AW15" s="834"/>
      <c r="AX15" s="834"/>
      <c r="AY15" s="835"/>
      <c r="AZ15" s="158"/>
      <c r="BA15" s="158"/>
      <c r="BB15" s="158"/>
      <c r="BC15" s="158"/>
      <c r="BD15" s="158"/>
      <c r="BE15" s="159"/>
      <c r="BF15" s="159"/>
      <c r="BG15" s="159"/>
      <c r="BH15" s="159"/>
      <c r="BI15" s="159"/>
      <c r="BJ15" s="159"/>
      <c r="BK15" s="159"/>
      <c r="BL15" s="159"/>
      <c r="BM15" s="159"/>
      <c r="BN15" s="159"/>
      <c r="BO15" s="159"/>
      <c r="BP15" s="159"/>
      <c r="BQ15" s="164">
        <v>9</v>
      </c>
      <c r="BR15" s="165"/>
      <c r="BS15" s="836"/>
      <c r="BT15" s="837"/>
      <c r="BU15" s="837"/>
      <c r="BV15" s="837"/>
      <c r="BW15" s="837"/>
      <c r="BX15" s="837"/>
      <c r="BY15" s="837"/>
      <c r="BZ15" s="837"/>
      <c r="CA15" s="837"/>
      <c r="CB15" s="837"/>
      <c r="CC15" s="837"/>
      <c r="CD15" s="837"/>
      <c r="CE15" s="837"/>
      <c r="CF15" s="837"/>
      <c r="CG15" s="838"/>
      <c r="CH15" s="839"/>
      <c r="CI15" s="840"/>
      <c r="CJ15" s="840"/>
      <c r="CK15" s="840"/>
      <c r="CL15" s="841"/>
      <c r="CM15" s="839"/>
      <c r="CN15" s="840"/>
      <c r="CO15" s="840"/>
      <c r="CP15" s="840"/>
      <c r="CQ15" s="841"/>
      <c r="CR15" s="839"/>
      <c r="CS15" s="840"/>
      <c r="CT15" s="840"/>
      <c r="CU15" s="840"/>
      <c r="CV15" s="841"/>
      <c r="CW15" s="839"/>
      <c r="CX15" s="840"/>
      <c r="CY15" s="840"/>
      <c r="CZ15" s="840"/>
      <c r="DA15" s="841"/>
      <c r="DB15" s="839"/>
      <c r="DC15" s="840"/>
      <c r="DD15" s="840"/>
      <c r="DE15" s="840"/>
      <c r="DF15" s="841"/>
      <c r="DG15" s="839"/>
      <c r="DH15" s="840"/>
      <c r="DI15" s="840"/>
      <c r="DJ15" s="840"/>
      <c r="DK15" s="841"/>
      <c r="DL15" s="839"/>
      <c r="DM15" s="840"/>
      <c r="DN15" s="840"/>
      <c r="DO15" s="840"/>
      <c r="DP15" s="841"/>
      <c r="DQ15" s="839"/>
      <c r="DR15" s="840"/>
      <c r="DS15" s="840"/>
      <c r="DT15" s="840"/>
      <c r="DU15" s="841"/>
      <c r="DV15" s="836"/>
      <c r="DW15" s="837"/>
      <c r="DX15" s="837"/>
      <c r="DY15" s="837"/>
      <c r="DZ15" s="842"/>
      <c r="EA15" s="160"/>
    </row>
    <row r="16" spans="1:131" s="161" customFormat="1" ht="26.25" customHeight="1" x14ac:dyDescent="0.15">
      <c r="A16" s="164">
        <v>10</v>
      </c>
      <c r="B16" s="843"/>
      <c r="C16" s="844"/>
      <c r="D16" s="844"/>
      <c r="E16" s="844"/>
      <c r="F16" s="844"/>
      <c r="G16" s="844"/>
      <c r="H16" s="844"/>
      <c r="I16" s="844"/>
      <c r="J16" s="844"/>
      <c r="K16" s="844"/>
      <c r="L16" s="844"/>
      <c r="M16" s="844"/>
      <c r="N16" s="844"/>
      <c r="O16" s="844"/>
      <c r="P16" s="845"/>
      <c r="Q16" s="846"/>
      <c r="R16" s="847"/>
      <c r="S16" s="847"/>
      <c r="T16" s="847"/>
      <c r="U16" s="847"/>
      <c r="V16" s="847"/>
      <c r="W16" s="847"/>
      <c r="X16" s="847"/>
      <c r="Y16" s="847"/>
      <c r="Z16" s="847"/>
      <c r="AA16" s="847"/>
      <c r="AB16" s="847"/>
      <c r="AC16" s="847"/>
      <c r="AD16" s="847"/>
      <c r="AE16" s="848"/>
      <c r="AF16" s="849"/>
      <c r="AG16" s="850"/>
      <c r="AH16" s="850"/>
      <c r="AI16" s="850"/>
      <c r="AJ16" s="851"/>
      <c r="AK16" s="832"/>
      <c r="AL16" s="833"/>
      <c r="AM16" s="833"/>
      <c r="AN16" s="833"/>
      <c r="AO16" s="833"/>
      <c r="AP16" s="833"/>
      <c r="AQ16" s="833"/>
      <c r="AR16" s="833"/>
      <c r="AS16" s="833"/>
      <c r="AT16" s="833"/>
      <c r="AU16" s="834"/>
      <c r="AV16" s="834"/>
      <c r="AW16" s="834"/>
      <c r="AX16" s="834"/>
      <c r="AY16" s="835"/>
      <c r="AZ16" s="158"/>
      <c r="BA16" s="158"/>
      <c r="BB16" s="158"/>
      <c r="BC16" s="158"/>
      <c r="BD16" s="158"/>
      <c r="BE16" s="159"/>
      <c r="BF16" s="159"/>
      <c r="BG16" s="159"/>
      <c r="BH16" s="159"/>
      <c r="BI16" s="159"/>
      <c r="BJ16" s="159"/>
      <c r="BK16" s="159"/>
      <c r="BL16" s="159"/>
      <c r="BM16" s="159"/>
      <c r="BN16" s="159"/>
      <c r="BO16" s="159"/>
      <c r="BP16" s="159"/>
      <c r="BQ16" s="164">
        <v>10</v>
      </c>
      <c r="BR16" s="165"/>
      <c r="BS16" s="836"/>
      <c r="BT16" s="837"/>
      <c r="BU16" s="837"/>
      <c r="BV16" s="837"/>
      <c r="BW16" s="837"/>
      <c r="BX16" s="837"/>
      <c r="BY16" s="837"/>
      <c r="BZ16" s="837"/>
      <c r="CA16" s="837"/>
      <c r="CB16" s="837"/>
      <c r="CC16" s="837"/>
      <c r="CD16" s="837"/>
      <c r="CE16" s="837"/>
      <c r="CF16" s="837"/>
      <c r="CG16" s="838"/>
      <c r="CH16" s="839"/>
      <c r="CI16" s="840"/>
      <c r="CJ16" s="840"/>
      <c r="CK16" s="840"/>
      <c r="CL16" s="841"/>
      <c r="CM16" s="839"/>
      <c r="CN16" s="840"/>
      <c r="CO16" s="840"/>
      <c r="CP16" s="840"/>
      <c r="CQ16" s="841"/>
      <c r="CR16" s="839"/>
      <c r="CS16" s="840"/>
      <c r="CT16" s="840"/>
      <c r="CU16" s="840"/>
      <c r="CV16" s="841"/>
      <c r="CW16" s="839"/>
      <c r="CX16" s="840"/>
      <c r="CY16" s="840"/>
      <c r="CZ16" s="840"/>
      <c r="DA16" s="841"/>
      <c r="DB16" s="839"/>
      <c r="DC16" s="840"/>
      <c r="DD16" s="840"/>
      <c r="DE16" s="840"/>
      <c r="DF16" s="841"/>
      <c r="DG16" s="839"/>
      <c r="DH16" s="840"/>
      <c r="DI16" s="840"/>
      <c r="DJ16" s="840"/>
      <c r="DK16" s="841"/>
      <c r="DL16" s="839"/>
      <c r="DM16" s="840"/>
      <c r="DN16" s="840"/>
      <c r="DO16" s="840"/>
      <c r="DP16" s="841"/>
      <c r="DQ16" s="839"/>
      <c r="DR16" s="840"/>
      <c r="DS16" s="840"/>
      <c r="DT16" s="840"/>
      <c r="DU16" s="841"/>
      <c r="DV16" s="836"/>
      <c r="DW16" s="837"/>
      <c r="DX16" s="837"/>
      <c r="DY16" s="837"/>
      <c r="DZ16" s="842"/>
      <c r="EA16" s="160"/>
    </row>
    <row r="17" spans="1:131" s="161" customFormat="1" ht="26.25" customHeight="1" x14ac:dyDescent="0.15">
      <c r="A17" s="164">
        <v>11</v>
      </c>
      <c r="B17" s="843"/>
      <c r="C17" s="844"/>
      <c r="D17" s="844"/>
      <c r="E17" s="844"/>
      <c r="F17" s="844"/>
      <c r="G17" s="844"/>
      <c r="H17" s="844"/>
      <c r="I17" s="844"/>
      <c r="J17" s="844"/>
      <c r="K17" s="844"/>
      <c r="L17" s="844"/>
      <c r="M17" s="844"/>
      <c r="N17" s="844"/>
      <c r="O17" s="844"/>
      <c r="P17" s="845"/>
      <c r="Q17" s="846"/>
      <c r="R17" s="847"/>
      <c r="S17" s="847"/>
      <c r="T17" s="847"/>
      <c r="U17" s="847"/>
      <c r="V17" s="847"/>
      <c r="W17" s="847"/>
      <c r="X17" s="847"/>
      <c r="Y17" s="847"/>
      <c r="Z17" s="847"/>
      <c r="AA17" s="847"/>
      <c r="AB17" s="847"/>
      <c r="AC17" s="847"/>
      <c r="AD17" s="847"/>
      <c r="AE17" s="848"/>
      <c r="AF17" s="849"/>
      <c r="AG17" s="850"/>
      <c r="AH17" s="850"/>
      <c r="AI17" s="850"/>
      <c r="AJ17" s="851"/>
      <c r="AK17" s="832"/>
      <c r="AL17" s="833"/>
      <c r="AM17" s="833"/>
      <c r="AN17" s="833"/>
      <c r="AO17" s="833"/>
      <c r="AP17" s="833"/>
      <c r="AQ17" s="833"/>
      <c r="AR17" s="833"/>
      <c r="AS17" s="833"/>
      <c r="AT17" s="833"/>
      <c r="AU17" s="834"/>
      <c r="AV17" s="834"/>
      <c r="AW17" s="834"/>
      <c r="AX17" s="834"/>
      <c r="AY17" s="835"/>
      <c r="AZ17" s="158"/>
      <c r="BA17" s="158"/>
      <c r="BB17" s="158"/>
      <c r="BC17" s="158"/>
      <c r="BD17" s="158"/>
      <c r="BE17" s="159"/>
      <c r="BF17" s="159"/>
      <c r="BG17" s="159"/>
      <c r="BH17" s="159"/>
      <c r="BI17" s="159"/>
      <c r="BJ17" s="159"/>
      <c r="BK17" s="159"/>
      <c r="BL17" s="159"/>
      <c r="BM17" s="159"/>
      <c r="BN17" s="159"/>
      <c r="BO17" s="159"/>
      <c r="BP17" s="159"/>
      <c r="BQ17" s="164">
        <v>11</v>
      </c>
      <c r="BR17" s="165"/>
      <c r="BS17" s="836"/>
      <c r="BT17" s="837"/>
      <c r="BU17" s="837"/>
      <c r="BV17" s="837"/>
      <c r="BW17" s="837"/>
      <c r="BX17" s="837"/>
      <c r="BY17" s="837"/>
      <c r="BZ17" s="837"/>
      <c r="CA17" s="837"/>
      <c r="CB17" s="837"/>
      <c r="CC17" s="837"/>
      <c r="CD17" s="837"/>
      <c r="CE17" s="837"/>
      <c r="CF17" s="837"/>
      <c r="CG17" s="838"/>
      <c r="CH17" s="839"/>
      <c r="CI17" s="840"/>
      <c r="CJ17" s="840"/>
      <c r="CK17" s="840"/>
      <c r="CL17" s="841"/>
      <c r="CM17" s="839"/>
      <c r="CN17" s="840"/>
      <c r="CO17" s="840"/>
      <c r="CP17" s="840"/>
      <c r="CQ17" s="841"/>
      <c r="CR17" s="839"/>
      <c r="CS17" s="840"/>
      <c r="CT17" s="840"/>
      <c r="CU17" s="840"/>
      <c r="CV17" s="841"/>
      <c r="CW17" s="839"/>
      <c r="CX17" s="840"/>
      <c r="CY17" s="840"/>
      <c r="CZ17" s="840"/>
      <c r="DA17" s="841"/>
      <c r="DB17" s="839"/>
      <c r="DC17" s="840"/>
      <c r="DD17" s="840"/>
      <c r="DE17" s="840"/>
      <c r="DF17" s="841"/>
      <c r="DG17" s="839"/>
      <c r="DH17" s="840"/>
      <c r="DI17" s="840"/>
      <c r="DJ17" s="840"/>
      <c r="DK17" s="841"/>
      <c r="DL17" s="839"/>
      <c r="DM17" s="840"/>
      <c r="DN17" s="840"/>
      <c r="DO17" s="840"/>
      <c r="DP17" s="841"/>
      <c r="DQ17" s="839"/>
      <c r="DR17" s="840"/>
      <c r="DS17" s="840"/>
      <c r="DT17" s="840"/>
      <c r="DU17" s="841"/>
      <c r="DV17" s="836"/>
      <c r="DW17" s="837"/>
      <c r="DX17" s="837"/>
      <c r="DY17" s="837"/>
      <c r="DZ17" s="842"/>
      <c r="EA17" s="160"/>
    </row>
    <row r="18" spans="1:131" s="161" customFormat="1" ht="26.25" customHeight="1" x14ac:dyDescent="0.15">
      <c r="A18" s="164">
        <v>12</v>
      </c>
      <c r="B18" s="843"/>
      <c r="C18" s="844"/>
      <c r="D18" s="844"/>
      <c r="E18" s="844"/>
      <c r="F18" s="844"/>
      <c r="G18" s="844"/>
      <c r="H18" s="844"/>
      <c r="I18" s="844"/>
      <c r="J18" s="844"/>
      <c r="K18" s="844"/>
      <c r="L18" s="844"/>
      <c r="M18" s="844"/>
      <c r="N18" s="844"/>
      <c r="O18" s="844"/>
      <c r="P18" s="845"/>
      <c r="Q18" s="846"/>
      <c r="R18" s="847"/>
      <c r="S18" s="847"/>
      <c r="T18" s="847"/>
      <c r="U18" s="847"/>
      <c r="V18" s="847"/>
      <c r="W18" s="847"/>
      <c r="X18" s="847"/>
      <c r="Y18" s="847"/>
      <c r="Z18" s="847"/>
      <c r="AA18" s="847"/>
      <c r="AB18" s="847"/>
      <c r="AC18" s="847"/>
      <c r="AD18" s="847"/>
      <c r="AE18" s="848"/>
      <c r="AF18" s="849"/>
      <c r="AG18" s="850"/>
      <c r="AH18" s="850"/>
      <c r="AI18" s="850"/>
      <c r="AJ18" s="851"/>
      <c r="AK18" s="832"/>
      <c r="AL18" s="833"/>
      <c r="AM18" s="833"/>
      <c r="AN18" s="833"/>
      <c r="AO18" s="833"/>
      <c r="AP18" s="833"/>
      <c r="AQ18" s="833"/>
      <c r="AR18" s="833"/>
      <c r="AS18" s="833"/>
      <c r="AT18" s="833"/>
      <c r="AU18" s="834"/>
      <c r="AV18" s="834"/>
      <c r="AW18" s="834"/>
      <c r="AX18" s="834"/>
      <c r="AY18" s="835"/>
      <c r="AZ18" s="158"/>
      <c r="BA18" s="158"/>
      <c r="BB18" s="158"/>
      <c r="BC18" s="158"/>
      <c r="BD18" s="158"/>
      <c r="BE18" s="159"/>
      <c r="BF18" s="159"/>
      <c r="BG18" s="159"/>
      <c r="BH18" s="159"/>
      <c r="BI18" s="159"/>
      <c r="BJ18" s="159"/>
      <c r="BK18" s="159"/>
      <c r="BL18" s="159"/>
      <c r="BM18" s="159"/>
      <c r="BN18" s="159"/>
      <c r="BO18" s="159"/>
      <c r="BP18" s="159"/>
      <c r="BQ18" s="164">
        <v>12</v>
      </c>
      <c r="BR18" s="165"/>
      <c r="BS18" s="836"/>
      <c r="BT18" s="837"/>
      <c r="BU18" s="837"/>
      <c r="BV18" s="837"/>
      <c r="BW18" s="837"/>
      <c r="BX18" s="837"/>
      <c r="BY18" s="837"/>
      <c r="BZ18" s="837"/>
      <c r="CA18" s="837"/>
      <c r="CB18" s="837"/>
      <c r="CC18" s="837"/>
      <c r="CD18" s="837"/>
      <c r="CE18" s="837"/>
      <c r="CF18" s="837"/>
      <c r="CG18" s="838"/>
      <c r="CH18" s="839"/>
      <c r="CI18" s="840"/>
      <c r="CJ18" s="840"/>
      <c r="CK18" s="840"/>
      <c r="CL18" s="841"/>
      <c r="CM18" s="839"/>
      <c r="CN18" s="840"/>
      <c r="CO18" s="840"/>
      <c r="CP18" s="840"/>
      <c r="CQ18" s="841"/>
      <c r="CR18" s="839"/>
      <c r="CS18" s="840"/>
      <c r="CT18" s="840"/>
      <c r="CU18" s="840"/>
      <c r="CV18" s="841"/>
      <c r="CW18" s="839"/>
      <c r="CX18" s="840"/>
      <c r="CY18" s="840"/>
      <c r="CZ18" s="840"/>
      <c r="DA18" s="841"/>
      <c r="DB18" s="839"/>
      <c r="DC18" s="840"/>
      <c r="DD18" s="840"/>
      <c r="DE18" s="840"/>
      <c r="DF18" s="841"/>
      <c r="DG18" s="839"/>
      <c r="DH18" s="840"/>
      <c r="DI18" s="840"/>
      <c r="DJ18" s="840"/>
      <c r="DK18" s="841"/>
      <c r="DL18" s="839"/>
      <c r="DM18" s="840"/>
      <c r="DN18" s="840"/>
      <c r="DO18" s="840"/>
      <c r="DP18" s="841"/>
      <c r="DQ18" s="839"/>
      <c r="DR18" s="840"/>
      <c r="DS18" s="840"/>
      <c r="DT18" s="840"/>
      <c r="DU18" s="841"/>
      <c r="DV18" s="836"/>
      <c r="DW18" s="837"/>
      <c r="DX18" s="837"/>
      <c r="DY18" s="837"/>
      <c r="DZ18" s="842"/>
      <c r="EA18" s="160"/>
    </row>
    <row r="19" spans="1:131" s="161" customFormat="1" ht="26.25" customHeight="1" x14ac:dyDescent="0.15">
      <c r="A19" s="164">
        <v>13</v>
      </c>
      <c r="B19" s="843"/>
      <c r="C19" s="844"/>
      <c r="D19" s="844"/>
      <c r="E19" s="844"/>
      <c r="F19" s="844"/>
      <c r="G19" s="844"/>
      <c r="H19" s="844"/>
      <c r="I19" s="844"/>
      <c r="J19" s="844"/>
      <c r="K19" s="844"/>
      <c r="L19" s="844"/>
      <c r="M19" s="844"/>
      <c r="N19" s="844"/>
      <c r="O19" s="844"/>
      <c r="P19" s="845"/>
      <c r="Q19" s="846"/>
      <c r="R19" s="847"/>
      <c r="S19" s="847"/>
      <c r="T19" s="847"/>
      <c r="U19" s="847"/>
      <c r="V19" s="847"/>
      <c r="W19" s="847"/>
      <c r="X19" s="847"/>
      <c r="Y19" s="847"/>
      <c r="Z19" s="847"/>
      <c r="AA19" s="847"/>
      <c r="AB19" s="847"/>
      <c r="AC19" s="847"/>
      <c r="AD19" s="847"/>
      <c r="AE19" s="848"/>
      <c r="AF19" s="849"/>
      <c r="AG19" s="850"/>
      <c r="AH19" s="850"/>
      <c r="AI19" s="850"/>
      <c r="AJ19" s="851"/>
      <c r="AK19" s="832"/>
      <c r="AL19" s="833"/>
      <c r="AM19" s="833"/>
      <c r="AN19" s="833"/>
      <c r="AO19" s="833"/>
      <c r="AP19" s="833"/>
      <c r="AQ19" s="833"/>
      <c r="AR19" s="833"/>
      <c r="AS19" s="833"/>
      <c r="AT19" s="833"/>
      <c r="AU19" s="834"/>
      <c r="AV19" s="834"/>
      <c r="AW19" s="834"/>
      <c r="AX19" s="834"/>
      <c r="AY19" s="835"/>
      <c r="AZ19" s="158"/>
      <c r="BA19" s="158"/>
      <c r="BB19" s="158"/>
      <c r="BC19" s="158"/>
      <c r="BD19" s="158"/>
      <c r="BE19" s="159"/>
      <c r="BF19" s="159"/>
      <c r="BG19" s="159"/>
      <c r="BH19" s="159"/>
      <c r="BI19" s="159"/>
      <c r="BJ19" s="159"/>
      <c r="BK19" s="159"/>
      <c r="BL19" s="159"/>
      <c r="BM19" s="159"/>
      <c r="BN19" s="159"/>
      <c r="BO19" s="159"/>
      <c r="BP19" s="159"/>
      <c r="BQ19" s="164">
        <v>13</v>
      </c>
      <c r="BR19" s="165"/>
      <c r="BS19" s="836"/>
      <c r="BT19" s="837"/>
      <c r="BU19" s="837"/>
      <c r="BV19" s="837"/>
      <c r="BW19" s="837"/>
      <c r="BX19" s="837"/>
      <c r="BY19" s="837"/>
      <c r="BZ19" s="837"/>
      <c r="CA19" s="837"/>
      <c r="CB19" s="837"/>
      <c r="CC19" s="837"/>
      <c r="CD19" s="837"/>
      <c r="CE19" s="837"/>
      <c r="CF19" s="837"/>
      <c r="CG19" s="838"/>
      <c r="CH19" s="839"/>
      <c r="CI19" s="840"/>
      <c r="CJ19" s="840"/>
      <c r="CK19" s="840"/>
      <c r="CL19" s="841"/>
      <c r="CM19" s="839"/>
      <c r="CN19" s="840"/>
      <c r="CO19" s="840"/>
      <c r="CP19" s="840"/>
      <c r="CQ19" s="841"/>
      <c r="CR19" s="839"/>
      <c r="CS19" s="840"/>
      <c r="CT19" s="840"/>
      <c r="CU19" s="840"/>
      <c r="CV19" s="841"/>
      <c r="CW19" s="839"/>
      <c r="CX19" s="840"/>
      <c r="CY19" s="840"/>
      <c r="CZ19" s="840"/>
      <c r="DA19" s="841"/>
      <c r="DB19" s="839"/>
      <c r="DC19" s="840"/>
      <c r="DD19" s="840"/>
      <c r="DE19" s="840"/>
      <c r="DF19" s="841"/>
      <c r="DG19" s="839"/>
      <c r="DH19" s="840"/>
      <c r="DI19" s="840"/>
      <c r="DJ19" s="840"/>
      <c r="DK19" s="841"/>
      <c r="DL19" s="839"/>
      <c r="DM19" s="840"/>
      <c r="DN19" s="840"/>
      <c r="DO19" s="840"/>
      <c r="DP19" s="841"/>
      <c r="DQ19" s="839"/>
      <c r="DR19" s="840"/>
      <c r="DS19" s="840"/>
      <c r="DT19" s="840"/>
      <c r="DU19" s="841"/>
      <c r="DV19" s="836"/>
      <c r="DW19" s="837"/>
      <c r="DX19" s="837"/>
      <c r="DY19" s="837"/>
      <c r="DZ19" s="842"/>
      <c r="EA19" s="160"/>
    </row>
    <row r="20" spans="1:131" s="161" customFormat="1" ht="26.25" customHeight="1" x14ac:dyDescent="0.15">
      <c r="A20" s="164">
        <v>14</v>
      </c>
      <c r="B20" s="843"/>
      <c r="C20" s="844"/>
      <c r="D20" s="844"/>
      <c r="E20" s="844"/>
      <c r="F20" s="844"/>
      <c r="G20" s="844"/>
      <c r="H20" s="844"/>
      <c r="I20" s="844"/>
      <c r="J20" s="844"/>
      <c r="K20" s="844"/>
      <c r="L20" s="844"/>
      <c r="M20" s="844"/>
      <c r="N20" s="844"/>
      <c r="O20" s="844"/>
      <c r="P20" s="845"/>
      <c r="Q20" s="846"/>
      <c r="R20" s="847"/>
      <c r="S20" s="847"/>
      <c r="T20" s="847"/>
      <c r="U20" s="847"/>
      <c r="V20" s="847"/>
      <c r="W20" s="847"/>
      <c r="X20" s="847"/>
      <c r="Y20" s="847"/>
      <c r="Z20" s="847"/>
      <c r="AA20" s="847"/>
      <c r="AB20" s="847"/>
      <c r="AC20" s="847"/>
      <c r="AD20" s="847"/>
      <c r="AE20" s="848"/>
      <c r="AF20" s="849"/>
      <c r="AG20" s="850"/>
      <c r="AH20" s="850"/>
      <c r="AI20" s="850"/>
      <c r="AJ20" s="851"/>
      <c r="AK20" s="832"/>
      <c r="AL20" s="833"/>
      <c r="AM20" s="833"/>
      <c r="AN20" s="833"/>
      <c r="AO20" s="833"/>
      <c r="AP20" s="833"/>
      <c r="AQ20" s="833"/>
      <c r="AR20" s="833"/>
      <c r="AS20" s="833"/>
      <c r="AT20" s="833"/>
      <c r="AU20" s="834"/>
      <c r="AV20" s="834"/>
      <c r="AW20" s="834"/>
      <c r="AX20" s="834"/>
      <c r="AY20" s="835"/>
      <c r="AZ20" s="158"/>
      <c r="BA20" s="158"/>
      <c r="BB20" s="158"/>
      <c r="BC20" s="158"/>
      <c r="BD20" s="158"/>
      <c r="BE20" s="159"/>
      <c r="BF20" s="159"/>
      <c r="BG20" s="159"/>
      <c r="BH20" s="159"/>
      <c r="BI20" s="159"/>
      <c r="BJ20" s="159"/>
      <c r="BK20" s="159"/>
      <c r="BL20" s="159"/>
      <c r="BM20" s="159"/>
      <c r="BN20" s="159"/>
      <c r="BO20" s="159"/>
      <c r="BP20" s="159"/>
      <c r="BQ20" s="164">
        <v>14</v>
      </c>
      <c r="BR20" s="165"/>
      <c r="BS20" s="836"/>
      <c r="BT20" s="837"/>
      <c r="BU20" s="837"/>
      <c r="BV20" s="837"/>
      <c r="BW20" s="837"/>
      <c r="BX20" s="837"/>
      <c r="BY20" s="837"/>
      <c r="BZ20" s="837"/>
      <c r="CA20" s="837"/>
      <c r="CB20" s="837"/>
      <c r="CC20" s="837"/>
      <c r="CD20" s="837"/>
      <c r="CE20" s="837"/>
      <c r="CF20" s="837"/>
      <c r="CG20" s="838"/>
      <c r="CH20" s="839"/>
      <c r="CI20" s="840"/>
      <c r="CJ20" s="840"/>
      <c r="CK20" s="840"/>
      <c r="CL20" s="841"/>
      <c r="CM20" s="839"/>
      <c r="CN20" s="840"/>
      <c r="CO20" s="840"/>
      <c r="CP20" s="840"/>
      <c r="CQ20" s="841"/>
      <c r="CR20" s="839"/>
      <c r="CS20" s="840"/>
      <c r="CT20" s="840"/>
      <c r="CU20" s="840"/>
      <c r="CV20" s="841"/>
      <c r="CW20" s="839"/>
      <c r="CX20" s="840"/>
      <c r="CY20" s="840"/>
      <c r="CZ20" s="840"/>
      <c r="DA20" s="841"/>
      <c r="DB20" s="839"/>
      <c r="DC20" s="840"/>
      <c r="DD20" s="840"/>
      <c r="DE20" s="840"/>
      <c r="DF20" s="841"/>
      <c r="DG20" s="839"/>
      <c r="DH20" s="840"/>
      <c r="DI20" s="840"/>
      <c r="DJ20" s="840"/>
      <c r="DK20" s="841"/>
      <c r="DL20" s="839"/>
      <c r="DM20" s="840"/>
      <c r="DN20" s="840"/>
      <c r="DO20" s="840"/>
      <c r="DP20" s="841"/>
      <c r="DQ20" s="839"/>
      <c r="DR20" s="840"/>
      <c r="DS20" s="840"/>
      <c r="DT20" s="840"/>
      <c r="DU20" s="841"/>
      <c r="DV20" s="836"/>
      <c r="DW20" s="837"/>
      <c r="DX20" s="837"/>
      <c r="DY20" s="837"/>
      <c r="DZ20" s="842"/>
      <c r="EA20" s="160"/>
    </row>
    <row r="21" spans="1:131" s="161" customFormat="1" ht="26.25" customHeight="1" thickBot="1" x14ac:dyDescent="0.2">
      <c r="A21" s="164">
        <v>15</v>
      </c>
      <c r="B21" s="843"/>
      <c r="C21" s="844"/>
      <c r="D21" s="844"/>
      <c r="E21" s="844"/>
      <c r="F21" s="844"/>
      <c r="G21" s="844"/>
      <c r="H21" s="844"/>
      <c r="I21" s="844"/>
      <c r="J21" s="844"/>
      <c r="K21" s="844"/>
      <c r="L21" s="844"/>
      <c r="M21" s="844"/>
      <c r="N21" s="844"/>
      <c r="O21" s="844"/>
      <c r="P21" s="845"/>
      <c r="Q21" s="846"/>
      <c r="R21" s="847"/>
      <c r="S21" s="847"/>
      <c r="T21" s="847"/>
      <c r="U21" s="847"/>
      <c r="V21" s="847"/>
      <c r="W21" s="847"/>
      <c r="X21" s="847"/>
      <c r="Y21" s="847"/>
      <c r="Z21" s="847"/>
      <c r="AA21" s="847"/>
      <c r="AB21" s="847"/>
      <c r="AC21" s="847"/>
      <c r="AD21" s="847"/>
      <c r="AE21" s="848"/>
      <c r="AF21" s="849"/>
      <c r="AG21" s="850"/>
      <c r="AH21" s="850"/>
      <c r="AI21" s="850"/>
      <c r="AJ21" s="851"/>
      <c r="AK21" s="832"/>
      <c r="AL21" s="833"/>
      <c r="AM21" s="833"/>
      <c r="AN21" s="833"/>
      <c r="AO21" s="833"/>
      <c r="AP21" s="833"/>
      <c r="AQ21" s="833"/>
      <c r="AR21" s="833"/>
      <c r="AS21" s="833"/>
      <c r="AT21" s="833"/>
      <c r="AU21" s="834"/>
      <c r="AV21" s="834"/>
      <c r="AW21" s="834"/>
      <c r="AX21" s="834"/>
      <c r="AY21" s="835"/>
      <c r="AZ21" s="158"/>
      <c r="BA21" s="158"/>
      <c r="BB21" s="158"/>
      <c r="BC21" s="158"/>
      <c r="BD21" s="158"/>
      <c r="BE21" s="159"/>
      <c r="BF21" s="159"/>
      <c r="BG21" s="159"/>
      <c r="BH21" s="159"/>
      <c r="BI21" s="159"/>
      <c r="BJ21" s="159"/>
      <c r="BK21" s="159"/>
      <c r="BL21" s="159"/>
      <c r="BM21" s="159"/>
      <c r="BN21" s="159"/>
      <c r="BO21" s="159"/>
      <c r="BP21" s="159"/>
      <c r="BQ21" s="164">
        <v>15</v>
      </c>
      <c r="BR21" s="165"/>
      <c r="BS21" s="836"/>
      <c r="BT21" s="837"/>
      <c r="BU21" s="837"/>
      <c r="BV21" s="837"/>
      <c r="BW21" s="837"/>
      <c r="BX21" s="837"/>
      <c r="BY21" s="837"/>
      <c r="BZ21" s="837"/>
      <c r="CA21" s="837"/>
      <c r="CB21" s="837"/>
      <c r="CC21" s="837"/>
      <c r="CD21" s="837"/>
      <c r="CE21" s="837"/>
      <c r="CF21" s="837"/>
      <c r="CG21" s="838"/>
      <c r="CH21" s="839"/>
      <c r="CI21" s="840"/>
      <c r="CJ21" s="840"/>
      <c r="CK21" s="840"/>
      <c r="CL21" s="841"/>
      <c r="CM21" s="839"/>
      <c r="CN21" s="840"/>
      <c r="CO21" s="840"/>
      <c r="CP21" s="840"/>
      <c r="CQ21" s="841"/>
      <c r="CR21" s="839"/>
      <c r="CS21" s="840"/>
      <c r="CT21" s="840"/>
      <c r="CU21" s="840"/>
      <c r="CV21" s="841"/>
      <c r="CW21" s="839"/>
      <c r="CX21" s="840"/>
      <c r="CY21" s="840"/>
      <c r="CZ21" s="840"/>
      <c r="DA21" s="841"/>
      <c r="DB21" s="839"/>
      <c r="DC21" s="840"/>
      <c r="DD21" s="840"/>
      <c r="DE21" s="840"/>
      <c r="DF21" s="841"/>
      <c r="DG21" s="839"/>
      <c r="DH21" s="840"/>
      <c r="DI21" s="840"/>
      <c r="DJ21" s="840"/>
      <c r="DK21" s="841"/>
      <c r="DL21" s="839"/>
      <c r="DM21" s="840"/>
      <c r="DN21" s="840"/>
      <c r="DO21" s="840"/>
      <c r="DP21" s="841"/>
      <c r="DQ21" s="839"/>
      <c r="DR21" s="840"/>
      <c r="DS21" s="840"/>
      <c r="DT21" s="840"/>
      <c r="DU21" s="841"/>
      <c r="DV21" s="836"/>
      <c r="DW21" s="837"/>
      <c r="DX21" s="837"/>
      <c r="DY21" s="837"/>
      <c r="DZ21" s="842"/>
      <c r="EA21" s="160"/>
    </row>
    <row r="22" spans="1:131" s="161" customFormat="1" ht="26.25" customHeight="1" x14ac:dyDescent="0.15">
      <c r="A22" s="164">
        <v>16</v>
      </c>
      <c r="B22" s="843"/>
      <c r="C22" s="844"/>
      <c r="D22" s="844"/>
      <c r="E22" s="844"/>
      <c r="F22" s="844"/>
      <c r="G22" s="844"/>
      <c r="H22" s="844"/>
      <c r="I22" s="844"/>
      <c r="J22" s="844"/>
      <c r="K22" s="844"/>
      <c r="L22" s="844"/>
      <c r="M22" s="844"/>
      <c r="N22" s="844"/>
      <c r="O22" s="844"/>
      <c r="P22" s="845"/>
      <c r="Q22" s="862"/>
      <c r="R22" s="863"/>
      <c r="S22" s="863"/>
      <c r="T22" s="863"/>
      <c r="U22" s="863"/>
      <c r="V22" s="863"/>
      <c r="W22" s="863"/>
      <c r="X22" s="863"/>
      <c r="Y22" s="863"/>
      <c r="Z22" s="863"/>
      <c r="AA22" s="863"/>
      <c r="AB22" s="863"/>
      <c r="AC22" s="863"/>
      <c r="AD22" s="863"/>
      <c r="AE22" s="864"/>
      <c r="AF22" s="849"/>
      <c r="AG22" s="850"/>
      <c r="AH22" s="850"/>
      <c r="AI22" s="850"/>
      <c r="AJ22" s="851"/>
      <c r="AK22" s="865"/>
      <c r="AL22" s="866"/>
      <c r="AM22" s="866"/>
      <c r="AN22" s="866"/>
      <c r="AO22" s="866"/>
      <c r="AP22" s="866"/>
      <c r="AQ22" s="866"/>
      <c r="AR22" s="866"/>
      <c r="AS22" s="866"/>
      <c r="AT22" s="866"/>
      <c r="AU22" s="867"/>
      <c r="AV22" s="867"/>
      <c r="AW22" s="867"/>
      <c r="AX22" s="867"/>
      <c r="AY22" s="868"/>
      <c r="AZ22" s="869" t="s">
        <v>389</v>
      </c>
      <c r="BA22" s="869"/>
      <c r="BB22" s="869"/>
      <c r="BC22" s="869"/>
      <c r="BD22" s="870"/>
      <c r="BE22" s="159"/>
      <c r="BF22" s="159"/>
      <c r="BG22" s="159"/>
      <c r="BH22" s="159"/>
      <c r="BI22" s="159"/>
      <c r="BJ22" s="159"/>
      <c r="BK22" s="159"/>
      <c r="BL22" s="159"/>
      <c r="BM22" s="159"/>
      <c r="BN22" s="159"/>
      <c r="BO22" s="159"/>
      <c r="BP22" s="159"/>
      <c r="BQ22" s="164">
        <v>16</v>
      </c>
      <c r="BR22" s="165"/>
      <c r="BS22" s="836"/>
      <c r="BT22" s="837"/>
      <c r="BU22" s="837"/>
      <c r="BV22" s="837"/>
      <c r="BW22" s="837"/>
      <c r="BX22" s="837"/>
      <c r="BY22" s="837"/>
      <c r="BZ22" s="837"/>
      <c r="CA22" s="837"/>
      <c r="CB22" s="837"/>
      <c r="CC22" s="837"/>
      <c r="CD22" s="837"/>
      <c r="CE22" s="837"/>
      <c r="CF22" s="837"/>
      <c r="CG22" s="838"/>
      <c r="CH22" s="839"/>
      <c r="CI22" s="840"/>
      <c r="CJ22" s="840"/>
      <c r="CK22" s="840"/>
      <c r="CL22" s="841"/>
      <c r="CM22" s="839"/>
      <c r="CN22" s="840"/>
      <c r="CO22" s="840"/>
      <c r="CP22" s="840"/>
      <c r="CQ22" s="841"/>
      <c r="CR22" s="839"/>
      <c r="CS22" s="840"/>
      <c r="CT22" s="840"/>
      <c r="CU22" s="840"/>
      <c r="CV22" s="841"/>
      <c r="CW22" s="839"/>
      <c r="CX22" s="840"/>
      <c r="CY22" s="840"/>
      <c r="CZ22" s="840"/>
      <c r="DA22" s="841"/>
      <c r="DB22" s="839"/>
      <c r="DC22" s="840"/>
      <c r="DD22" s="840"/>
      <c r="DE22" s="840"/>
      <c r="DF22" s="841"/>
      <c r="DG22" s="839"/>
      <c r="DH22" s="840"/>
      <c r="DI22" s="840"/>
      <c r="DJ22" s="840"/>
      <c r="DK22" s="841"/>
      <c r="DL22" s="839"/>
      <c r="DM22" s="840"/>
      <c r="DN22" s="840"/>
      <c r="DO22" s="840"/>
      <c r="DP22" s="841"/>
      <c r="DQ22" s="839"/>
      <c r="DR22" s="840"/>
      <c r="DS22" s="840"/>
      <c r="DT22" s="840"/>
      <c r="DU22" s="841"/>
      <c r="DV22" s="836"/>
      <c r="DW22" s="837"/>
      <c r="DX22" s="837"/>
      <c r="DY22" s="837"/>
      <c r="DZ22" s="842"/>
      <c r="EA22" s="160"/>
    </row>
    <row r="23" spans="1:131" s="161" customFormat="1" ht="26.25" customHeight="1" thickBot="1" x14ac:dyDescent="0.2">
      <c r="A23" s="166" t="s">
        <v>390</v>
      </c>
      <c r="B23" s="852" t="s">
        <v>391</v>
      </c>
      <c r="C23" s="853"/>
      <c r="D23" s="853"/>
      <c r="E23" s="853"/>
      <c r="F23" s="853"/>
      <c r="G23" s="853"/>
      <c r="H23" s="853"/>
      <c r="I23" s="853"/>
      <c r="J23" s="853"/>
      <c r="K23" s="853"/>
      <c r="L23" s="853"/>
      <c r="M23" s="853"/>
      <c r="N23" s="853"/>
      <c r="O23" s="853"/>
      <c r="P23" s="854"/>
      <c r="Q23" s="855">
        <v>25492</v>
      </c>
      <c r="R23" s="856"/>
      <c r="S23" s="856"/>
      <c r="T23" s="856"/>
      <c r="U23" s="856"/>
      <c r="V23" s="856">
        <v>24111</v>
      </c>
      <c r="W23" s="856"/>
      <c r="X23" s="856"/>
      <c r="Y23" s="856"/>
      <c r="Z23" s="856"/>
      <c r="AA23" s="856">
        <v>1381</v>
      </c>
      <c r="AB23" s="856"/>
      <c r="AC23" s="856"/>
      <c r="AD23" s="856"/>
      <c r="AE23" s="857"/>
      <c r="AF23" s="858">
        <v>1049</v>
      </c>
      <c r="AG23" s="856"/>
      <c r="AH23" s="856"/>
      <c r="AI23" s="856"/>
      <c r="AJ23" s="859"/>
      <c r="AK23" s="860"/>
      <c r="AL23" s="861"/>
      <c r="AM23" s="861"/>
      <c r="AN23" s="861"/>
      <c r="AO23" s="861"/>
      <c r="AP23" s="856">
        <v>24686</v>
      </c>
      <c r="AQ23" s="856"/>
      <c r="AR23" s="856"/>
      <c r="AS23" s="856"/>
      <c r="AT23" s="856"/>
      <c r="AU23" s="872"/>
      <c r="AV23" s="872"/>
      <c r="AW23" s="872"/>
      <c r="AX23" s="872"/>
      <c r="AY23" s="873"/>
      <c r="AZ23" s="874" t="s">
        <v>392</v>
      </c>
      <c r="BA23" s="875"/>
      <c r="BB23" s="875"/>
      <c r="BC23" s="875"/>
      <c r="BD23" s="876"/>
      <c r="BE23" s="159"/>
      <c r="BF23" s="159"/>
      <c r="BG23" s="159"/>
      <c r="BH23" s="159"/>
      <c r="BI23" s="159"/>
      <c r="BJ23" s="159"/>
      <c r="BK23" s="159"/>
      <c r="BL23" s="159"/>
      <c r="BM23" s="159"/>
      <c r="BN23" s="159"/>
      <c r="BO23" s="159"/>
      <c r="BP23" s="159"/>
      <c r="BQ23" s="164">
        <v>17</v>
      </c>
      <c r="BR23" s="165"/>
      <c r="BS23" s="836"/>
      <c r="BT23" s="837"/>
      <c r="BU23" s="837"/>
      <c r="BV23" s="837"/>
      <c r="BW23" s="837"/>
      <c r="BX23" s="837"/>
      <c r="BY23" s="837"/>
      <c r="BZ23" s="837"/>
      <c r="CA23" s="837"/>
      <c r="CB23" s="837"/>
      <c r="CC23" s="837"/>
      <c r="CD23" s="837"/>
      <c r="CE23" s="837"/>
      <c r="CF23" s="837"/>
      <c r="CG23" s="838"/>
      <c r="CH23" s="839"/>
      <c r="CI23" s="840"/>
      <c r="CJ23" s="840"/>
      <c r="CK23" s="840"/>
      <c r="CL23" s="841"/>
      <c r="CM23" s="839"/>
      <c r="CN23" s="840"/>
      <c r="CO23" s="840"/>
      <c r="CP23" s="840"/>
      <c r="CQ23" s="841"/>
      <c r="CR23" s="839"/>
      <c r="CS23" s="840"/>
      <c r="CT23" s="840"/>
      <c r="CU23" s="840"/>
      <c r="CV23" s="841"/>
      <c r="CW23" s="839"/>
      <c r="CX23" s="840"/>
      <c r="CY23" s="840"/>
      <c r="CZ23" s="840"/>
      <c r="DA23" s="841"/>
      <c r="DB23" s="839"/>
      <c r="DC23" s="840"/>
      <c r="DD23" s="840"/>
      <c r="DE23" s="840"/>
      <c r="DF23" s="841"/>
      <c r="DG23" s="839"/>
      <c r="DH23" s="840"/>
      <c r="DI23" s="840"/>
      <c r="DJ23" s="840"/>
      <c r="DK23" s="841"/>
      <c r="DL23" s="839"/>
      <c r="DM23" s="840"/>
      <c r="DN23" s="840"/>
      <c r="DO23" s="840"/>
      <c r="DP23" s="841"/>
      <c r="DQ23" s="839"/>
      <c r="DR23" s="840"/>
      <c r="DS23" s="840"/>
      <c r="DT23" s="840"/>
      <c r="DU23" s="841"/>
      <c r="DV23" s="836"/>
      <c r="DW23" s="837"/>
      <c r="DX23" s="837"/>
      <c r="DY23" s="837"/>
      <c r="DZ23" s="842"/>
      <c r="EA23" s="160"/>
    </row>
    <row r="24" spans="1:131" s="161" customFormat="1" ht="26.25" customHeight="1" x14ac:dyDescent="0.15">
      <c r="A24" s="871" t="s">
        <v>393</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158"/>
      <c r="BA24" s="158"/>
      <c r="BB24" s="158"/>
      <c r="BC24" s="158"/>
      <c r="BD24" s="158"/>
      <c r="BE24" s="159"/>
      <c r="BF24" s="159"/>
      <c r="BG24" s="159"/>
      <c r="BH24" s="159"/>
      <c r="BI24" s="159"/>
      <c r="BJ24" s="159"/>
      <c r="BK24" s="159"/>
      <c r="BL24" s="159"/>
      <c r="BM24" s="159"/>
      <c r="BN24" s="159"/>
      <c r="BO24" s="159"/>
      <c r="BP24" s="159"/>
      <c r="BQ24" s="164">
        <v>18</v>
      </c>
      <c r="BR24" s="165"/>
      <c r="BS24" s="836"/>
      <c r="BT24" s="837"/>
      <c r="BU24" s="837"/>
      <c r="BV24" s="837"/>
      <c r="BW24" s="837"/>
      <c r="BX24" s="837"/>
      <c r="BY24" s="837"/>
      <c r="BZ24" s="837"/>
      <c r="CA24" s="837"/>
      <c r="CB24" s="837"/>
      <c r="CC24" s="837"/>
      <c r="CD24" s="837"/>
      <c r="CE24" s="837"/>
      <c r="CF24" s="837"/>
      <c r="CG24" s="838"/>
      <c r="CH24" s="839"/>
      <c r="CI24" s="840"/>
      <c r="CJ24" s="840"/>
      <c r="CK24" s="840"/>
      <c r="CL24" s="841"/>
      <c r="CM24" s="839"/>
      <c r="CN24" s="840"/>
      <c r="CO24" s="840"/>
      <c r="CP24" s="840"/>
      <c r="CQ24" s="841"/>
      <c r="CR24" s="839"/>
      <c r="CS24" s="840"/>
      <c r="CT24" s="840"/>
      <c r="CU24" s="840"/>
      <c r="CV24" s="841"/>
      <c r="CW24" s="839"/>
      <c r="CX24" s="840"/>
      <c r="CY24" s="840"/>
      <c r="CZ24" s="840"/>
      <c r="DA24" s="841"/>
      <c r="DB24" s="839"/>
      <c r="DC24" s="840"/>
      <c r="DD24" s="840"/>
      <c r="DE24" s="840"/>
      <c r="DF24" s="841"/>
      <c r="DG24" s="839"/>
      <c r="DH24" s="840"/>
      <c r="DI24" s="840"/>
      <c r="DJ24" s="840"/>
      <c r="DK24" s="841"/>
      <c r="DL24" s="839"/>
      <c r="DM24" s="840"/>
      <c r="DN24" s="840"/>
      <c r="DO24" s="840"/>
      <c r="DP24" s="841"/>
      <c r="DQ24" s="839"/>
      <c r="DR24" s="840"/>
      <c r="DS24" s="840"/>
      <c r="DT24" s="840"/>
      <c r="DU24" s="841"/>
      <c r="DV24" s="836"/>
      <c r="DW24" s="837"/>
      <c r="DX24" s="837"/>
      <c r="DY24" s="837"/>
      <c r="DZ24" s="842"/>
      <c r="EA24" s="160"/>
    </row>
    <row r="25" spans="1:131" ht="26.25" customHeight="1" thickBot="1" x14ac:dyDescent="0.2">
      <c r="A25" s="788" t="s">
        <v>394</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8"/>
      <c r="BJ25" s="158"/>
      <c r="BK25" s="158"/>
      <c r="BL25" s="158"/>
      <c r="BM25" s="158"/>
      <c r="BN25" s="158"/>
      <c r="BO25" s="167"/>
      <c r="BP25" s="167"/>
      <c r="BQ25" s="164">
        <v>19</v>
      </c>
      <c r="BR25" s="165"/>
      <c r="BS25" s="836"/>
      <c r="BT25" s="837"/>
      <c r="BU25" s="837"/>
      <c r="BV25" s="837"/>
      <c r="BW25" s="837"/>
      <c r="BX25" s="837"/>
      <c r="BY25" s="837"/>
      <c r="BZ25" s="837"/>
      <c r="CA25" s="837"/>
      <c r="CB25" s="837"/>
      <c r="CC25" s="837"/>
      <c r="CD25" s="837"/>
      <c r="CE25" s="837"/>
      <c r="CF25" s="837"/>
      <c r="CG25" s="838"/>
      <c r="CH25" s="839"/>
      <c r="CI25" s="840"/>
      <c r="CJ25" s="840"/>
      <c r="CK25" s="840"/>
      <c r="CL25" s="841"/>
      <c r="CM25" s="839"/>
      <c r="CN25" s="840"/>
      <c r="CO25" s="840"/>
      <c r="CP25" s="840"/>
      <c r="CQ25" s="841"/>
      <c r="CR25" s="839"/>
      <c r="CS25" s="840"/>
      <c r="CT25" s="840"/>
      <c r="CU25" s="840"/>
      <c r="CV25" s="841"/>
      <c r="CW25" s="839"/>
      <c r="CX25" s="840"/>
      <c r="CY25" s="840"/>
      <c r="CZ25" s="840"/>
      <c r="DA25" s="841"/>
      <c r="DB25" s="839"/>
      <c r="DC25" s="840"/>
      <c r="DD25" s="840"/>
      <c r="DE25" s="840"/>
      <c r="DF25" s="841"/>
      <c r="DG25" s="839"/>
      <c r="DH25" s="840"/>
      <c r="DI25" s="840"/>
      <c r="DJ25" s="840"/>
      <c r="DK25" s="841"/>
      <c r="DL25" s="839"/>
      <c r="DM25" s="840"/>
      <c r="DN25" s="840"/>
      <c r="DO25" s="840"/>
      <c r="DP25" s="841"/>
      <c r="DQ25" s="839"/>
      <c r="DR25" s="840"/>
      <c r="DS25" s="840"/>
      <c r="DT25" s="840"/>
      <c r="DU25" s="841"/>
      <c r="DV25" s="836"/>
      <c r="DW25" s="837"/>
      <c r="DX25" s="837"/>
      <c r="DY25" s="837"/>
      <c r="DZ25" s="842"/>
      <c r="EA25" s="156"/>
    </row>
    <row r="26" spans="1:131" ht="26.25" customHeight="1" x14ac:dyDescent="0.15">
      <c r="A26" s="790" t="s">
        <v>369</v>
      </c>
      <c r="B26" s="791"/>
      <c r="C26" s="791"/>
      <c r="D26" s="791"/>
      <c r="E26" s="791"/>
      <c r="F26" s="791"/>
      <c r="G26" s="791"/>
      <c r="H26" s="791"/>
      <c r="I26" s="791"/>
      <c r="J26" s="791"/>
      <c r="K26" s="791"/>
      <c r="L26" s="791"/>
      <c r="M26" s="791"/>
      <c r="N26" s="791"/>
      <c r="O26" s="791"/>
      <c r="P26" s="792"/>
      <c r="Q26" s="796" t="s">
        <v>395</v>
      </c>
      <c r="R26" s="797"/>
      <c r="S26" s="797"/>
      <c r="T26" s="797"/>
      <c r="U26" s="798"/>
      <c r="V26" s="796" t="s">
        <v>396</v>
      </c>
      <c r="W26" s="797"/>
      <c r="X26" s="797"/>
      <c r="Y26" s="797"/>
      <c r="Z26" s="798"/>
      <c r="AA26" s="796" t="s">
        <v>397</v>
      </c>
      <c r="AB26" s="797"/>
      <c r="AC26" s="797"/>
      <c r="AD26" s="797"/>
      <c r="AE26" s="797"/>
      <c r="AF26" s="877" t="s">
        <v>398</v>
      </c>
      <c r="AG26" s="878"/>
      <c r="AH26" s="878"/>
      <c r="AI26" s="878"/>
      <c r="AJ26" s="879"/>
      <c r="AK26" s="797" t="s">
        <v>399</v>
      </c>
      <c r="AL26" s="797"/>
      <c r="AM26" s="797"/>
      <c r="AN26" s="797"/>
      <c r="AO26" s="798"/>
      <c r="AP26" s="796" t="s">
        <v>400</v>
      </c>
      <c r="AQ26" s="797"/>
      <c r="AR26" s="797"/>
      <c r="AS26" s="797"/>
      <c r="AT26" s="798"/>
      <c r="AU26" s="796" t="s">
        <v>401</v>
      </c>
      <c r="AV26" s="797"/>
      <c r="AW26" s="797"/>
      <c r="AX26" s="797"/>
      <c r="AY26" s="798"/>
      <c r="AZ26" s="796" t="s">
        <v>402</v>
      </c>
      <c r="BA26" s="797"/>
      <c r="BB26" s="797"/>
      <c r="BC26" s="797"/>
      <c r="BD26" s="798"/>
      <c r="BE26" s="796" t="s">
        <v>376</v>
      </c>
      <c r="BF26" s="797"/>
      <c r="BG26" s="797"/>
      <c r="BH26" s="797"/>
      <c r="BI26" s="803"/>
      <c r="BJ26" s="158"/>
      <c r="BK26" s="158"/>
      <c r="BL26" s="158"/>
      <c r="BM26" s="158"/>
      <c r="BN26" s="158"/>
      <c r="BO26" s="167"/>
      <c r="BP26" s="167"/>
      <c r="BQ26" s="164">
        <v>20</v>
      </c>
      <c r="BR26" s="165"/>
      <c r="BS26" s="836"/>
      <c r="BT26" s="837"/>
      <c r="BU26" s="837"/>
      <c r="BV26" s="837"/>
      <c r="BW26" s="837"/>
      <c r="BX26" s="837"/>
      <c r="BY26" s="837"/>
      <c r="BZ26" s="837"/>
      <c r="CA26" s="837"/>
      <c r="CB26" s="837"/>
      <c r="CC26" s="837"/>
      <c r="CD26" s="837"/>
      <c r="CE26" s="837"/>
      <c r="CF26" s="837"/>
      <c r="CG26" s="838"/>
      <c r="CH26" s="839"/>
      <c r="CI26" s="840"/>
      <c r="CJ26" s="840"/>
      <c r="CK26" s="840"/>
      <c r="CL26" s="841"/>
      <c r="CM26" s="839"/>
      <c r="CN26" s="840"/>
      <c r="CO26" s="840"/>
      <c r="CP26" s="840"/>
      <c r="CQ26" s="841"/>
      <c r="CR26" s="839"/>
      <c r="CS26" s="840"/>
      <c r="CT26" s="840"/>
      <c r="CU26" s="840"/>
      <c r="CV26" s="841"/>
      <c r="CW26" s="839"/>
      <c r="CX26" s="840"/>
      <c r="CY26" s="840"/>
      <c r="CZ26" s="840"/>
      <c r="DA26" s="841"/>
      <c r="DB26" s="839"/>
      <c r="DC26" s="840"/>
      <c r="DD26" s="840"/>
      <c r="DE26" s="840"/>
      <c r="DF26" s="841"/>
      <c r="DG26" s="839"/>
      <c r="DH26" s="840"/>
      <c r="DI26" s="840"/>
      <c r="DJ26" s="840"/>
      <c r="DK26" s="841"/>
      <c r="DL26" s="839"/>
      <c r="DM26" s="840"/>
      <c r="DN26" s="840"/>
      <c r="DO26" s="840"/>
      <c r="DP26" s="841"/>
      <c r="DQ26" s="839"/>
      <c r="DR26" s="840"/>
      <c r="DS26" s="840"/>
      <c r="DT26" s="840"/>
      <c r="DU26" s="841"/>
      <c r="DV26" s="836"/>
      <c r="DW26" s="837"/>
      <c r="DX26" s="837"/>
      <c r="DY26" s="837"/>
      <c r="DZ26" s="842"/>
      <c r="EA26" s="156"/>
    </row>
    <row r="27" spans="1:131" ht="26.25" customHeight="1" thickBot="1" x14ac:dyDescent="0.2">
      <c r="A27" s="793"/>
      <c r="B27" s="794"/>
      <c r="C27" s="794"/>
      <c r="D27" s="794"/>
      <c r="E27" s="794"/>
      <c r="F27" s="794"/>
      <c r="G27" s="794"/>
      <c r="H27" s="794"/>
      <c r="I27" s="794"/>
      <c r="J27" s="794"/>
      <c r="K27" s="794"/>
      <c r="L27" s="794"/>
      <c r="M27" s="794"/>
      <c r="N27" s="794"/>
      <c r="O27" s="794"/>
      <c r="P27" s="795"/>
      <c r="Q27" s="799"/>
      <c r="R27" s="800"/>
      <c r="S27" s="800"/>
      <c r="T27" s="800"/>
      <c r="U27" s="801"/>
      <c r="V27" s="799"/>
      <c r="W27" s="800"/>
      <c r="X27" s="800"/>
      <c r="Y27" s="800"/>
      <c r="Z27" s="801"/>
      <c r="AA27" s="799"/>
      <c r="AB27" s="800"/>
      <c r="AC27" s="800"/>
      <c r="AD27" s="800"/>
      <c r="AE27" s="800"/>
      <c r="AF27" s="880"/>
      <c r="AG27" s="881"/>
      <c r="AH27" s="881"/>
      <c r="AI27" s="881"/>
      <c r="AJ27" s="882"/>
      <c r="AK27" s="800"/>
      <c r="AL27" s="800"/>
      <c r="AM27" s="800"/>
      <c r="AN27" s="800"/>
      <c r="AO27" s="801"/>
      <c r="AP27" s="799"/>
      <c r="AQ27" s="800"/>
      <c r="AR27" s="800"/>
      <c r="AS27" s="800"/>
      <c r="AT27" s="801"/>
      <c r="AU27" s="799"/>
      <c r="AV27" s="800"/>
      <c r="AW27" s="800"/>
      <c r="AX27" s="800"/>
      <c r="AY27" s="801"/>
      <c r="AZ27" s="799"/>
      <c r="BA27" s="800"/>
      <c r="BB27" s="800"/>
      <c r="BC27" s="800"/>
      <c r="BD27" s="801"/>
      <c r="BE27" s="799"/>
      <c r="BF27" s="800"/>
      <c r="BG27" s="800"/>
      <c r="BH27" s="800"/>
      <c r="BI27" s="805"/>
      <c r="BJ27" s="158"/>
      <c r="BK27" s="158"/>
      <c r="BL27" s="158"/>
      <c r="BM27" s="158"/>
      <c r="BN27" s="158"/>
      <c r="BO27" s="167"/>
      <c r="BP27" s="167"/>
      <c r="BQ27" s="164">
        <v>21</v>
      </c>
      <c r="BR27" s="165"/>
      <c r="BS27" s="836"/>
      <c r="BT27" s="837"/>
      <c r="BU27" s="837"/>
      <c r="BV27" s="837"/>
      <c r="BW27" s="837"/>
      <c r="BX27" s="837"/>
      <c r="BY27" s="837"/>
      <c r="BZ27" s="837"/>
      <c r="CA27" s="837"/>
      <c r="CB27" s="837"/>
      <c r="CC27" s="837"/>
      <c r="CD27" s="837"/>
      <c r="CE27" s="837"/>
      <c r="CF27" s="837"/>
      <c r="CG27" s="838"/>
      <c r="CH27" s="839"/>
      <c r="CI27" s="840"/>
      <c r="CJ27" s="840"/>
      <c r="CK27" s="840"/>
      <c r="CL27" s="841"/>
      <c r="CM27" s="839"/>
      <c r="CN27" s="840"/>
      <c r="CO27" s="840"/>
      <c r="CP27" s="840"/>
      <c r="CQ27" s="841"/>
      <c r="CR27" s="839"/>
      <c r="CS27" s="840"/>
      <c r="CT27" s="840"/>
      <c r="CU27" s="840"/>
      <c r="CV27" s="841"/>
      <c r="CW27" s="839"/>
      <c r="CX27" s="840"/>
      <c r="CY27" s="840"/>
      <c r="CZ27" s="840"/>
      <c r="DA27" s="841"/>
      <c r="DB27" s="839"/>
      <c r="DC27" s="840"/>
      <c r="DD27" s="840"/>
      <c r="DE27" s="840"/>
      <c r="DF27" s="841"/>
      <c r="DG27" s="839"/>
      <c r="DH27" s="840"/>
      <c r="DI27" s="840"/>
      <c r="DJ27" s="840"/>
      <c r="DK27" s="841"/>
      <c r="DL27" s="839"/>
      <c r="DM27" s="840"/>
      <c r="DN27" s="840"/>
      <c r="DO27" s="840"/>
      <c r="DP27" s="841"/>
      <c r="DQ27" s="839"/>
      <c r="DR27" s="840"/>
      <c r="DS27" s="840"/>
      <c r="DT27" s="840"/>
      <c r="DU27" s="841"/>
      <c r="DV27" s="836"/>
      <c r="DW27" s="837"/>
      <c r="DX27" s="837"/>
      <c r="DY27" s="837"/>
      <c r="DZ27" s="842"/>
      <c r="EA27" s="156"/>
    </row>
    <row r="28" spans="1:131" ht="26.25" customHeight="1" thickTop="1" x14ac:dyDescent="0.15">
      <c r="A28" s="168">
        <v>1</v>
      </c>
      <c r="B28" s="812" t="s">
        <v>403</v>
      </c>
      <c r="C28" s="813"/>
      <c r="D28" s="813"/>
      <c r="E28" s="813"/>
      <c r="F28" s="813"/>
      <c r="G28" s="813"/>
      <c r="H28" s="813"/>
      <c r="I28" s="813"/>
      <c r="J28" s="813"/>
      <c r="K28" s="813"/>
      <c r="L28" s="813"/>
      <c r="M28" s="813"/>
      <c r="N28" s="813"/>
      <c r="O28" s="813"/>
      <c r="P28" s="814"/>
      <c r="Q28" s="885">
        <v>5554</v>
      </c>
      <c r="R28" s="886"/>
      <c r="S28" s="886"/>
      <c r="T28" s="886"/>
      <c r="U28" s="886"/>
      <c r="V28" s="886">
        <v>5469</v>
      </c>
      <c r="W28" s="886"/>
      <c r="X28" s="886"/>
      <c r="Y28" s="886"/>
      <c r="Z28" s="886"/>
      <c r="AA28" s="886">
        <v>85</v>
      </c>
      <c r="AB28" s="886"/>
      <c r="AC28" s="886"/>
      <c r="AD28" s="886"/>
      <c r="AE28" s="887"/>
      <c r="AF28" s="888">
        <v>85</v>
      </c>
      <c r="AG28" s="886"/>
      <c r="AH28" s="886"/>
      <c r="AI28" s="886"/>
      <c r="AJ28" s="889"/>
      <c r="AK28" s="890">
        <v>1027</v>
      </c>
      <c r="AL28" s="891"/>
      <c r="AM28" s="891"/>
      <c r="AN28" s="891"/>
      <c r="AO28" s="891"/>
      <c r="AP28" s="891"/>
      <c r="AQ28" s="891"/>
      <c r="AR28" s="891"/>
      <c r="AS28" s="891"/>
      <c r="AT28" s="891"/>
      <c r="AU28" s="891"/>
      <c r="AV28" s="891"/>
      <c r="AW28" s="891"/>
      <c r="AX28" s="891"/>
      <c r="AY28" s="891"/>
      <c r="AZ28" s="892"/>
      <c r="BA28" s="892"/>
      <c r="BB28" s="892"/>
      <c r="BC28" s="892"/>
      <c r="BD28" s="892"/>
      <c r="BE28" s="883"/>
      <c r="BF28" s="883"/>
      <c r="BG28" s="883"/>
      <c r="BH28" s="883"/>
      <c r="BI28" s="884"/>
      <c r="BJ28" s="158"/>
      <c r="BK28" s="158"/>
      <c r="BL28" s="158"/>
      <c r="BM28" s="158"/>
      <c r="BN28" s="158"/>
      <c r="BO28" s="167"/>
      <c r="BP28" s="167"/>
      <c r="BQ28" s="164">
        <v>22</v>
      </c>
      <c r="BR28" s="165"/>
      <c r="BS28" s="836"/>
      <c r="BT28" s="837"/>
      <c r="BU28" s="837"/>
      <c r="BV28" s="837"/>
      <c r="BW28" s="837"/>
      <c r="BX28" s="837"/>
      <c r="BY28" s="837"/>
      <c r="BZ28" s="837"/>
      <c r="CA28" s="837"/>
      <c r="CB28" s="837"/>
      <c r="CC28" s="837"/>
      <c r="CD28" s="837"/>
      <c r="CE28" s="837"/>
      <c r="CF28" s="837"/>
      <c r="CG28" s="838"/>
      <c r="CH28" s="839"/>
      <c r="CI28" s="840"/>
      <c r="CJ28" s="840"/>
      <c r="CK28" s="840"/>
      <c r="CL28" s="841"/>
      <c r="CM28" s="839"/>
      <c r="CN28" s="840"/>
      <c r="CO28" s="840"/>
      <c r="CP28" s="840"/>
      <c r="CQ28" s="841"/>
      <c r="CR28" s="839"/>
      <c r="CS28" s="840"/>
      <c r="CT28" s="840"/>
      <c r="CU28" s="840"/>
      <c r="CV28" s="841"/>
      <c r="CW28" s="839"/>
      <c r="CX28" s="840"/>
      <c r="CY28" s="840"/>
      <c r="CZ28" s="840"/>
      <c r="DA28" s="841"/>
      <c r="DB28" s="839"/>
      <c r="DC28" s="840"/>
      <c r="DD28" s="840"/>
      <c r="DE28" s="840"/>
      <c r="DF28" s="841"/>
      <c r="DG28" s="839"/>
      <c r="DH28" s="840"/>
      <c r="DI28" s="840"/>
      <c r="DJ28" s="840"/>
      <c r="DK28" s="841"/>
      <c r="DL28" s="839"/>
      <c r="DM28" s="840"/>
      <c r="DN28" s="840"/>
      <c r="DO28" s="840"/>
      <c r="DP28" s="841"/>
      <c r="DQ28" s="839"/>
      <c r="DR28" s="840"/>
      <c r="DS28" s="840"/>
      <c r="DT28" s="840"/>
      <c r="DU28" s="841"/>
      <c r="DV28" s="836"/>
      <c r="DW28" s="837"/>
      <c r="DX28" s="837"/>
      <c r="DY28" s="837"/>
      <c r="DZ28" s="842"/>
      <c r="EA28" s="156"/>
    </row>
    <row r="29" spans="1:131" ht="26.25" customHeight="1" x14ac:dyDescent="0.15">
      <c r="A29" s="168">
        <v>2</v>
      </c>
      <c r="B29" s="843" t="s">
        <v>404</v>
      </c>
      <c r="C29" s="844"/>
      <c r="D29" s="844"/>
      <c r="E29" s="844"/>
      <c r="F29" s="844"/>
      <c r="G29" s="844"/>
      <c r="H29" s="844"/>
      <c r="I29" s="844"/>
      <c r="J29" s="844"/>
      <c r="K29" s="844"/>
      <c r="L29" s="844"/>
      <c r="M29" s="844"/>
      <c r="N29" s="844"/>
      <c r="O29" s="844"/>
      <c r="P29" s="845"/>
      <c r="Q29" s="846">
        <v>4125</v>
      </c>
      <c r="R29" s="847"/>
      <c r="S29" s="847"/>
      <c r="T29" s="847"/>
      <c r="U29" s="847"/>
      <c r="V29" s="847">
        <v>3993</v>
      </c>
      <c r="W29" s="847"/>
      <c r="X29" s="847"/>
      <c r="Y29" s="847"/>
      <c r="Z29" s="847"/>
      <c r="AA29" s="847">
        <v>133</v>
      </c>
      <c r="AB29" s="847"/>
      <c r="AC29" s="847"/>
      <c r="AD29" s="847"/>
      <c r="AE29" s="848"/>
      <c r="AF29" s="849">
        <v>133</v>
      </c>
      <c r="AG29" s="850"/>
      <c r="AH29" s="850"/>
      <c r="AI29" s="850"/>
      <c r="AJ29" s="851"/>
      <c r="AK29" s="897">
        <v>623</v>
      </c>
      <c r="AL29" s="893"/>
      <c r="AM29" s="893"/>
      <c r="AN29" s="893"/>
      <c r="AO29" s="893"/>
      <c r="AP29" s="893"/>
      <c r="AQ29" s="893"/>
      <c r="AR29" s="893"/>
      <c r="AS29" s="893"/>
      <c r="AT29" s="893"/>
      <c r="AU29" s="893"/>
      <c r="AV29" s="893"/>
      <c r="AW29" s="893"/>
      <c r="AX29" s="893"/>
      <c r="AY29" s="893"/>
      <c r="AZ29" s="894"/>
      <c r="BA29" s="894"/>
      <c r="BB29" s="894"/>
      <c r="BC29" s="894"/>
      <c r="BD29" s="894"/>
      <c r="BE29" s="895"/>
      <c r="BF29" s="895"/>
      <c r="BG29" s="895"/>
      <c r="BH29" s="895"/>
      <c r="BI29" s="896"/>
      <c r="BJ29" s="158"/>
      <c r="BK29" s="158"/>
      <c r="BL29" s="158"/>
      <c r="BM29" s="158"/>
      <c r="BN29" s="158"/>
      <c r="BO29" s="167"/>
      <c r="BP29" s="167"/>
      <c r="BQ29" s="164">
        <v>23</v>
      </c>
      <c r="BR29" s="165"/>
      <c r="BS29" s="836"/>
      <c r="BT29" s="837"/>
      <c r="BU29" s="837"/>
      <c r="BV29" s="837"/>
      <c r="BW29" s="837"/>
      <c r="BX29" s="837"/>
      <c r="BY29" s="837"/>
      <c r="BZ29" s="837"/>
      <c r="CA29" s="837"/>
      <c r="CB29" s="837"/>
      <c r="CC29" s="837"/>
      <c r="CD29" s="837"/>
      <c r="CE29" s="837"/>
      <c r="CF29" s="837"/>
      <c r="CG29" s="838"/>
      <c r="CH29" s="839"/>
      <c r="CI29" s="840"/>
      <c r="CJ29" s="840"/>
      <c r="CK29" s="840"/>
      <c r="CL29" s="841"/>
      <c r="CM29" s="839"/>
      <c r="CN29" s="840"/>
      <c r="CO29" s="840"/>
      <c r="CP29" s="840"/>
      <c r="CQ29" s="841"/>
      <c r="CR29" s="839"/>
      <c r="CS29" s="840"/>
      <c r="CT29" s="840"/>
      <c r="CU29" s="840"/>
      <c r="CV29" s="841"/>
      <c r="CW29" s="839"/>
      <c r="CX29" s="840"/>
      <c r="CY29" s="840"/>
      <c r="CZ29" s="840"/>
      <c r="DA29" s="841"/>
      <c r="DB29" s="839"/>
      <c r="DC29" s="840"/>
      <c r="DD29" s="840"/>
      <c r="DE29" s="840"/>
      <c r="DF29" s="841"/>
      <c r="DG29" s="839"/>
      <c r="DH29" s="840"/>
      <c r="DI29" s="840"/>
      <c r="DJ29" s="840"/>
      <c r="DK29" s="841"/>
      <c r="DL29" s="839"/>
      <c r="DM29" s="840"/>
      <c r="DN29" s="840"/>
      <c r="DO29" s="840"/>
      <c r="DP29" s="841"/>
      <c r="DQ29" s="839"/>
      <c r="DR29" s="840"/>
      <c r="DS29" s="840"/>
      <c r="DT29" s="840"/>
      <c r="DU29" s="841"/>
      <c r="DV29" s="836"/>
      <c r="DW29" s="837"/>
      <c r="DX29" s="837"/>
      <c r="DY29" s="837"/>
      <c r="DZ29" s="842"/>
      <c r="EA29" s="156"/>
    </row>
    <row r="30" spans="1:131" ht="26.25" customHeight="1" x14ac:dyDescent="0.15">
      <c r="A30" s="168">
        <v>3</v>
      </c>
      <c r="B30" s="843" t="s">
        <v>405</v>
      </c>
      <c r="C30" s="844"/>
      <c r="D30" s="844"/>
      <c r="E30" s="844"/>
      <c r="F30" s="844"/>
      <c r="G30" s="844"/>
      <c r="H30" s="844"/>
      <c r="I30" s="844"/>
      <c r="J30" s="844"/>
      <c r="K30" s="844"/>
      <c r="L30" s="844"/>
      <c r="M30" s="844"/>
      <c r="N30" s="844"/>
      <c r="O30" s="844"/>
      <c r="P30" s="845"/>
      <c r="Q30" s="846">
        <v>1077</v>
      </c>
      <c r="R30" s="847"/>
      <c r="S30" s="847"/>
      <c r="T30" s="847"/>
      <c r="U30" s="847"/>
      <c r="V30" s="847">
        <v>1066</v>
      </c>
      <c r="W30" s="847"/>
      <c r="X30" s="847"/>
      <c r="Y30" s="847"/>
      <c r="Z30" s="847"/>
      <c r="AA30" s="847">
        <v>11</v>
      </c>
      <c r="AB30" s="847"/>
      <c r="AC30" s="847"/>
      <c r="AD30" s="847"/>
      <c r="AE30" s="848"/>
      <c r="AF30" s="849">
        <v>11</v>
      </c>
      <c r="AG30" s="850"/>
      <c r="AH30" s="850"/>
      <c r="AI30" s="850"/>
      <c r="AJ30" s="851"/>
      <c r="AK30" s="897">
        <v>638</v>
      </c>
      <c r="AL30" s="893"/>
      <c r="AM30" s="893"/>
      <c r="AN30" s="893"/>
      <c r="AO30" s="893"/>
      <c r="AP30" s="893"/>
      <c r="AQ30" s="893"/>
      <c r="AR30" s="893"/>
      <c r="AS30" s="893"/>
      <c r="AT30" s="893"/>
      <c r="AU30" s="893"/>
      <c r="AV30" s="893"/>
      <c r="AW30" s="893"/>
      <c r="AX30" s="893"/>
      <c r="AY30" s="893"/>
      <c r="AZ30" s="894"/>
      <c r="BA30" s="894"/>
      <c r="BB30" s="894"/>
      <c r="BC30" s="894"/>
      <c r="BD30" s="894"/>
      <c r="BE30" s="895"/>
      <c r="BF30" s="895"/>
      <c r="BG30" s="895"/>
      <c r="BH30" s="895"/>
      <c r="BI30" s="896"/>
      <c r="BJ30" s="158"/>
      <c r="BK30" s="158"/>
      <c r="BL30" s="158"/>
      <c r="BM30" s="158"/>
      <c r="BN30" s="158"/>
      <c r="BO30" s="167"/>
      <c r="BP30" s="167"/>
      <c r="BQ30" s="164">
        <v>24</v>
      </c>
      <c r="BR30" s="165"/>
      <c r="BS30" s="836"/>
      <c r="BT30" s="837"/>
      <c r="BU30" s="837"/>
      <c r="BV30" s="837"/>
      <c r="BW30" s="837"/>
      <c r="BX30" s="837"/>
      <c r="BY30" s="837"/>
      <c r="BZ30" s="837"/>
      <c r="CA30" s="837"/>
      <c r="CB30" s="837"/>
      <c r="CC30" s="837"/>
      <c r="CD30" s="837"/>
      <c r="CE30" s="837"/>
      <c r="CF30" s="837"/>
      <c r="CG30" s="838"/>
      <c r="CH30" s="839"/>
      <c r="CI30" s="840"/>
      <c r="CJ30" s="840"/>
      <c r="CK30" s="840"/>
      <c r="CL30" s="841"/>
      <c r="CM30" s="839"/>
      <c r="CN30" s="840"/>
      <c r="CO30" s="840"/>
      <c r="CP30" s="840"/>
      <c r="CQ30" s="841"/>
      <c r="CR30" s="839"/>
      <c r="CS30" s="840"/>
      <c r="CT30" s="840"/>
      <c r="CU30" s="840"/>
      <c r="CV30" s="841"/>
      <c r="CW30" s="839"/>
      <c r="CX30" s="840"/>
      <c r="CY30" s="840"/>
      <c r="CZ30" s="840"/>
      <c r="DA30" s="841"/>
      <c r="DB30" s="839"/>
      <c r="DC30" s="840"/>
      <c r="DD30" s="840"/>
      <c r="DE30" s="840"/>
      <c r="DF30" s="841"/>
      <c r="DG30" s="839"/>
      <c r="DH30" s="840"/>
      <c r="DI30" s="840"/>
      <c r="DJ30" s="840"/>
      <c r="DK30" s="841"/>
      <c r="DL30" s="839"/>
      <c r="DM30" s="840"/>
      <c r="DN30" s="840"/>
      <c r="DO30" s="840"/>
      <c r="DP30" s="841"/>
      <c r="DQ30" s="839"/>
      <c r="DR30" s="840"/>
      <c r="DS30" s="840"/>
      <c r="DT30" s="840"/>
      <c r="DU30" s="841"/>
      <c r="DV30" s="836"/>
      <c r="DW30" s="837"/>
      <c r="DX30" s="837"/>
      <c r="DY30" s="837"/>
      <c r="DZ30" s="842"/>
      <c r="EA30" s="156"/>
    </row>
    <row r="31" spans="1:131" ht="26.25" customHeight="1" x14ac:dyDescent="0.15">
      <c r="A31" s="168">
        <v>4</v>
      </c>
      <c r="B31" s="843" t="s">
        <v>406</v>
      </c>
      <c r="C31" s="844"/>
      <c r="D31" s="844"/>
      <c r="E31" s="844"/>
      <c r="F31" s="844"/>
      <c r="G31" s="844"/>
      <c r="H31" s="844"/>
      <c r="I31" s="844"/>
      <c r="J31" s="844"/>
      <c r="K31" s="844"/>
      <c r="L31" s="844"/>
      <c r="M31" s="844"/>
      <c r="N31" s="844"/>
      <c r="O31" s="844"/>
      <c r="P31" s="845"/>
      <c r="Q31" s="846">
        <v>13</v>
      </c>
      <c r="R31" s="847"/>
      <c r="S31" s="847"/>
      <c r="T31" s="847"/>
      <c r="U31" s="847"/>
      <c r="V31" s="847">
        <v>11</v>
      </c>
      <c r="W31" s="847"/>
      <c r="X31" s="847"/>
      <c r="Y31" s="847"/>
      <c r="Z31" s="847"/>
      <c r="AA31" s="847">
        <v>2</v>
      </c>
      <c r="AB31" s="847"/>
      <c r="AC31" s="847"/>
      <c r="AD31" s="847"/>
      <c r="AE31" s="848"/>
      <c r="AF31" s="849">
        <v>2</v>
      </c>
      <c r="AG31" s="850"/>
      <c r="AH31" s="850"/>
      <c r="AI31" s="850"/>
      <c r="AJ31" s="851"/>
      <c r="AK31" s="897">
        <v>5</v>
      </c>
      <c r="AL31" s="893"/>
      <c r="AM31" s="893"/>
      <c r="AN31" s="893"/>
      <c r="AO31" s="893"/>
      <c r="AP31" s="893"/>
      <c r="AQ31" s="893"/>
      <c r="AR31" s="893"/>
      <c r="AS31" s="893"/>
      <c r="AT31" s="893"/>
      <c r="AU31" s="893"/>
      <c r="AV31" s="893"/>
      <c r="AW31" s="893"/>
      <c r="AX31" s="893"/>
      <c r="AY31" s="893"/>
      <c r="AZ31" s="894"/>
      <c r="BA31" s="894"/>
      <c r="BB31" s="894"/>
      <c r="BC31" s="894"/>
      <c r="BD31" s="894"/>
      <c r="BE31" s="895"/>
      <c r="BF31" s="895"/>
      <c r="BG31" s="895"/>
      <c r="BH31" s="895"/>
      <c r="BI31" s="896"/>
      <c r="BJ31" s="158"/>
      <c r="BK31" s="158"/>
      <c r="BL31" s="158"/>
      <c r="BM31" s="158"/>
      <c r="BN31" s="158"/>
      <c r="BO31" s="167"/>
      <c r="BP31" s="167"/>
      <c r="BQ31" s="164">
        <v>25</v>
      </c>
      <c r="BR31" s="165"/>
      <c r="BS31" s="836"/>
      <c r="BT31" s="837"/>
      <c r="BU31" s="837"/>
      <c r="BV31" s="837"/>
      <c r="BW31" s="837"/>
      <c r="BX31" s="837"/>
      <c r="BY31" s="837"/>
      <c r="BZ31" s="837"/>
      <c r="CA31" s="837"/>
      <c r="CB31" s="837"/>
      <c r="CC31" s="837"/>
      <c r="CD31" s="837"/>
      <c r="CE31" s="837"/>
      <c r="CF31" s="837"/>
      <c r="CG31" s="838"/>
      <c r="CH31" s="839"/>
      <c r="CI31" s="840"/>
      <c r="CJ31" s="840"/>
      <c r="CK31" s="840"/>
      <c r="CL31" s="841"/>
      <c r="CM31" s="839"/>
      <c r="CN31" s="840"/>
      <c r="CO31" s="840"/>
      <c r="CP31" s="840"/>
      <c r="CQ31" s="841"/>
      <c r="CR31" s="839"/>
      <c r="CS31" s="840"/>
      <c r="CT31" s="840"/>
      <c r="CU31" s="840"/>
      <c r="CV31" s="841"/>
      <c r="CW31" s="839"/>
      <c r="CX31" s="840"/>
      <c r="CY31" s="840"/>
      <c r="CZ31" s="840"/>
      <c r="DA31" s="841"/>
      <c r="DB31" s="839"/>
      <c r="DC31" s="840"/>
      <c r="DD31" s="840"/>
      <c r="DE31" s="840"/>
      <c r="DF31" s="841"/>
      <c r="DG31" s="839"/>
      <c r="DH31" s="840"/>
      <c r="DI31" s="840"/>
      <c r="DJ31" s="840"/>
      <c r="DK31" s="841"/>
      <c r="DL31" s="839"/>
      <c r="DM31" s="840"/>
      <c r="DN31" s="840"/>
      <c r="DO31" s="840"/>
      <c r="DP31" s="841"/>
      <c r="DQ31" s="839"/>
      <c r="DR31" s="840"/>
      <c r="DS31" s="840"/>
      <c r="DT31" s="840"/>
      <c r="DU31" s="841"/>
      <c r="DV31" s="836"/>
      <c r="DW31" s="837"/>
      <c r="DX31" s="837"/>
      <c r="DY31" s="837"/>
      <c r="DZ31" s="842"/>
      <c r="EA31" s="156"/>
    </row>
    <row r="32" spans="1:131" ht="26.25" customHeight="1" x14ac:dyDescent="0.15">
      <c r="A32" s="168">
        <v>5</v>
      </c>
      <c r="B32" s="843" t="s">
        <v>407</v>
      </c>
      <c r="C32" s="844"/>
      <c r="D32" s="844"/>
      <c r="E32" s="844"/>
      <c r="F32" s="844"/>
      <c r="G32" s="844"/>
      <c r="H32" s="844"/>
      <c r="I32" s="844"/>
      <c r="J32" s="844"/>
      <c r="K32" s="844"/>
      <c r="L32" s="844"/>
      <c r="M32" s="844"/>
      <c r="N32" s="844"/>
      <c r="O32" s="844"/>
      <c r="P32" s="845"/>
      <c r="Q32" s="846">
        <v>935</v>
      </c>
      <c r="R32" s="847"/>
      <c r="S32" s="847"/>
      <c r="T32" s="847"/>
      <c r="U32" s="847"/>
      <c r="V32" s="847">
        <v>882</v>
      </c>
      <c r="W32" s="847"/>
      <c r="X32" s="847"/>
      <c r="Y32" s="847"/>
      <c r="Z32" s="847"/>
      <c r="AA32" s="847">
        <v>53</v>
      </c>
      <c r="AB32" s="847"/>
      <c r="AC32" s="847"/>
      <c r="AD32" s="847"/>
      <c r="AE32" s="848"/>
      <c r="AF32" s="849">
        <v>1508</v>
      </c>
      <c r="AG32" s="850"/>
      <c r="AH32" s="850"/>
      <c r="AI32" s="850"/>
      <c r="AJ32" s="851"/>
      <c r="AK32" s="897">
        <v>10</v>
      </c>
      <c r="AL32" s="893"/>
      <c r="AM32" s="893"/>
      <c r="AN32" s="893"/>
      <c r="AO32" s="893"/>
      <c r="AP32" s="893">
        <v>399</v>
      </c>
      <c r="AQ32" s="893"/>
      <c r="AR32" s="893"/>
      <c r="AS32" s="893"/>
      <c r="AT32" s="893"/>
      <c r="AU32" s="893">
        <v>29</v>
      </c>
      <c r="AV32" s="893"/>
      <c r="AW32" s="893"/>
      <c r="AX32" s="893"/>
      <c r="AY32" s="893"/>
      <c r="AZ32" s="894"/>
      <c r="BA32" s="894"/>
      <c r="BB32" s="894"/>
      <c r="BC32" s="894"/>
      <c r="BD32" s="894"/>
      <c r="BE32" s="895" t="s">
        <v>408</v>
      </c>
      <c r="BF32" s="895"/>
      <c r="BG32" s="895"/>
      <c r="BH32" s="895"/>
      <c r="BI32" s="896"/>
      <c r="BJ32" s="158"/>
      <c r="BK32" s="158"/>
      <c r="BL32" s="158"/>
      <c r="BM32" s="158"/>
      <c r="BN32" s="158"/>
      <c r="BO32" s="167"/>
      <c r="BP32" s="167"/>
      <c r="BQ32" s="164">
        <v>26</v>
      </c>
      <c r="BR32" s="165"/>
      <c r="BS32" s="836"/>
      <c r="BT32" s="837"/>
      <c r="BU32" s="837"/>
      <c r="BV32" s="837"/>
      <c r="BW32" s="837"/>
      <c r="BX32" s="837"/>
      <c r="BY32" s="837"/>
      <c r="BZ32" s="837"/>
      <c r="CA32" s="837"/>
      <c r="CB32" s="837"/>
      <c r="CC32" s="837"/>
      <c r="CD32" s="837"/>
      <c r="CE32" s="837"/>
      <c r="CF32" s="837"/>
      <c r="CG32" s="838"/>
      <c r="CH32" s="839"/>
      <c r="CI32" s="840"/>
      <c r="CJ32" s="840"/>
      <c r="CK32" s="840"/>
      <c r="CL32" s="841"/>
      <c r="CM32" s="839"/>
      <c r="CN32" s="840"/>
      <c r="CO32" s="840"/>
      <c r="CP32" s="840"/>
      <c r="CQ32" s="841"/>
      <c r="CR32" s="839"/>
      <c r="CS32" s="840"/>
      <c r="CT32" s="840"/>
      <c r="CU32" s="840"/>
      <c r="CV32" s="841"/>
      <c r="CW32" s="839"/>
      <c r="CX32" s="840"/>
      <c r="CY32" s="840"/>
      <c r="CZ32" s="840"/>
      <c r="DA32" s="841"/>
      <c r="DB32" s="839"/>
      <c r="DC32" s="840"/>
      <c r="DD32" s="840"/>
      <c r="DE32" s="840"/>
      <c r="DF32" s="841"/>
      <c r="DG32" s="839"/>
      <c r="DH32" s="840"/>
      <c r="DI32" s="840"/>
      <c r="DJ32" s="840"/>
      <c r="DK32" s="841"/>
      <c r="DL32" s="839"/>
      <c r="DM32" s="840"/>
      <c r="DN32" s="840"/>
      <c r="DO32" s="840"/>
      <c r="DP32" s="841"/>
      <c r="DQ32" s="839"/>
      <c r="DR32" s="840"/>
      <c r="DS32" s="840"/>
      <c r="DT32" s="840"/>
      <c r="DU32" s="841"/>
      <c r="DV32" s="836"/>
      <c r="DW32" s="837"/>
      <c r="DX32" s="837"/>
      <c r="DY32" s="837"/>
      <c r="DZ32" s="842"/>
      <c r="EA32" s="156"/>
    </row>
    <row r="33" spans="1:131" ht="26.25" customHeight="1" x14ac:dyDescent="0.15">
      <c r="A33" s="168">
        <v>6</v>
      </c>
      <c r="B33" s="843" t="s">
        <v>409</v>
      </c>
      <c r="C33" s="844"/>
      <c r="D33" s="844"/>
      <c r="E33" s="844"/>
      <c r="F33" s="844"/>
      <c r="G33" s="844"/>
      <c r="H33" s="844"/>
      <c r="I33" s="844"/>
      <c r="J33" s="844"/>
      <c r="K33" s="844"/>
      <c r="L33" s="844"/>
      <c r="M33" s="844"/>
      <c r="N33" s="844"/>
      <c r="O33" s="844"/>
      <c r="P33" s="845"/>
      <c r="Q33" s="846">
        <v>9</v>
      </c>
      <c r="R33" s="847"/>
      <c r="S33" s="847"/>
      <c r="T33" s="847"/>
      <c r="U33" s="847"/>
      <c r="V33" s="847">
        <v>5</v>
      </c>
      <c r="W33" s="847"/>
      <c r="X33" s="847"/>
      <c r="Y33" s="847"/>
      <c r="Z33" s="847"/>
      <c r="AA33" s="847">
        <v>4</v>
      </c>
      <c r="AB33" s="847"/>
      <c r="AC33" s="847"/>
      <c r="AD33" s="847"/>
      <c r="AE33" s="848"/>
      <c r="AF33" s="849">
        <v>155</v>
      </c>
      <c r="AG33" s="850"/>
      <c r="AH33" s="850"/>
      <c r="AI33" s="850"/>
      <c r="AJ33" s="851"/>
      <c r="AK33" s="897" t="s">
        <v>591</v>
      </c>
      <c r="AL33" s="893"/>
      <c r="AM33" s="893"/>
      <c r="AN33" s="893"/>
      <c r="AO33" s="893"/>
      <c r="AP33" s="893" t="s">
        <v>591</v>
      </c>
      <c r="AQ33" s="893"/>
      <c r="AR33" s="893"/>
      <c r="AS33" s="893"/>
      <c r="AT33" s="893"/>
      <c r="AU33" s="893" t="s">
        <v>591</v>
      </c>
      <c r="AV33" s="893"/>
      <c r="AW33" s="893"/>
      <c r="AX33" s="893"/>
      <c r="AY33" s="893"/>
      <c r="AZ33" s="894"/>
      <c r="BA33" s="894"/>
      <c r="BB33" s="894"/>
      <c r="BC33" s="894"/>
      <c r="BD33" s="894"/>
      <c r="BE33" s="895" t="s">
        <v>410</v>
      </c>
      <c r="BF33" s="895"/>
      <c r="BG33" s="895"/>
      <c r="BH33" s="895"/>
      <c r="BI33" s="896"/>
      <c r="BJ33" s="158"/>
      <c r="BK33" s="158"/>
      <c r="BL33" s="158"/>
      <c r="BM33" s="158"/>
      <c r="BN33" s="158"/>
      <c r="BO33" s="167"/>
      <c r="BP33" s="167"/>
      <c r="BQ33" s="164">
        <v>27</v>
      </c>
      <c r="BR33" s="165"/>
      <c r="BS33" s="836"/>
      <c r="BT33" s="837"/>
      <c r="BU33" s="837"/>
      <c r="BV33" s="837"/>
      <c r="BW33" s="837"/>
      <c r="BX33" s="837"/>
      <c r="BY33" s="837"/>
      <c r="BZ33" s="837"/>
      <c r="CA33" s="837"/>
      <c r="CB33" s="837"/>
      <c r="CC33" s="837"/>
      <c r="CD33" s="837"/>
      <c r="CE33" s="837"/>
      <c r="CF33" s="837"/>
      <c r="CG33" s="838"/>
      <c r="CH33" s="839"/>
      <c r="CI33" s="840"/>
      <c r="CJ33" s="840"/>
      <c r="CK33" s="840"/>
      <c r="CL33" s="841"/>
      <c r="CM33" s="839"/>
      <c r="CN33" s="840"/>
      <c r="CO33" s="840"/>
      <c r="CP33" s="840"/>
      <c r="CQ33" s="841"/>
      <c r="CR33" s="839"/>
      <c r="CS33" s="840"/>
      <c r="CT33" s="840"/>
      <c r="CU33" s="840"/>
      <c r="CV33" s="841"/>
      <c r="CW33" s="839"/>
      <c r="CX33" s="840"/>
      <c r="CY33" s="840"/>
      <c r="CZ33" s="840"/>
      <c r="DA33" s="841"/>
      <c r="DB33" s="839"/>
      <c r="DC33" s="840"/>
      <c r="DD33" s="840"/>
      <c r="DE33" s="840"/>
      <c r="DF33" s="841"/>
      <c r="DG33" s="839"/>
      <c r="DH33" s="840"/>
      <c r="DI33" s="840"/>
      <c r="DJ33" s="840"/>
      <c r="DK33" s="841"/>
      <c r="DL33" s="839"/>
      <c r="DM33" s="840"/>
      <c r="DN33" s="840"/>
      <c r="DO33" s="840"/>
      <c r="DP33" s="841"/>
      <c r="DQ33" s="839"/>
      <c r="DR33" s="840"/>
      <c r="DS33" s="840"/>
      <c r="DT33" s="840"/>
      <c r="DU33" s="841"/>
      <c r="DV33" s="836"/>
      <c r="DW33" s="837"/>
      <c r="DX33" s="837"/>
      <c r="DY33" s="837"/>
      <c r="DZ33" s="842"/>
      <c r="EA33" s="156"/>
    </row>
    <row r="34" spans="1:131" ht="26.25" customHeight="1" x14ac:dyDescent="0.15">
      <c r="A34" s="168">
        <v>7</v>
      </c>
      <c r="B34" s="843" t="s">
        <v>411</v>
      </c>
      <c r="C34" s="844"/>
      <c r="D34" s="844"/>
      <c r="E34" s="844"/>
      <c r="F34" s="844"/>
      <c r="G34" s="844"/>
      <c r="H34" s="844"/>
      <c r="I34" s="844"/>
      <c r="J34" s="844"/>
      <c r="K34" s="844"/>
      <c r="L34" s="844"/>
      <c r="M34" s="844"/>
      <c r="N34" s="844"/>
      <c r="O34" s="844"/>
      <c r="P34" s="845"/>
      <c r="Q34" s="846">
        <v>2310</v>
      </c>
      <c r="R34" s="847"/>
      <c r="S34" s="847"/>
      <c r="T34" s="847"/>
      <c r="U34" s="847"/>
      <c r="V34" s="847">
        <v>1832</v>
      </c>
      <c r="W34" s="847"/>
      <c r="X34" s="847"/>
      <c r="Y34" s="847"/>
      <c r="Z34" s="847"/>
      <c r="AA34" s="847">
        <v>478</v>
      </c>
      <c r="AB34" s="847"/>
      <c r="AC34" s="847"/>
      <c r="AD34" s="847"/>
      <c r="AE34" s="848"/>
      <c r="AF34" s="849">
        <v>283</v>
      </c>
      <c r="AG34" s="850"/>
      <c r="AH34" s="850"/>
      <c r="AI34" s="850"/>
      <c r="AJ34" s="851"/>
      <c r="AK34" s="897">
        <v>1244</v>
      </c>
      <c r="AL34" s="893"/>
      <c r="AM34" s="893"/>
      <c r="AN34" s="893"/>
      <c r="AO34" s="893"/>
      <c r="AP34" s="893">
        <v>11219</v>
      </c>
      <c r="AQ34" s="893"/>
      <c r="AR34" s="893"/>
      <c r="AS34" s="893"/>
      <c r="AT34" s="893"/>
      <c r="AU34" s="893">
        <v>9705</v>
      </c>
      <c r="AV34" s="893"/>
      <c r="AW34" s="893"/>
      <c r="AX34" s="893"/>
      <c r="AY34" s="893"/>
      <c r="AZ34" s="894"/>
      <c r="BA34" s="894"/>
      <c r="BB34" s="894"/>
      <c r="BC34" s="894"/>
      <c r="BD34" s="894"/>
      <c r="BE34" s="895" t="s">
        <v>408</v>
      </c>
      <c r="BF34" s="895"/>
      <c r="BG34" s="895"/>
      <c r="BH34" s="895"/>
      <c r="BI34" s="896"/>
      <c r="BJ34" s="158"/>
      <c r="BK34" s="158"/>
      <c r="BL34" s="158"/>
      <c r="BM34" s="158"/>
      <c r="BN34" s="158"/>
      <c r="BO34" s="167"/>
      <c r="BP34" s="167"/>
      <c r="BQ34" s="164">
        <v>28</v>
      </c>
      <c r="BR34" s="165"/>
      <c r="BS34" s="836"/>
      <c r="BT34" s="837"/>
      <c r="BU34" s="837"/>
      <c r="BV34" s="837"/>
      <c r="BW34" s="837"/>
      <c r="BX34" s="837"/>
      <c r="BY34" s="837"/>
      <c r="BZ34" s="837"/>
      <c r="CA34" s="837"/>
      <c r="CB34" s="837"/>
      <c r="CC34" s="837"/>
      <c r="CD34" s="837"/>
      <c r="CE34" s="837"/>
      <c r="CF34" s="837"/>
      <c r="CG34" s="838"/>
      <c r="CH34" s="839"/>
      <c r="CI34" s="840"/>
      <c r="CJ34" s="840"/>
      <c r="CK34" s="840"/>
      <c r="CL34" s="841"/>
      <c r="CM34" s="839"/>
      <c r="CN34" s="840"/>
      <c r="CO34" s="840"/>
      <c r="CP34" s="840"/>
      <c r="CQ34" s="841"/>
      <c r="CR34" s="839"/>
      <c r="CS34" s="840"/>
      <c r="CT34" s="840"/>
      <c r="CU34" s="840"/>
      <c r="CV34" s="841"/>
      <c r="CW34" s="839"/>
      <c r="CX34" s="840"/>
      <c r="CY34" s="840"/>
      <c r="CZ34" s="840"/>
      <c r="DA34" s="841"/>
      <c r="DB34" s="839"/>
      <c r="DC34" s="840"/>
      <c r="DD34" s="840"/>
      <c r="DE34" s="840"/>
      <c r="DF34" s="841"/>
      <c r="DG34" s="839"/>
      <c r="DH34" s="840"/>
      <c r="DI34" s="840"/>
      <c r="DJ34" s="840"/>
      <c r="DK34" s="841"/>
      <c r="DL34" s="839"/>
      <c r="DM34" s="840"/>
      <c r="DN34" s="840"/>
      <c r="DO34" s="840"/>
      <c r="DP34" s="841"/>
      <c r="DQ34" s="839"/>
      <c r="DR34" s="840"/>
      <c r="DS34" s="840"/>
      <c r="DT34" s="840"/>
      <c r="DU34" s="841"/>
      <c r="DV34" s="836"/>
      <c r="DW34" s="837"/>
      <c r="DX34" s="837"/>
      <c r="DY34" s="837"/>
      <c r="DZ34" s="842"/>
      <c r="EA34" s="156"/>
    </row>
    <row r="35" spans="1:131" ht="26.25" customHeight="1" x14ac:dyDescent="0.15">
      <c r="A35" s="168">
        <v>8</v>
      </c>
      <c r="B35" s="843"/>
      <c r="C35" s="844"/>
      <c r="D35" s="844"/>
      <c r="E35" s="844"/>
      <c r="F35" s="844"/>
      <c r="G35" s="844"/>
      <c r="H35" s="844"/>
      <c r="I35" s="844"/>
      <c r="J35" s="844"/>
      <c r="K35" s="844"/>
      <c r="L35" s="844"/>
      <c r="M35" s="844"/>
      <c r="N35" s="844"/>
      <c r="O35" s="844"/>
      <c r="P35" s="845"/>
      <c r="Q35" s="846"/>
      <c r="R35" s="847"/>
      <c r="S35" s="847"/>
      <c r="T35" s="847"/>
      <c r="U35" s="847"/>
      <c r="V35" s="847"/>
      <c r="W35" s="847"/>
      <c r="X35" s="847"/>
      <c r="Y35" s="847"/>
      <c r="Z35" s="847"/>
      <c r="AA35" s="847"/>
      <c r="AB35" s="847"/>
      <c r="AC35" s="847"/>
      <c r="AD35" s="847"/>
      <c r="AE35" s="848"/>
      <c r="AF35" s="849"/>
      <c r="AG35" s="850"/>
      <c r="AH35" s="850"/>
      <c r="AI35" s="850"/>
      <c r="AJ35" s="851"/>
      <c r="AK35" s="897"/>
      <c r="AL35" s="893"/>
      <c r="AM35" s="893"/>
      <c r="AN35" s="893"/>
      <c r="AO35" s="893"/>
      <c r="AP35" s="893"/>
      <c r="AQ35" s="893"/>
      <c r="AR35" s="893"/>
      <c r="AS35" s="893"/>
      <c r="AT35" s="893"/>
      <c r="AU35" s="893"/>
      <c r="AV35" s="893"/>
      <c r="AW35" s="893"/>
      <c r="AX35" s="893"/>
      <c r="AY35" s="893"/>
      <c r="AZ35" s="894"/>
      <c r="BA35" s="894"/>
      <c r="BB35" s="894"/>
      <c r="BC35" s="894"/>
      <c r="BD35" s="894"/>
      <c r="BE35" s="895"/>
      <c r="BF35" s="895"/>
      <c r="BG35" s="895"/>
      <c r="BH35" s="895"/>
      <c r="BI35" s="896"/>
      <c r="BJ35" s="158"/>
      <c r="BK35" s="158"/>
      <c r="BL35" s="158"/>
      <c r="BM35" s="158"/>
      <c r="BN35" s="158"/>
      <c r="BO35" s="167"/>
      <c r="BP35" s="167"/>
      <c r="BQ35" s="164">
        <v>29</v>
      </c>
      <c r="BR35" s="165"/>
      <c r="BS35" s="836"/>
      <c r="BT35" s="837"/>
      <c r="BU35" s="837"/>
      <c r="BV35" s="837"/>
      <c r="BW35" s="837"/>
      <c r="BX35" s="837"/>
      <c r="BY35" s="837"/>
      <c r="BZ35" s="837"/>
      <c r="CA35" s="837"/>
      <c r="CB35" s="837"/>
      <c r="CC35" s="837"/>
      <c r="CD35" s="837"/>
      <c r="CE35" s="837"/>
      <c r="CF35" s="837"/>
      <c r="CG35" s="838"/>
      <c r="CH35" s="839"/>
      <c r="CI35" s="840"/>
      <c r="CJ35" s="840"/>
      <c r="CK35" s="840"/>
      <c r="CL35" s="841"/>
      <c r="CM35" s="839"/>
      <c r="CN35" s="840"/>
      <c r="CO35" s="840"/>
      <c r="CP35" s="840"/>
      <c r="CQ35" s="841"/>
      <c r="CR35" s="839"/>
      <c r="CS35" s="840"/>
      <c r="CT35" s="840"/>
      <c r="CU35" s="840"/>
      <c r="CV35" s="841"/>
      <c r="CW35" s="839"/>
      <c r="CX35" s="840"/>
      <c r="CY35" s="840"/>
      <c r="CZ35" s="840"/>
      <c r="DA35" s="841"/>
      <c r="DB35" s="839"/>
      <c r="DC35" s="840"/>
      <c r="DD35" s="840"/>
      <c r="DE35" s="840"/>
      <c r="DF35" s="841"/>
      <c r="DG35" s="839"/>
      <c r="DH35" s="840"/>
      <c r="DI35" s="840"/>
      <c r="DJ35" s="840"/>
      <c r="DK35" s="841"/>
      <c r="DL35" s="839"/>
      <c r="DM35" s="840"/>
      <c r="DN35" s="840"/>
      <c r="DO35" s="840"/>
      <c r="DP35" s="841"/>
      <c r="DQ35" s="839"/>
      <c r="DR35" s="840"/>
      <c r="DS35" s="840"/>
      <c r="DT35" s="840"/>
      <c r="DU35" s="841"/>
      <c r="DV35" s="836"/>
      <c r="DW35" s="837"/>
      <c r="DX35" s="837"/>
      <c r="DY35" s="837"/>
      <c r="DZ35" s="842"/>
      <c r="EA35" s="156"/>
    </row>
    <row r="36" spans="1:131" ht="26.25" customHeight="1" x14ac:dyDescent="0.15">
      <c r="A36" s="168">
        <v>9</v>
      </c>
      <c r="B36" s="843"/>
      <c r="C36" s="844"/>
      <c r="D36" s="844"/>
      <c r="E36" s="844"/>
      <c r="F36" s="844"/>
      <c r="G36" s="844"/>
      <c r="H36" s="844"/>
      <c r="I36" s="844"/>
      <c r="J36" s="844"/>
      <c r="K36" s="844"/>
      <c r="L36" s="844"/>
      <c r="M36" s="844"/>
      <c r="N36" s="844"/>
      <c r="O36" s="844"/>
      <c r="P36" s="845"/>
      <c r="Q36" s="846"/>
      <c r="R36" s="847"/>
      <c r="S36" s="847"/>
      <c r="T36" s="847"/>
      <c r="U36" s="847"/>
      <c r="V36" s="847"/>
      <c r="W36" s="847"/>
      <c r="X36" s="847"/>
      <c r="Y36" s="847"/>
      <c r="Z36" s="847"/>
      <c r="AA36" s="847"/>
      <c r="AB36" s="847"/>
      <c r="AC36" s="847"/>
      <c r="AD36" s="847"/>
      <c r="AE36" s="848"/>
      <c r="AF36" s="849"/>
      <c r="AG36" s="850"/>
      <c r="AH36" s="850"/>
      <c r="AI36" s="850"/>
      <c r="AJ36" s="851"/>
      <c r="AK36" s="897"/>
      <c r="AL36" s="893"/>
      <c r="AM36" s="893"/>
      <c r="AN36" s="893"/>
      <c r="AO36" s="893"/>
      <c r="AP36" s="893"/>
      <c r="AQ36" s="893"/>
      <c r="AR36" s="893"/>
      <c r="AS36" s="893"/>
      <c r="AT36" s="893"/>
      <c r="AU36" s="893"/>
      <c r="AV36" s="893"/>
      <c r="AW36" s="893"/>
      <c r="AX36" s="893"/>
      <c r="AY36" s="893"/>
      <c r="AZ36" s="894"/>
      <c r="BA36" s="894"/>
      <c r="BB36" s="894"/>
      <c r="BC36" s="894"/>
      <c r="BD36" s="894"/>
      <c r="BE36" s="895"/>
      <c r="BF36" s="895"/>
      <c r="BG36" s="895"/>
      <c r="BH36" s="895"/>
      <c r="BI36" s="896"/>
      <c r="BJ36" s="158"/>
      <c r="BK36" s="158"/>
      <c r="BL36" s="158"/>
      <c r="BM36" s="158"/>
      <c r="BN36" s="158"/>
      <c r="BO36" s="167"/>
      <c r="BP36" s="167"/>
      <c r="BQ36" s="164">
        <v>30</v>
      </c>
      <c r="BR36" s="165"/>
      <c r="BS36" s="836"/>
      <c r="BT36" s="837"/>
      <c r="BU36" s="837"/>
      <c r="BV36" s="837"/>
      <c r="BW36" s="837"/>
      <c r="BX36" s="837"/>
      <c r="BY36" s="837"/>
      <c r="BZ36" s="837"/>
      <c r="CA36" s="837"/>
      <c r="CB36" s="837"/>
      <c r="CC36" s="837"/>
      <c r="CD36" s="837"/>
      <c r="CE36" s="837"/>
      <c r="CF36" s="837"/>
      <c r="CG36" s="838"/>
      <c r="CH36" s="839"/>
      <c r="CI36" s="840"/>
      <c r="CJ36" s="840"/>
      <c r="CK36" s="840"/>
      <c r="CL36" s="841"/>
      <c r="CM36" s="839"/>
      <c r="CN36" s="840"/>
      <c r="CO36" s="840"/>
      <c r="CP36" s="840"/>
      <c r="CQ36" s="841"/>
      <c r="CR36" s="839"/>
      <c r="CS36" s="840"/>
      <c r="CT36" s="840"/>
      <c r="CU36" s="840"/>
      <c r="CV36" s="841"/>
      <c r="CW36" s="839"/>
      <c r="CX36" s="840"/>
      <c r="CY36" s="840"/>
      <c r="CZ36" s="840"/>
      <c r="DA36" s="841"/>
      <c r="DB36" s="839"/>
      <c r="DC36" s="840"/>
      <c r="DD36" s="840"/>
      <c r="DE36" s="840"/>
      <c r="DF36" s="841"/>
      <c r="DG36" s="839"/>
      <c r="DH36" s="840"/>
      <c r="DI36" s="840"/>
      <c r="DJ36" s="840"/>
      <c r="DK36" s="841"/>
      <c r="DL36" s="839"/>
      <c r="DM36" s="840"/>
      <c r="DN36" s="840"/>
      <c r="DO36" s="840"/>
      <c r="DP36" s="841"/>
      <c r="DQ36" s="839"/>
      <c r="DR36" s="840"/>
      <c r="DS36" s="840"/>
      <c r="DT36" s="840"/>
      <c r="DU36" s="841"/>
      <c r="DV36" s="836"/>
      <c r="DW36" s="837"/>
      <c r="DX36" s="837"/>
      <c r="DY36" s="837"/>
      <c r="DZ36" s="842"/>
      <c r="EA36" s="156"/>
    </row>
    <row r="37" spans="1:131" ht="26.25" customHeight="1" x14ac:dyDescent="0.15">
      <c r="A37" s="168">
        <v>10</v>
      </c>
      <c r="B37" s="843"/>
      <c r="C37" s="844"/>
      <c r="D37" s="844"/>
      <c r="E37" s="844"/>
      <c r="F37" s="844"/>
      <c r="G37" s="844"/>
      <c r="H37" s="844"/>
      <c r="I37" s="844"/>
      <c r="J37" s="844"/>
      <c r="K37" s="844"/>
      <c r="L37" s="844"/>
      <c r="M37" s="844"/>
      <c r="N37" s="844"/>
      <c r="O37" s="844"/>
      <c r="P37" s="845"/>
      <c r="Q37" s="846"/>
      <c r="R37" s="847"/>
      <c r="S37" s="847"/>
      <c r="T37" s="847"/>
      <c r="U37" s="847"/>
      <c r="V37" s="847"/>
      <c r="W37" s="847"/>
      <c r="X37" s="847"/>
      <c r="Y37" s="847"/>
      <c r="Z37" s="847"/>
      <c r="AA37" s="847"/>
      <c r="AB37" s="847"/>
      <c r="AC37" s="847"/>
      <c r="AD37" s="847"/>
      <c r="AE37" s="848"/>
      <c r="AF37" s="849"/>
      <c r="AG37" s="850"/>
      <c r="AH37" s="850"/>
      <c r="AI37" s="850"/>
      <c r="AJ37" s="851"/>
      <c r="AK37" s="897"/>
      <c r="AL37" s="893"/>
      <c r="AM37" s="893"/>
      <c r="AN37" s="893"/>
      <c r="AO37" s="893"/>
      <c r="AP37" s="893"/>
      <c r="AQ37" s="893"/>
      <c r="AR37" s="893"/>
      <c r="AS37" s="893"/>
      <c r="AT37" s="893"/>
      <c r="AU37" s="893"/>
      <c r="AV37" s="893"/>
      <c r="AW37" s="893"/>
      <c r="AX37" s="893"/>
      <c r="AY37" s="893"/>
      <c r="AZ37" s="894"/>
      <c r="BA37" s="894"/>
      <c r="BB37" s="894"/>
      <c r="BC37" s="894"/>
      <c r="BD37" s="894"/>
      <c r="BE37" s="895"/>
      <c r="BF37" s="895"/>
      <c r="BG37" s="895"/>
      <c r="BH37" s="895"/>
      <c r="BI37" s="896"/>
      <c r="BJ37" s="158"/>
      <c r="BK37" s="158"/>
      <c r="BL37" s="158"/>
      <c r="BM37" s="158"/>
      <c r="BN37" s="158"/>
      <c r="BO37" s="167"/>
      <c r="BP37" s="167"/>
      <c r="BQ37" s="164">
        <v>31</v>
      </c>
      <c r="BR37" s="165"/>
      <c r="BS37" s="836"/>
      <c r="BT37" s="837"/>
      <c r="BU37" s="837"/>
      <c r="BV37" s="837"/>
      <c r="BW37" s="837"/>
      <c r="BX37" s="837"/>
      <c r="BY37" s="837"/>
      <c r="BZ37" s="837"/>
      <c r="CA37" s="837"/>
      <c r="CB37" s="837"/>
      <c r="CC37" s="837"/>
      <c r="CD37" s="837"/>
      <c r="CE37" s="837"/>
      <c r="CF37" s="837"/>
      <c r="CG37" s="838"/>
      <c r="CH37" s="839"/>
      <c r="CI37" s="840"/>
      <c r="CJ37" s="840"/>
      <c r="CK37" s="840"/>
      <c r="CL37" s="841"/>
      <c r="CM37" s="839"/>
      <c r="CN37" s="840"/>
      <c r="CO37" s="840"/>
      <c r="CP37" s="840"/>
      <c r="CQ37" s="841"/>
      <c r="CR37" s="839"/>
      <c r="CS37" s="840"/>
      <c r="CT37" s="840"/>
      <c r="CU37" s="840"/>
      <c r="CV37" s="841"/>
      <c r="CW37" s="839"/>
      <c r="CX37" s="840"/>
      <c r="CY37" s="840"/>
      <c r="CZ37" s="840"/>
      <c r="DA37" s="841"/>
      <c r="DB37" s="839"/>
      <c r="DC37" s="840"/>
      <c r="DD37" s="840"/>
      <c r="DE37" s="840"/>
      <c r="DF37" s="841"/>
      <c r="DG37" s="839"/>
      <c r="DH37" s="840"/>
      <c r="DI37" s="840"/>
      <c r="DJ37" s="840"/>
      <c r="DK37" s="841"/>
      <c r="DL37" s="839"/>
      <c r="DM37" s="840"/>
      <c r="DN37" s="840"/>
      <c r="DO37" s="840"/>
      <c r="DP37" s="841"/>
      <c r="DQ37" s="839"/>
      <c r="DR37" s="840"/>
      <c r="DS37" s="840"/>
      <c r="DT37" s="840"/>
      <c r="DU37" s="841"/>
      <c r="DV37" s="836"/>
      <c r="DW37" s="837"/>
      <c r="DX37" s="837"/>
      <c r="DY37" s="837"/>
      <c r="DZ37" s="842"/>
      <c r="EA37" s="156"/>
    </row>
    <row r="38" spans="1:131" ht="26.25" customHeight="1" x14ac:dyDescent="0.15">
      <c r="A38" s="168">
        <v>11</v>
      </c>
      <c r="B38" s="843"/>
      <c r="C38" s="844"/>
      <c r="D38" s="844"/>
      <c r="E38" s="844"/>
      <c r="F38" s="844"/>
      <c r="G38" s="844"/>
      <c r="H38" s="844"/>
      <c r="I38" s="844"/>
      <c r="J38" s="844"/>
      <c r="K38" s="844"/>
      <c r="L38" s="844"/>
      <c r="M38" s="844"/>
      <c r="N38" s="844"/>
      <c r="O38" s="844"/>
      <c r="P38" s="845"/>
      <c r="Q38" s="846"/>
      <c r="R38" s="847"/>
      <c r="S38" s="847"/>
      <c r="T38" s="847"/>
      <c r="U38" s="847"/>
      <c r="V38" s="847"/>
      <c r="W38" s="847"/>
      <c r="X38" s="847"/>
      <c r="Y38" s="847"/>
      <c r="Z38" s="847"/>
      <c r="AA38" s="847"/>
      <c r="AB38" s="847"/>
      <c r="AC38" s="847"/>
      <c r="AD38" s="847"/>
      <c r="AE38" s="848"/>
      <c r="AF38" s="849"/>
      <c r="AG38" s="850"/>
      <c r="AH38" s="850"/>
      <c r="AI38" s="850"/>
      <c r="AJ38" s="851"/>
      <c r="AK38" s="897"/>
      <c r="AL38" s="893"/>
      <c r="AM38" s="893"/>
      <c r="AN38" s="893"/>
      <c r="AO38" s="893"/>
      <c r="AP38" s="893"/>
      <c r="AQ38" s="893"/>
      <c r="AR38" s="893"/>
      <c r="AS38" s="893"/>
      <c r="AT38" s="893"/>
      <c r="AU38" s="893"/>
      <c r="AV38" s="893"/>
      <c r="AW38" s="893"/>
      <c r="AX38" s="893"/>
      <c r="AY38" s="893"/>
      <c r="AZ38" s="894"/>
      <c r="BA38" s="894"/>
      <c r="BB38" s="894"/>
      <c r="BC38" s="894"/>
      <c r="BD38" s="894"/>
      <c r="BE38" s="895"/>
      <c r="BF38" s="895"/>
      <c r="BG38" s="895"/>
      <c r="BH38" s="895"/>
      <c r="BI38" s="896"/>
      <c r="BJ38" s="158"/>
      <c r="BK38" s="158"/>
      <c r="BL38" s="158"/>
      <c r="BM38" s="158"/>
      <c r="BN38" s="158"/>
      <c r="BO38" s="167"/>
      <c r="BP38" s="167"/>
      <c r="BQ38" s="164">
        <v>32</v>
      </c>
      <c r="BR38" s="165"/>
      <c r="BS38" s="836"/>
      <c r="BT38" s="837"/>
      <c r="BU38" s="837"/>
      <c r="BV38" s="837"/>
      <c r="BW38" s="837"/>
      <c r="BX38" s="837"/>
      <c r="BY38" s="837"/>
      <c r="BZ38" s="837"/>
      <c r="CA38" s="837"/>
      <c r="CB38" s="837"/>
      <c r="CC38" s="837"/>
      <c r="CD38" s="837"/>
      <c r="CE38" s="837"/>
      <c r="CF38" s="837"/>
      <c r="CG38" s="838"/>
      <c r="CH38" s="839"/>
      <c r="CI38" s="840"/>
      <c r="CJ38" s="840"/>
      <c r="CK38" s="840"/>
      <c r="CL38" s="841"/>
      <c r="CM38" s="839"/>
      <c r="CN38" s="840"/>
      <c r="CO38" s="840"/>
      <c r="CP38" s="840"/>
      <c r="CQ38" s="841"/>
      <c r="CR38" s="839"/>
      <c r="CS38" s="840"/>
      <c r="CT38" s="840"/>
      <c r="CU38" s="840"/>
      <c r="CV38" s="841"/>
      <c r="CW38" s="839"/>
      <c r="CX38" s="840"/>
      <c r="CY38" s="840"/>
      <c r="CZ38" s="840"/>
      <c r="DA38" s="841"/>
      <c r="DB38" s="839"/>
      <c r="DC38" s="840"/>
      <c r="DD38" s="840"/>
      <c r="DE38" s="840"/>
      <c r="DF38" s="841"/>
      <c r="DG38" s="839"/>
      <c r="DH38" s="840"/>
      <c r="DI38" s="840"/>
      <c r="DJ38" s="840"/>
      <c r="DK38" s="841"/>
      <c r="DL38" s="839"/>
      <c r="DM38" s="840"/>
      <c r="DN38" s="840"/>
      <c r="DO38" s="840"/>
      <c r="DP38" s="841"/>
      <c r="DQ38" s="839"/>
      <c r="DR38" s="840"/>
      <c r="DS38" s="840"/>
      <c r="DT38" s="840"/>
      <c r="DU38" s="841"/>
      <c r="DV38" s="836"/>
      <c r="DW38" s="837"/>
      <c r="DX38" s="837"/>
      <c r="DY38" s="837"/>
      <c r="DZ38" s="842"/>
      <c r="EA38" s="156"/>
    </row>
    <row r="39" spans="1:131" ht="26.25" customHeight="1" x14ac:dyDescent="0.15">
      <c r="A39" s="168">
        <v>12</v>
      </c>
      <c r="B39" s="843"/>
      <c r="C39" s="844"/>
      <c r="D39" s="844"/>
      <c r="E39" s="844"/>
      <c r="F39" s="844"/>
      <c r="G39" s="844"/>
      <c r="H39" s="844"/>
      <c r="I39" s="844"/>
      <c r="J39" s="844"/>
      <c r="K39" s="844"/>
      <c r="L39" s="844"/>
      <c r="M39" s="844"/>
      <c r="N39" s="844"/>
      <c r="O39" s="844"/>
      <c r="P39" s="845"/>
      <c r="Q39" s="846"/>
      <c r="R39" s="847"/>
      <c r="S39" s="847"/>
      <c r="T39" s="847"/>
      <c r="U39" s="847"/>
      <c r="V39" s="847"/>
      <c r="W39" s="847"/>
      <c r="X39" s="847"/>
      <c r="Y39" s="847"/>
      <c r="Z39" s="847"/>
      <c r="AA39" s="847"/>
      <c r="AB39" s="847"/>
      <c r="AC39" s="847"/>
      <c r="AD39" s="847"/>
      <c r="AE39" s="848"/>
      <c r="AF39" s="849"/>
      <c r="AG39" s="850"/>
      <c r="AH39" s="850"/>
      <c r="AI39" s="850"/>
      <c r="AJ39" s="851"/>
      <c r="AK39" s="897"/>
      <c r="AL39" s="893"/>
      <c r="AM39" s="893"/>
      <c r="AN39" s="893"/>
      <c r="AO39" s="893"/>
      <c r="AP39" s="893"/>
      <c r="AQ39" s="893"/>
      <c r="AR39" s="893"/>
      <c r="AS39" s="893"/>
      <c r="AT39" s="893"/>
      <c r="AU39" s="893"/>
      <c r="AV39" s="893"/>
      <c r="AW39" s="893"/>
      <c r="AX39" s="893"/>
      <c r="AY39" s="893"/>
      <c r="AZ39" s="894"/>
      <c r="BA39" s="894"/>
      <c r="BB39" s="894"/>
      <c r="BC39" s="894"/>
      <c r="BD39" s="894"/>
      <c r="BE39" s="895"/>
      <c r="BF39" s="895"/>
      <c r="BG39" s="895"/>
      <c r="BH39" s="895"/>
      <c r="BI39" s="896"/>
      <c r="BJ39" s="158"/>
      <c r="BK39" s="158"/>
      <c r="BL39" s="158"/>
      <c r="BM39" s="158"/>
      <c r="BN39" s="158"/>
      <c r="BO39" s="167"/>
      <c r="BP39" s="167"/>
      <c r="BQ39" s="164">
        <v>33</v>
      </c>
      <c r="BR39" s="165"/>
      <c r="BS39" s="836"/>
      <c r="BT39" s="837"/>
      <c r="BU39" s="837"/>
      <c r="BV39" s="837"/>
      <c r="BW39" s="837"/>
      <c r="BX39" s="837"/>
      <c r="BY39" s="837"/>
      <c r="BZ39" s="837"/>
      <c r="CA39" s="837"/>
      <c r="CB39" s="837"/>
      <c r="CC39" s="837"/>
      <c r="CD39" s="837"/>
      <c r="CE39" s="837"/>
      <c r="CF39" s="837"/>
      <c r="CG39" s="838"/>
      <c r="CH39" s="839"/>
      <c r="CI39" s="840"/>
      <c r="CJ39" s="840"/>
      <c r="CK39" s="840"/>
      <c r="CL39" s="841"/>
      <c r="CM39" s="839"/>
      <c r="CN39" s="840"/>
      <c r="CO39" s="840"/>
      <c r="CP39" s="840"/>
      <c r="CQ39" s="841"/>
      <c r="CR39" s="839"/>
      <c r="CS39" s="840"/>
      <c r="CT39" s="840"/>
      <c r="CU39" s="840"/>
      <c r="CV39" s="841"/>
      <c r="CW39" s="839"/>
      <c r="CX39" s="840"/>
      <c r="CY39" s="840"/>
      <c r="CZ39" s="840"/>
      <c r="DA39" s="841"/>
      <c r="DB39" s="839"/>
      <c r="DC39" s="840"/>
      <c r="DD39" s="840"/>
      <c r="DE39" s="840"/>
      <c r="DF39" s="841"/>
      <c r="DG39" s="839"/>
      <c r="DH39" s="840"/>
      <c r="DI39" s="840"/>
      <c r="DJ39" s="840"/>
      <c r="DK39" s="841"/>
      <c r="DL39" s="839"/>
      <c r="DM39" s="840"/>
      <c r="DN39" s="840"/>
      <c r="DO39" s="840"/>
      <c r="DP39" s="841"/>
      <c r="DQ39" s="839"/>
      <c r="DR39" s="840"/>
      <c r="DS39" s="840"/>
      <c r="DT39" s="840"/>
      <c r="DU39" s="841"/>
      <c r="DV39" s="836"/>
      <c r="DW39" s="837"/>
      <c r="DX39" s="837"/>
      <c r="DY39" s="837"/>
      <c r="DZ39" s="842"/>
      <c r="EA39" s="156"/>
    </row>
    <row r="40" spans="1:131" ht="26.25" customHeight="1" x14ac:dyDescent="0.15">
      <c r="A40" s="164">
        <v>13</v>
      </c>
      <c r="B40" s="843"/>
      <c r="C40" s="844"/>
      <c r="D40" s="844"/>
      <c r="E40" s="844"/>
      <c r="F40" s="844"/>
      <c r="G40" s="844"/>
      <c r="H40" s="844"/>
      <c r="I40" s="844"/>
      <c r="J40" s="844"/>
      <c r="K40" s="844"/>
      <c r="L40" s="844"/>
      <c r="M40" s="844"/>
      <c r="N40" s="844"/>
      <c r="O40" s="844"/>
      <c r="P40" s="845"/>
      <c r="Q40" s="846"/>
      <c r="R40" s="847"/>
      <c r="S40" s="847"/>
      <c r="T40" s="847"/>
      <c r="U40" s="847"/>
      <c r="V40" s="847"/>
      <c r="W40" s="847"/>
      <c r="X40" s="847"/>
      <c r="Y40" s="847"/>
      <c r="Z40" s="847"/>
      <c r="AA40" s="847"/>
      <c r="AB40" s="847"/>
      <c r="AC40" s="847"/>
      <c r="AD40" s="847"/>
      <c r="AE40" s="848"/>
      <c r="AF40" s="849"/>
      <c r="AG40" s="850"/>
      <c r="AH40" s="850"/>
      <c r="AI40" s="850"/>
      <c r="AJ40" s="851"/>
      <c r="AK40" s="897"/>
      <c r="AL40" s="893"/>
      <c r="AM40" s="893"/>
      <c r="AN40" s="893"/>
      <c r="AO40" s="893"/>
      <c r="AP40" s="893"/>
      <c r="AQ40" s="893"/>
      <c r="AR40" s="893"/>
      <c r="AS40" s="893"/>
      <c r="AT40" s="893"/>
      <c r="AU40" s="893"/>
      <c r="AV40" s="893"/>
      <c r="AW40" s="893"/>
      <c r="AX40" s="893"/>
      <c r="AY40" s="893"/>
      <c r="AZ40" s="894"/>
      <c r="BA40" s="894"/>
      <c r="BB40" s="894"/>
      <c r="BC40" s="894"/>
      <c r="BD40" s="894"/>
      <c r="BE40" s="895"/>
      <c r="BF40" s="895"/>
      <c r="BG40" s="895"/>
      <c r="BH40" s="895"/>
      <c r="BI40" s="896"/>
      <c r="BJ40" s="158"/>
      <c r="BK40" s="158"/>
      <c r="BL40" s="158"/>
      <c r="BM40" s="158"/>
      <c r="BN40" s="158"/>
      <c r="BO40" s="167"/>
      <c r="BP40" s="167"/>
      <c r="BQ40" s="164">
        <v>34</v>
      </c>
      <c r="BR40" s="165"/>
      <c r="BS40" s="836"/>
      <c r="BT40" s="837"/>
      <c r="BU40" s="837"/>
      <c r="BV40" s="837"/>
      <c r="BW40" s="837"/>
      <c r="BX40" s="837"/>
      <c r="BY40" s="837"/>
      <c r="BZ40" s="837"/>
      <c r="CA40" s="837"/>
      <c r="CB40" s="837"/>
      <c r="CC40" s="837"/>
      <c r="CD40" s="837"/>
      <c r="CE40" s="837"/>
      <c r="CF40" s="837"/>
      <c r="CG40" s="838"/>
      <c r="CH40" s="839"/>
      <c r="CI40" s="840"/>
      <c r="CJ40" s="840"/>
      <c r="CK40" s="840"/>
      <c r="CL40" s="841"/>
      <c r="CM40" s="839"/>
      <c r="CN40" s="840"/>
      <c r="CO40" s="840"/>
      <c r="CP40" s="840"/>
      <c r="CQ40" s="841"/>
      <c r="CR40" s="839"/>
      <c r="CS40" s="840"/>
      <c r="CT40" s="840"/>
      <c r="CU40" s="840"/>
      <c r="CV40" s="841"/>
      <c r="CW40" s="839"/>
      <c r="CX40" s="840"/>
      <c r="CY40" s="840"/>
      <c r="CZ40" s="840"/>
      <c r="DA40" s="841"/>
      <c r="DB40" s="839"/>
      <c r="DC40" s="840"/>
      <c r="DD40" s="840"/>
      <c r="DE40" s="840"/>
      <c r="DF40" s="841"/>
      <c r="DG40" s="839"/>
      <c r="DH40" s="840"/>
      <c r="DI40" s="840"/>
      <c r="DJ40" s="840"/>
      <c r="DK40" s="841"/>
      <c r="DL40" s="839"/>
      <c r="DM40" s="840"/>
      <c r="DN40" s="840"/>
      <c r="DO40" s="840"/>
      <c r="DP40" s="841"/>
      <c r="DQ40" s="839"/>
      <c r="DR40" s="840"/>
      <c r="DS40" s="840"/>
      <c r="DT40" s="840"/>
      <c r="DU40" s="841"/>
      <c r="DV40" s="836"/>
      <c r="DW40" s="837"/>
      <c r="DX40" s="837"/>
      <c r="DY40" s="837"/>
      <c r="DZ40" s="842"/>
      <c r="EA40" s="156"/>
    </row>
    <row r="41" spans="1:131" ht="26.25" customHeight="1" x14ac:dyDescent="0.15">
      <c r="A41" s="164">
        <v>14</v>
      </c>
      <c r="B41" s="843"/>
      <c r="C41" s="844"/>
      <c r="D41" s="844"/>
      <c r="E41" s="844"/>
      <c r="F41" s="844"/>
      <c r="G41" s="844"/>
      <c r="H41" s="844"/>
      <c r="I41" s="844"/>
      <c r="J41" s="844"/>
      <c r="K41" s="844"/>
      <c r="L41" s="844"/>
      <c r="M41" s="844"/>
      <c r="N41" s="844"/>
      <c r="O41" s="844"/>
      <c r="P41" s="845"/>
      <c r="Q41" s="846"/>
      <c r="R41" s="847"/>
      <c r="S41" s="847"/>
      <c r="T41" s="847"/>
      <c r="U41" s="847"/>
      <c r="V41" s="847"/>
      <c r="W41" s="847"/>
      <c r="X41" s="847"/>
      <c r="Y41" s="847"/>
      <c r="Z41" s="847"/>
      <c r="AA41" s="847"/>
      <c r="AB41" s="847"/>
      <c r="AC41" s="847"/>
      <c r="AD41" s="847"/>
      <c r="AE41" s="848"/>
      <c r="AF41" s="849"/>
      <c r="AG41" s="850"/>
      <c r="AH41" s="850"/>
      <c r="AI41" s="850"/>
      <c r="AJ41" s="851"/>
      <c r="AK41" s="897"/>
      <c r="AL41" s="893"/>
      <c r="AM41" s="893"/>
      <c r="AN41" s="893"/>
      <c r="AO41" s="893"/>
      <c r="AP41" s="893"/>
      <c r="AQ41" s="893"/>
      <c r="AR41" s="893"/>
      <c r="AS41" s="893"/>
      <c r="AT41" s="893"/>
      <c r="AU41" s="893"/>
      <c r="AV41" s="893"/>
      <c r="AW41" s="893"/>
      <c r="AX41" s="893"/>
      <c r="AY41" s="893"/>
      <c r="AZ41" s="894"/>
      <c r="BA41" s="894"/>
      <c r="BB41" s="894"/>
      <c r="BC41" s="894"/>
      <c r="BD41" s="894"/>
      <c r="BE41" s="895"/>
      <c r="BF41" s="895"/>
      <c r="BG41" s="895"/>
      <c r="BH41" s="895"/>
      <c r="BI41" s="896"/>
      <c r="BJ41" s="158"/>
      <c r="BK41" s="158"/>
      <c r="BL41" s="158"/>
      <c r="BM41" s="158"/>
      <c r="BN41" s="158"/>
      <c r="BO41" s="167"/>
      <c r="BP41" s="167"/>
      <c r="BQ41" s="164">
        <v>35</v>
      </c>
      <c r="BR41" s="165"/>
      <c r="BS41" s="836"/>
      <c r="BT41" s="837"/>
      <c r="BU41" s="837"/>
      <c r="BV41" s="837"/>
      <c r="BW41" s="837"/>
      <c r="BX41" s="837"/>
      <c r="BY41" s="837"/>
      <c r="BZ41" s="837"/>
      <c r="CA41" s="837"/>
      <c r="CB41" s="837"/>
      <c r="CC41" s="837"/>
      <c r="CD41" s="837"/>
      <c r="CE41" s="837"/>
      <c r="CF41" s="837"/>
      <c r="CG41" s="838"/>
      <c r="CH41" s="839"/>
      <c r="CI41" s="840"/>
      <c r="CJ41" s="840"/>
      <c r="CK41" s="840"/>
      <c r="CL41" s="841"/>
      <c r="CM41" s="839"/>
      <c r="CN41" s="840"/>
      <c r="CO41" s="840"/>
      <c r="CP41" s="840"/>
      <c r="CQ41" s="841"/>
      <c r="CR41" s="839"/>
      <c r="CS41" s="840"/>
      <c r="CT41" s="840"/>
      <c r="CU41" s="840"/>
      <c r="CV41" s="841"/>
      <c r="CW41" s="839"/>
      <c r="CX41" s="840"/>
      <c r="CY41" s="840"/>
      <c r="CZ41" s="840"/>
      <c r="DA41" s="841"/>
      <c r="DB41" s="839"/>
      <c r="DC41" s="840"/>
      <c r="DD41" s="840"/>
      <c r="DE41" s="840"/>
      <c r="DF41" s="841"/>
      <c r="DG41" s="839"/>
      <c r="DH41" s="840"/>
      <c r="DI41" s="840"/>
      <c r="DJ41" s="840"/>
      <c r="DK41" s="841"/>
      <c r="DL41" s="839"/>
      <c r="DM41" s="840"/>
      <c r="DN41" s="840"/>
      <c r="DO41" s="840"/>
      <c r="DP41" s="841"/>
      <c r="DQ41" s="839"/>
      <c r="DR41" s="840"/>
      <c r="DS41" s="840"/>
      <c r="DT41" s="840"/>
      <c r="DU41" s="841"/>
      <c r="DV41" s="836"/>
      <c r="DW41" s="837"/>
      <c r="DX41" s="837"/>
      <c r="DY41" s="837"/>
      <c r="DZ41" s="842"/>
      <c r="EA41" s="156"/>
    </row>
    <row r="42" spans="1:131" ht="26.25" customHeight="1" x14ac:dyDescent="0.15">
      <c r="A42" s="164">
        <v>15</v>
      </c>
      <c r="B42" s="843"/>
      <c r="C42" s="844"/>
      <c r="D42" s="844"/>
      <c r="E42" s="844"/>
      <c r="F42" s="844"/>
      <c r="G42" s="844"/>
      <c r="H42" s="844"/>
      <c r="I42" s="844"/>
      <c r="J42" s="844"/>
      <c r="K42" s="844"/>
      <c r="L42" s="844"/>
      <c r="M42" s="844"/>
      <c r="N42" s="844"/>
      <c r="O42" s="844"/>
      <c r="P42" s="845"/>
      <c r="Q42" s="846"/>
      <c r="R42" s="847"/>
      <c r="S42" s="847"/>
      <c r="T42" s="847"/>
      <c r="U42" s="847"/>
      <c r="V42" s="847"/>
      <c r="W42" s="847"/>
      <c r="X42" s="847"/>
      <c r="Y42" s="847"/>
      <c r="Z42" s="847"/>
      <c r="AA42" s="847"/>
      <c r="AB42" s="847"/>
      <c r="AC42" s="847"/>
      <c r="AD42" s="847"/>
      <c r="AE42" s="848"/>
      <c r="AF42" s="849"/>
      <c r="AG42" s="850"/>
      <c r="AH42" s="850"/>
      <c r="AI42" s="850"/>
      <c r="AJ42" s="851"/>
      <c r="AK42" s="897"/>
      <c r="AL42" s="893"/>
      <c r="AM42" s="893"/>
      <c r="AN42" s="893"/>
      <c r="AO42" s="893"/>
      <c r="AP42" s="893"/>
      <c r="AQ42" s="893"/>
      <c r="AR42" s="893"/>
      <c r="AS42" s="893"/>
      <c r="AT42" s="893"/>
      <c r="AU42" s="893"/>
      <c r="AV42" s="893"/>
      <c r="AW42" s="893"/>
      <c r="AX42" s="893"/>
      <c r="AY42" s="893"/>
      <c r="AZ42" s="894"/>
      <c r="BA42" s="894"/>
      <c r="BB42" s="894"/>
      <c r="BC42" s="894"/>
      <c r="BD42" s="894"/>
      <c r="BE42" s="895"/>
      <c r="BF42" s="895"/>
      <c r="BG42" s="895"/>
      <c r="BH42" s="895"/>
      <c r="BI42" s="896"/>
      <c r="BJ42" s="158"/>
      <c r="BK42" s="158"/>
      <c r="BL42" s="158"/>
      <c r="BM42" s="158"/>
      <c r="BN42" s="158"/>
      <c r="BO42" s="167"/>
      <c r="BP42" s="167"/>
      <c r="BQ42" s="164">
        <v>36</v>
      </c>
      <c r="BR42" s="165"/>
      <c r="BS42" s="836"/>
      <c r="BT42" s="837"/>
      <c r="BU42" s="837"/>
      <c r="BV42" s="837"/>
      <c r="BW42" s="837"/>
      <c r="BX42" s="837"/>
      <c r="BY42" s="837"/>
      <c r="BZ42" s="837"/>
      <c r="CA42" s="837"/>
      <c r="CB42" s="837"/>
      <c r="CC42" s="837"/>
      <c r="CD42" s="837"/>
      <c r="CE42" s="837"/>
      <c r="CF42" s="837"/>
      <c r="CG42" s="838"/>
      <c r="CH42" s="839"/>
      <c r="CI42" s="840"/>
      <c r="CJ42" s="840"/>
      <c r="CK42" s="840"/>
      <c r="CL42" s="841"/>
      <c r="CM42" s="839"/>
      <c r="CN42" s="840"/>
      <c r="CO42" s="840"/>
      <c r="CP42" s="840"/>
      <c r="CQ42" s="841"/>
      <c r="CR42" s="839"/>
      <c r="CS42" s="840"/>
      <c r="CT42" s="840"/>
      <c r="CU42" s="840"/>
      <c r="CV42" s="841"/>
      <c r="CW42" s="839"/>
      <c r="CX42" s="840"/>
      <c r="CY42" s="840"/>
      <c r="CZ42" s="840"/>
      <c r="DA42" s="841"/>
      <c r="DB42" s="839"/>
      <c r="DC42" s="840"/>
      <c r="DD42" s="840"/>
      <c r="DE42" s="840"/>
      <c r="DF42" s="841"/>
      <c r="DG42" s="839"/>
      <c r="DH42" s="840"/>
      <c r="DI42" s="840"/>
      <c r="DJ42" s="840"/>
      <c r="DK42" s="841"/>
      <c r="DL42" s="839"/>
      <c r="DM42" s="840"/>
      <c r="DN42" s="840"/>
      <c r="DO42" s="840"/>
      <c r="DP42" s="841"/>
      <c r="DQ42" s="839"/>
      <c r="DR42" s="840"/>
      <c r="DS42" s="840"/>
      <c r="DT42" s="840"/>
      <c r="DU42" s="841"/>
      <c r="DV42" s="836"/>
      <c r="DW42" s="837"/>
      <c r="DX42" s="837"/>
      <c r="DY42" s="837"/>
      <c r="DZ42" s="842"/>
      <c r="EA42" s="156"/>
    </row>
    <row r="43" spans="1:131" ht="26.25" customHeight="1" x14ac:dyDescent="0.15">
      <c r="A43" s="164">
        <v>16</v>
      </c>
      <c r="B43" s="843"/>
      <c r="C43" s="844"/>
      <c r="D43" s="844"/>
      <c r="E43" s="844"/>
      <c r="F43" s="844"/>
      <c r="G43" s="844"/>
      <c r="H43" s="844"/>
      <c r="I43" s="844"/>
      <c r="J43" s="844"/>
      <c r="K43" s="844"/>
      <c r="L43" s="844"/>
      <c r="M43" s="844"/>
      <c r="N43" s="844"/>
      <c r="O43" s="844"/>
      <c r="P43" s="845"/>
      <c r="Q43" s="846"/>
      <c r="R43" s="847"/>
      <c r="S43" s="847"/>
      <c r="T43" s="847"/>
      <c r="U43" s="847"/>
      <c r="V43" s="847"/>
      <c r="W43" s="847"/>
      <c r="X43" s="847"/>
      <c r="Y43" s="847"/>
      <c r="Z43" s="847"/>
      <c r="AA43" s="847"/>
      <c r="AB43" s="847"/>
      <c r="AC43" s="847"/>
      <c r="AD43" s="847"/>
      <c r="AE43" s="848"/>
      <c r="AF43" s="849"/>
      <c r="AG43" s="850"/>
      <c r="AH43" s="850"/>
      <c r="AI43" s="850"/>
      <c r="AJ43" s="851"/>
      <c r="AK43" s="897"/>
      <c r="AL43" s="893"/>
      <c r="AM43" s="893"/>
      <c r="AN43" s="893"/>
      <c r="AO43" s="893"/>
      <c r="AP43" s="893"/>
      <c r="AQ43" s="893"/>
      <c r="AR43" s="893"/>
      <c r="AS43" s="893"/>
      <c r="AT43" s="893"/>
      <c r="AU43" s="893"/>
      <c r="AV43" s="893"/>
      <c r="AW43" s="893"/>
      <c r="AX43" s="893"/>
      <c r="AY43" s="893"/>
      <c r="AZ43" s="894"/>
      <c r="BA43" s="894"/>
      <c r="BB43" s="894"/>
      <c r="BC43" s="894"/>
      <c r="BD43" s="894"/>
      <c r="BE43" s="895"/>
      <c r="BF43" s="895"/>
      <c r="BG43" s="895"/>
      <c r="BH43" s="895"/>
      <c r="BI43" s="896"/>
      <c r="BJ43" s="158"/>
      <c r="BK43" s="158"/>
      <c r="BL43" s="158"/>
      <c r="BM43" s="158"/>
      <c r="BN43" s="158"/>
      <c r="BO43" s="167"/>
      <c r="BP43" s="167"/>
      <c r="BQ43" s="164">
        <v>37</v>
      </c>
      <c r="BR43" s="165"/>
      <c r="BS43" s="836"/>
      <c r="BT43" s="837"/>
      <c r="BU43" s="837"/>
      <c r="BV43" s="837"/>
      <c r="BW43" s="837"/>
      <c r="BX43" s="837"/>
      <c r="BY43" s="837"/>
      <c r="BZ43" s="837"/>
      <c r="CA43" s="837"/>
      <c r="CB43" s="837"/>
      <c r="CC43" s="837"/>
      <c r="CD43" s="837"/>
      <c r="CE43" s="837"/>
      <c r="CF43" s="837"/>
      <c r="CG43" s="838"/>
      <c r="CH43" s="839"/>
      <c r="CI43" s="840"/>
      <c r="CJ43" s="840"/>
      <c r="CK43" s="840"/>
      <c r="CL43" s="841"/>
      <c r="CM43" s="839"/>
      <c r="CN43" s="840"/>
      <c r="CO43" s="840"/>
      <c r="CP43" s="840"/>
      <c r="CQ43" s="841"/>
      <c r="CR43" s="839"/>
      <c r="CS43" s="840"/>
      <c r="CT43" s="840"/>
      <c r="CU43" s="840"/>
      <c r="CV43" s="841"/>
      <c r="CW43" s="839"/>
      <c r="CX43" s="840"/>
      <c r="CY43" s="840"/>
      <c r="CZ43" s="840"/>
      <c r="DA43" s="841"/>
      <c r="DB43" s="839"/>
      <c r="DC43" s="840"/>
      <c r="DD43" s="840"/>
      <c r="DE43" s="840"/>
      <c r="DF43" s="841"/>
      <c r="DG43" s="839"/>
      <c r="DH43" s="840"/>
      <c r="DI43" s="840"/>
      <c r="DJ43" s="840"/>
      <c r="DK43" s="841"/>
      <c r="DL43" s="839"/>
      <c r="DM43" s="840"/>
      <c r="DN43" s="840"/>
      <c r="DO43" s="840"/>
      <c r="DP43" s="841"/>
      <c r="DQ43" s="839"/>
      <c r="DR43" s="840"/>
      <c r="DS43" s="840"/>
      <c r="DT43" s="840"/>
      <c r="DU43" s="841"/>
      <c r="DV43" s="836"/>
      <c r="DW43" s="837"/>
      <c r="DX43" s="837"/>
      <c r="DY43" s="837"/>
      <c r="DZ43" s="842"/>
      <c r="EA43" s="156"/>
    </row>
    <row r="44" spans="1:131" ht="26.25" customHeight="1" x14ac:dyDescent="0.15">
      <c r="A44" s="164">
        <v>17</v>
      </c>
      <c r="B44" s="843"/>
      <c r="C44" s="844"/>
      <c r="D44" s="844"/>
      <c r="E44" s="844"/>
      <c r="F44" s="844"/>
      <c r="G44" s="844"/>
      <c r="H44" s="844"/>
      <c r="I44" s="844"/>
      <c r="J44" s="844"/>
      <c r="K44" s="844"/>
      <c r="L44" s="844"/>
      <c r="M44" s="844"/>
      <c r="N44" s="844"/>
      <c r="O44" s="844"/>
      <c r="P44" s="845"/>
      <c r="Q44" s="846"/>
      <c r="R44" s="847"/>
      <c r="S44" s="847"/>
      <c r="T44" s="847"/>
      <c r="U44" s="847"/>
      <c r="V44" s="847"/>
      <c r="W44" s="847"/>
      <c r="X44" s="847"/>
      <c r="Y44" s="847"/>
      <c r="Z44" s="847"/>
      <c r="AA44" s="847"/>
      <c r="AB44" s="847"/>
      <c r="AC44" s="847"/>
      <c r="AD44" s="847"/>
      <c r="AE44" s="848"/>
      <c r="AF44" s="849"/>
      <c r="AG44" s="850"/>
      <c r="AH44" s="850"/>
      <c r="AI44" s="850"/>
      <c r="AJ44" s="851"/>
      <c r="AK44" s="897"/>
      <c r="AL44" s="893"/>
      <c r="AM44" s="893"/>
      <c r="AN44" s="893"/>
      <c r="AO44" s="893"/>
      <c r="AP44" s="893"/>
      <c r="AQ44" s="893"/>
      <c r="AR44" s="893"/>
      <c r="AS44" s="893"/>
      <c r="AT44" s="893"/>
      <c r="AU44" s="893"/>
      <c r="AV44" s="893"/>
      <c r="AW44" s="893"/>
      <c r="AX44" s="893"/>
      <c r="AY44" s="893"/>
      <c r="AZ44" s="894"/>
      <c r="BA44" s="894"/>
      <c r="BB44" s="894"/>
      <c r="BC44" s="894"/>
      <c r="BD44" s="894"/>
      <c r="BE44" s="895"/>
      <c r="BF44" s="895"/>
      <c r="BG44" s="895"/>
      <c r="BH44" s="895"/>
      <c r="BI44" s="896"/>
      <c r="BJ44" s="158"/>
      <c r="BK44" s="158"/>
      <c r="BL44" s="158"/>
      <c r="BM44" s="158"/>
      <c r="BN44" s="158"/>
      <c r="BO44" s="167"/>
      <c r="BP44" s="167"/>
      <c r="BQ44" s="164">
        <v>38</v>
      </c>
      <c r="BR44" s="165"/>
      <c r="BS44" s="836"/>
      <c r="BT44" s="837"/>
      <c r="BU44" s="837"/>
      <c r="BV44" s="837"/>
      <c r="BW44" s="837"/>
      <c r="BX44" s="837"/>
      <c r="BY44" s="837"/>
      <c r="BZ44" s="837"/>
      <c r="CA44" s="837"/>
      <c r="CB44" s="837"/>
      <c r="CC44" s="837"/>
      <c r="CD44" s="837"/>
      <c r="CE44" s="837"/>
      <c r="CF44" s="837"/>
      <c r="CG44" s="838"/>
      <c r="CH44" s="839"/>
      <c r="CI44" s="840"/>
      <c r="CJ44" s="840"/>
      <c r="CK44" s="840"/>
      <c r="CL44" s="841"/>
      <c r="CM44" s="839"/>
      <c r="CN44" s="840"/>
      <c r="CO44" s="840"/>
      <c r="CP44" s="840"/>
      <c r="CQ44" s="841"/>
      <c r="CR44" s="839"/>
      <c r="CS44" s="840"/>
      <c r="CT44" s="840"/>
      <c r="CU44" s="840"/>
      <c r="CV44" s="841"/>
      <c r="CW44" s="839"/>
      <c r="CX44" s="840"/>
      <c r="CY44" s="840"/>
      <c r="CZ44" s="840"/>
      <c r="DA44" s="841"/>
      <c r="DB44" s="839"/>
      <c r="DC44" s="840"/>
      <c r="DD44" s="840"/>
      <c r="DE44" s="840"/>
      <c r="DF44" s="841"/>
      <c r="DG44" s="839"/>
      <c r="DH44" s="840"/>
      <c r="DI44" s="840"/>
      <c r="DJ44" s="840"/>
      <c r="DK44" s="841"/>
      <c r="DL44" s="839"/>
      <c r="DM44" s="840"/>
      <c r="DN44" s="840"/>
      <c r="DO44" s="840"/>
      <c r="DP44" s="841"/>
      <c r="DQ44" s="839"/>
      <c r="DR44" s="840"/>
      <c r="DS44" s="840"/>
      <c r="DT44" s="840"/>
      <c r="DU44" s="841"/>
      <c r="DV44" s="836"/>
      <c r="DW44" s="837"/>
      <c r="DX44" s="837"/>
      <c r="DY44" s="837"/>
      <c r="DZ44" s="842"/>
      <c r="EA44" s="156"/>
    </row>
    <row r="45" spans="1:131" ht="26.25" customHeight="1" x14ac:dyDescent="0.15">
      <c r="A45" s="164">
        <v>18</v>
      </c>
      <c r="B45" s="843"/>
      <c r="C45" s="844"/>
      <c r="D45" s="844"/>
      <c r="E45" s="844"/>
      <c r="F45" s="844"/>
      <c r="G45" s="844"/>
      <c r="H45" s="844"/>
      <c r="I45" s="844"/>
      <c r="J45" s="844"/>
      <c r="K45" s="844"/>
      <c r="L45" s="844"/>
      <c r="M45" s="844"/>
      <c r="N45" s="844"/>
      <c r="O45" s="844"/>
      <c r="P45" s="845"/>
      <c r="Q45" s="846"/>
      <c r="R45" s="847"/>
      <c r="S45" s="847"/>
      <c r="T45" s="847"/>
      <c r="U45" s="847"/>
      <c r="V45" s="847"/>
      <c r="W45" s="847"/>
      <c r="X45" s="847"/>
      <c r="Y45" s="847"/>
      <c r="Z45" s="847"/>
      <c r="AA45" s="847"/>
      <c r="AB45" s="847"/>
      <c r="AC45" s="847"/>
      <c r="AD45" s="847"/>
      <c r="AE45" s="848"/>
      <c r="AF45" s="849"/>
      <c r="AG45" s="850"/>
      <c r="AH45" s="850"/>
      <c r="AI45" s="850"/>
      <c r="AJ45" s="851"/>
      <c r="AK45" s="897"/>
      <c r="AL45" s="893"/>
      <c r="AM45" s="893"/>
      <c r="AN45" s="893"/>
      <c r="AO45" s="893"/>
      <c r="AP45" s="893"/>
      <c r="AQ45" s="893"/>
      <c r="AR45" s="893"/>
      <c r="AS45" s="893"/>
      <c r="AT45" s="893"/>
      <c r="AU45" s="893"/>
      <c r="AV45" s="893"/>
      <c r="AW45" s="893"/>
      <c r="AX45" s="893"/>
      <c r="AY45" s="893"/>
      <c r="AZ45" s="894"/>
      <c r="BA45" s="894"/>
      <c r="BB45" s="894"/>
      <c r="BC45" s="894"/>
      <c r="BD45" s="894"/>
      <c r="BE45" s="895"/>
      <c r="BF45" s="895"/>
      <c r="BG45" s="895"/>
      <c r="BH45" s="895"/>
      <c r="BI45" s="896"/>
      <c r="BJ45" s="158"/>
      <c r="BK45" s="158"/>
      <c r="BL45" s="158"/>
      <c r="BM45" s="158"/>
      <c r="BN45" s="158"/>
      <c r="BO45" s="167"/>
      <c r="BP45" s="167"/>
      <c r="BQ45" s="164">
        <v>39</v>
      </c>
      <c r="BR45" s="165"/>
      <c r="BS45" s="836"/>
      <c r="BT45" s="837"/>
      <c r="BU45" s="837"/>
      <c r="BV45" s="837"/>
      <c r="BW45" s="837"/>
      <c r="BX45" s="837"/>
      <c r="BY45" s="837"/>
      <c r="BZ45" s="837"/>
      <c r="CA45" s="837"/>
      <c r="CB45" s="837"/>
      <c r="CC45" s="837"/>
      <c r="CD45" s="837"/>
      <c r="CE45" s="837"/>
      <c r="CF45" s="837"/>
      <c r="CG45" s="838"/>
      <c r="CH45" s="839"/>
      <c r="CI45" s="840"/>
      <c r="CJ45" s="840"/>
      <c r="CK45" s="840"/>
      <c r="CL45" s="841"/>
      <c r="CM45" s="839"/>
      <c r="CN45" s="840"/>
      <c r="CO45" s="840"/>
      <c r="CP45" s="840"/>
      <c r="CQ45" s="841"/>
      <c r="CR45" s="839"/>
      <c r="CS45" s="840"/>
      <c r="CT45" s="840"/>
      <c r="CU45" s="840"/>
      <c r="CV45" s="841"/>
      <c r="CW45" s="839"/>
      <c r="CX45" s="840"/>
      <c r="CY45" s="840"/>
      <c r="CZ45" s="840"/>
      <c r="DA45" s="841"/>
      <c r="DB45" s="839"/>
      <c r="DC45" s="840"/>
      <c r="DD45" s="840"/>
      <c r="DE45" s="840"/>
      <c r="DF45" s="841"/>
      <c r="DG45" s="839"/>
      <c r="DH45" s="840"/>
      <c r="DI45" s="840"/>
      <c r="DJ45" s="840"/>
      <c r="DK45" s="841"/>
      <c r="DL45" s="839"/>
      <c r="DM45" s="840"/>
      <c r="DN45" s="840"/>
      <c r="DO45" s="840"/>
      <c r="DP45" s="841"/>
      <c r="DQ45" s="839"/>
      <c r="DR45" s="840"/>
      <c r="DS45" s="840"/>
      <c r="DT45" s="840"/>
      <c r="DU45" s="841"/>
      <c r="DV45" s="836"/>
      <c r="DW45" s="837"/>
      <c r="DX45" s="837"/>
      <c r="DY45" s="837"/>
      <c r="DZ45" s="842"/>
      <c r="EA45" s="156"/>
    </row>
    <row r="46" spans="1:131" ht="26.25" customHeight="1" x14ac:dyDescent="0.15">
      <c r="A46" s="164">
        <v>19</v>
      </c>
      <c r="B46" s="843"/>
      <c r="C46" s="844"/>
      <c r="D46" s="844"/>
      <c r="E46" s="844"/>
      <c r="F46" s="844"/>
      <c r="G46" s="844"/>
      <c r="H46" s="844"/>
      <c r="I46" s="844"/>
      <c r="J46" s="844"/>
      <c r="K46" s="844"/>
      <c r="L46" s="844"/>
      <c r="M46" s="844"/>
      <c r="N46" s="844"/>
      <c r="O46" s="844"/>
      <c r="P46" s="845"/>
      <c r="Q46" s="846"/>
      <c r="R46" s="847"/>
      <c r="S46" s="847"/>
      <c r="T46" s="847"/>
      <c r="U46" s="847"/>
      <c r="V46" s="847"/>
      <c r="W46" s="847"/>
      <c r="X46" s="847"/>
      <c r="Y46" s="847"/>
      <c r="Z46" s="847"/>
      <c r="AA46" s="847"/>
      <c r="AB46" s="847"/>
      <c r="AC46" s="847"/>
      <c r="AD46" s="847"/>
      <c r="AE46" s="848"/>
      <c r="AF46" s="849"/>
      <c r="AG46" s="850"/>
      <c r="AH46" s="850"/>
      <c r="AI46" s="850"/>
      <c r="AJ46" s="851"/>
      <c r="AK46" s="897"/>
      <c r="AL46" s="893"/>
      <c r="AM46" s="893"/>
      <c r="AN46" s="893"/>
      <c r="AO46" s="893"/>
      <c r="AP46" s="893"/>
      <c r="AQ46" s="893"/>
      <c r="AR46" s="893"/>
      <c r="AS46" s="893"/>
      <c r="AT46" s="893"/>
      <c r="AU46" s="893"/>
      <c r="AV46" s="893"/>
      <c r="AW46" s="893"/>
      <c r="AX46" s="893"/>
      <c r="AY46" s="893"/>
      <c r="AZ46" s="894"/>
      <c r="BA46" s="894"/>
      <c r="BB46" s="894"/>
      <c r="BC46" s="894"/>
      <c r="BD46" s="894"/>
      <c r="BE46" s="895"/>
      <c r="BF46" s="895"/>
      <c r="BG46" s="895"/>
      <c r="BH46" s="895"/>
      <c r="BI46" s="896"/>
      <c r="BJ46" s="158"/>
      <c r="BK46" s="158"/>
      <c r="BL46" s="158"/>
      <c r="BM46" s="158"/>
      <c r="BN46" s="158"/>
      <c r="BO46" s="167"/>
      <c r="BP46" s="167"/>
      <c r="BQ46" s="164">
        <v>40</v>
      </c>
      <c r="BR46" s="165"/>
      <c r="BS46" s="836"/>
      <c r="BT46" s="837"/>
      <c r="BU46" s="837"/>
      <c r="BV46" s="837"/>
      <c r="BW46" s="837"/>
      <c r="BX46" s="837"/>
      <c r="BY46" s="837"/>
      <c r="BZ46" s="837"/>
      <c r="CA46" s="837"/>
      <c r="CB46" s="837"/>
      <c r="CC46" s="837"/>
      <c r="CD46" s="837"/>
      <c r="CE46" s="837"/>
      <c r="CF46" s="837"/>
      <c r="CG46" s="838"/>
      <c r="CH46" s="839"/>
      <c r="CI46" s="840"/>
      <c r="CJ46" s="840"/>
      <c r="CK46" s="840"/>
      <c r="CL46" s="841"/>
      <c r="CM46" s="839"/>
      <c r="CN46" s="840"/>
      <c r="CO46" s="840"/>
      <c r="CP46" s="840"/>
      <c r="CQ46" s="841"/>
      <c r="CR46" s="839"/>
      <c r="CS46" s="840"/>
      <c r="CT46" s="840"/>
      <c r="CU46" s="840"/>
      <c r="CV46" s="841"/>
      <c r="CW46" s="839"/>
      <c r="CX46" s="840"/>
      <c r="CY46" s="840"/>
      <c r="CZ46" s="840"/>
      <c r="DA46" s="841"/>
      <c r="DB46" s="839"/>
      <c r="DC46" s="840"/>
      <c r="DD46" s="840"/>
      <c r="DE46" s="840"/>
      <c r="DF46" s="841"/>
      <c r="DG46" s="839"/>
      <c r="DH46" s="840"/>
      <c r="DI46" s="840"/>
      <c r="DJ46" s="840"/>
      <c r="DK46" s="841"/>
      <c r="DL46" s="839"/>
      <c r="DM46" s="840"/>
      <c r="DN46" s="840"/>
      <c r="DO46" s="840"/>
      <c r="DP46" s="841"/>
      <c r="DQ46" s="839"/>
      <c r="DR46" s="840"/>
      <c r="DS46" s="840"/>
      <c r="DT46" s="840"/>
      <c r="DU46" s="841"/>
      <c r="DV46" s="836"/>
      <c r="DW46" s="837"/>
      <c r="DX46" s="837"/>
      <c r="DY46" s="837"/>
      <c r="DZ46" s="842"/>
      <c r="EA46" s="156"/>
    </row>
    <row r="47" spans="1:131" ht="26.25" customHeight="1" x14ac:dyDescent="0.15">
      <c r="A47" s="164">
        <v>20</v>
      </c>
      <c r="B47" s="843"/>
      <c r="C47" s="844"/>
      <c r="D47" s="844"/>
      <c r="E47" s="844"/>
      <c r="F47" s="844"/>
      <c r="G47" s="844"/>
      <c r="H47" s="844"/>
      <c r="I47" s="844"/>
      <c r="J47" s="844"/>
      <c r="K47" s="844"/>
      <c r="L47" s="844"/>
      <c r="M47" s="844"/>
      <c r="N47" s="844"/>
      <c r="O47" s="844"/>
      <c r="P47" s="845"/>
      <c r="Q47" s="846"/>
      <c r="R47" s="847"/>
      <c r="S47" s="847"/>
      <c r="T47" s="847"/>
      <c r="U47" s="847"/>
      <c r="V47" s="847"/>
      <c r="W47" s="847"/>
      <c r="X47" s="847"/>
      <c r="Y47" s="847"/>
      <c r="Z47" s="847"/>
      <c r="AA47" s="847"/>
      <c r="AB47" s="847"/>
      <c r="AC47" s="847"/>
      <c r="AD47" s="847"/>
      <c r="AE47" s="848"/>
      <c r="AF47" s="849"/>
      <c r="AG47" s="850"/>
      <c r="AH47" s="850"/>
      <c r="AI47" s="850"/>
      <c r="AJ47" s="851"/>
      <c r="AK47" s="897"/>
      <c r="AL47" s="893"/>
      <c r="AM47" s="893"/>
      <c r="AN47" s="893"/>
      <c r="AO47" s="893"/>
      <c r="AP47" s="893"/>
      <c r="AQ47" s="893"/>
      <c r="AR47" s="893"/>
      <c r="AS47" s="893"/>
      <c r="AT47" s="893"/>
      <c r="AU47" s="893"/>
      <c r="AV47" s="893"/>
      <c r="AW47" s="893"/>
      <c r="AX47" s="893"/>
      <c r="AY47" s="893"/>
      <c r="AZ47" s="894"/>
      <c r="BA47" s="894"/>
      <c r="BB47" s="894"/>
      <c r="BC47" s="894"/>
      <c r="BD47" s="894"/>
      <c r="BE47" s="895"/>
      <c r="BF47" s="895"/>
      <c r="BG47" s="895"/>
      <c r="BH47" s="895"/>
      <c r="BI47" s="896"/>
      <c r="BJ47" s="158"/>
      <c r="BK47" s="158"/>
      <c r="BL47" s="158"/>
      <c r="BM47" s="158"/>
      <c r="BN47" s="158"/>
      <c r="BO47" s="167"/>
      <c r="BP47" s="167"/>
      <c r="BQ47" s="164">
        <v>41</v>
      </c>
      <c r="BR47" s="165"/>
      <c r="BS47" s="836"/>
      <c r="BT47" s="837"/>
      <c r="BU47" s="837"/>
      <c r="BV47" s="837"/>
      <c r="BW47" s="837"/>
      <c r="BX47" s="837"/>
      <c r="BY47" s="837"/>
      <c r="BZ47" s="837"/>
      <c r="CA47" s="837"/>
      <c r="CB47" s="837"/>
      <c r="CC47" s="837"/>
      <c r="CD47" s="837"/>
      <c r="CE47" s="837"/>
      <c r="CF47" s="837"/>
      <c r="CG47" s="838"/>
      <c r="CH47" s="839"/>
      <c r="CI47" s="840"/>
      <c r="CJ47" s="840"/>
      <c r="CK47" s="840"/>
      <c r="CL47" s="841"/>
      <c r="CM47" s="839"/>
      <c r="CN47" s="840"/>
      <c r="CO47" s="840"/>
      <c r="CP47" s="840"/>
      <c r="CQ47" s="841"/>
      <c r="CR47" s="839"/>
      <c r="CS47" s="840"/>
      <c r="CT47" s="840"/>
      <c r="CU47" s="840"/>
      <c r="CV47" s="841"/>
      <c r="CW47" s="839"/>
      <c r="CX47" s="840"/>
      <c r="CY47" s="840"/>
      <c r="CZ47" s="840"/>
      <c r="DA47" s="841"/>
      <c r="DB47" s="839"/>
      <c r="DC47" s="840"/>
      <c r="DD47" s="840"/>
      <c r="DE47" s="840"/>
      <c r="DF47" s="841"/>
      <c r="DG47" s="839"/>
      <c r="DH47" s="840"/>
      <c r="DI47" s="840"/>
      <c r="DJ47" s="840"/>
      <c r="DK47" s="841"/>
      <c r="DL47" s="839"/>
      <c r="DM47" s="840"/>
      <c r="DN47" s="840"/>
      <c r="DO47" s="840"/>
      <c r="DP47" s="841"/>
      <c r="DQ47" s="839"/>
      <c r="DR47" s="840"/>
      <c r="DS47" s="840"/>
      <c r="DT47" s="840"/>
      <c r="DU47" s="841"/>
      <c r="DV47" s="836"/>
      <c r="DW47" s="837"/>
      <c r="DX47" s="837"/>
      <c r="DY47" s="837"/>
      <c r="DZ47" s="842"/>
      <c r="EA47" s="156"/>
    </row>
    <row r="48" spans="1:131" ht="26.25" customHeight="1" x14ac:dyDescent="0.15">
      <c r="A48" s="164">
        <v>21</v>
      </c>
      <c r="B48" s="843"/>
      <c r="C48" s="844"/>
      <c r="D48" s="844"/>
      <c r="E48" s="844"/>
      <c r="F48" s="844"/>
      <c r="G48" s="844"/>
      <c r="H48" s="844"/>
      <c r="I48" s="844"/>
      <c r="J48" s="844"/>
      <c r="K48" s="844"/>
      <c r="L48" s="844"/>
      <c r="M48" s="844"/>
      <c r="N48" s="844"/>
      <c r="O48" s="844"/>
      <c r="P48" s="845"/>
      <c r="Q48" s="846"/>
      <c r="R48" s="847"/>
      <c r="S48" s="847"/>
      <c r="T48" s="847"/>
      <c r="U48" s="847"/>
      <c r="V48" s="847"/>
      <c r="W48" s="847"/>
      <c r="X48" s="847"/>
      <c r="Y48" s="847"/>
      <c r="Z48" s="847"/>
      <c r="AA48" s="847"/>
      <c r="AB48" s="847"/>
      <c r="AC48" s="847"/>
      <c r="AD48" s="847"/>
      <c r="AE48" s="848"/>
      <c r="AF48" s="849"/>
      <c r="AG48" s="850"/>
      <c r="AH48" s="850"/>
      <c r="AI48" s="850"/>
      <c r="AJ48" s="851"/>
      <c r="AK48" s="897"/>
      <c r="AL48" s="893"/>
      <c r="AM48" s="893"/>
      <c r="AN48" s="893"/>
      <c r="AO48" s="893"/>
      <c r="AP48" s="893"/>
      <c r="AQ48" s="893"/>
      <c r="AR48" s="893"/>
      <c r="AS48" s="893"/>
      <c r="AT48" s="893"/>
      <c r="AU48" s="893"/>
      <c r="AV48" s="893"/>
      <c r="AW48" s="893"/>
      <c r="AX48" s="893"/>
      <c r="AY48" s="893"/>
      <c r="AZ48" s="894"/>
      <c r="BA48" s="894"/>
      <c r="BB48" s="894"/>
      <c r="BC48" s="894"/>
      <c r="BD48" s="894"/>
      <c r="BE48" s="895"/>
      <c r="BF48" s="895"/>
      <c r="BG48" s="895"/>
      <c r="BH48" s="895"/>
      <c r="BI48" s="896"/>
      <c r="BJ48" s="158"/>
      <c r="BK48" s="158"/>
      <c r="BL48" s="158"/>
      <c r="BM48" s="158"/>
      <c r="BN48" s="158"/>
      <c r="BO48" s="167"/>
      <c r="BP48" s="167"/>
      <c r="BQ48" s="164">
        <v>42</v>
      </c>
      <c r="BR48" s="165"/>
      <c r="BS48" s="836"/>
      <c r="BT48" s="837"/>
      <c r="BU48" s="837"/>
      <c r="BV48" s="837"/>
      <c r="BW48" s="837"/>
      <c r="BX48" s="837"/>
      <c r="BY48" s="837"/>
      <c r="BZ48" s="837"/>
      <c r="CA48" s="837"/>
      <c r="CB48" s="837"/>
      <c r="CC48" s="837"/>
      <c r="CD48" s="837"/>
      <c r="CE48" s="837"/>
      <c r="CF48" s="837"/>
      <c r="CG48" s="838"/>
      <c r="CH48" s="839"/>
      <c r="CI48" s="840"/>
      <c r="CJ48" s="840"/>
      <c r="CK48" s="840"/>
      <c r="CL48" s="841"/>
      <c r="CM48" s="839"/>
      <c r="CN48" s="840"/>
      <c r="CO48" s="840"/>
      <c r="CP48" s="840"/>
      <c r="CQ48" s="841"/>
      <c r="CR48" s="839"/>
      <c r="CS48" s="840"/>
      <c r="CT48" s="840"/>
      <c r="CU48" s="840"/>
      <c r="CV48" s="841"/>
      <c r="CW48" s="839"/>
      <c r="CX48" s="840"/>
      <c r="CY48" s="840"/>
      <c r="CZ48" s="840"/>
      <c r="DA48" s="841"/>
      <c r="DB48" s="839"/>
      <c r="DC48" s="840"/>
      <c r="DD48" s="840"/>
      <c r="DE48" s="840"/>
      <c r="DF48" s="841"/>
      <c r="DG48" s="839"/>
      <c r="DH48" s="840"/>
      <c r="DI48" s="840"/>
      <c r="DJ48" s="840"/>
      <c r="DK48" s="841"/>
      <c r="DL48" s="839"/>
      <c r="DM48" s="840"/>
      <c r="DN48" s="840"/>
      <c r="DO48" s="840"/>
      <c r="DP48" s="841"/>
      <c r="DQ48" s="839"/>
      <c r="DR48" s="840"/>
      <c r="DS48" s="840"/>
      <c r="DT48" s="840"/>
      <c r="DU48" s="841"/>
      <c r="DV48" s="836"/>
      <c r="DW48" s="837"/>
      <c r="DX48" s="837"/>
      <c r="DY48" s="837"/>
      <c r="DZ48" s="842"/>
      <c r="EA48" s="156"/>
    </row>
    <row r="49" spans="1:131" ht="26.25" customHeight="1" x14ac:dyDescent="0.15">
      <c r="A49" s="164">
        <v>22</v>
      </c>
      <c r="B49" s="843"/>
      <c r="C49" s="844"/>
      <c r="D49" s="844"/>
      <c r="E49" s="844"/>
      <c r="F49" s="844"/>
      <c r="G49" s="844"/>
      <c r="H49" s="844"/>
      <c r="I49" s="844"/>
      <c r="J49" s="844"/>
      <c r="K49" s="844"/>
      <c r="L49" s="844"/>
      <c r="M49" s="844"/>
      <c r="N49" s="844"/>
      <c r="O49" s="844"/>
      <c r="P49" s="845"/>
      <c r="Q49" s="846"/>
      <c r="R49" s="847"/>
      <c r="S49" s="847"/>
      <c r="T49" s="847"/>
      <c r="U49" s="847"/>
      <c r="V49" s="847"/>
      <c r="W49" s="847"/>
      <c r="X49" s="847"/>
      <c r="Y49" s="847"/>
      <c r="Z49" s="847"/>
      <c r="AA49" s="847"/>
      <c r="AB49" s="847"/>
      <c r="AC49" s="847"/>
      <c r="AD49" s="847"/>
      <c r="AE49" s="848"/>
      <c r="AF49" s="849"/>
      <c r="AG49" s="850"/>
      <c r="AH49" s="850"/>
      <c r="AI49" s="850"/>
      <c r="AJ49" s="851"/>
      <c r="AK49" s="897"/>
      <c r="AL49" s="893"/>
      <c r="AM49" s="893"/>
      <c r="AN49" s="893"/>
      <c r="AO49" s="893"/>
      <c r="AP49" s="893"/>
      <c r="AQ49" s="893"/>
      <c r="AR49" s="893"/>
      <c r="AS49" s="893"/>
      <c r="AT49" s="893"/>
      <c r="AU49" s="893"/>
      <c r="AV49" s="893"/>
      <c r="AW49" s="893"/>
      <c r="AX49" s="893"/>
      <c r="AY49" s="893"/>
      <c r="AZ49" s="894"/>
      <c r="BA49" s="894"/>
      <c r="BB49" s="894"/>
      <c r="BC49" s="894"/>
      <c r="BD49" s="894"/>
      <c r="BE49" s="895"/>
      <c r="BF49" s="895"/>
      <c r="BG49" s="895"/>
      <c r="BH49" s="895"/>
      <c r="BI49" s="896"/>
      <c r="BJ49" s="158"/>
      <c r="BK49" s="158"/>
      <c r="BL49" s="158"/>
      <c r="BM49" s="158"/>
      <c r="BN49" s="158"/>
      <c r="BO49" s="167"/>
      <c r="BP49" s="167"/>
      <c r="BQ49" s="164">
        <v>43</v>
      </c>
      <c r="BR49" s="165"/>
      <c r="BS49" s="836"/>
      <c r="BT49" s="837"/>
      <c r="BU49" s="837"/>
      <c r="BV49" s="837"/>
      <c r="BW49" s="837"/>
      <c r="BX49" s="837"/>
      <c r="BY49" s="837"/>
      <c r="BZ49" s="837"/>
      <c r="CA49" s="837"/>
      <c r="CB49" s="837"/>
      <c r="CC49" s="837"/>
      <c r="CD49" s="837"/>
      <c r="CE49" s="837"/>
      <c r="CF49" s="837"/>
      <c r="CG49" s="838"/>
      <c r="CH49" s="839"/>
      <c r="CI49" s="840"/>
      <c r="CJ49" s="840"/>
      <c r="CK49" s="840"/>
      <c r="CL49" s="841"/>
      <c r="CM49" s="839"/>
      <c r="CN49" s="840"/>
      <c r="CO49" s="840"/>
      <c r="CP49" s="840"/>
      <c r="CQ49" s="841"/>
      <c r="CR49" s="839"/>
      <c r="CS49" s="840"/>
      <c r="CT49" s="840"/>
      <c r="CU49" s="840"/>
      <c r="CV49" s="841"/>
      <c r="CW49" s="839"/>
      <c r="CX49" s="840"/>
      <c r="CY49" s="840"/>
      <c r="CZ49" s="840"/>
      <c r="DA49" s="841"/>
      <c r="DB49" s="839"/>
      <c r="DC49" s="840"/>
      <c r="DD49" s="840"/>
      <c r="DE49" s="840"/>
      <c r="DF49" s="841"/>
      <c r="DG49" s="839"/>
      <c r="DH49" s="840"/>
      <c r="DI49" s="840"/>
      <c r="DJ49" s="840"/>
      <c r="DK49" s="841"/>
      <c r="DL49" s="839"/>
      <c r="DM49" s="840"/>
      <c r="DN49" s="840"/>
      <c r="DO49" s="840"/>
      <c r="DP49" s="841"/>
      <c r="DQ49" s="839"/>
      <c r="DR49" s="840"/>
      <c r="DS49" s="840"/>
      <c r="DT49" s="840"/>
      <c r="DU49" s="841"/>
      <c r="DV49" s="836"/>
      <c r="DW49" s="837"/>
      <c r="DX49" s="837"/>
      <c r="DY49" s="837"/>
      <c r="DZ49" s="842"/>
      <c r="EA49" s="156"/>
    </row>
    <row r="50" spans="1:131" ht="26.25" customHeight="1" x14ac:dyDescent="0.15">
      <c r="A50" s="164">
        <v>23</v>
      </c>
      <c r="B50" s="843"/>
      <c r="C50" s="844"/>
      <c r="D50" s="844"/>
      <c r="E50" s="844"/>
      <c r="F50" s="844"/>
      <c r="G50" s="844"/>
      <c r="H50" s="844"/>
      <c r="I50" s="844"/>
      <c r="J50" s="844"/>
      <c r="K50" s="844"/>
      <c r="L50" s="844"/>
      <c r="M50" s="844"/>
      <c r="N50" s="844"/>
      <c r="O50" s="844"/>
      <c r="P50" s="845"/>
      <c r="Q50" s="898"/>
      <c r="R50" s="899"/>
      <c r="S50" s="899"/>
      <c r="T50" s="899"/>
      <c r="U50" s="899"/>
      <c r="V50" s="899"/>
      <c r="W50" s="899"/>
      <c r="X50" s="899"/>
      <c r="Y50" s="899"/>
      <c r="Z50" s="899"/>
      <c r="AA50" s="899"/>
      <c r="AB50" s="899"/>
      <c r="AC50" s="899"/>
      <c r="AD50" s="899"/>
      <c r="AE50" s="900"/>
      <c r="AF50" s="849"/>
      <c r="AG50" s="850"/>
      <c r="AH50" s="850"/>
      <c r="AI50" s="850"/>
      <c r="AJ50" s="851"/>
      <c r="AK50" s="902"/>
      <c r="AL50" s="899"/>
      <c r="AM50" s="899"/>
      <c r="AN50" s="899"/>
      <c r="AO50" s="899"/>
      <c r="AP50" s="899"/>
      <c r="AQ50" s="899"/>
      <c r="AR50" s="899"/>
      <c r="AS50" s="899"/>
      <c r="AT50" s="899"/>
      <c r="AU50" s="899"/>
      <c r="AV50" s="899"/>
      <c r="AW50" s="899"/>
      <c r="AX50" s="899"/>
      <c r="AY50" s="899"/>
      <c r="AZ50" s="901"/>
      <c r="BA50" s="901"/>
      <c r="BB50" s="901"/>
      <c r="BC50" s="901"/>
      <c r="BD50" s="901"/>
      <c r="BE50" s="895"/>
      <c r="BF50" s="895"/>
      <c r="BG50" s="895"/>
      <c r="BH50" s="895"/>
      <c r="BI50" s="896"/>
      <c r="BJ50" s="158"/>
      <c r="BK50" s="158"/>
      <c r="BL50" s="158"/>
      <c r="BM50" s="158"/>
      <c r="BN50" s="158"/>
      <c r="BO50" s="167"/>
      <c r="BP50" s="167"/>
      <c r="BQ50" s="164">
        <v>44</v>
      </c>
      <c r="BR50" s="165"/>
      <c r="BS50" s="836"/>
      <c r="BT50" s="837"/>
      <c r="BU50" s="837"/>
      <c r="BV50" s="837"/>
      <c r="BW50" s="837"/>
      <c r="BX50" s="837"/>
      <c r="BY50" s="837"/>
      <c r="BZ50" s="837"/>
      <c r="CA50" s="837"/>
      <c r="CB50" s="837"/>
      <c r="CC50" s="837"/>
      <c r="CD50" s="837"/>
      <c r="CE50" s="837"/>
      <c r="CF50" s="837"/>
      <c r="CG50" s="838"/>
      <c r="CH50" s="839"/>
      <c r="CI50" s="840"/>
      <c r="CJ50" s="840"/>
      <c r="CK50" s="840"/>
      <c r="CL50" s="841"/>
      <c r="CM50" s="839"/>
      <c r="CN50" s="840"/>
      <c r="CO50" s="840"/>
      <c r="CP50" s="840"/>
      <c r="CQ50" s="841"/>
      <c r="CR50" s="839"/>
      <c r="CS50" s="840"/>
      <c r="CT50" s="840"/>
      <c r="CU50" s="840"/>
      <c r="CV50" s="841"/>
      <c r="CW50" s="839"/>
      <c r="CX50" s="840"/>
      <c r="CY50" s="840"/>
      <c r="CZ50" s="840"/>
      <c r="DA50" s="841"/>
      <c r="DB50" s="839"/>
      <c r="DC50" s="840"/>
      <c r="DD50" s="840"/>
      <c r="DE50" s="840"/>
      <c r="DF50" s="841"/>
      <c r="DG50" s="839"/>
      <c r="DH50" s="840"/>
      <c r="DI50" s="840"/>
      <c r="DJ50" s="840"/>
      <c r="DK50" s="841"/>
      <c r="DL50" s="839"/>
      <c r="DM50" s="840"/>
      <c r="DN50" s="840"/>
      <c r="DO50" s="840"/>
      <c r="DP50" s="841"/>
      <c r="DQ50" s="839"/>
      <c r="DR50" s="840"/>
      <c r="DS50" s="840"/>
      <c r="DT50" s="840"/>
      <c r="DU50" s="841"/>
      <c r="DV50" s="836"/>
      <c r="DW50" s="837"/>
      <c r="DX50" s="837"/>
      <c r="DY50" s="837"/>
      <c r="DZ50" s="842"/>
      <c r="EA50" s="156"/>
    </row>
    <row r="51" spans="1:131" ht="26.25" customHeight="1" x14ac:dyDescent="0.15">
      <c r="A51" s="164">
        <v>24</v>
      </c>
      <c r="B51" s="843"/>
      <c r="C51" s="844"/>
      <c r="D51" s="844"/>
      <c r="E51" s="844"/>
      <c r="F51" s="844"/>
      <c r="G51" s="844"/>
      <c r="H51" s="844"/>
      <c r="I51" s="844"/>
      <c r="J51" s="844"/>
      <c r="K51" s="844"/>
      <c r="L51" s="844"/>
      <c r="M51" s="844"/>
      <c r="N51" s="844"/>
      <c r="O51" s="844"/>
      <c r="P51" s="845"/>
      <c r="Q51" s="898"/>
      <c r="R51" s="899"/>
      <c r="S51" s="899"/>
      <c r="T51" s="899"/>
      <c r="U51" s="899"/>
      <c r="V51" s="899"/>
      <c r="W51" s="899"/>
      <c r="X51" s="899"/>
      <c r="Y51" s="899"/>
      <c r="Z51" s="899"/>
      <c r="AA51" s="899"/>
      <c r="AB51" s="899"/>
      <c r="AC51" s="899"/>
      <c r="AD51" s="899"/>
      <c r="AE51" s="900"/>
      <c r="AF51" s="849"/>
      <c r="AG51" s="850"/>
      <c r="AH51" s="850"/>
      <c r="AI51" s="850"/>
      <c r="AJ51" s="851"/>
      <c r="AK51" s="902"/>
      <c r="AL51" s="899"/>
      <c r="AM51" s="899"/>
      <c r="AN51" s="899"/>
      <c r="AO51" s="899"/>
      <c r="AP51" s="899"/>
      <c r="AQ51" s="899"/>
      <c r="AR51" s="899"/>
      <c r="AS51" s="899"/>
      <c r="AT51" s="899"/>
      <c r="AU51" s="899"/>
      <c r="AV51" s="899"/>
      <c r="AW51" s="899"/>
      <c r="AX51" s="899"/>
      <c r="AY51" s="899"/>
      <c r="AZ51" s="901"/>
      <c r="BA51" s="901"/>
      <c r="BB51" s="901"/>
      <c r="BC51" s="901"/>
      <c r="BD51" s="901"/>
      <c r="BE51" s="895"/>
      <c r="BF51" s="895"/>
      <c r="BG51" s="895"/>
      <c r="BH51" s="895"/>
      <c r="BI51" s="896"/>
      <c r="BJ51" s="158"/>
      <c r="BK51" s="158"/>
      <c r="BL51" s="158"/>
      <c r="BM51" s="158"/>
      <c r="BN51" s="158"/>
      <c r="BO51" s="167"/>
      <c r="BP51" s="167"/>
      <c r="BQ51" s="164">
        <v>45</v>
      </c>
      <c r="BR51" s="165"/>
      <c r="BS51" s="836"/>
      <c r="BT51" s="837"/>
      <c r="BU51" s="837"/>
      <c r="BV51" s="837"/>
      <c r="BW51" s="837"/>
      <c r="BX51" s="837"/>
      <c r="BY51" s="837"/>
      <c r="BZ51" s="837"/>
      <c r="CA51" s="837"/>
      <c r="CB51" s="837"/>
      <c r="CC51" s="837"/>
      <c r="CD51" s="837"/>
      <c r="CE51" s="837"/>
      <c r="CF51" s="837"/>
      <c r="CG51" s="838"/>
      <c r="CH51" s="839"/>
      <c r="CI51" s="840"/>
      <c r="CJ51" s="840"/>
      <c r="CK51" s="840"/>
      <c r="CL51" s="841"/>
      <c r="CM51" s="839"/>
      <c r="CN51" s="840"/>
      <c r="CO51" s="840"/>
      <c r="CP51" s="840"/>
      <c r="CQ51" s="841"/>
      <c r="CR51" s="839"/>
      <c r="CS51" s="840"/>
      <c r="CT51" s="840"/>
      <c r="CU51" s="840"/>
      <c r="CV51" s="841"/>
      <c r="CW51" s="839"/>
      <c r="CX51" s="840"/>
      <c r="CY51" s="840"/>
      <c r="CZ51" s="840"/>
      <c r="DA51" s="841"/>
      <c r="DB51" s="839"/>
      <c r="DC51" s="840"/>
      <c r="DD51" s="840"/>
      <c r="DE51" s="840"/>
      <c r="DF51" s="841"/>
      <c r="DG51" s="839"/>
      <c r="DH51" s="840"/>
      <c r="DI51" s="840"/>
      <c r="DJ51" s="840"/>
      <c r="DK51" s="841"/>
      <c r="DL51" s="839"/>
      <c r="DM51" s="840"/>
      <c r="DN51" s="840"/>
      <c r="DO51" s="840"/>
      <c r="DP51" s="841"/>
      <c r="DQ51" s="839"/>
      <c r="DR51" s="840"/>
      <c r="DS51" s="840"/>
      <c r="DT51" s="840"/>
      <c r="DU51" s="841"/>
      <c r="DV51" s="836"/>
      <c r="DW51" s="837"/>
      <c r="DX51" s="837"/>
      <c r="DY51" s="837"/>
      <c r="DZ51" s="842"/>
      <c r="EA51" s="156"/>
    </row>
    <row r="52" spans="1:131" ht="26.25" customHeight="1" x14ac:dyDescent="0.15">
      <c r="A52" s="164">
        <v>25</v>
      </c>
      <c r="B52" s="843"/>
      <c r="C52" s="844"/>
      <c r="D52" s="844"/>
      <c r="E52" s="844"/>
      <c r="F52" s="844"/>
      <c r="G52" s="844"/>
      <c r="H52" s="844"/>
      <c r="I52" s="844"/>
      <c r="J52" s="844"/>
      <c r="K52" s="844"/>
      <c r="L52" s="844"/>
      <c r="M52" s="844"/>
      <c r="N52" s="844"/>
      <c r="O52" s="844"/>
      <c r="P52" s="845"/>
      <c r="Q52" s="898"/>
      <c r="R52" s="899"/>
      <c r="S52" s="899"/>
      <c r="T52" s="899"/>
      <c r="U52" s="899"/>
      <c r="V52" s="899"/>
      <c r="W52" s="899"/>
      <c r="X52" s="899"/>
      <c r="Y52" s="899"/>
      <c r="Z52" s="899"/>
      <c r="AA52" s="899"/>
      <c r="AB52" s="899"/>
      <c r="AC52" s="899"/>
      <c r="AD52" s="899"/>
      <c r="AE52" s="900"/>
      <c r="AF52" s="849"/>
      <c r="AG52" s="850"/>
      <c r="AH52" s="850"/>
      <c r="AI52" s="850"/>
      <c r="AJ52" s="851"/>
      <c r="AK52" s="902"/>
      <c r="AL52" s="899"/>
      <c r="AM52" s="899"/>
      <c r="AN52" s="899"/>
      <c r="AO52" s="899"/>
      <c r="AP52" s="899"/>
      <c r="AQ52" s="899"/>
      <c r="AR52" s="899"/>
      <c r="AS52" s="899"/>
      <c r="AT52" s="899"/>
      <c r="AU52" s="899"/>
      <c r="AV52" s="899"/>
      <c r="AW52" s="899"/>
      <c r="AX52" s="899"/>
      <c r="AY52" s="899"/>
      <c r="AZ52" s="901"/>
      <c r="BA52" s="901"/>
      <c r="BB52" s="901"/>
      <c r="BC52" s="901"/>
      <c r="BD52" s="901"/>
      <c r="BE52" s="895"/>
      <c r="BF52" s="895"/>
      <c r="BG52" s="895"/>
      <c r="BH52" s="895"/>
      <c r="BI52" s="896"/>
      <c r="BJ52" s="158"/>
      <c r="BK52" s="158"/>
      <c r="BL52" s="158"/>
      <c r="BM52" s="158"/>
      <c r="BN52" s="158"/>
      <c r="BO52" s="167"/>
      <c r="BP52" s="167"/>
      <c r="BQ52" s="164">
        <v>46</v>
      </c>
      <c r="BR52" s="165"/>
      <c r="BS52" s="836"/>
      <c r="BT52" s="837"/>
      <c r="BU52" s="837"/>
      <c r="BV52" s="837"/>
      <c r="BW52" s="837"/>
      <c r="BX52" s="837"/>
      <c r="BY52" s="837"/>
      <c r="BZ52" s="837"/>
      <c r="CA52" s="837"/>
      <c r="CB52" s="837"/>
      <c r="CC52" s="837"/>
      <c r="CD52" s="837"/>
      <c r="CE52" s="837"/>
      <c r="CF52" s="837"/>
      <c r="CG52" s="838"/>
      <c r="CH52" s="839"/>
      <c r="CI52" s="840"/>
      <c r="CJ52" s="840"/>
      <c r="CK52" s="840"/>
      <c r="CL52" s="841"/>
      <c r="CM52" s="839"/>
      <c r="CN52" s="840"/>
      <c r="CO52" s="840"/>
      <c r="CP52" s="840"/>
      <c r="CQ52" s="841"/>
      <c r="CR52" s="839"/>
      <c r="CS52" s="840"/>
      <c r="CT52" s="840"/>
      <c r="CU52" s="840"/>
      <c r="CV52" s="841"/>
      <c r="CW52" s="839"/>
      <c r="CX52" s="840"/>
      <c r="CY52" s="840"/>
      <c r="CZ52" s="840"/>
      <c r="DA52" s="841"/>
      <c r="DB52" s="839"/>
      <c r="DC52" s="840"/>
      <c r="DD52" s="840"/>
      <c r="DE52" s="840"/>
      <c r="DF52" s="841"/>
      <c r="DG52" s="839"/>
      <c r="DH52" s="840"/>
      <c r="DI52" s="840"/>
      <c r="DJ52" s="840"/>
      <c r="DK52" s="841"/>
      <c r="DL52" s="839"/>
      <c r="DM52" s="840"/>
      <c r="DN52" s="840"/>
      <c r="DO52" s="840"/>
      <c r="DP52" s="841"/>
      <c r="DQ52" s="839"/>
      <c r="DR52" s="840"/>
      <c r="DS52" s="840"/>
      <c r="DT52" s="840"/>
      <c r="DU52" s="841"/>
      <c r="DV52" s="836"/>
      <c r="DW52" s="837"/>
      <c r="DX52" s="837"/>
      <c r="DY52" s="837"/>
      <c r="DZ52" s="842"/>
      <c r="EA52" s="156"/>
    </row>
    <row r="53" spans="1:131" ht="26.25" customHeight="1" x14ac:dyDescent="0.15">
      <c r="A53" s="164">
        <v>26</v>
      </c>
      <c r="B53" s="843"/>
      <c r="C53" s="844"/>
      <c r="D53" s="844"/>
      <c r="E53" s="844"/>
      <c r="F53" s="844"/>
      <c r="G53" s="844"/>
      <c r="H53" s="844"/>
      <c r="I53" s="844"/>
      <c r="J53" s="844"/>
      <c r="K53" s="844"/>
      <c r="L53" s="844"/>
      <c r="M53" s="844"/>
      <c r="N53" s="844"/>
      <c r="O53" s="844"/>
      <c r="P53" s="845"/>
      <c r="Q53" s="898"/>
      <c r="R53" s="899"/>
      <c r="S53" s="899"/>
      <c r="T53" s="899"/>
      <c r="U53" s="899"/>
      <c r="V53" s="899"/>
      <c r="W53" s="899"/>
      <c r="X53" s="899"/>
      <c r="Y53" s="899"/>
      <c r="Z53" s="899"/>
      <c r="AA53" s="899"/>
      <c r="AB53" s="899"/>
      <c r="AC53" s="899"/>
      <c r="AD53" s="899"/>
      <c r="AE53" s="900"/>
      <c r="AF53" s="849"/>
      <c r="AG53" s="850"/>
      <c r="AH53" s="850"/>
      <c r="AI53" s="850"/>
      <c r="AJ53" s="851"/>
      <c r="AK53" s="902"/>
      <c r="AL53" s="899"/>
      <c r="AM53" s="899"/>
      <c r="AN53" s="899"/>
      <c r="AO53" s="899"/>
      <c r="AP53" s="899"/>
      <c r="AQ53" s="899"/>
      <c r="AR53" s="899"/>
      <c r="AS53" s="899"/>
      <c r="AT53" s="899"/>
      <c r="AU53" s="899"/>
      <c r="AV53" s="899"/>
      <c r="AW53" s="899"/>
      <c r="AX53" s="899"/>
      <c r="AY53" s="899"/>
      <c r="AZ53" s="901"/>
      <c r="BA53" s="901"/>
      <c r="BB53" s="901"/>
      <c r="BC53" s="901"/>
      <c r="BD53" s="901"/>
      <c r="BE53" s="895"/>
      <c r="BF53" s="895"/>
      <c r="BG53" s="895"/>
      <c r="BH53" s="895"/>
      <c r="BI53" s="896"/>
      <c r="BJ53" s="158"/>
      <c r="BK53" s="158"/>
      <c r="BL53" s="158"/>
      <c r="BM53" s="158"/>
      <c r="BN53" s="158"/>
      <c r="BO53" s="167"/>
      <c r="BP53" s="167"/>
      <c r="BQ53" s="164">
        <v>47</v>
      </c>
      <c r="BR53" s="165"/>
      <c r="BS53" s="836"/>
      <c r="BT53" s="837"/>
      <c r="BU53" s="837"/>
      <c r="BV53" s="837"/>
      <c r="BW53" s="837"/>
      <c r="BX53" s="837"/>
      <c r="BY53" s="837"/>
      <c r="BZ53" s="837"/>
      <c r="CA53" s="837"/>
      <c r="CB53" s="837"/>
      <c r="CC53" s="837"/>
      <c r="CD53" s="837"/>
      <c r="CE53" s="837"/>
      <c r="CF53" s="837"/>
      <c r="CG53" s="838"/>
      <c r="CH53" s="839"/>
      <c r="CI53" s="840"/>
      <c r="CJ53" s="840"/>
      <c r="CK53" s="840"/>
      <c r="CL53" s="841"/>
      <c r="CM53" s="839"/>
      <c r="CN53" s="840"/>
      <c r="CO53" s="840"/>
      <c r="CP53" s="840"/>
      <c r="CQ53" s="841"/>
      <c r="CR53" s="839"/>
      <c r="CS53" s="840"/>
      <c r="CT53" s="840"/>
      <c r="CU53" s="840"/>
      <c r="CV53" s="841"/>
      <c r="CW53" s="839"/>
      <c r="CX53" s="840"/>
      <c r="CY53" s="840"/>
      <c r="CZ53" s="840"/>
      <c r="DA53" s="841"/>
      <c r="DB53" s="839"/>
      <c r="DC53" s="840"/>
      <c r="DD53" s="840"/>
      <c r="DE53" s="840"/>
      <c r="DF53" s="841"/>
      <c r="DG53" s="839"/>
      <c r="DH53" s="840"/>
      <c r="DI53" s="840"/>
      <c r="DJ53" s="840"/>
      <c r="DK53" s="841"/>
      <c r="DL53" s="839"/>
      <c r="DM53" s="840"/>
      <c r="DN53" s="840"/>
      <c r="DO53" s="840"/>
      <c r="DP53" s="841"/>
      <c r="DQ53" s="839"/>
      <c r="DR53" s="840"/>
      <c r="DS53" s="840"/>
      <c r="DT53" s="840"/>
      <c r="DU53" s="841"/>
      <c r="DV53" s="836"/>
      <c r="DW53" s="837"/>
      <c r="DX53" s="837"/>
      <c r="DY53" s="837"/>
      <c r="DZ53" s="842"/>
      <c r="EA53" s="156"/>
    </row>
    <row r="54" spans="1:131" ht="26.25" customHeight="1" x14ac:dyDescent="0.15">
      <c r="A54" s="164">
        <v>27</v>
      </c>
      <c r="B54" s="843"/>
      <c r="C54" s="844"/>
      <c r="D54" s="844"/>
      <c r="E54" s="844"/>
      <c r="F54" s="844"/>
      <c r="G54" s="844"/>
      <c r="H54" s="844"/>
      <c r="I54" s="844"/>
      <c r="J54" s="844"/>
      <c r="K54" s="844"/>
      <c r="L54" s="844"/>
      <c r="M54" s="844"/>
      <c r="N54" s="844"/>
      <c r="O54" s="844"/>
      <c r="P54" s="845"/>
      <c r="Q54" s="898"/>
      <c r="R54" s="899"/>
      <c r="S54" s="899"/>
      <c r="T54" s="899"/>
      <c r="U54" s="899"/>
      <c r="V54" s="899"/>
      <c r="W54" s="899"/>
      <c r="X54" s="899"/>
      <c r="Y54" s="899"/>
      <c r="Z54" s="899"/>
      <c r="AA54" s="899"/>
      <c r="AB54" s="899"/>
      <c r="AC54" s="899"/>
      <c r="AD54" s="899"/>
      <c r="AE54" s="900"/>
      <c r="AF54" s="849"/>
      <c r="AG54" s="850"/>
      <c r="AH54" s="850"/>
      <c r="AI54" s="850"/>
      <c r="AJ54" s="851"/>
      <c r="AK54" s="902"/>
      <c r="AL54" s="899"/>
      <c r="AM54" s="899"/>
      <c r="AN54" s="899"/>
      <c r="AO54" s="899"/>
      <c r="AP54" s="899"/>
      <c r="AQ54" s="899"/>
      <c r="AR54" s="899"/>
      <c r="AS54" s="899"/>
      <c r="AT54" s="899"/>
      <c r="AU54" s="899"/>
      <c r="AV54" s="899"/>
      <c r="AW54" s="899"/>
      <c r="AX54" s="899"/>
      <c r="AY54" s="899"/>
      <c r="AZ54" s="901"/>
      <c r="BA54" s="901"/>
      <c r="BB54" s="901"/>
      <c r="BC54" s="901"/>
      <c r="BD54" s="901"/>
      <c r="BE54" s="895"/>
      <c r="BF54" s="895"/>
      <c r="BG54" s="895"/>
      <c r="BH54" s="895"/>
      <c r="BI54" s="896"/>
      <c r="BJ54" s="158"/>
      <c r="BK54" s="158"/>
      <c r="BL54" s="158"/>
      <c r="BM54" s="158"/>
      <c r="BN54" s="158"/>
      <c r="BO54" s="167"/>
      <c r="BP54" s="167"/>
      <c r="BQ54" s="164">
        <v>48</v>
      </c>
      <c r="BR54" s="165"/>
      <c r="BS54" s="836"/>
      <c r="BT54" s="837"/>
      <c r="BU54" s="837"/>
      <c r="BV54" s="837"/>
      <c r="BW54" s="837"/>
      <c r="BX54" s="837"/>
      <c r="BY54" s="837"/>
      <c r="BZ54" s="837"/>
      <c r="CA54" s="837"/>
      <c r="CB54" s="837"/>
      <c r="CC54" s="837"/>
      <c r="CD54" s="837"/>
      <c r="CE54" s="837"/>
      <c r="CF54" s="837"/>
      <c r="CG54" s="838"/>
      <c r="CH54" s="839"/>
      <c r="CI54" s="840"/>
      <c r="CJ54" s="840"/>
      <c r="CK54" s="840"/>
      <c r="CL54" s="841"/>
      <c r="CM54" s="839"/>
      <c r="CN54" s="840"/>
      <c r="CO54" s="840"/>
      <c r="CP54" s="840"/>
      <c r="CQ54" s="841"/>
      <c r="CR54" s="839"/>
      <c r="CS54" s="840"/>
      <c r="CT54" s="840"/>
      <c r="CU54" s="840"/>
      <c r="CV54" s="841"/>
      <c r="CW54" s="839"/>
      <c r="CX54" s="840"/>
      <c r="CY54" s="840"/>
      <c r="CZ54" s="840"/>
      <c r="DA54" s="841"/>
      <c r="DB54" s="839"/>
      <c r="DC54" s="840"/>
      <c r="DD54" s="840"/>
      <c r="DE54" s="840"/>
      <c r="DF54" s="841"/>
      <c r="DG54" s="839"/>
      <c r="DH54" s="840"/>
      <c r="DI54" s="840"/>
      <c r="DJ54" s="840"/>
      <c r="DK54" s="841"/>
      <c r="DL54" s="839"/>
      <c r="DM54" s="840"/>
      <c r="DN54" s="840"/>
      <c r="DO54" s="840"/>
      <c r="DP54" s="841"/>
      <c r="DQ54" s="839"/>
      <c r="DR54" s="840"/>
      <c r="DS54" s="840"/>
      <c r="DT54" s="840"/>
      <c r="DU54" s="841"/>
      <c r="DV54" s="836"/>
      <c r="DW54" s="837"/>
      <c r="DX54" s="837"/>
      <c r="DY54" s="837"/>
      <c r="DZ54" s="842"/>
      <c r="EA54" s="156"/>
    </row>
    <row r="55" spans="1:131" ht="26.25" customHeight="1" x14ac:dyDescent="0.15">
      <c r="A55" s="164">
        <v>28</v>
      </c>
      <c r="B55" s="843"/>
      <c r="C55" s="844"/>
      <c r="D55" s="844"/>
      <c r="E55" s="844"/>
      <c r="F55" s="844"/>
      <c r="G55" s="844"/>
      <c r="H55" s="844"/>
      <c r="I55" s="844"/>
      <c r="J55" s="844"/>
      <c r="K55" s="844"/>
      <c r="L55" s="844"/>
      <c r="M55" s="844"/>
      <c r="N55" s="844"/>
      <c r="O55" s="844"/>
      <c r="P55" s="845"/>
      <c r="Q55" s="898"/>
      <c r="R55" s="899"/>
      <c r="S55" s="899"/>
      <c r="T55" s="899"/>
      <c r="U55" s="899"/>
      <c r="V55" s="899"/>
      <c r="W55" s="899"/>
      <c r="X55" s="899"/>
      <c r="Y55" s="899"/>
      <c r="Z55" s="899"/>
      <c r="AA55" s="899"/>
      <c r="AB55" s="899"/>
      <c r="AC55" s="899"/>
      <c r="AD55" s="899"/>
      <c r="AE55" s="900"/>
      <c r="AF55" s="849"/>
      <c r="AG55" s="850"/>
      <c r="AH55" s="850"/>
      <c r="AI55" s="850"/>
      <c r="AJ55" s="851"/>
      <c r="AK55" s="902"/>
      <c r="AL55" s="899"/>
      <c r="AM55" s="899"/>
      <c r="AN55" s="899"/>
      <c r="AO55" s="899"/>
      <c r="AP55" s="899"/>
      <c r="AQ55" s="899"/>
      <c r="AR55" s="899"/>
      <c r="AS55" s="899"/>
      <c r="AT55" s="899"/>
      <c r="AU55" s="899"/>
      <c r="AV55" s="899"/>
      <c r="AW55" s="899"/>
      <c r="AX55" s="899"/>
      <c r="AY55" s="899"/>
      <c r="AZ55" s="901"/>
      <c r="BA55" s="901"/>
      <c r="BB55" s="901"/>
      <c r="BC55" s="901"/>
      <c r="BD55" s="901"/>
      <c r="BE55" s="895"/>
      <c r="BF55" s="895"/>
      <c r="BG55" s="895"/>
      <c r="BH55" s="895"/>
      <c r="BI55" s="896"/>
      <c r="BJ55" s="158"/>
      <c r="BK55" s="158"/>
      <c r="BL55" s="158"/>
      <c r="BM55" s="158"/>
      <c r="BN55" s="158"/>
      <c r="BO55" s="167"/>
      <c r="BP55" s="167"/>
      <c r="BQ55" s="164">
        <v>49</v>
      </c>
      <c r="BR55" s="165"/>
      <c r="BS55" s="836"/>
      <c r="BT55" s="837"/>
      <c r="BU55" s="837"/>
      <c r="BV55" s="837"/>
      <c r="BW55" s="837"/>
      <c r="BX55" s="837"/>
      <c r="BY55" s="837"/>
      <c r="BZ55" s="837"/>
      <c r="CA55" s="837"/>
      <c r="CB55" s="837"/>
      <c r="CC55" s="837"/>
      <c r="CD55" s="837"/>
      <c r="CE55" s="837"/>
      <c r="CF55" s="837"/>
      <c r="CG55" s="838"/>
      <c r="CH55" s="839"/>
      <c r="CI55" s="840"/>
      <c r="CJ55" s="840"/>
      <c r="CK55" s="840"/>
      <c r="CL55" s="841"/>
      <c r="CM55" s="839"/>
      <c r="CN55" s="840"/>
      <c r="CO55" s="840"/>
      <c r="CP55" s="840"/>
      <c r="CQ55" s="841"/>
      <c r="CR55" s="839"/>
      <c r="CS55" s="840"/>
      <c r="CT55" s="840"/>
      <c r="CU55" s="840"/>
      <c r="CV55" s="841"/>
      <c r="CW55" s="839"/>
      <c r="CX55" s="840"/>
      <c r="CY55" s="840"/>
      <c r="CZ55" s="840"/>
      <c r="DA55" s="841"/>
      <c r="DB55" s="839"/>
      <c r="DC55" s="840"/>
      <c r="DD55" s="840"/>
      <c r="DE55" s="840"/>
      <c r="DF55" s="841"/>
      <c r="DG55" s="839"/>
      <c r="DH55" s="840"/>
      <c r="DI55" s="840"/>
      <c r="DJ55" s="840"/>
      <c r="DK55" s="841"/>
      <c r="DL55" s="839"/>
      <c r="DM55" s="840"/>
      <c r="DN55" s="840"/>
      <c r="DO55" s="840"/>
      <c r="DP55" s="841"/>
      <c r="DQ55" s="839"/>
      <c r="DR55" s="840"/>
      <c r="DS55" s="840"/>
      <c r="DT55" s="840"/>
      <c r="DU55" s="841"/>
      <c r="DV55" s="836"/>
      <c r="DW55" s="837"/>
      <c r="DX55" s="837"/>
      <c r="DY55" s="837"/>
      <c r="DZ55" s="842"/>
      <c r="EA55" s="156"/>
    </row>
    <row r="56" spans="1:131" ht="26.25" customHeight="1" x14ac:dyDescent="0.15">
      <c r="A56" s="164">
        <v>29</v>
      </c>
      <c r="B56" s="843"/>
      <c r="C56" s="844"/>
      <c r="D56" s="844"/>
      <c r="E56" s="844"/>
      <c r="F56" s="844"/>
      <c r="G56" s="844"/>
      <c r="H56" s="844"/>
      <c r="I56" s="844"/>
      <c r="J56" s="844"/>
      <c r="K56" s="844"/>
      <c r="L56" s="844"/>
      <c r="M56" s="844"/>
      <c r="N56" s="844"/>
      <c r="O56" s="844"/>
      <c r="P56" s="845"/>
      <c r="Q56" s="898"/>
      <c r="R56" s="899"/>
      <c r="S56" s="899"/>
      <c r="T56" s="899"/>
      <c r="U56" s="899"/>
      <c r="V56" s="899"/>
      <c r="W56" s="899"/>
      <c r="X56" s="899"/>
      <c r="Y56" s="899"/>
      <c r="Z56" s="899"/>
      <c r="AA56" s="899"/>
      <c r="AB56" s="899"/>
      <c r="AC56" s="899"/>
      <c r="AD56" s="899"/>
      <c r="AE56" s="900"/>
      <c r="AF56" s="849"/>
      <c r="AG56" s="850"/>
      <c r="AH56" s="850"/>
      <c r="AI56" s="850"/>
      <c r="AJ56" s="851"/>
      <c r="AK56" s="902"/>
      <c r="AL56" s="899"/>
      <c r="AM56" s="899"/>
      <c r="AN56" s="899"/>
      <c r="AO56" s="899"/>
      <c r="AP56" s="899"/>
      <c r="AQ56" s="899"/>
      <c r="AR56" s="899"/>
      <c r="AS56" s="899"/>
      <c r="AT56" s="899"/>
      <c r="AU56" s="899"/>
      <c r="AV56" s="899"/>
      <c r="AW56" s="899"/>
      <c r="AX56" s="899"/>
      <c r="AY56" s="899"/>
      <c r="AZ56" s="901"/>
      <c r="BA56" s="901"/>
      <c r="BB56" s="901"/>
      <c r="BC56" s="901"/>
      <c r="BD56" s="901"/>
      <c r="BE56" s="895"/>
      <c r="BF56" s="895"/>
      <c r="BG56" s="895"/>
      <c r="BH56" s="895"/>
      <c r="BI56" s="896"/>
      <c r="BJ56" s="158"/>
      <c r="BK56" s="158"/>
      <c r="BL56" s="158"/>
      <c r="BM56" s="158"/>
      <c r="BN56" s="158"/>
      <c r="BO56" s="167"/>
      <c r="BP56" s="167"/>
      <c r="BQ56" s="164">
        <v>50</v>
      </c>
      <c r="BR56" s="165"/>
      <c r="BS56" s="836"/>
      <c r="BT56" s="837"/>
      <c r="BU56" s="837"/>
      <c r="BV56" s="837"/>
      <c r="BW56" s="837"/>
      <c r="BX56" s="837"/>
      <c r="BY56" s="837"/>
      <c r="BZ56" s="837"/>
      <c r="CA56" s="837"/>
      <c r="CB56" s="837"/>
      <c r="CC56" s="837"/>
      <c r="CD56" s="837"/>
      <c r="CE56" s="837"/>
      <c r="CF56" s="837"/>
      <c r="CG56" s="838"/>
      <c r="CH56" s="839"/>
      <c r="CI56" s="840"/>
      <c r="CJ56" s="840"/>
      <c r="CK56" s="840"/>
      <c r="CL56" s="841"/>
      <c r="CM56" s="839"/>
      <c r="CN56" s="840"/>
      <c r="CO56" s="840"/>
      <c r="CP56" s="840"/>
      <c r="CQ56" s="841"/>
      <c r="CR56" s="839"/>
      <c r="CS56" s="840"/>
      <c r="CT56" s="840"/>
      <c r="CU56" s="840"/>
      <c r="CV56" s="841"/>
      <c r="CW56" s="839"/>
      <c r="CX56" s="840"/>
      <c r="CY56" s="840"/>
      <c r="CZ56" s="840"/>
      <c r="DA56" s="841"/>
      <c r="DB56" s="839"/>
      <c r="DC56" s="840"/>
      <c r="DD56" s="840"/>
      <c r="DE56" s="840"/>
      <c r="DF56" s="841"/>
      <c r="DG56" s="839"/>
      <c r="DH56" s="840"/>
      <c r="DI56" s="840"/>
      <c r="DJ56" s="840"/>
      <c r="DK56" s="841"/>
      <c r="DL56" s="839"/>
      <c r="DM56" s="840"/>
      <c r="DN56" s="840"/>
      <c r="DO56" s="840"/>
      <c r="DP56" s="841"/>
      <c r="DQ56" s="839"/>
      <c r="DR56" s="840"/>
      <c r="DS56" s="840"/>
      <c r="DT56" s="840"/>
      <c r="DU56" s="841"/>
      <c r="DV56" s="836"/>
      <c r="DW56" s="837"/>
      <c r="DX56" s="837"/>
      <c r="DY56" s="837"/>
      <c r="DZ56" s="842"/>
      <c r="EA56" s="156"/>
    </row>
    <row r="57" spans="1:131" ht="26.25" customHeight="1" x14ac:dyDescent="0.15">
      <c r="A57" s="164">
        <v>30</v>
      </c>
      <c r="B57" s="843"/>
      <c r="C57" s="844"/>
      <c r="D57" s="844"/>
      <c r="E57" s="844"/>
      <c r="F57" s="844"/>
      <c r="G57" s="844"/>
      <c r="H57" s="844"/>
      <c r="I57" s="844"/>
      <c r="J57" s="844"/>
      <c r="K57" s="844"/>
      <c r="L57" s="844"/>
      <c r="M57" s="844"/>
      <c r="N57" s="844"/>
      <c r="O57" s="844"/>
      <c r="P57" s="845"/>
      <c r="Q57" s="898"/>
      <c r="R57" s="899"/>
      <c r="S57" s="899"/>
      <c r="T57" s="899"/>
      <c r="U57" s="899"/>
      <c r="V57" s="899"/>
      <c r="W57" s="899"/>
      <c r="X57" s="899"/>
      <c r="Y57" s="899"/>
      <c r="Z57" s="899"/>
      <c r="AA57" s="899"/>
      <c r="AB57" s="899"/>
      <c r="AC57" s="899"/>
      <c r="AD57" s="899"/>
      <c r="AE57" s="900"/>
      <c r="AF57" s="849"/>
      <c r="AG57" s="850"/>
      <c r="AH57" s="850"/>
      <c r="AI57" s="850"/>
      <c r="AJ57" s="851"/>
      <c r="AK57" s="902"/>
      <c r="AL57" s="899"/>
      <c r="AM57" s="899"/>
      <c r="AN57" s="899"/>
      <c r="AO57" s="899"/>
      <c r="AP57" s="899"/>
      <c r="AQ57" s="899"/>
      <c r="AR57" s="899"/>
      <c r="AS57" s="899"/>
      <c r="AT57" s="899"/>
      <c r="AU57" s="899"/>
      <c r="AV57" s="899"/>
      <c r="AW57" s="899"/>
      <c r="AX57" s="899"/>
      <c r="AY57" s="899"/>
      <c r="AZ57" s="901"/>
      <c r="BA57" s="901"/>
      <c r="BB57" s="901"/>
      <c r="BC57" s="901"/>
      <c r="BD57" s="901"/>
      <c r="BE57" s="895"/>
      <c r="BF57" s="895"/>
      <c r="BG57" s="895"/>
      <c r="BH57" s="895"/>
      <c r="BI57" s="896"/>
      <c r="BJ57" s="158"/>
      <c r="BK57" s="158"/>
      <c r="BL57" s="158"/>
      <c r="BM57" s="158"/>
      <c r="BN57" s="158"/>
      <c r="BO57" s="167"/>
      <c r="BP57" s="167"/>
      <c r="BQ57" s="164">
        <v>51</v>
      </c>
      <c r="BR57" s="165"/>
      <c r="BS57" s="836"/>
      <c r="BT57" s="837"/>
      <c r="BU57" s="837"/>
      <c r="BV57" s="837"/>
      <c r="BW57" s="837"/>
      <c r="BX57" s="837"/>
      <c r="BY57" s="837"/>
      <c r="BZ57" s="837"/>
      <c r="CA57" s="837"/>
      <c r="CB57" s="837"/>
      <c r="CC57" s="837"/>
      <c r="CD57" s="837"/>
      <c r="CE57" s="837"/>
      <c r="CF57" s="837"/>
      <c r="CG57" s="838"/>
      <c r="CH57" s="839"/>
      <c r="CI57" s="840"/>
      <c r="CJ57" s="840"/>
      <c r="CK57" s="840"/>
      <c r="CL57" s="841"/>
      <c r="CM57" s="839"/>
      <c r="CN57" s="840"/>
      <c r="CO57" s="840"/>
      <c r="CP57" s="840"/>
      <c r="CQ57" s="841"/>
      <c r="CR57" s="839"/>
      <c r="CS57" s="840"/>
      <c r="CT57" s="840"/>
      <c r="CU57" s="840"/>
      <c r="CV57" s="841"/>
      <c r="CW57" s="839"/>
      <c r="CX57" s="840"/>
      <c r="CY57" s="840"/>
      <c r="CZ57" s="840"/>
      <c r="DA57" s="841"/>
      <c r="DB57" s="839"/>
      <c r="DC57" s="840"/>
      <c r="DD57" s="840"/>
      <c r="DE57" s="840"/>
      <c r="DF57" s="841"/>
      <c r="DG57" s="839"/>
      <c r="DH57" s="840"/>
      <c r="DI57" s="840"/>
      <c r="DJ57" s="840"/>
      <c r="DK57" s="841"/>
      <c r="DL57" s="839"/>
      <c r="DM57" s="840"/>
      <c r="DN57" s="840"/>
      <c r="DO57" s="840"/>
      <c r="DP57" s="841"/>
      <c r="DQ57" s="839"/>
      <c r="DR57" s="840"/>
      <c r="DS57" s="840"/>
      <c r="DT57" s="840"/>
      <c r="DU57" s="841"/>
      <c r="DV57" s="836"/>
      <c r="DW57" s="837"/>
      <c r="DX57" s="837"/>
      <c r="DY57" s="837"/>
      <c r="DZ57" s="842"/>
      <c r="EA57" s="156"/>
    </row>
    <row r="58" spans="1:131" ht="26.25" customHeight="1" x14ac:dyDescent="0.15">
      <c r="A58" s="164">
        <v>31</v>
      </c>
      <c r="B58" s="843"/>
      <c r="C58" s="844"/>
      <c r="D58" s="844"/>
      <c r="E58" s="844"/>
      <c r="F58" s="844"/>
      <c r="G58" s="844"/>
      <c r="H58" s="844"/>
      <c r="I58" s="844"/>
      <c r="J58" s="844"/>
      <c r="K58" s="844"/>
      <c r="L58" s="844"/>
      <c r="M58" s="844"/>
      <c r="N58" s="844"/>
      <c r="O58" s="844"/>
      <c r="P58" s="845"/>
      <c r="Q58" s="898"/>
      <c r="R58" s="899"/>
      <c r="S58" s="899"/>
      <c r="T58" s="899"/>
      <c r="U58" s="899"/>
      <c r="V58" s="899"/>
      <c r="W58" s="899"/>
      <c r="X58" s="899"/>
      <c r="Y58" s="899"/>
      <c r="Z58" s="899"/>
      <c r="AA58" s="899"/>
      <c r="AB58" s="899"/>
      <c r="AC58" s="899"/>
      <c r="AD58" s="899"/>
      <c r="AE58" s="900"/>
      <c r="AF58" s="849"/>
      <c r="AG58" s="850"/>
      <c r="AH58" s="850"/>
      <c r="AI58" s="850"/>
      <c r="AJ58" s="851"/>
      <c r="AK58" s="902"/>
      <c r="AL58" s="899"/>
      <c r="AM58" s="899"/>
      <c r="AN58" s="899"/>
      <c r="AO58" s="899"/>
      <c r="AP58" s="899"/>
      <c r="AQ58" s="899"/>
      <c r="AR58" s="899"/>
      <c r="AS58" s="899"/>
      <c r="AT58" s="899"/>
      <c r="AU58" s="899"/>
      <c r="AV58" s="899"/>
      <c r="AW58" s="899"/>
      <c r="AX58" s="899"/>
      <c r="AY58" s="899"/>
      <c r="AZ58" s="901"/>
      <c r="BA58" s="901"/>
      <c r="BB58" s="901"/>
      <c r="BC58" s="901"/>
      <c r="BD58" s="901"/>
      <c r="BE58" s="895"/>
      <c r="BF58" s="895"/>
      <c r="BG58" s="895"/>
      <c r="BH58" s="895"/>
      <c r="BI58" s="896"/>
      <c r="BJ58" s="158"/>
      <c r="BK58" s="158"/>
      <c r="BL58" s="158"/>
      <c r="BM58" s="158"/>
      <c r="BN58" s="158"/>
      <c r="BO58" s="167"/>
      <c r="BP58" s="167"/>
      <c r="BQ58" s="164">
        <v>52</v>
      </c>
      <c r="BR58" s="165"/>
      <c r="BS58" s="836"/>
      <c r="BT58" s="837"/>
      <c r="BU58" s="837"/>
      <c r="BV58" s="837"/>
      <c r="BW58" s="837"/>
      <c r="BX58" s="837"/>
      <c r="BY58" s="837"/>
      <c r="BZ58" s="837"/>
      <c r="CA58" s="837"/>
      <c r="CB58" s="837"/>
      <c r="CC58" s="837"/>
      <c r="CD58" s="837"/>
      <c r="CE58" s="837"/>
      <c r="CF58" s="837"/>
      <c r="CG58" s="838"/>
      <c r="CH58" s="839"/>
      <c r="CI58" s="840"/>
      <c r="CJ58" s="840"/>
      <c r="CK58" s="840"/>
      <c r="CL58" s="841"/>
      <c r="CM58" s="839"/>
      <c r="CN58" s="840"/>
      <c r="CO58" s="840"/>
      <c r="CP58" s="840"/>
      <c r="CQ58" s="841"/>
      <c r="CR58" s="839"/>
      <c r="CS58" s="840"/>
      <c r="CT58" s="840"/>
      <c r="CU58" s="840"/>
      <c r="CV58" s="841"/>
      <c r="CW58" s="839"/>
      <c r="CX58" s="840"/>
      <c r="CY58" s="840"/>
      <c r="CZ58" s="840"/>
      <c r="DA58" s="841"/>
      <c r="DB58" s="839"/>
      <c r="DC58" s="840"/>
      <c r="DD58" s="840"/>
      <c r="DE58" s="840"/>
      <c r="DF58" s="841"/>
      <c r="DG58" s="839"/>
      <c r="DH58" s="840"/>
      <c r="DI58" s="840"/>
      <c r="DJ58" s="840"/>
      <c r="DK58" s="841"/>
      <c r="DL58" s="839"/>
      <c r="DM58" s="840"/>
      <c r="DN58" s="840"/>
      <c r="DO58" s="840"/>
      <c r="DP58" s="841"/>
      <c r="DQ58" s="839"/>
      <c r="DR58" s="840"/>
      <c r="DS58" s="840"/>
      <c r="DT58" s="840"/>
      <c r="DU58" s="841"/>
      <c r="DV58" s="836"/>
      <c r="DW58" s="837"/>
      <c r="DX58" s="837"/>
      <c r="DY58" s="837"/>
      <c r="DZ58" s="842"/>
      <c r="EA58" s="156"/>
    </row>
    <row r="59" spans="1:131" ht="26.25" customHeight="1" x14ac:dyDescent="0.15">
      <c r="A59" s="164">
        <v>32</v>
      </c>
      <c r="B59" s="843"/>
      <c r="C59" s="844"/>
      <c r="D59" s="844"/>
      <c r="E59" s="844"/>
      <c r="F59" s="844"/>
      <c r="G59" s="844"/>
      <c r="H59" s="844"/>
      <c r="I59" s="844"/>
      <c r="J59" s="844"/>
      <c r="K59" s="844"/>
      <c r="L59" s="844"/>
      <c r="M59" s="844"/>
      <c r="N59" s="844"/>
      <c r="O59" s="844"/>
      <c r="P59" s="845"/>
      <c r="Q59" s="898"/>
      <c r="R59" s="899"/>
      <c r="S59" s="899"/>
      <c r="T59" s="899"/>
      <c r="U59" s="899"/>
      <c r="V59" s="899"/>
      <c r="W59" s="899"/>
      <c r="X59" s="899"/>
      <c r="Y59" s="899"/>
      <c r="Z59" s="899"/>
      <c r="AA59" s="899"/>
      <c r="AB59" s="899"/>
      <c r="AC59" s="899"/>
      <c r="AD59" s="899"/>
      <c r="AE59" s="900"/>
      <c r="AF59" s="849"/>
      <c r="AG59" s="850"/>
      <c r="AH59" s="850"/>
      <c r="AI59" s="850"/>
      <c r="AJ59" s="851"/>
      <c r="AK59" s="902"/>
      <c r="AL59" s="899"/>
      <c r="AM59" s="899"/>
      <c r="AN59" s="899"/>
      <c r="AO59" s="899"/>
      <c r="AP59" s="899"/>
      <c r="AQ59" s="899"/>
      <c r="AR59" s="899"/>
      <c r="AS59" s="899"/>
      <c r="AT59" s="899"/>
      <c r="AU59" s="899"/>
      <c r="AV59" s="899"/>
      <c r="AW59" s="899"/>
      <c r="AX59" s="899"/>
      <c r="AY59" s="899"/>
      <c r="AZ59" s="901"/>
      <c r="BA59" s="901"/>
      <c r="BB59" s="901"/>
      <c r="BC59" s="901"/>
      <c r="BD59" s="901"/>
      <c r="BE59" s="895"/>
      <c r="BF59" s="895"/>
      <c r="BG59" s="895"/>
      <c r="BH59" s="895"/>
      <c r="BI59" s="896"/>
      <c r="BJ59" s="158"/>
      <c r="BK59" s="158"/>
      <c r="BL59" s="158"/>
      <c r="BM59" s="158"/>
      <c r="BN59" s="158"/>
      <c r="BO59" s="167"/>
      <c r="BP59" s="167"/>
      <c r="BQ59" s="164">
        <v>53</v>
      </c>
      <c r="BR59" s="165"/>
      <c r="BS59" s="836"/>
      <c r="BT59" s="837"/>
      <c r="BU59" s="837"/>
      <c r="BV59" s="837"/>
      <c r="BW59" s="837"/>
      <c r="BX59" s="837"/>
      <c r="BY59" s="837"/>
      <c r="BZ59" s="837"/>
      <c r="CA59" s="837"/>
      <c r="CB59" s="837"/>
      <c r="CC59" s="837"/>
      <c r="CD59" s="837"/>
      <c r="CE59" s="837"/>
      <c r="CF59" s="837"/>
      <c r="CG59" s="838"/>
      <c r="CH59" s="839"/>
      <c r="CI59" s="840"/>
      <c r="CJ59" s="840"/>
      <c r="CK59" s="840"/>
      <c r="CL59" s="841"/>
      <c r="CM59" s="839"/>
      <c r="CN59" s="840"/>
      <c r="CO59" s="840"/>
      <c r="CP59" s="840"/>
      <c r="CQ59" s="841"/>
      <c r="CR59" s="839"/>
      <c r="CS59" s="840"/>
      <c r="CT59" s="840"/>
      <c r="CU59" s="840"/>
      <c r="CV59" s="841"/>
      <c r="CW59" s="839"/>
      <c r="CX59" s="840"/>
      <c r="CY59" s="840"/>
      <c r="CZ59" s="840"/>
      <c r="DA59" s="841"/>
      <c r="DB59" s="839"/>
      <c r="DC59" s="840"/>
      <c r="DD59" s="840"/>
      <c r="DE59" s="840"/>
      <c r="DF59" s="841"/>
      <c r="DG59" s="839"/>
      <c r="DH59" s="840"/>
      <c r="DI59" s="840"/>
      <c r="DJ59" s="840"/>
      <c r="DK59" s="841"/>
      <c r="DL59" s="839"/>
      <c r="DM59" s="840"/>
      <c r="DN59" s="840"/>
      <c r="DO59" s="840"/>
      <c r="DP59" s="841"/>
      <c r="DQ59" s="839"/>
      <c r="DR59" s="840"/>
      <c r="DS59" s="840"/>
      <c r="DT59" s="840"/>
      <c r="DU59" s="841"/>
      <c r="DV59" s="836"/>
      <c r="DW59" s="837"/>
      <c r="DX59" s="837"/>
      <c r="DY59" s="837"/>
      <c r="DZ59" s="842"/>
      <c r="EA59" s="156"/>
    </row>
    <row r="60" spans="1:131" ht="26.25" customHeight="1" x14ac:dyDescent="0.15">
      <c r="A60" s="164">
        <v>33</v>
      </c>
      <c r="B60" s="843"/>
      <c r="C60" s="844"/>
      <c r="D60" s="844"/>
      <c r="E60" s="844"/>
      <c r="F60" s="844"/>
      <c r="G60" s="844"/>
      <c r="H60" s="844"/>
      <c r="I60" s="844"/>
      <c r="J60" s="844"/>
      <c r="K60" s="844"/>
      <c r="L60" s="844"/>
      <c r="M60" s="844"/>
      <c r="N60" s="844"/>
      <c r="O60" s="844"/>
      <c r="P60" s="845"/>
      <c r="Q60" s="898"/>
      <c r="R60" s="899"/>
      <c r="S60" s="899"/>
      <c r="T60" s="899"/>
      <c r="U60" s="899"/>
      <c r="V60" s="899"/>
      <c r="W60" s="899"/>
      <c r="X60" s="899"/>
      <c r="Y60" s="899"/>
      <c r="Z60" s="899"/>
      <c r="AA60" s="899"/>
      <c r="AB60" s="899"/>
      <c r="AC60" s="899"/>
      <c r="AD60" s="899"/>
      <c r="AE60" s="900"/>
      <c r="AF60" s="849"/>
      <c r="AG60" s="850"/>
      <c r="AH60" s="850"/>
      <c r="AI60" s="850"/>
      <c r="AJ60" s="851"/>
      <c r="AK60" s="902"/>
      <c r="AL60" s="899"/>
      <c r="AM60" s="899"/>
      <c r="AN60" s="899"/>
      <c r="AO60" s="899"/>
      <c r="AP60" s="899"/>
      <c r="AQ60" s="899"/>
      <c r="AR60" s="899"/>
      <c r="AS60" s="899"/>
      <c r="AT60" s="899"/>
      <c r="AU60" s="899"/>
      <c r="AV60" s="899"/>
      <c r="AW60" s="899"/>
      <c r="AX60" s="899"/>
      <c r="AY60" s="899"/>
      <c r="AZ60" s="901"/>
      <c r="BA60" s="901"/>
      <c r="BB60" s="901"/>
      <c r="BC60" s="901"/>
      <c r="BD60" s="901"/>
      <c r="BE60" s="895"/>
      <c r="BF60" s="895"/>
      <c r="BG60" s="895"/>
      <c r="BH60" s="895"/>
      <c r="BI60" s="896"/>
      <c r="BJ60" s="158"/>
      <c r="BK60" s="158"/>
      <c r="BL60" s="158"/>
      <c r="BM60" s="158"/>
      <c r="BN60" s="158"/>
      <c r="BO60" s="167"/>
      <c r="BP60" s="167"/>
      <c r="BQ60" s="164">
        <v>54</v>
      </c>
      <c r="BR60" s="165"/>
      <c r="BS60" s="836"/>
      <c r="BT60" s="837"/>
      <c r="BU60" s="837"/>
      <c r="BV60" s="837"/>
      <c r="BW60" s="837"/>
      <c r="BX60" s="837"/>
      <c r="BY60" s="837"/>
      <c r="BZ60" s="837"/>
      <c r="CA60" s="837"/>
      <c r="CB60" s="837"/>
      <c r="CC60" s="837"/>
      <c r="CD60" s="837"/>
      <c r="CE60" s="837"/>
      <c r="CF60" s="837"/>
      <c r="CG60" s="838"/>
      <c r="CH60" s="839"/>
      <c r="CI60" s="840"/>
      <c r="CJ60" s="840"/>
      <c r="CK60" s="840"/>
      <c r="CL60" s="841"/>
      <c r="CM60" s="839"/>
      <c r="CN60" s="840"/>
      <c r="CO60" s="840"/>
      <c r="CP60" s="840"/>
      <c r="CQ60" s="841"/>
      <c r="CR60" s="839"/>
      <c r="CS60" s="840"/>
      <c r="CT60" s="840"/>
      <c r="CU60" s="840"/>
      <c r="CV60" s="841"/>
      <c r="CW60" s="839"/>
      <c r="CX60" s="840"/>
      <c r="CY60" s="840"/>
      <c r="CZ60" s="840"/>
      <c r="DA60" s="841"/>
      <c r="DB60" s="839"/>
      <c r="DC60" s="840"/>
      <c r="DD60" s="840"/>
      <c r="DE60" s="840"/>
      <c r="DF60" s="841"/>
      <c r="DG60" s="839"/>
      <c r="DH60" s="840"/>
      <c r="DI60" s="840"/>
      <c r="DJ60" s="840"/>
      <c r="DK60" s="841"/>
      <c r="DL60" s="839"/>
      <c r="DM60" s="840"/>
      <c r="DN60" s="840"/>
      <c r="DO60" s="840"/>
      <c r="DP60" s="841"/>
      <c r="DQ60" s="839"/>
      <c r="DR60" s="840"/>
      <c r="DS60" s="840"/>
      <c r="DT60" s="840"/>
      <c r="DU60" s="841"/>
      <c r="DV60" s="836"/>
      <c r="DW60" s="837"/>
      <c r="DX60" s="837"/>
      <c r="DY60" s="837"/>
      <c r="DZ60" s="842"/>
      <c r="EA60" s="156"/>
    </row>
    <row r="61" spans="1:131" ht="26.25" customHeight="1" thickBot="1" x14ac:dyDescent="0.2">
      <c r="A61" s="164">
        <v>34</v>
      </c>
      <c r="B61" s="843"/>
      <c r="C61" s="844"/>
      <c r="D61" s="844"/>
      <c r="E61" s="844"/>
      <c r="F61" s="844"/>
      <c r="G61" s="844"/>
      <c r="H61" s="844"/>
      <c r="I61" s="844"/>
      <c r="J61" s="844"/>
      <c r="K61" s="844"/>
      <c r="L61" s="844"/>
      <c r="M61" s="844"/>
      <c r="N61" s="844"/>
      <c r="O61" s="844"/>
      <c r="P61" s="845"/>
      <c r="Q61" s="898"/>
      <c r="R61" s="899"/>
      <c r="S61" s="899"/>
      <c r="T61" s="899"/>
      <c r="U61" s="899"/>
      <c r="V61" s="899"/>
      <c r="W61" s="899"/>
      <c r="X61" s="899"/>
      <c r="Y61" s="899"/>
      <c r="Z61" s="899"/>
      <c r="AA61" s="899"/>
      <c r="AB61" s="899"/>
      <c r="AC61" s="899"/>
      <c r="AD61" s="899"/>
      <c r="AE61" s="900"/>
      <c r="AF61" s="849"/>
      <c r="AG61" s="850"/>
      <c r="AH61" s="850"/>
      <c r="AI61" s="850"/>
      <c r="AJ61" s="851"/>
      <c r="AK61" s="902"/>
      <c r="AL61" s="899"/>
      <c r="AM61" s="899"/>
      <c r="AN61" s="899"/>
      <c r="AO61" s="899"/>
      <c r="AP61" s="899"/>
      <c r="AQ61" s="899"/>
      <c r="AR61" s="899"/>
      <c r="AS61" s="899"/>
      <c r="AT61" s="899"/>
      <c r="AU61" s="899"/>
      <c r="AV61" s="899"/>
      <c r="AW61" s="899"/>
      <c r="AX61" s="899"/>
      <c r="AY61" s="899"/>
      <c r="AZ61" s="901"/>
      <c r="BA61" s="901"/>
      <c r="BB61" s="901"/>
      <c r="BC61" s="901"/>
      <c r="BD61" s="901"/>
      <c r="BE61" s="895"/>
      <c r="BF61" s="895"/>
      <c r="BG61" s="895"/>
      <c r="BH61" s="895"/>
      <c r="BI61" s="896"/>
      <c r="BJ61" s="158"/>
      <c r="BK61" s="158"/>
      <c r="BL61" s="158"/>
      <c r="BM61" s="158"/>
      <c r="BN61" s="158"/>
      <c r="BO61" s="167"/>
      <c r="BP61" s="167"/>
      <c r="BQ61" s="164">
        <v>55</v>
      </c>
      <c r="BR61" s="165"/>
      <c r="BS61" s="836"/>
      <c r="BT61" s="837"/>
      <c r="BU61" s="837"/>
      <c r="BV61" s="837"/>
      <c r="BW61" s="837"/>
      <c r="BX61" s="837"/>
      <c r="BY61" s="837"/>
      <c r="BZ61" s="837"/>
      <c r="CA61" s="837"/>
      <c r="CB61" s="837"/>
      <c r="CC61" s="837"/>
      <c r="CD61" s="837"/>
      <c r="CE61" s="837"/>
      <c r="CF61" s="837"/>
      <c r="CG61" s="838"/>
      <c r="CH61" s="839"/>
      <c r="CI61" s="840"/>
      <c r="CJ61" s="840"/>
      <c r="CK61" s="840"/>
      <c r="CL61" s="841"/>
      <c r="CM61" s="839"/>
      <c r="CN61" s="840"/>
      <c r="CO61" s="840"/>
      <c r="CP61" s="840"/>
      <c r="CQ61" s="841"/>
      <c r="CR61" s="839"/>
      <c r="CS61" s="840"/>
      <c r="CT61" s="840"/>
      <c r="CU61" s="840"/>
      <c r="CV61" s="841"/>
      <c r="CW61" s="839"/>
      <c r="CX61" s="840"/>
      <c r="CY61" s="840"/>
      <c r="CZ61" s="840"/>
      <c r="DA61" s="841"/>
      <c r="DB61" s="839"/>
      <c r="DC61" s="840"/>
      <c r="DD61" s="840"/>
      <c r="DE61" s="840"/>
      <c r="DF61" s="841"/>
      <c r="DG61" s="839"/>
      <c r="DH61" s="840"/>
      <c r="DI61" s="840"/>
      <c r="DJ61" s="840"/>
      <c r="DK61" s="841"/>
      <c r="DL61" s="839"/>
      <c r="DM61" s="840"/>
      <c r="DN61" s="840"/>
      <c r="DO61" s="840"/>
      <c r="DP61" s="841"/>
      <c r="DQ61" s="839"/>
      <c r="DR61" s="840"/>
      <c r="DS61" s="840"/>
      <c r="DT61" s="840"/>
      <c r="DU61" s="841"/>
      <c r="DV61" s="836"/>
      <c r="DW61" s="837"/>
      <c r="DX61" s="837"/>
      <c r="DY61" s="837"/>
      <c r="DZ61" s="842"/>
      <c r="EA61" s="156"/>
    </row>
    <row r="62" spans="1:131" ht="26.25" customHeight="1" x14ac:dyDescent="0.15">
      <c r="A62" s="164">
        <v>35</v>
      </c>
      <c r="B62" s="843"/>
      <c r="C62" s="844"/>
      <c r="D62" s="844"/>
      <c r="E62" s="844"/>
      <c r="F62" s="844"/>
      <c r="G62" s="844"/>
      <c r="H62" s="844"/>
      <c r="I62" s="844"/>
      <c r="J62" s="844"/>
      <c r="K62" s="844"/>
      <c r="L62" s="844"/>
      <c r="M62" s="844"/>
      <c r="N62" s="844"/>
      <c r="O62" s="844"/>
      <c r="P62" s="845"/>
      <c r="Q62" s="898"/>
      <c r="R62" s="899"/>
      <c r="S62" s="899"/>
      <c r="T62" s="899"/>
      <c r="U62" s="899"/>
      <c r="V62" s="899"/>
      <c r="W62" s="899"/>
      <c r="X62" s="899"/>
      <c r="Y62" s="899"/>
      <c r="Z62" s="899"/>
      <c r="AA62" s="899"/>
      <c r="AB62" s="899"/>
      <c r="AC62" s="899"/>
      <c r="AD62" s="899"/>
      <c r="AE62" s="900"/>
      <c r="AF62" s="849"/>
      <c r="AG62" s="850"/>
      <c r="AH62" s="850"/>
      <c r="AI62" s="850"/>
      <c r="AJ62" s="851"/>
      <c r="AK62" s="902"/>
      <c r="AL62" s="899"/>
      <c r="AM62" s="899"/>
      <c r="AN62" s="899"/>
      <c r="AO62" s="899"/>
      <c r="AP62" s="899"/>
      <c r="AQ62" s="899"/>
      <c r="AR62" s="899"/>
      <c r="AS62" s="899"/>
      <c r="AT62" s="899"/>
      <c r="AU62" s="899"/>
      <c r="AV62" s="899"/>
      <c r="AW62" s="899"/>
      <c r="AX62" s="899"/>
      <c r="AY62" s="899"/>
      <c r="AZ62" s="901"/>
      <c r="BA62" s="901"/>
      <c r="BB62" s="901"/>
      <c r="BC62" s="901"/>
      <c r="BD62" s="901"/>
      <c r="BE62" s="895"/>
      <c r="BF62" s="895"/>
      <c r="BG62" s="895"/>
      <c r="BH62" s="895"/>
      <c r="BI62" s="896"/>
      <c r="BJ62" s="910" t="s">
        <v>412</v>
      </c>
      <c r="BK62" s="869"/>
      <c r="BL62" s="869"/>
      <c r="BM62" s="869"/>
      <c r="BN62" s="870"/>
      <c r="BO62" s="167"/>
      <c r="BP62" s="167"/>
      <c r="BQ62" s="164">
        <v>56</v>
      </c>
      <c r="BR62" s="165"/>
      <c r="BS62" s="836"/>
      <c r="BT62" s="837"/>
      <c r="BU62" s="837"/>
      <c r="BV62" s="837"/>
      <c r="BW62" s="837"/>
      <c r="BX62" s="837"/>
      <c r="BY62" s="837"/>
      <c r="BZ62" s="837"/>
      <c r="CA62" s="837"/>
      <c r="CB62" s="837"/>
      <c r="CC62" s="837"/>
      <c r="CD62" s="837"/>
      <c r="CE62" s="837"/>
      <c r="CF62" s="837"/>
      <c r="CG62" s="838"/>
      <c r="CH62" s="839"/>
      <c r="CI62" s="840"/>
      <c r="CJ62" s="840"/>
      <c r="CK62" s="840"/>
      <c r="CL62" s="841"/>
      <c r="CM62" s="839"/>
      <c r="CN62" s="840"/>
      <c r="CO62" s="840"/>
      <c r="CP62" s="840"/>
      <c r="CQ62" s="841"/>
      <c r="CR62" s="839"/>
      <c r="CS62" s="840"/>
      <c r="CT62" s="840"/>
      <c r="CU62" s="840"/>
      <c r="CV62" s="841"/>
      <c r="CW62" s="839"/>
      <c r="CX62" s="840"/>
      <c r="CY62" s="840"/>
      <c r="CZ62" s="840"/>
      <c r="DA62" s="841"/>
      <c r="DB62" s="839"/>
      <c r="DC62" s="840"/>
      <c r="DD62" s="840"/>
      <c r="DE62" s="840"/>
      <c r="DF62" s="841"/>
      <c r="DG62" s="839"/>
      <c r="DH62" s="840"/>
      <c r="DI62" s="840"/>
      <c r="DJ62" s="840"/>
      <c r="DK62" s="841"/>
      <c r="DL62" s="839"/>
      <c r="DM62" s="840"/>
      <c r="DN62" s="840"/>
      <c r="DO62" s="840"/>
      <c r="DP62" s="841"/>
      <c r="DQ62" s="839"/>
      <c r="DR62" s="840"/>
      <c r="DS62" s="840"/>
      <c r="DT62" s="840"/>
      <c r="DU62" s="841"/>
      <c r="DV62" s="836"/>
      <c r="DW62" s="837"/>
      <c r="DX62" s="837"/>
      <c r="DY62" s="837"/>
      <c r="DZ62" s="842"/>
      <c r="EA62" s="156"/>
    </row>
    <row r="63" spans="1:131" ht="26.25" customHeight="1" thickBot="1" x14ac:dyDescent="0.2">
      <c r="A63" s="166" t="s">
        <v>390</v>
      </c>
      <c r="B63" s="852" t="s">
        <v>413</v>
      </c>
      <c r="C63" s="853"/>
      <c r="D63" s="853"/>
      <c r="E63" s="853"/>
      <c r="F63" s="853"/>
      <c r="G63" s="853"/>
      <c r="H63" s="853"/>
      <c r="I63" s="853"/>
      <c r="J63" s="853"/>
      <c r="K63" s="853"/>
      <c r="L63" s="853"/>
      <c r="M63" s="853"/>
      <c r="N63" s="853"/>
      <c r="O63" s="853"/>
      <c r="P63" s="854"/>
      <c r="Q63" s="903"/>
      <c r="R63" s="904"/>
      <c r="S63" s="904"/>
      <c r="T63" s="904"/>
      <c r="U63" s="904"/>
      <c r="V63" s="904"/>
      <c r="W63" s="904"/>
      <c r="X63" s="904"/>
      <c r="Y63" s="904"/>
      <c r="Z63" s="904"/>
      <c r="AA63" s="904"/>
      <c r="AB63" s="904"/>
      <c r="AC63" s="904"/>
      <c r="AD63" s="904"/>
      <c r="AE63" s="905"/>
      <c r="AF63" s="906">
        <v>2177</v>
      </c>
      <c r="AG63" s="907"/>
      <c r="AH63" s="907"/>
      <c r="AI63" s="907"/>
      <c r="AJ63" s="908"/>
      <c r="AK63" s="909"/>
      <c r="AL63" s="904"/>
      <c r="AM63" s="904"/>
      <c r="AN63" s="904"/>
      <c r="AO63" s="904"/>
      <c r="AP63" s="907">
        <v>11618</v>
      </c>
      <c r="AQ63" s="907"/>
      <c r="AR63" s="907"/>
      <c r="AS63" s="907"/>
      <c r="AT63" s="907"/>
      <c r="AU63" s="907">
        <v>9734</v>
      </c>
      <c r="AV63" s="907"/>
      <c r="AW63" s="907"/>
      <c r="AX63" s="907"/>
      <c r="AY63" s="907"/>
      <c r="AZ63" s="911"/>
      <c r="BA63" s="911"/>
      <c r="BB63" s="911"/>
      <c r="BC63" s="911"/>
      <c r="BD63" s="911"/>
      <c r="BE63" s="912"/>
      <c r="BF63" s="912"/>
      <c r="BG63" s="912"/>
      <c r="BH63" s="912"/>
      <c r="BI63" s="913"/>
      <c r="BJ63" s="914" t="s">
        <v>414</v>
      </c>
      <c r="BK63" s="915"/>
      <c r="BL63" s="915"/>
      <c r="BM63" s="915"/>
      <c r="BN63" s="916"/>
      <c r="BO63" s="167"/>
      <c r="BP63" s="167"/>
      <c r="BQ63" s="164">
        <v>57</v>
      </c>
      <c r="BR63" s="165"/>
      <c r="BS63" s="836"/>
      <c r="BT63" s="837"/>
      <c r="BU63" s="837"/>
      <c r="BV63" s="837"/>
      <c r="BW63" s="837"/>
      <c r="BX63" s="837"/>
      <c r="BY63" s="837"/>
      <c r="BZ63" s="837"/>
      <c r="CA63" s="837"/>
      <c r="CB63" s="837"/>
      <c r="CC63" s="837"/>
      <c r="CD63" s="837"/>
      <c r="CE63" s="837"/>
      <c r="CF63" s="837"/>
      <c r="CG63" s="838"/>
      <c r="CH63" s="839"/>
      <c r="CI63" s="840"/>
      <c r="CJ63" s="840"/>
      <c r="CK63" s="840"/>
      <c r="CL63" s="841"/>
      <c r="CM63" s="839"/>
      <c r="CN63" s="840"/>
      <c r="CO63" s="840"/>
      <c r="CP63" s="840"/>
      <c r="CQ63" s="841"/>
      <c r="CR63" s="839"/>
      <c r="CS63" s="840"/>
      <c r="CT63" s="840"/>
      <c r="CU63" s="840"/>
      <c r="CV63" s="841"/>
      <c r="CW63" s="839"/>
      <c r="CX63" s="840"/>
      <c r="CY63" s="840"/>
      <c r="CZ63" s="840"/>
      <c r="DA63" s="841"/>
      <c r="DB63" s="839"/>
      <c r="DC63" s="840"/>
      <c r="DD63" s="840"/>
      <c r="DE63" s="840"/>
      <c r="DF63" s="841"/>
      <c r="DG63" s="839"/>
      <c r="DH63" s="840"/>
      <c r="DI63" s="840"/>
      <c r="DJ63" s="840"/>
      <c r="DK63" s="841"/>
      <c r="DL63" s="839"/>
      <c r="DM63" s="840"/>
      <c r="DN63" s="840"/>
      <c r="DO63" s="840"/>
      <c r="DP63" s="841"/>
      <c r="DQ63" s="839"/>
      <c r="DR63" s="840"/>
      <c r="DS63" s="840"/>
      <c r="DT63" s="840"/>
      <c r="DU63" s="841"/>
      <c r="DV63" s="836"/>
      <c r="DW63" s="837"/>
      <c r="DX63" s="837"/>
      <c r="DY63" s="837"/>
      <c r="DZ63" s="842"/>
      <c r="EA63" s="156"/>
    </row>
    <row r="64" spans="1:131" ht="26.25" customHeight="1" x14ac:dyDescent="0.15">
      <c r="A64" s="167"/>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c r="AC64" s="167"/>
      <c r="AD64" s="167"/>
      <c r="AE64" s="167"/>
      <c r="AF64" s="167"/>
      <c r="AG64" s="167"/>
      <c r="AH64" s="167"/>
      <c r="AI64" s="167"/>
      <c r="AJ64" s="167"/>
      <c r="AK64" s="167"/>
      <c r="AL64" s="167"/>
      <c r="AM64" s="167"/>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4">
        <v>58</v>
      </c>
      <c r="BR64" s="165"/>
      <c r="BS64" s="836"/>
      <c r="BT64" s="837"/>
      <c r="BU64" s="837"/>
      <c r="BV64" s="837"/>
      <c r="BW64" s="837"/>
      <c r="BX64" s="837"/>
      <c r="BY64" s="837"/>
      <c r="BZ64" s="837"/>
      <c r="CA64" s="837"/>
      <c r="CB64" s="837"/>
      <c r="CC64" s="837"/>
      <c r="CD64" s="837"/>
      <c r="CE64" s="837"/>
      <c r="CF64" s="837"/>
      <c r="CG64" s="838"/>
      <c r="CH64" s="839"/>
      <c r="CI64" s="840"/>
      <c r="CJ64" s="840"/>
      <c r="CK64" s="840"/>
      <c r="CL64" s="841"/>
      <c r="CM64" s="839"/>
      <c r="CN64" s="840"/>
      <c r="CO64" s="840"/>
      <c r="CP64" s="840"/>
      <c r="CQ64" s="841"/>
      <c r="CR64" s="839"/>
      <c r="CS64" s="840"/>
      <c r="CT64" s="840"/>
      <c r="CU64" s="840"/>
      <c r="CV64" s="841"/>
      <c r="CW64" s="839"/>
      <c r="CX64" s="840"/>
      <c r="CY64" s="840"/>
      <c r="CZ64" s="840"/>
      <c r="DA64" s="841"/>
      <c r="DB64" s="839"/>
      <c r="DC64" s="840"/>
      <c r="DD64" s="840"/>
      <c r="DE64" s="840"/>
      <c r="DF64" s="841"/>
      <c r="DG64" s="839"/>
      <c r="DH64" s="840"/>
      <c r="DI64" s="840"/>
      <c r="DJ64" s="840"/>
      <c r="DK64" s="841"/>
      <c r="DL64" s="839"/>
      <c r="DM64" s="840"/>
      <c r="DN64" s="840"/>
      <c r="DO64" s="840"/>
      <c r="DP64" s="841"/>
      <c r="DQ64" s="839"/>
      <c r="DR64" s="840"/>
      <c r="DS64" s="840"/>
      <c r="DT64" s="840"/>
      <c r="DU64" s="841"/>
      <c r="DV64" s="836"/>
      <c r="DW64" s="837"/>
      <c r="DX64" s="837"/>
      <c r="DY64" s="837"/>
      <c r="DZ64" s="842"/>
      <c r="EA64" s="156"/>
    </row>
    <row r="65" spans="1:131" ht="26.25" customHeight="1" thickBot="1" x14ac:dyDescent="0.2">
      <c r="A65" s="158" t="s">
        <v>415</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67"/>
      <c r="BF65" s="167"/>
      <c r="BG65" s="167"/>
      <c r="BH65" s="167"/>
      <c r="BI65" s="167"/>
      <c r="BJ65" s="167"/>
      <c r="BK65" s="167"/>
      <c r="BL65" s="167"/>
      <c r="BM65" s="167"/>
      <c r="BN65" s="167"/>
      <c r="BO65" s="167"/>
      <c r="BP65" s="167"/>
      <c r="BQ65" s="164">
        <v>59</v>
      </c>
      <c r="BR65" s="165"/>
      <c r="BS65" s="836"/>
      <c r="BT65" s="837"/>
      <c r="BU65" s="837"/>
      <c r="BV65" s="837"/>
      <c r="BW65" s="837"/>
      <c r="BX65" s="837"/>
      <c r="BY65" s="837"/>
      <c r="BZ65" s="837"/>
      <c r="CA65" s="837"/>
      <c r="CB65" s="837"/>
      <c r="CC65" s="837"/>
      <c r="CD65" s="837"/>
      <c r="CE65" s="837"/>
      <c r="CF65" s="837"/>
      <c r="CG65" s="838"/>
      <c r="CH65" s="839"/>
      <c r="CI65" s="840"/>
      <c r="CJ65" s="840"/>
      <c r="CK65" s="840"/>
      <c r="CL65" s="841"/>
      <c r="CM65" s="839"/>
      <c r="CN65" s="840"/>
      <c r="CO65" s="840"/>
      <c r="CP65" s="840"/>
      <c r="CQ65" s="841"/>
      <c r="CR65" s="839"/>
      <c r="CS65" s="840"/>
      <c r="CT65" s="840"/>
      <c r="CU65" s="840"/>
      <c r="CV65" s="841"/>
      <c r="CW65" s="839"/>
      <c r="CX65" s="840"/>
      <c r="CY65" s="840"/>
      <c r="CZ65" s="840"/>
      <c r="DA65" s="841"/>
      <c r="DB65" s="839"/>
      <c r="DC65" s="840"/>
      <c r="DD65" s="840"/>
      <c r="DE65" s="840"/>
      <c r="DF65" s="841"/>
      <c r="DG65" s="839"/>
      <c r="DH65" s="840"/>
      <c r="DI65" s="840"/>
      <c r="DJ65" s="840"/>
      <c r="DK65" s="841"/>
      <c r="DL65" s="839"/>
      <c r="DM65" s="840"/>
      <c r="DN65" s="840"/>
      <c r="DO65" s="840"/>
      <c r="DP65" s="841"/>
      <c r="DQ65" s="839"/>
      <c r="DR65" s="840"/>
      <c r="DS65" s="840"/>
      <c r="DT65" s="840"/>
      <c r="DU65" s="841"/>
      <c r="DV65" s="836"/>
      <c r="DW65" s="837"/>
      <c r="DX65" s="837"/>
      <c r="DY65" s="837"/>
      <c r="DZ65" s="842"/>
      <c r="EA65" s="156"/>
    </row>
    <row r="66" spans="1:131" ht="26.25" customHeight="1" x14ac:dyDescent="0.15">
      <c r="A66" s="790" t="s">
        <v>416</v>
      </c>
      <c r="B66" s="791"/>
      <c r="C66" s="791"/>
      <c r="D66" s="791"/>
      <c r="E66" s="791"/>
      <c r="F66" s="791"/>
      <c r="G66" s="791"/>
      <c r="H66" s="791"/>
      <c r="I66" s="791"/>
      <c r="J66" s="791"/>
      <c r="K66" s="791"/>
      <c r="L66" s="791"/>
      <c r="M66" s="791"/>
      <c r="N66" s="791"/>
      <c r="O66" s="791"/>
      <c r="P66" s="792"/>
      <c r="Q66" s="796" t="s">
        <v>417</v>
      </c>
      <c r="R66" s="797"/>
      <c r="S66" s="797"/>
      <c r="T66" s="797"/>
      <c r="U66" s="798"/>
      <c r="V66" s="796" t="s">
        <v>418</v>
      </c>
      <c r="W66" s="797"/>
      <c r="X66" s="797"/>
      <c r="Y66" s="797"/>
      <c r="Z66" s="798"/>
      <c r="AA66" s="796" t="s">
        <v>419</v>
      </c>
      <c r="AB66" s="797"/>
      <c r="AC66" s="797"/>
      <c r="AD66" s="797"/>
      <c r="AE66" s="798"/>
      <c r="AF66" s="917" t="s">
        <v>420</v>
      </c>
      <c r="AG66" s="878"/>
      <c r="AH66" s="878"/>
      <c r="AI66" s="878"/>
      <c r="AJ66" s="918"/>
      <c r="AK66" s="796" t="s">
        <v>421</v>
      </c>
      <c r="AL66" s="791"/>
      <c r="AM66" s="791"/>
      <c r="AN66" s="791"/>
      <c r="AO66" s="792"/>
      <c r="AP66" s="796" t="s">
        <v>422</v>
      </c>
      <c r="AQ66" s="797"/>
      <c r="AR66" s="797"/>
      <c r="AS66" s="797"/>
      <c r="AT66" s="798"/>
      <c r="AU66" s="796" t="s">
        <v>423</v>
      </c>
      <c r="AV66" s="797"/>
      <c r="AW66" s="797"/>
      <c r="AX66" s="797"/>
      <c r="AY66" s="798"/>
      <c r="AZ66" s="796" t="s">
        <v>376</v>
      </c>
      <c r="BA66" s="797"/>
      <c r="BB66" s="797"/>
      <c r="BC66" s="797"/>
      <c r="BD66" s="803"/>
      <c r="BE66" s="167"/>
      <c r="BF66" s="167"/>
      <c r="BG66" s="167"/>
      <c r="BH66" s="167"/>
      <c r="BI66" s="167"/>
      <c r="BJ66" s="167"/>
      <c r="BK66" s="167"/>
      <c r="BL66" s="167"/>
      <c r="BM66" s="167"/>
      <c r="BN66" s="167"/>
      <c r="BO66" s="167"/>
      <c r="BP66" s="167"/>
      <c r="BQ66" s="164">
        <v>60</v>
      </c>
      <c r="BR66" s="169"/>
      <c r="BS66" s="922"/>
      <c r="BT66" s="923"/>
      <c r="BU66" s="923"/>
      <c r="BV66" s="923"/>
      <c r="BW66" s="923"/>
      <c r="BX66" s="923"/>
      <c r="BY66" s="923"/>
      <c r="BZ66" s="923"/>
      <c r="CA66" s="923"/>
      <c r="CB66" s="923"/>
      <c r="CC66" s="923"/>
      <c r="CD66" s="923"/>
      <c r="CE66" s="923"/>
      <c r="CF66" s="923"/>
      <c r="CG66" s="928"/>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156"/>
    </row>
    <row r="67" spans="1:131" ht="26.25" customHeight="1" thickBot="1" x14ac:dyDescent="0.2">
      <c r="A67" s="793"/>
      <c r="B67" s="794"/>
      <c r="C67" s="794"/>
      <c r="D67" s="794"/>
      <c r="E67" s="794"/>
      <c r="F67" s="794"/>
      <c r="G67" s="794"/>
      <c r="H67" s="794"/>
      <c r="I67" s="794"/>
      <c r="J67" s="794"/>
      <c r="K67" s="794"/>
      <c r="L67" s="794"/>
      <c r="M67" s="794"/>
      <c r="N67" s="794"/>
      <c r="O67" s="794"/>
      <c r="P67" s="795"/>
      <c r="Q67" s="799"/>
      <c r="R67" s="800"/>
      <c r="S67" s="800"/>
      <c r="T67" s="800"/>
      <c r="U67" s="801"/>
      <c r="V67" s="799"/>
      <c r="W67" s="800"/>
      <c r="X67" s="800"/>
      <c r="Y67" s="800"/>
      <c r="Z67" s="801"/>
      <c r="AA67" s="799"/>
      <c r="AB67" s="800"/>
      <c r="AC67" s="800"/>
      <c r="AD67" s="800"/>
      <c r="AE67" s="801"/>
      <c r="AF67" s="919"/>
      <c r="AG67" s="881"/>
      <c r="AH67" s="881"/>
      <c r="AI67" s="881"/>
      <c r="AJ67" s="920"/>
      <c r="AK67" s="921"/>
      <c r="AL67" s="794"/>
      <c r="AM67" s="794"/>
      <c r="AN67" s="794"/>
      <c r="AO67" s="795"/>
      <c r="AP67" s="799"/>
      <c r="AQ67" s="800"/>
      <c r="AR67" s="800"/>
      <c r="AS67" s="800"/>
      <c r="AT67" s="801"/>
      <c r="AU67" s="799"/>
      <c r="AV67" s="800"/>
      <c r="AW67" s="800"/>
      <c r="AX67" s="800"/>
      <c r="AY67" s="801"/>
      <c r="AZ67" s="799"/>
      <c r="BA67" s="800"/>
      <c r="BB67" s="800"/>
      <c r="BC67" s="800"/>
      <c r="BD67" s="805"/>
      <c r="BE67" s="167"/>
      <c r="BF67" s="167"/>
      <c r="BG67" s="167"/>
      <c r="BH67" s="167"/>
      <c r="BI67" s="167"/>
      <c r="BJ67" s="167"/>
      <c r="BK67" s="167"/>
      <c r="BL67" s="167"/>
      <c r="BM67" s="167"/>
      <c r="BN67" s="167"/>
      <c r="BO67" s="167"/>
      <c r="BP67" s="167"/>
      <c r="BQ67" s="164">
        <v>61</v>
      </c>
      <c r="BR67" s="169"/>
      <c r="BS67" s="922"/>
      <c r="BT67" s="923"/>
      <c r="BU67" s="923"/>
      <c r="BV67" s="923"/>
      <c r="BW67" s="923"/>
      <c r="BX67" s="923"/>
      <c r="BY67" s="923"/>
      <c r="BZ67" s="923"/>
      <c r="CA67" s="923"/>
      <c r="CB67" s="923"/>
      <c r="CC67" s="923"/>
      <c r="CD67" s="923"/>
      <c r="CE67" s="923"/>
      <c r="CF67" s="923"/>
      <c r="CG67" s="928"/>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156"/>
    </row>
    <row r="68" spans="1:131" ht="26.25" customHeight="1" thickTop="1" x14ac:dyDescent="0.15">
      <c r="A68" s="162">
        <v>1</v>
      </c>
      <c r="B68" s="932" t="s">
        <v>592</v>
      </c>
      <c r="C68" s="933"/>
      <c r="D68" s="933"/>
      <c r="E68" s="933"/>
      <c r="F68" s="933"/>
      <c r="G68" s="933"/>
      <c r="H68" s="933"/>
      <c r="I68" s="933"/>
      <c r="J68" s="933"/>
      <c r="K68" s="933"/>
      <c r="L68" s="933"/>
      <c r="M68" s="933"/>
      <c r="N68" s="933"/>
      <c r="O68" s="933"/>
      <c r="P68" s="934"/>
      <c r="Q68" s="935">
        <v>15755</v>
      </c>
      <c r="R68" s="929"/>
      <c r="S68" s="929"/>
      <c r="T68" s="929"/>
      <c r="U68" s="929"/>
      <c r="V68" s="929">
        <v>15733</v>
      </c>
      <c r="W68" s="929"/>
      <c r="X68" s="929"/>
      <c r="Y68" s="929"/>
      <c r="Z68" s="929"/>
      <c r="AA68" s="929">
        <v>22</v>
      </c>
      <c r="AB68" s="929"/>
      <c r="AC68" s="929"/>
      <c r="AD68" s="929"/>
      <c r="AE68" s="929"/>
      <c r="AF68" s="929">
        <v>22</v>
      </c>
      <c r="AG68" s="929"/>
      <c r="AH68" s="929"/>
      <c r="AI68" s="929"/>
      <c r="AJ68" s="929"/>
      <c r="AK68" s="929">
        <v>77</v>
      </c>
      <c r="AL68" s="929"/>
      <c r="AM68" s="929"/>
      <c r="AN68" s="929"/>
      <c r="AO68" s="929"/>
      <c r="AP68" s="929" t="s">
        <v>591</v>
      </c>
      <c r="AQ68" s="929"/>
      <c r="AR68" s="929"/>
      <c r="AS68" s="929"/>
      <c r="AT68" s="929"/>
      <c r="AU68" s="929" t="s">
        <v>591</v>
      </c>
      <c r="AV68" s="929"/>
      <c r="AW68" s="929"/>
      <c r="AX68" s="929"/>
      <c r="AY68" s="929"/>
      <c r="AZ68" s="930"/>
      <c r="BA68" s="930"/>
      <c r="BB68" s="930"/>
      <c r="BC68" s="930"/>
      <c r="BD68" s="931"/>
      <c r="BE68" s="167"/>
      <c r="BF68" s="167"/>
      <c r="BG68" s="167"/>
      <c r="BH68" s="167"/>
      <c r="BI68" s="167"/>
      <c r="BJ68" s="167"/>
      <c r="BK68" s="167"/>
      <c r="BL68" s="167"/>
      <c r="BM68" s="167"/>
      <c r="BN68" s="167"/>
      <c r="BO68" s="167"/>
      <c r="BP68" s="167"/>
      <c r="BQ68" s="164">
        <v>62</v>
      </c>
      <c r="BR68" s="169"/>
      <c r="BS68" s="922"/>
      <c r="BT68" s="923"/>
      <c r="BU68" s="923"/>
      <c r="BV68" s="923"/>
      <c r="BW68" s="923"/>
      <c r="BX68" s="923"/>
      <c r="BY68" s="923"/>
      <c r="BZ68" s="923"/>
      <c r="CA68" s="923"/>
      <c r="CB68" s="923"/>
      <c r="CC68" s="923"/>
      <c r="CD68" s="923"/>
      <c r="CE68" s="923"/>
      <c r="CF68" s="923"/>
      <c r="CG68" s="928"/>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156"/>
    </row>
    <row r="69" spans="1:131" ht="26.25" customHeight="1" x14ac:dyDescent="0.15">
      <c r="A69" s="164">
        <v>2</v>
      </c>
      <c r="B69" s="936" t="s">
        <v>593</v>
      </c>
      <c r="C69" s="937"/>
      <c r="D69" s="937"/>
      <c r="E69" s="937"/>
      <c r="F69" s="937"/>
      <c r="G69" s="937"/>
      <c r="H69" s="937"/>
      <c r="I69" s="937"/>
      <c r="J69" s="937"/>
      <c r="K69" s="937"/>
      <c r="L69" s="937"/>
      <c r="M69" s="937"/>
      <c r="N69" s="937"/>
      <c r="O69" s="937"/>
      <c r="P69" s="938"/>
      <c r="Q69" s="939">
        <v>96</v>
      </c>
      <c r="R69" s="893"/>
      <c r="S69" s="893"/>
      <c r="T69" s="893"/>
      <c r="U69" s="893"/>
      <c r="V69" s="893">
        <v>95</v>
      </c>
      <c r="W69" s="893"/>
      <c r="X69" s="893"/>
      <c r="Y69" s="893"/>
      <c r="Z69" s="893"/>
      <c r="AA69" s="893">
        <v>1</v>
      </c>
      <c r="AB69" s="893"/>
      <c r="AC69" s="893"/>
      <c r="AD69" s="893"/>
      <c r="AE69" s="893"/>
      <c r="AF69" s="893">
        <v>1</v>
      </c>
      <c r="AG69" s="893"/>
      <c r="AH69" s="893"/>
      <c r="AI69" s="893"/>
      <c r="AJ69" s="893"/>
      <c r="AK69" s="893">
        <v>3</v>
      </c>
      <c r="AL69" s="893"/>
      <c r="AM69" s="893"/>
      <c r="AN69" s="893"/>
      <c r="AO69" s="893"/>
      <c r="AP69" s="893" t="s">
        <v>591</v>
      </c>
      <c r="AQ69" s="893"/>
      <c r="AR69" s="893"/>
      <c r="AS69" s="893"/>
      <c r="AT69" s="893"/>
      <c r="AU69" s="893" t="s">
        <v>591</v>
      </c>
      <c r="AV69" s="893"/>
      <c r="AW69" s="893"/>
      <c r="AX69" s="893"/>
      <c r="AY69" s="893"/>
      <c r="AZ69" s="895"/>
      <c r="BA69" s="895"/>
      <c r="BB69" s="895"/>
      <c r="BC69" s="895"/>
      <c r="BD69" s="896"/>
      <c r="BE69" s="167"/>
      <c r="BF69" s="167"/>
      <c r="BG69" s="167"/>
      <c r="BH69" s="167"/>
      <c r="BI69" s="167"/>
      <c r="BJ69" s="167"/>
      <c r="BK69" s="167"/>
      <c r="BL69" s="167"/>
      <c r="BM69" s="167"/>
      <c r="BN69" s="167"/>
      <c r="BO69" s="167"/>
      <c r="BP69" s="167"/>
      <c r="BQ69" s="164">
        <v>63</v>
      </c>
      <c r="BR69" s="169"/>
      <c r="BS69" s="922"/>
      <c r="BT69" s="923"/>
      <c r="BU69" s="923"/>
      <c r="BV69" s="923"/>
      <c r="BW69" s="923"/>
      <c r="BX69" s="923"/>
      <c r="BY69" s="923"/>
      <c r="BZ69" s="923"/>
      <c r="CA69" s="923"/>
      <c r="CB69" s="923"/>
      <c r="CC69" s="923"/>
      <c r="CD69" s="923"/>
      <c r="CE69" s="923"/>
      <c r="CF69" s="923"/>
      <c r="CG69" s="928"/>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156"/>
    </row>
    <row r="70" spans="1:131" ht="26.25" customHeight="1" x14ac:dyDescent="0.15">
      <c r="A70" s="164">
        <v>3</v>
      </c>
      <c r="B70" s="936" t="s">
        <v>594</v>
      </c>
      <c r="C70" s="937"/>
      <c r="D70" s="937"/>
      <c r="E70" s="937"/>
      <c r="F70" s="937"/>
      <c r="G70" s="937"/>
      <c r="H70" s="937"/>
      <c r="I70" s="937"/>
      <c r="J70" s="937"/>
      <c r="K70" s="937"/>
      <c r="L70" s="937"/>
      <c r="M70" s="937"/>
      <c r="N70" s="937"/>
      <c r="O70" s="937"/>
      <c r="P70" s="938"/>
      <c r="Q70" s="939">
        <v>461</v>
      </c>
      <c r="R70" s="893"/>
      <c r="S70" s="893"/>
      <c r="T70" s="893"/>
      <c r="U70" s="893"/>
      <c r="V70" s="893">
        <v>257</v>
      </c>
      <c r="W70" s="893"/>
      <c r="X70" s="893"/>
      <c r="Y70" s="893"/>
      <c r="Z70" s="893"/>
      <c r="AA70" s="893">
        <v>204</v>
      </c>
      <c r="AB70" s="893"/>
      <c r="AC70" s="893"/>
      <c r="AD70" s="893"/>
      <c r="AE70" s="893"/>
      <c r="AF70" s="893">
        <v>204</v>
      </c>
      <c r="AG70" s="893"/>
      <c r="AH70" s="893"/>
      <c r="AI70" s="893"/>
      <c r="AJ70" s="893"/>
      <c r="AK70" s="893" t="s">
        <v>591</v>
      </c>
      <c r="AL70" s="893"/>
      <c r="AM70" s="893"/>
      <c r="AN70" s="893"/>
      <c r="AO70" s="893"/>
      <c r="AP70" s="893" t="s">
        <v>591</v>
      </c>
      <c r="AQ70" s="893"/>
      <c r="AR70" s="893"/>
      <c r="AS70" s="893"/>
      <c r="AT70" s="893"/>
      <c r="AU70" s="893" t="s">
        <v>591</v>
      </c>
      <c r="AV70" s="893"/>
      <c r="AW70" s="893"/>
      <c r="AX70" s="893"/>
      <c r="AY70" s="893"/>
      <c r="AZ70" s="895"/>
      <c r="BA70" s="895"/>
      <c r="BB70" s="895"/>
      <c r="BC70" s="895"/>
      <c r="BD70" s="896"/>
      <c r="BE70" s="167"/>
      <c r="BF70" s="167"/>
      <c r="BG70" s="167"/>
      <c r="BH70" s="167"/>
      <c r="BI70" s="167"/>
      <c r="BJ70" s="167"/>
      <c r="BK70" s="167"/>
      <c r="BL70" s="167"/>
      <c r="BM70" s="167"/>
      <c r="BN70" s="167"/>
      <c r="BO70" s="167"/>
      <c r="BP70" s="167"/>
      <c r="BQ70" s="164">
        <v>64</v>
      </c>
      <c r="BR70" s="169"/>
      <c r="BS70" s="922"/>
      <c r="BT70" s="923"/>
      <c r="BU70" s="923"/>
      <c r="BV70" s="923"/>
      <c r="BW70" s="923"/>
      <c r="BX70" s="923"/>
      <c r="BY70" s="923"/>
      <c r="BZ70" s="923"/>
      <c r="CA70" s="923"/>
      <c r="CB70" s="923"/>
      <c r="CC70" s="923"/>
      <c r="CD70" s="923"/>
      <c r="CE70" s="923"/>
      <c r="CF70" s="923"/>
      <c r="CG70" s="928"/>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156"/>
    </row>
    <row r="71" spans="1:131" ht="26.25" customHeight="1" x14ac:dyDescent="0.15">
      <c r="A71" s="164">
        <v>4</v>
      </c>
      <c r="B71" s="936" t="s">
        <v>595</v>
      </c>
      <c r="C71" s="937"/>
      <c r="D71" s="937"/>
      <c r="E71" s="937"/>
      <c r="F71" s="937"/>
      <c r="G71" s="937"/>
      <c r="H71" s="937"/>
      <c r="I71" s="937"/>
      <c r="J71" s="937"/>
      <c r="K71" s="937"/>
      <c r="L71" s="937"/>
      <c r="M71" s="937"/>
      <c r="N71" s="937"/>
      <c r="O71" s="937"/>
      <c r="P71" s="938"/>
      <c r="Q71" s="939">
        <v>975</v>
      </c>
      <c r="R71" s="893"/>
      <c r="S71" s="893"/>
      <c r="T71" s="893"/>
      <c r="U71" s="893"/>
      <c r="V71" s="893">
        <v>965</v>
      </c>
      <c r="W71" s="893"/>
      <c r="X71" s="893"/>
      <c r="Y71" s="893"/>
      <c r="Z71" s="893"/>
      <c r="AA71" s="893">
        <v>10</v>
      </c>
      <c r="AB71" s="893"/>
      <c r="AC71" s="893"/>
      <c r="AD71" s="893"/>
      <c r="AE71" s="893"/>
      <c r="AF71" s="893">
        <v>10</v>
      </c>
      <c r="AG71" s="893"/>
      <c r="AH71" s="893"/>
      <c r="AI71" s="893"/>
      <c r="AJ71" s="893"/>
      <c r="AK71" s="893" t="s">
        <v>591</v>
      </c>
      <c r="AL71" s="893"/>
      <c r="AM71" s="893"/>
      <c r="AN71" s="893"/>
      <c r="AO71" s="893"/>
      <c r="AP71" s="893" t="s">
        <v>591</v>
      </c>
      <c r="AQ71" s="893"/>
      <c r="AR71" s="893"/>
      <c r="AS71" s="893"/>
      <c r="AT71" s="893"/>
      <c r="AU71" s="893" t="s">
        <v>591</v>
      </c>
      <c r="AV71" s="893"/>
      <c r="AW71" s="893"/>
      <c r="AX71" s="893"/>
      <c r="AY71" s="893"/>
      <c r="AZ71" s="895"/>
      <c r="BA71" s="895"/>
      <c r="BB71" s="895"/>
      <c r="BC71" s="895"/>
      <c r="BD71" s="896"/>
      <c r="BE71" s="167"/>
      <c r="BF71" s="167"/>
      <c r="BG71" s="167"/>
      <c r="BH71" s="167"/>
      <c r="BI71" s="167"/>
      <c r="BJ71" s="167"/>
      <c r="BK71" s="167"/>
      <c r="BL71" s="167"/>
      <c r="BM71" s="167"/>
      <c r="BN71" s="167"/>
      <c r="BO71" s="167"/>
      <c r="BP71" s="167"/>
      <c r="BQ71" s="164">
        <v>65</v>
      </c>
      <c r="BR71" s="169"/>
      <c r="BS71" s="922"/>
      <c r="BT71" s="923"/>
      <c r="BU71" s="923"/>
      <c r="BV71" s="923"/>
      <c r="BW71" s="923"/>
      <c r="BX71" s="923"/>
      <c r="BY71" s="923"/>
      <c r="BZ71" s="923"/>
      <c r="CA71" s="923"/>
      <c r="CB71" s="923"/>
      <c r="CC71" s="923"/>
      <c r="CD71" s="923"/>
      <c r="CE71" s="923"/>
      <c r="CF71" s="923"/>
      <c r="CG71" s="928"/>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156"/>
    </row>
    <row r="72" spans="1:131" ht="26.25" customHeight="1" x14ac:dyDescent="0.15">
      <c r="A72" s="164">
        <v>5</v>
      </c>
      <c r="B72" s="936" t="s">
        <v>596</v>
      </c>
      <c r="C72" s="937"/>
      <c r="D72" s="937"/>
      <c r="E72" s="937"/>
      <c r="F72" s="937"/>
      <c r="G72" s="937"/>
      <c r="H72" s="937"/>
      <c r="I72" s="937"/>
      <c r="J72" s="937"/>
      <c r="K72" s="937"/>
      <c r="L72" s="937"/>
      <c r="M72" s="937"/>
      <c r="N72" s="937"/>
      <c r="O72" s="937"/>
      <c r="P72" s="938"/>
      <c r="Q72" s="939">
        <v>359263</v>
      </c>
      <c r="R72" s="893"/>
      <c r="S72" s="893"/>
      <c r="T72" s="893"/>
      <c r="U72" s="893"/>
      <c r="V72" s="893">
        <v>349158</v>
      </c>
      <c r="W72" s="893"/>
      <c r="X72" s="893"/>
      <c r="Y72" s="893"/>
      <c r="Z72" s="893"/>
      <c r="AA72" s="893">
        <v>10106</v>
      </c>
      <c r="AB72" s="893"/>
      <c r="AC72" s="893"/>
      <c r="AD72" s="893"/>
      <c r="AE72" s="893"/>
      <c r="AF72" s="893">
        <v>10106</v>
      </c>
      <c r="AG72" s="893"/>
      <c r="AH72" s="893"/>
      <c r="AI72" s="893"/>
      <c r="AJ72" s="893"/>
      <c r="AK72" s="893">
        <v>703</v>
      </c>
      <c r="AL72" s="893"/>
      <c r="AM72" s="893"/>
      <c r="AN72" s="893"/>
      <c r="AO72" s="893"/>
      <c r="AP72" s="893" t="s">
        <v>591</v>
      </c>
      <c r="AQ72" s="893"/>
      <c r="AR72" s="893"/>
      <c r="AS72" s="893"/>
      <c r="AT72" s="893"/>
      <c r="AU72" s="893" t="s">
        <v>591</v>
      </c>
      <c r="AV72" s="893"/>
      <c r="AW72" s="893"/>
      <c r="AX72" s="893"/>
      <c r="AY72" s="893"/>
      <c r="AZ72" s="895"/>
      <c r="BA72" s="895"/>
      <c r="BB72" s="895"/>
      <c r="BC72" s="895"/>
      <c r="BD72" s="896"/>
      <c r="BE72" s="167"/>
      <c r="BF72" s="167"/>
      <c r="BG72" s="167"/>
      <c r="BH72" s="167"/>
      <c r="BI72" s="167"/>
      <c r="BJ72" s="167"/>
      <c r="BK72" s="167"/>
      <c r="BL72" s="167"/>
      <c r="BM72" s="167"/>
      <c r="BN72" s="167"/>
      <c r="BO72" s="167"/>
      <c r="BP72" s="167"/>
      <c r="BQ72" s="164">
        <v>66</v>
      </c>
      <c r="BR72" s="169"/>
      <c r="BS72" s="922"/>
      <c r="BT72" s="923"/>
      <c r="BU72" s="923"/>
      <c r="BV72" s="923"/>
      <c r="BW72" s="923"/>
      <c r="BX72" s="923"/>
      <c r="BY72" s="923"/>
      <c r="BZ72" s="923"/>
      <c r="CA72" s="923"/>
      <c r="CB72" s="923"/>
      <c r="CC72" s="923"/>
      <c r="CD72" s="923"/>
      <c r="CE72" s="923"/>
      <c r="CF72" s="923"/>
      <c r="CG72" s="928"/>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156"/>
    </row>
    <row r="73" spans="1:131" ht="26.25" customHeight="1" x14ac:dyDescent="0.15">
      <c r="A73" s="164">
        <v>6</v>
      </c>
      <c r="B73" s="936" t="s">
        <v>597</v>
      </c>
      <c r="C73" s="937"/>
      <c r="D73" s="937"/>
      <c r="E73" s="937"/>
      <c r="F73" s="937"/>
      <c r="G73" s="937"/>
      <c r="H73" s="937"/>
      <c r="I73" s="937"/>
      <c r="J73" s="937"/>
      <c r="K73" s="937"/>
      <c r="L73" s="937"/>
      <c r="M73" s="937"/>
      <c r="N73" s="937"/>
      <c r="O73" s="937"/>
      <c r="P73" s="938"/>
      <c r="Q73" s="939">
        <v>390</v>
      </c>
      <c r="R73" s="893"/>
      <c r="S73" s="893"/>
      <c r="T73" s="893"/>
      <c r="U73" s="893"/>
      <c r="V73" s="893">
        <v>367</v>
      </c>
      <c r="W73" s="893"/>
      <c r="X73" s="893"/>
      <c r="Y73" s="893"/>
      <c r="Z73" s="893"/>
      <c r="AA73" s="893">
        <v>23</v>
      </c>
      <c r="AB73" s="893"/>
      <c r="AC73" s="893"/>
      <c r="AD73" s="893"/>
      <c r="AE73" s="893"/>
      <c r="AF73" s="893">
        <v>23</v>
      </c>
      <c r="AG73" s="893"/>
      <c r="AH73" s="893"/>
      <c r="AI73" s="893"/>
      <c r="AJ73" s="893"/>
      <c r="AK73" s="893" t="s">
        <v>591</v>
      </c>
      <c r="AL73" s="893"/>
      <c r="AM73" s="893"/>
      <c r="AN73" s="893"/>
      <c r="AO73" s="893"/>
      <c r="AP73" s="893" t="s">
        <v>591</v>
      </c>
      <c r="AQ73" s="893"/>
      <c r="AR73" s="893"/>
      <c r="AS73" s="893"/>
      <c r="AT73" s="893"/>
      <c r="AU73" s="893" t="s">
        <v>591</v>
      </c>
      <c r="AV73" s="893"/>
      <c r="AW73" s="893"/>
      <c r="AX73" s="893"/>
      <c r="AY73" s="893"/>
      <c r="AZ73" s="895"/>
      <c r="BA73" s="895"/>
      <c r="BB73" s="895"/>
      <c r="BC73" s="895"/>
      <c r="BD73" s="896"/>
      <c r="BE73" s="167"/>
      <c r="BF73" s="167"/>
      <c r="BG73" s="167"/>
      <c r="BH73" s="167"/>
      <c r="BI73" s="167"/>
      <c r="BJ73" s="167"/>
      <c r="BK73" s="167"/>
      <c r="BL73" s="167"/>
      <c r="BM73" s="167"/>
      <c r="BN73" s="167"/>
      <c r="BO73" s="167"/>
      <c r="BP73" s="167"/>
      <c r="BQ73" s="164">
        <v>67</v>
      </c>
      <c r="BR73" s="169"/>
      <c r="BS73" s="922"/>
      <c r="BT73" s="923"/>
      <c r="BU73" s="923"/>
      <c r="BV73" s="923"/>
      <c r="BW73" s="923"/>
      <c r="BX73" s="923"/>
      <c r="BY73" s="923"/>
      <c r="BZ73" s="923"/>
      <c r="CA73" s="923"/>
      <c r="CB73" s="923"/>
      <c r="CC73" s="923"/>
      <c r="CD73" s="923"/>
      <c r="CE73" s="923"/>
      <c r="CF73" s="923"/>
      <c r="CG73" s="928"/>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156"/>
    </row>
    <row r="74" spans="1:131" ht="26.25" customHeight="1" x14ac:dyDescent="0.15">
      <c r="A74" s="164">
        <v>7</v>
      </c>
      <c r="B74" s="936" t="s">
        <v>598</v>
      </c>
      <c r="C74" s="937"/>
      <c r="D74" s="937"/>
      <c r="E74" s="937"/>
      <c r="F74" s="937"/>
      <c r="G74" s="937"/>
      <c r="H74" s="937"/>
      <c r="I74" s="937"/>
      <c r="J74" s="937"/>
      <c r="K74" s="937"/>
      <c r="L74" s="937"/>
      <c r="M74" s="937"/>
      <c r="N74" s="937"/>
      <c r="O74" s="937"/>
      <c r="P74" s="938"/>
      <c r="Q74" s="939">
        <v>3897</v>
      </c>
      <c r="R74" s="893"/>
      <c r="S74" s="893"/>
      <c r="T74" s="893"/>
      <c r="U74" s="893"/>
      <c r="V74" s="893">
        <v>3836</v>
      </c>
      <c r="W74" s="893"/>
      <c r="X74" s="893"/>
      <c r="Y74" s="893"/>
      <c r="Z74" s="893"/>
      <c r="AA74" s="893">
        <v>61</v>
      </c>
      <c r="AB74" s="893"/>
      <c r="AC74" s="893"/>
      <c r="AD74" s="893"/>
      <c r="AE74" s="893"/>
      <c r="AF74" s="893">
        <v>61</v>
      </c>
      <c r="AG74" s="893"/>
      <c r="AH74" s="893"/>
      <c r="AI74" s="893"/>
      <c r="AJ74" s="893"/>
      <c r="AK74" s="893">
        <v>386</v>
      </c>
      <c r="AL74" s="893"/>
      <c r="AM74" s="893"/>
      <c r="AN74" s="893"/>
      <c r="AO74" s="893"/>
      <c r="AP74" s="893">
        <v>57</v>
      </c>
      <c r="AQ74" s="893"/>
      <c r="AR74" s="893"/>
      <c r="AS74" s="893"/>
      <c r="AT74" s="893"/>
      <c r="AU74" s="893">
        <v>41</v>
      </c>
      <c r="AV74" s="893"/>
      <c r="AW74" s="893"/>
      <c r="AX74" s="893"/>
      <c r="AY74" s="893"/>
      <c r="AZ74" s="895"/>
      <c r="BA74" s="895"/>
      <c r="BB74" s="895"/>
      <c r="BC74" s="895"/>
      <c r="BD74" s="896"/>
      <c r="BE74" s="167"/>
      <c r="BF74" s="167"/>
      <c r="BG74" s="167"/>
      <c r="BH74" s="167"/>
      <c r="BI74" s="167"/>
      <c r="BJ74" s="167"/>
      <c r="BK74" s="167"/>
      <c r="BL74" s="167"/>
      <c r="BM74" s="167"/>
      <c r="BN74" s="167"/>
      <c r="BO74" s="167"/>
      <c r="BP74" s="167"/>
      <c r="BQ74" s="164">
        <v>68</v>
      </c>
      <c r="BR74" s="169"/>
      <c r="BS74" s="922"/>
      <c r="BT74" s="923"/>
      <c r="BU74" s="923"/>
      <c r="BV74" s="923"/>
      <c r="BW74" s="923"/>
      <c r="BX74" s="923"/>
      <c r="BY74" s="923"/>
      <c r="BZ74" s="923"/>
      <c r="CA74" s="923"/>
      <c r="CB74" s="923"/>
      <c r="CC74" s="923"/>
      <c r="CD74" s="923"/>
      <c r="CE74" s="923"/>
      <c r="CF74" s="923"/>
      <c r="CG74" s="928"/>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156"/>
    </row>
    <row r="75" spans="1:131" ht="26.25" customHeight="1" x14ac:dyDescent="0.15">
      <c r="A75" s="164">
        <v>8</v>
      </c>
      <c r="B75" s="936" t="s">
        <v>599</v>
      </c>
      <c r="C75" s="937"/>
      <c r="D75" s="937"/>
      <c r="E75" s="937"/>
      <c r="F75" s="937"/>
      <c r="G75" s="937"/>
      <c r="H75" s="937"/>
      <c r="I75" s="937"/>
      <c r="J75" s="937"/>
      <c r="K75" s="937"/>
      <c r="L75" s="937"/>
      <c r="M75" s="937"/>
      <c r="N75" s="937"/>
      <c r="O75" s="937"/>
      <c r="P75" s="938"/>
      <c r="Q75" s="940">
        <v>4170</v>
      </c>
      <c r="R75" s="941"/>
      <c r="S75" s="941"/>
      <c r="T75" s="941"/>
      <c r="U75" s="897"/>
      <c r="V75" s="942">
        <v>4111</v>
      </c>
      <c r="W75" s="941"/>
      <c r="X75" s="941"/>
      <c r="Y75" s="941"/>
      <c r="Z75" s="897"/>
      <c r="AA75" s="942">
        <v>59</v>
      </c>
      <c r="AB75" s="941"/>
      <c r="AC75" s="941"/>
      <c r="AD75" s="941"/>
      <c r="AE75" s="897"/>
      <c r="AF75" s="942">
        <v>59</v>
      </c>
      <c r="AG75" s="941"/>
      <c r="AH75" s="941"/>
      <c r="AI75" s="941"/>
      <c r="AJ75" s="897"/>
      <c r="AK75" s="942" t="s">
        <v>591</v>
      </c>
      <c r="AL75" s="941"/>
      <c r="AM75" s="941"/>
      <c r="AN75" s="941"/>
      <c r="AO75" s="897"/>
      <c r="AP75" s="942">
        <v>1457</v>
      </c>
      <c r="AQ75" s="941"/>
      <c r="AR75" s="941"/>
      <c r="AS75" s="941"/>
      <c r="AT75" s="897"/>
      <c r="AU75" s="942">
        <v>381</v>
      </c>
      <c r="AV75" s="941"/>
      <c r="AW75" s="941"/>
      <c r="AX75" s="941"/>
      <c r="AY75" s="897"/>
      <c r="AZ75" s="895"/>
      <c r="BA75" s="895"/>
      <c r="BB75" s="895"/>
      <c r="BC75" s="895"/>
      <c r="BD75" s="896"/>
      <c r="BE75" s="167"/>
      <c r="BF75" s="167"/>
      <c r="BG75" s="167"/>
      <c r="BH75" s="167"/>
      <c r="BI75" s="167"/>
      <c r="BJ75" s="167"/>
      <c r="BK75" s="167"/>
      <c r="BL75" s="167"/>
      <c r="BM75" s="167"/>
      <c r="BN75" s="167"/>
      <c r="BO75" s="167"/>
      <c r="BP75" s="167"/>
      <c r="BQ75" s="164">
        <v>69</v>
      </c>
      <c r="BR75" s="169"/>
      <c r="BS75" s="922"/>
      <c r="BT75" s="923"/>
      <c r="BU75" s="923"/>
      <c r="BV75" s="923"/>
      <c r="BW75" s="923"/>
      <c r="BX75" s="923"/>
      <c r="BY75" s="923"/>
      <c r="BZ75" s="923"/>
      <c r="CA75" s="923"/>
      <c r="CB75" s="923"/>
      <c r="CC75" s="923"/>
      <c r="CD75" s="923"/>
      <c r="CE75" s="923"/>
      <c r="CF75" s="923"/>
      <c r="CG75" s="928"/>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156"/>
    </row>
    <row r="76" spans="1:131" ht="26.25" customHeight="1" x14ac:dyDescent="0.15">
      <c r="A76" s="164">
        <v>9</v>
      </c>
      <c r="B76" s="936" t="s">
        <v>600</v>
      </c>
      <c r="C76" s="937"/>
      <c r="D76" s="937"/>
      <c r="E76" s="937"/>
      <c r="F76" s="937"/>
      <c r="G76" s="937"/>
      <c r="H76" s="937"/>
      <c r="I76" s="937"/>
      <c r="J76" s="937"/>
      <c r="K76" s="937"/>
      <c r="L76" s="937"/>
      <c r="M76" s="937"/>
      <c r="N76" s="937"/>
      <c r="O76" s="937"/>
      <c r="P76" s="938"/>
      <c r="Q76" s="940">
        <v>12</v>
      </c>
      <c r="R76" s="941"/>
      <c r="S76" s="941"/>
      <c r="T76" s="941"/>
      <c r="U76" s="897"/>
      <c r="V76" s="942">
        <v>11</v>
      </c>
      <c r="W76" s="941"/>
      <c r="X76" s="941"/>
      <c r="Y76" s="941"/>
      <c r="Z76" s="897"/>
      <c r="AA76" s="942">
        <v>1</v>
      </c>
      <c r="AB76" s="941"/>
      <c r="AC76" s="941"/>
      <c r="AD76" s="941"/>
      <c r="AE76" s="897"/>
      <c r="AF76" s="942">
        <v>1</v>
      </c>
      <c r="AG76" s="941"/>
      <c r="AH76" s="941"/>
      <c r="AI76" s="941"/>
      <c r="AJ76" s="897"/>
      <c r="AK76" s="942" t="s">
        <v>591</v>
      </c>
      <c r="AL76" s="941"/>
      <c r="AM76" s="941"/>
      <c r="AN76" s="941"/>
      <c r="AO76" s="897"/>
      <c r="AP76" s="942" t="s">
        <v>591</v>
      </c>
      <c r="AQ76" s="941"/>
      <c r="AR76" s="941"/>
      <c r="AS76" s="941"/>
      <c r="AT76" s="897"/>
      <c r="AU76" s="942" t="s">
        <v>591</v>
      </c>
      <c r="AV76" s="941"/>
      <c r="AW76" s="941"/>
      <c r="AX76" s="941"/>
      <c r="AY76" s="897"/>
      <c r="AZ76" s="895"/>
      <c r="BA76" s="895"/>
      <c r="BB76" s="895"/>
      <c r="BC76" s="895"/>
      <c r="BD76" s="896"/>
      <c r="BE76" s="167"/>
      <c r="BF76" s="167"/>
      <c r="BG76" s="167"/>
      <c r="BH76" s="167"/>
      <c r="BI76" s="167"/>
      <c r="BJ76" s="167"/>
      <c r="BK76" s="167"/>
      <c r="BL76" s="167"/>
      <c r="BM76" s="167"/>
      <c r="BN76" s="167"/>
      <c r="BO76" s="167"/>
      <c r="BP76" s="167"/>
      <c r="BQ76" s="164">
        <v>70</v>
      </c>
      <c r="BR76" s="169"/>
      <c r="BS76" s="922"/>
      <c r="BT76" s="923"/>
      <c r="BU76" s="923"/>
      <c r="BV76" s="923"/>
      <c r="BW76" s="923"/>
      <c r="BX76" s="923"/>
      <c r="BY76" s="923"/>
      <c r="BZ76" s="923"/>
      <c r="CA76" s="923"/>
      <c r="CB76" s="923"/>
      <c r="CC76" s="923"/>
      <c r="CD76" s="923"/>
      <c r="CE76" s="923"/>
      <c r="CF76" s="923"/>
      <c r="CG76" s="928"/>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156"/>
    </row>
    <row r="77" spans="1:131" ht="26.25" customHeight="1" x14ac:dyDescent="0.15">
      <c r="A77" s="164">
        <v>10</v>
      </c>
      <c r="B77" s="936"/>
      <c r="C77" s="937"/>
      <c r="D77" s="937"/>
      <c r="E77" s="937"/>
      <c r="F77" s="937"/>
      <c r="G77" s="937"/>
      <c r="H77" s="937"/>
      <c r="I77" s="937"/>
      <c r="J77" s="937"/>
      <c r="K77" s="937"/>
      <c r="L77" s="937"/>
      <c r="M77" s="937"/>
      <c r="N77" s="937"/>
      <c r="O77" s="937"/>
      <c r="P77" s="938"/>
      <c r="Q77" s="940"/>
      <c r="R77" s="941"/>
      <c r="S77" s="941"/>
      <c r="T77" s="941"/>
      <c r="U77" s="897"/>
      <c r="V77" s="942"/>
      <c r="W77" s="941"/>
      <c r="X77" s="941"/>
      <c r="Y77" s="941"/>
      <c r="Z77" s="897"/>
      <c r="AA77" s="942"/>
      <c r="AB77" s="941"/>
      <c r="AC77" s="941"/>
      <c r="AD77" s="941"/>
      <c r="AE77" s="897"/>
      <c r="AF77" s="942"/>
      <c r="AG77" s="941"/>
      <c r="AH77" s="941"/>
      <c r="AI77" s="941"/>
      <c r="AJ77" s="897"/>
      <c r="AK77" s="942"/>
      <c r="AL77" s="941"/>
      <c r="AM77" s="941"/>
      <c r="AN77" s="941"/>
      <c r="AO77" s="897"/>
      <c r="AP77" s="942"/>
      <c r="AQ77" s="941"/>
      <c r="AR77" s="941"/>
      <c r="AS77" s="941"/>
      <c r="AT77" s="897"/>
      <c r="AU77" s="942"/>
      <c r="AV77" s="941"/>
      <c r="AW77" s="941"/>
      <c r="AX77" s="941"/>
      <c r="AY77" s="897"/>
      <c r="AZ77" s="895"/>
      <c r="BA77" s="895"/>
      <c r="BB77" s="895"/>
      <c r="BC77" s="895"/>
      <c r="BD77" s="896"/>
      <c r="BE77" s="167"/>
      <c r="BF77" s="167"/>
      <c r="BG77" s="167"/>
      <c r="BH77" s="167"/>
      <c r="BI77" s="167"/>
      <c r="BJ77" s="167"/>
      <c r="BK77" s="167"/>
      <c r="BL77" s="167"/>
      <c r="BM77" s="167"/>
      <c r="BN77" s="167"/>
      <c r="BO77" s="167"/>
      <c r="BP77" s="167"/>
      <c r="BQ77" s="164">
        <v>71</v>
      </c>
      <c r="BR77" s="169"/>
      <c r="BS77" s="922"/>
      <c r="BT77" s="923"/>
      <c r="BU77" s="923"/>
      <c r="BV77" s="923"/>
      <c r="BW77" s="923"/>
      <c r="BX77" s="923"/>
      <c r="BY77" s="923"/>
      <c r="BZ77" s="923"/>
      <c r="CA77" s="923"/>
      <c r="CB77" s="923"/>
      <c r="CC77" s="923"/>
      <c r="CD77" s="923"/>
      <c r="CE77" s="923"/>
      <c r="CF77" s="923"/>
      <c r="CG77" s="928"/>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156"/>
    </row>
    <row r="78" spans="1:131" ht="26.25" customHeight="1" x14ac:dyDescent="0.15">
      <c r="A78" s="164">
        <v>11</v>
      </c>
      <c r="B78" s="936"/>
      <c r="C78" s="937"/>
      <c r="D78" s="937"/>
      <c r="E78" s="937"/>
      <c r="F78" s="937"/>
      <c r="G78" s="937"/>
      <c r="H78" s="937"/>
      <c r="I78" s="937"/>
      <c r="J78" s="937"/>
      <c r="K78" s="937"/>
      <c r="L78" s="937"/>
      <c r="M78" s="937"/>
      <c r="N78" s="937"/>
      <c r="O78" s="937"/>
      <c r="P78" s="938"/>
      <c r="Q78" s="939"/>
      <c r="R78" s="893"/>
      <c r="S78" s="893"/>
      <c r="T78" s="893"/>
      <c r="U78" s="893"/>
      <c r="V78" s="893"/>
      <c r="W78" s="893"/>
      <c r="X78" s="893"/>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3"/>
      <c r="AY78" s="893"/>
      <c r="AZ78" s="895"/>
      <c r="BA78" s="895"/>
      <c r="BB78" s="895"/>
      <c r="BC78" s="895"/>
      <c r="BD78" s="896"/>
      <c r="BE78" s="167"/>
      <c r="BF78" s="167"/>
      <c r="BG78" s="167"/>
      <c r="BH78" s="167"/>
      <c r="BI78" s="167"/>
      <c r="BJ78" s="156"/>
      <c r="BK78" s="156"/>
      <c r="BL78" s="156"/>
      <c r="BM78" s="156"/>
      <c r="BN78" s="156"/>
      <c r="BO78" s="167"/>
      <c r="BP78" s="167"/>
      <c r="BQ78" s="164">
        <v>72</v>
      </c>
      <c r="BR78" s="169"/>
      <c r="BS78" s="922"/>
      <c r="BT78" s="923"/>
      <c r="BU78" s="923"/>
      <c r="BV78" s="923"/>
      <c r="BW78" s="923"/>
      <c r="BX78" s="923"/>
      <c r="BY78" s="923"/>
      <c r="BZ78" s="923"/>
      <c r="CA78" s="923"/>
      <c r="CB78" s="923"/>
      <c r="CC78" s="923"/>
      <c r="CD78" s="923"/>
      <c r="CE78" s="923"/>
      <c r="CF78" s="923"/>
      <c r="CG78" s="928"/>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156"/>
    </row>
    <row r="79" spans="1:131" ht="26.25" customHeight="1" x14ac:dyDescent="0.15">
      <c r="A79" s="164">
        <v>12</v>
      </c>
      <c r="B79" s="936"/>
      <c r="C79" s="937"/>
      <c r="D79" s="937"/>
      <c r="E79" s="937"/>
      <c r="F79" s="937"/>
      <c r="G79" s="937"/>
      <c r="H79" s="937"/>
      <c r="I79" s="937"/>
      <c r="J79" s="937"/>
      <c r="K79" s="937"/>
      <c r="L79" s="937"/>
      <c r="M79" s="937"/>
      <c r="N79" s="937"/>
      <c r="O79" s="937"/>
      <c r="P79" s="938"/>
      <c r="Q79" s="939"/>
      <c r="R79" s="893"/>
      <c r="S79" s="893"/>
      <c r="T79" s="893"/>
      <c r="U79" s="893"/>
      <c r="V79" s="893"/>
      <c r="W79" s="893"/>
      <c r="X79" s="893"/>
      <c r="Y79" s="893"/>
      <c r="Z79" s="893"/>
      <c r="AA79" s="893"/>
      <c r="AB79" s="893"/>
      <c r="AC79" s="893"/>
      <c r="AD79" s="893"/>
      <c r="AE79" s="893"/>
      <c r="AF79" s="893"/>
      <c r="AG79" s="893"/>
      <c r="AH79" s="893"/>
      <c r="AI79" s="893"/>
      <c r="AJ79" s="893"/>
      <c r="AK79" s="893"/>
      <c r="AL79" s="893"/>
      <c r="AM79" s="893"/>
      <c r="AN79" s="893"/>
      <c r="AO79" s="893"/>
      <c r="AP79" s="893"/>
      <c r="AQ79" s="893"/>
      <c r="AR79" s="893"/>
      <c r="AS79" s="893"/>
      <c r="AT79" s="893"/>
      <c r="AU79" s="893"/>
      <c r="AV79" s="893"/>
      <c r="AW79" s="893"/>
      <c r="AX79" s="893"/>
      <c r="AY79" s="893"/>
      <c r="AZ79" s="895"/>
      <c r="BA79" s="895"/>
      <c r="BB79" s="895"/>
      <c r="BC79" s="895"/>
      <c r="BD79" s="896"/>
      <c r="BE79" s="167"/>
      <c r="BF79" s="167"/>
      <c r="BG79" s="167"/>
      <c r="BH79" s="167"/>
      <c r="BI79" s="167"/>
      <c r="BJ79" s="156"/>
      <c r="BK79" s="156"/>
      <c r="BL79" s="156"/>
      <c r="BM79" s="156"/>
      <c r="BN79" s="156"/>
      <c r="BO79" s="167"/>
      <c r="BP79" s="167"/>
      <c r="BQ79" s="164">
        <v>73</v>
      </c>
      <c r="BR79" s="169"/>
      <c r="BS79" s="922"/>
      <c r="BT79" s="923"/>
      <c r="BU79" s="923"/>
      <c r="BV79" s="923"/>
      <c r="BW79" s="923"/>
      <c r="BX79" s="923"/>
      <c r="BY79" s="923"/>
      <c r="BZ79" s="923"/>
      <c r="CA79" s="923"/>
      <c r="CB79" s="923"/>
      <c r="CC79" s="923"/>
      <c r="CD79" s="923"/>
      <c r="CE79" s="923"/>
      <c r="CF79" s="923"/>
      <c r="CG79" s="928"/>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156"/>
    </row>
    <row r="80" spans="1:131" ht="26.25" customHeight="1" x14ac:dyDescent="0.15">
      <c r="A80" s="164">
        <v>13</v>
      </c>
      <c r="B80" s="936"/>
      <c r="C80" s="937"/>
      <c r="D80" s="937"/>
      <c r="E80" s="937"/>
      <c r="F80" s="937"/>
      <c r="G80" s="937"/>
      <c r="H80" s="937"/>
      <c r="I80" s="937"/>
      <c r="J80" s="937"/>
      <c r="K80" s="937"/>
      <c r="L80" s="937"/>
      <c r="M80" s="937"/>
      <c r="N80" s="937"/>
      <c r="O80" s="937"/>
      <c r="P80" s="938"/>
      <c r="Q80" s="939"/>
      <c r="R80" s="893"/>
      <c r="S80" s="893"/>
      <c r="T80" s="893"/>
      <c r="U80" s="893"/>
      <c r="V80" s="893"/>
      <c r="W80" s="893"/>
      <c r="X80" s="893"/>
      <c r="Y80" s="893"/>
      <c r="Z80" s="893"/>
      <c r="AA80" s="893"/>
      <c r="AB80" s="893"/>
      <c r="AC80" s="893"/>
      <c r="AD80" s="893"/>
      <c r="AE80" s="893"/>
      <c r="AF80" s="893"/>
      <c r="AG80" s="893"/>
      <c r="AH80" s="893"/>
      <c r="AI80" s="893"/>
      <c r="AJ80" s="893"/>
      <c r="AK80" s="893"/>
      <c r="AL80" s="893"/>
      <c r="AM80" s="893"/>
      <c r="AN80" s="893"/>
      <c r="AO80" s="893"/>
      <c r="AP80" s="893"/>
      <c r="AQ80" s="893"/>
      <c r="AR80" s="893"/>
      <c r="AS80" s="893"/>
      <c r="AT80" s="893"/>
      <c r="AU80" s="893"/>
      <c r="AV80" s="893"/>
      <c r="AW80" s="893"/>
      <c r="AX80" s="893"/>
      <c r="AY80" s="893"/>
      <c r="AZ80" s="895"/>
      <c r="BA80" s="895"/>
      <c r="BB80" s="895"/>
      <c r="BC80" s="895"/>
      <c r="BD80" s="896"/>
      <c r="BE80" s="167"/>
      <c r="BF80" s="167"/>
      <c r="BG80" s="167"/>
      <c r="BH80" s="167"/>
      <c r="BI80" s="167"/>
      <c r="BJ80" s="167"/>
      <c r="BK80" s="167"/>
      <c r="BL80" s="167"/>
      <c r="BM80" s="167"/>
      <c r="BN80" s="167"/>
      <c r="BO80" s="167"/>
      <c r="BP80" s="167"/>
      <c r="BQ80" s="164">
        <v>74</v>
      </c>
      <c r="BR80" s="169"/>
      <c r="BS80" s="922"/>
      <c r="BT80" s="923"/>
      <c r="BU80" s="923"/>
      <c r="BV80" s="923"/>
      <c r="BW80" s="923"/>
      <c r="BX80" s="923"/>
      <c r="BY80" s="923"/>
      <c r="BZ80" s="923"/>
      <c r="CA80" s="923"/>
      <c r="CB80" s="923"/>
      <c r="CC80" s="923"/>
      <c r="CD80" s="923"/>
      <c r="CE80" s="923"/>
      <c r="CF80" s="923"/>
      <c r="CG80" s="928"/>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156"/>
    </row>
    <row r="81" spans="1:131" ht="26.25" customHeight="1" x14ac:dyDescent="0.15">
      <c r="A81" s="164">
        <v>14</v>
      </c>
      <c r="B81" s="936"/>
      <c r="C81" s="937"/>
      <c r="D81" s="937"/>
      <c r="E81" s="937"/>
      <c r="F81" s="937"/>
      <c r="G81" s="937"/>
      <c r="H81" s="937"/>
      <c r="I81" s="937"/>
      <c r="J81" s="937"/>
      <c r="K81" s="937"/>
      <c r="L81" s="937"/>
      <c r="M81" s="937"/>
      <c r="N81" s="937"/>
      <c r="O81" s="937"/>
      <c r="P81" s="938"/>
      <c r="Q81" s="939"/>
      <c r="R81" s="893"/>
      <c r="S81" s="893"/>
      <c r="T81" s="893"/>
      <c r="U81" s="893"/>
      <c r="V81" s="893"/>
      <c r="W81" s="893"/>
      <c r="X81" s="893"/>
      <c r="Y81" s="893"/>
      <c r="Z81" s="893"/>
      <c r="AA81" s="893"/>
      <c r="AB81" s="893"/>
      <c r="AC81" s="893"/>
      <c r="AD81" s="893"/>
      <c r="AE81" s="893"/>
      <c r="AF81" s="893"/>
      <c r="AG81" s="893"/>
      <c r="AH81" s="893"/>
      <c r="AI81" s="893"/>
      <c r="AJ81" s="893"/>
      <c r="AK81" s="893"/>
      <c r="AL81" s="893"/>
      <c r="AM81" s="893"/>
      <c r="AN81" s="893"/>
      <c r="AO81" s="893"/>
      <c r="AP81" s="893"/>
      <c r="AQ81" s="893"/>
      <c r="AR81" s="893"/>
      <c r="AS81" s="893"/>
      <c r="AT81" s="893"/>
      <c r="AU81" s="893"/>
      <c r="AV81" s="893"/>
      <c r="AW81" s="893"/>
      <c r="AX81" s="893"/>
      <c r="AY81" s="893"/>
      <c r="AZ81" s="895"/>
      <c r="BA81" s="895"/>
      <c r="BB81" s="895"/>
      <c r="BC81" s="895"/>
      <c r="BD81" s="896"/>
      <c r="BE81" s="167"/>
      <c r="BF81" s="167"/>
      <c r="BG81" s="167"/>
      <c r="BH81" s="167"/>
      <c r="BI81" s="167"/>
      <c r="BJ81" s="167"/>
      <c r="BK81" s="167"/>
      <c r="BL81" s="167"/>
      <c r="BM81" s="167"/>
      <c r="BN81" s="167"/>
      <c r="BO81" s="167"/>
      <c r="BP81" s="167"/>
      <c r="BQ81" s="164">
        <v>75</v>
      </c>
      <c r="BR81" s="169"/>
      <c r="BS81" s="922"/>
      <c r="BT81" s="923"/>
      <c r="BU81" s="923"/>
      <c r="BV81" s="923"/>
      <c r="BW81" s="923"/>
      <c r="BX81" s="923"/>
      <c r="BY81" s="923"/>
      <c r="BZ81" s="923"/>
      <c r="CA81" s="923"/>
      <c r="CB81" s="923"/>
      <c r="CC81" s="923"/>
      <c r="CD81" s="923"/>
      <c r="CE81" s="923"/>
      <c r="CF81" s="923"/>
      <c r="CG81" s="928"/>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156"/>
    </row>
    <row r="82" spans="1:131" ht="26.25" customHeight="1" x14ac:dyDescent="0.15">
      <c r="A82" s="164">
        <v>15</v>
      </c>
      <c r="B82" s="936"/>
      <c r="C82" s="937"/>
      <c r="D82" s="937"/>
      <c r="E82" s="937"/>
      <c r="F82" s="937"/>
      <c r="G82" s="937"/>
      <c r="H82" s="937"/>
      <c r="I82" s="937"/>
      <c r="J82" s="937"/>
      <c r="K82" s="937"/>
      <c r="L82" s="937"/>
      <c r="M82" s="937"/>
      <c r="N82" s="937"/>
      <c r="O82" s="937"/>
      <c r="P82" s="938"/>
      <c r="Q82" s="939"/>
      <c r="R82" s="893"/>
      <c r="S82" s="893"/>
      <c r="T82" s="893"/>
      <c r="U82" s="893"/>
      <c r="V82" s="893"/>
      <c r="W82" s="893"/>
      <c r="X82" s="893"/>
      <c r="Y82" s="893"/>
      <c r="Z82" s="893"/>
      <c r="AA82" s="893"/>
      <c r="AB82" s="893"/>
      <c r="AC82" s="893"/>
      <c r="AD82" s="893"/>
      <c r="AE82" s="893"/>
      <c r="AF82" s="893"/>
      <c r="AG82" s="893"/>
      <c r="AH82" s="893"/>
      <c r="AI82" s="893"/>
      <c r="AJ82" s="893"/>
      <c r="AK82" s="893"/>
      <c r="AL82" s="893"/>
      <c r="AM82" s="893"/>
      <c r="AN82" s="893"/>
      <c r="AO82" s="893"/>
      <c r="AP82" s="893"/>
      <c r="AQ82" s="893"/>
      <c r="AR82" s="893"/>
      <c r="AS82" s="893"/>
      <c r="AT82" s="893"/>
      <c r="AU82" s="893"/>
      <c r="AV82" s="893"/>
      <c r="AW82" s="893"/>
      <c r="AX82" s="893"/>
      <c r="AY82" s="893"/>
      <c r="AZ82" s="895"/>
      <c r="BA82" s="895"/>
      <c r="BB82" s="895"/>
      <c r="BC82" s="895"/>
      <c r="BD82" s="896"/>
      <c r="BE82" s="167"/>
      <c r="BF82" s="167"/>
      <c r="BG82" s="167"/>
      <c r="BH82" s="167"/>
      <c r="BI82" s="167"/>
      <c r="BJ82" s="167"/>
      <c r="BK82" s="167"/>
      <c r="BL82" s="167"/>
      <c r="BM82" s="167"/>
      <c r="BN82" s="167"/>
      <c r="BO82" s="167"/>
      <c r="BP82" s="167"/>
      <c r="BQ82" s="164">
        <v>76</v>
      </c>
      <c r="BR82" s="169"/>
      <c r="BS82" s="922"/>
      <c r="BT82" s="923"/>
      <c r="BU82" s="923"/>
      <c r="BV82" s="923"/>
      <c r="BW82" s="923"/>
      <c r="BX82" s="923"/>
      <c r="BY82" s="923"/>
      <c r="BZ82" s="923"/>
      <c r="CA82" s="923"/>
      <c r="CB82" s="923"/>
      <c r="CC82" s="923"/>
      <c r="CD82" s="923"/>
      <c r="CE82" s="923"/>
      <c r="CF82" s="923"/>
      <c r="CG82" s="928"/>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156"/>
    </row>
    <row r="83" spans="1:131" ht="26.25" customHeight="1" x14ac:dyDescent="0.15">
      <c r="A83" s="164">
        <v>16</v>
      </c>
      <c r="B83" s="936"/>
      <c r="C83" s="937"/>
      <c r="D83" s="937"/>
      <c r="E83" s="937"/>
      <c r="F83" s="937"/>
      <c r="G83" s="937"/>
      <c r="H83" s="937"/>
      <c r="I83" s="937"/>
      <c r="J83" s="937"/>
      <c r="K83" s="937"/>
      <c r="L83" s="937"/>
      <c r="M83" s="937"/>
      <c r="N83" s="937"/>
      <c r="O83" s="937"/>
      <c r="P83" s="938"/>
      <c r="Q83" s="939"/>
      <c r="R83" s="893"/>
      <c r="S83" s="893"/>
      <c r="T83" s="893"/>
      <c r="U83" s="893"/>
      <c r="V83" s="893"/>
      <c r="W83" s="893"/>
      <c r="X83" s="893"/>
      <c r="Y83" s="893"/>
      <c r="Z83" s="893"/>
      <c r="AA83" s="893"/>
      <c r="AB83" s="893"/>
      <c r="AC83" s="893"/>
      <c r="AD83" s="893"/>
      <c r="AE83" s="893"/>
      <c r="AF83" s="893"/>
      <c r="AG83" s="893"/>
      <c r="AH83" s="893"/>
      <c r="AI83" s="893"/>
      <c r="AJ83" s="893"/>
      <c r="AK83" s="893"/>
      <c r="AL83" s="893"/>
      <c r="AM83" s="893"/>
      <c r="AN83" s="893"/>
      <c r="AO83" s="893"/>
      <c r="AP83" s="893"/>
      <c r="AQ83" s="893"/>
      <c r="AR83" s="893"/>
      <c r="AS83" s="893"/>
      <c r="AT83" s="893"/>
      <c r="AU83" s="893"/>
      <c r="AV83" s="893"/>
      <c r="AW83" s="893"/>
      <c r="AX83" s="893"/>
      <c r="AY83" s="893"/>
      <c r="AZ83" s="895"/>
      <c r="BA83" s="895"/>
      <c r="BB83" s="895"/>
      <c r="BC83" s="895"/>
      <c r="BD83" s="896"/>
      <c r="BE83" s="167"/>
      <c r="BF83" s="167"/>
      <c r="BG83" s="167"/>
      <c r="BH83" s="167"/>
      <c r="BI83" s="167"/>
      <c r="BJ83" s="167"/>
      <c r="BK83" s="167"/>
      <c r="BL83" s="167"/>
      <c r="BM83" s="167"/>
      <c r="BN83" s="167"/>
      <c r="BO83" s="167"/>
      <c r="BP83" s="167"/>
      <c r="BQ83" s="164">
        <v>77</v>
      </c>
      <c r="BR83" s="169"/>
      <c r="BS83" s="922"/>
      <c r="BT83" s="923"/>
      <c r="BU83" s="923"/>
      <c r="BV83" s="923"/>
      <c r="BW83" s="923"/>
      <c r="BX83" s="923"/>
      <c r="BY83" s="923"/>
      <c r="BZ83" s="923"/>
      <c r="CA83" s="923"/>
      <c r="CB83" s="923"/>
      <c r="CC83" s="923"/>
      <c r="CD83" s="923"/>
      <c r="CE83" s="923"/>
      <c r="CF83" s="923"/>
      <c r="CG83" s="928"/>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156"/>
    </row>
    <row r="84" spans="1:131" ht="26.25" customHeight="1" x14ac:dyDescent="0.15">
      <c r="A84" s="164">
        <v>17</v>
      </c>
      <c r="B84" s="936"/>
      <c r="C84" s="937"/>
      <c r="D84" s="937"/>
      <c r="E84" s="937"/>
      <c r="F84" s="937"/>
      <c r="G84" s="937"/>
      <c r="H84" s="937"/>
      <c r="I84" s="937"/>
      <c r="J84" s="937"/>
      <c r="K84" s="937"/>
      <c r="L84" s="937"/>
      <c r="M84" s="937"/>
      <c r="N84" s="937"/>
      <c r="O84" s="937"/>
      <c r="P84" s="938"/>
      <c r="Q84" s="939"/>
      <c r="R84" s="893"/>
      <c r="S84" s="893"/>
      <c r="T84" s="893"/>
      <c r="U84" s="893"/>
      <c r="V84" s="893"/>
      <c r="W84" s="893"/>
      <c r="X84" s="893"/>
      <c r="Y84" s="893"/>
      <c r="Z84" s="893"/>
      <c r="AA84" s="893"/>
      <c r="AB84" s="893"/>
      <c r="AC84" s="893"/>
      <c r="AD84" s="893"/>
      <c r="AE84" s="893"/>
      <c r="AF84" s="893"/>
      <c r="AG84" s="893"/>
      <c r="AH84" s="893"/>
      <c r="AI84" s="893"/>
      <c r="AJ84" s="893"/>
      <c r="AK84" s="893"/>
      <c r="AL84" s="893"/>
      <c r="AM84" s="893"/>
      <c r="AN84" s="893"/>
      <c r="AO84" s="893"/>
      <c r="AP84" s="893"/>
      <c r="AQ84" s="893"/>
      <c r="AR84" s="893"/>
      <c r="AS84" s="893"/>
      <c r="AT84" s="893"/>
      <c r="AU84" s="893"/>
      <c r="AV84" s="893"/>
      <c r="AW84" s="893"/>
      <c r="AX84" s="893"/>
      <c r="AY84" s="893"/>
      <c r="AZ84" s="895"/>
      <c r="BA84" s="895"/>
      <c r="BB84" s="895"/>
      <c r="BC84" s="895"/>
      <c r="BD84" s="896"/>
      <c r="BE84" s="167"/>
      <c r="BF84" s="167"/>
      <c r="BG84" s="167"/>
      <c r="BH84" s="167"/>
      <c r="BI84" s="167"/>
      <c r="BJ84" s="167"/>
      <c r="BK84" s="167"/>
      <c r="BL84" s="167"/>
      <c r="BM84" s="167"/>
      <c r="BN84" s="167"/>
      <c r="BO84" s="167"/>
      <c r="BP84" s="167"/>
      <c r="BQ84" s="164">
        <v>78</v>
      </c>
      <c r="BR84" s="169"/>
      <c r="BS84" s="922"/>
      <c r="BT84" s="923"/>
      <c r="BU84" s="923"/>
      <c r="BV84" s="923"/>
      <c r="BW84" s="923"/>
      <c r="BX84" s="923"/>
      <c r="BY84" s="923"/>
      <c r="BZ84" s="923"/>
      <c r="CA84" s="923"/>
      <c r="CB84" s="923"/>
      <c r="CC84" s="923"/>
      <c r="CD84" s="923"/>
      <c r="CE84" s="923"/>
      <c r="CF84" s="923"/>
      <c r="CG84" s="928"/>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156"/>
    </row>
    <row r="85" spans="1:131" ht="26.25" customHeight="1" x14ac:dyDescent="0.15">
      <c r="A85" s="164">
        <v>18</v>
      </c>
      <c r="B85" s="936"/>
      <c r="C85" s="937"/>
      <c r="D85" s="937"/>
      <c r="E85" s="937"/>
      <c r="F85" s="937"/>
      <c r="G85" s="937"/>
      <c r="H85" s="937"/>
      <c r="I85" s="937"/>
      <c r="J85" s="937"/>
      <c r="K85" s="937"/>
      <c r="L85" s="937"/>
      <c r="M85" s="937"/>
      <c r="N85" s="937"/>
      <c r="O85" s="937"/>
      <c r="P85" s="938"/>
      <c r="Q85" s="939"/>
      <c r="R85" s="893"/>
      <c r="S85" s="893"/>
      <c r="T85" s="893"/>
      <c r="U85" s="893"/>
      <c r="V85" s="893"/>
      <c r="W85" s="893"/>
      <c r="X85" s="893"/>
      <c r="Y85" s="893"/>
      <c r="Z85" s="893"/>
      <c r="AA85" s="893"/>
      <c r="AB85" s="893"/>
      <c r="AC85" s="893"/>
      <c r="AD85" s="893"/>
      <c r="AE85" s="893"/>
      <c r="AF85" s="893"/>
      <c r="AG85" s="893"/>
      <c r="AH85" s="893"/>
      <c r="AI85" s="893"/>
      <c r="AJ85" s="893"/>
      <c r="AK85" s="893"/>
      <c r="AL85" s="893"/>
      <c r="AM85" s="893"/>
      <c r="AN85" s="893"/>
      <c r="AO85" s="893"/>
      <c r="AP85" s="893"/>
      <c r="AQ85" s="893"/>
      <c r="AR85" s="893"/>
      <c r="AS85" s="893"/>
      <c r="AT85" s="893"/>
      <c r="AU85" s="893"/>
      <c r="AV85" s="893"/>
      <c r="AW85" s="893"/>
      <c r="AX85" s="893"/>
      <c r="AY85" s="893"/>
      <c r="AZ85" s="895"/>
      <c r="BA85" s="895"/>
      <c r="BB85" s="895"/>
      <c r="BC85" s="895"/>
      <c r="BD85" s="896"/>
      <c r="BE85" s="167"/>
      <c r="BF85" s="167"/>
      <c r="BG85" s="167"/>
      <c r="BH85" s="167"/>
      <c r="BI85" s="167"/>
      <c r="BJ85" s="167"/>
      <c r="BK85" s="167"/>
      <c r="BL85" s="167"/>
      <c r="BM85" s="167"/>
      <c r="BN85" s="167"/>
      <c r="BO85" s="167"/>
      <c r="BP85" s="167"/>
      <c r="BQ85" s="164">
        <v>79</v>
      </c>
      <c r="BR85" s="169"/>
      <c r="BS85" s="922"/>
      <c r="BT85" s="923"/>
      <c r="BU85" s="923"/>
      <c r="BV85" s="923"/>
      <c r="BW85" s="923"/>
      <c r="BX85" s="923"/>
      <c r="BY85" s="923"/>
      <c r="BZ85" s="923"/>
      <c r="CA85" s="923"/>
      <c r="CB85" s="923"/>
      <c r="CC85" s="923"/>
      <c r="CD85" s="923"/>
      <c r="CE85" s="923"/>
      <c r="CF85" s="923"/>
      <c r="CG85" s="928"/>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156"/>
    </row>
    <row r="86" spans="1:131" ht="26.25" customHeight="1" x14ac:dyDescent="0.15">
      <c r="A86" s="164">
        <v>19</v>
      </c>
      <c r="B86" s="936"/>
      <c r="C86" s="937"/>
      <c r="D86" s="937"/>
      <c r="E86" s="937"/>
      <c r="F86" s="937"/>
      <c r="G86" s="937"/>
      <c r="H86" s="937"/>
      <c r="I86" s="937"/>
      <c r="J86" s="937"/>
      <c r="K86" s="937"/>
      <c r="L86" s="937"/>
      <c r="M86" s="937"/>
      <c r="N86" s="937"/>
      <c r="O86" s="937"/>
      <c r="P86" s="938"/>
      <c r="Q86" s="939"/>
      <c r="R86" s="893"/>
      <c r="S86" s="893"/>
      <c r="T86" s="893"/>
      <c r="U86" s="893"/>
      <c r="V86" s="893"/>
      <c r="W86" s="893"/>
      <c r="X86" s="893"/>
      <c r="Y86" s="893"/>
      <c r="Z86" s="893"/>
      <c r="AA86" s="893"/>
      <c r="AB86" s="893"/>
      <c r="AC86" s="893"/>
      <c r="AD86" s="893"/>
      <c r="AE86" s="893"/>
      <c r="AF86" s="893"/>
      <c r="AG86" s="893"/>
      <c r="AH86" s="893"/>
      <c r="AI86" s="893"/>
      <c r="AJ86" s="893"/>
      <c r="AK86" s="893"/>
      <c r="AL86" s="893"/>
      <c r="AM86" s="893"/>
      <c r="AN86" s="893"/>
      <c r="AO86" s="893"/>
      <c r="AP86" s="893"/>
      <c r="AQ86" s="893"/>
      <c r="AR86" s="893"/>
      <c r="AS86" s="893"/>
      <c r="AT86" s="893"/>
      <c r="AU86" s="893"/>
      <c r="AV86" s="893"/>
      <c r="AW86" s="893"/>
      <c r="AX86" s="893"/>
      <c r="AY86" s="893"/>
      <c r="AZ86" s="895"/>
      <c r="BA86" s="895"/>
      <c r="BB86" s="895"/>
      <c r="BC86" s="895"/>
      <c r="BD86" s="896"/>
      <c r="BE86" s="167"/>
      <c r="BF86" s="167"/>
      <c r="BG86" s="167"/>
      <c r="BH86" s="167"/>
      <c r="BI86" s="167"/>
      <c r="BJ86" s="167"/>
      <c r="BK86" s="167"/>
      <c r="BL86" s="167"/>
      <c r="BM86" s="167"/>
      <c r="BN86" s="167"/>
      <c r="BO86" s="167"/>
      <c r="BP86" s="167"/>
      <c r="BQ86" s="164">
        <v>80</v>
      </c>
      <c r="BR86" s="169"/>
      <c r="BS86" s="922"/>
      <c r="BT86" s="923"/>
      <c r="BU86" s="923"/>
      <c r="BV86" s="923"/>
      <c r="BW86" s="923"/>
      <c r="BX86" s="923"/>
      <c r="BY86" s="923"/>
      <c r="BZ86" s="923"/>
      <c r="CA86" s="923"/>
      <c r="CB86" s="923"/>
      <c r="CC86" s="923"/>
      <c r="CD86" s="923"/>
      <c r="CE86" s="923"/>
      <c r="CF86" s="923"/>
      <c r="CG86" s="928"/>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156"/>
    </row>
    <row r="87" spans="1:131" ht="26.25" customHeight="1" x14ac:dyDescent="0.15">
      <c r="A87" s="170">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167"/>
      <c r="BF87" s="167"/>
      <c r="BG87" s="167"/>
      <c r="BH87" s="167"/>
      <c r="BI87" s="167"/>
      <c r="BJ87" s="167"/>
      <c r="BK87" s="167"/>
      <c r="BL87" s="167"/>
      <c r="BM87" s="167"/>
      <c r="BN87" s="167"/>
      <c r="BO87" s="167"/>
      <c r="BP87" s="167"/>
      <c r="BQ87" s="164">
        <v>81</v>
      </c>
      <c r="BR87" s="169"/>
      <c r="BS87" s="922"/>
      <c r="BT87" s="923"/>
      <c r="BU87" s="923"/>
      <c r="BV87" s="923"/>
      <c r="BW87" s="923"/>
      <c r="BX87" s="923"/>
      <c r="BY87" s="923"/>
      <c r="BZ87" s="923"/>
      <c r="CA87" s="923"/>
      <c r="CB87" s="923"/>
      <c r="CC87" s="923"/>
      <c r="CD87" s="923"/>
      <c r="CE87" s="923"/>
      <c r="CF87" s="923"/>
      <c r="CG87" s="928"/>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156"/>
    </row>
    <row r="88" spans="1:131" ht="26.25" customHeight="1" thickBot="1" x14ac:dyDescent="0.2">
      <c r="A88" s="166" t="s">
        <v>390</v>
      </c>
      <c r="B88" s="852" t="s">
        <v>424</v>
      </c>
      <c r="C88" s="853"/>
      <c r="D88" s="853"/>
      <c r="E88" s="853"/>
      <c r="F88" s="853"/>
      <c r="G88" s="853"/>
      <c r="H88" s="853"/>
      <c r="I88" s="853"/>
      <c r="J88" s="853"/>
      <c r="K88" s="853"/>
      <c r="L88" s="853"/>
      <c r="M88" s="853"/>
      <c r="N88" s="853"/>
      <c r="O88" s="853"/>
      <c r="P88" s="854"/>
      <c r="Q88" s="903"/>
      <c r="R88" s="904"/>
      <c r="S88" s="904"/>
      <c r="T88" s="904"/>
      <c r="U88" s="904"/>
      <c r="V88" s="904"/>
      <c r="W88" s="904"/>
      <c r="X88" s="904"/>
      <c r="Y88" s="904"/>
      <c r="Z88" s="904"/>
      <c r="AA88" s="904"/>
      <c r="AB88" s="904"/>
      <c r="AC88" s="904"/>
      <c r="AD88" s="904"/>
      <c r="AE88" s="904"/>
      <c r="AF88" s="907">
        <v>10487</v>
      </c>
      <c r="AG88" s="907"/>
      <c r="AH88" s="907"/>
      <c r="AI88" s="907"/>
      <c r="AJ88" s="907"/>
      <c r="AK88" s="904"/>
      <c r="AL88" s="904"/>
      <c r="AM88" s="904"/>
      <c r="AN88" s="904"/>
      <c r="AO88" s="904"/>
      <c r="AP88" s="907">
        <v>1514</v>
      </c>
      <c r="AQ88" s="907"/>
      <c r="AR88" s="907"/>
      <c r="AS88" s="907"/>
      <c r="AT88" s="907"/>
      <c r="AU88" s="907">
        <v>422</v>
      </c>
      <c r="AV88" s="907"/>
      <c r="AW88" s="907"/>
      <c r="AX88" s="907"/>
      <c r="AY88" s="907"/>
      <c r="AZ88" s="912"/>
      <c r="BA88" s="912"/>
      <c r="BB88" s="912"/>
      <c r="BC88" s="912"/>
      <c r="BD88" s="913"/>
      <c r="BE88" s="167"/>
      <c r="BF88" s="167"/>
      <c r="BG88" s="167"/>
      <c r="BH88" s="167"/>
      <c r="BI88" s="167"/>
      <c r="BJ88" s="167"/>
      <c r="BK88" s="167"/>
      <c r="BL88" s="167"/>
      <c r="BM88" s="167"/>
      <c r="BN88" s="167"/>
      <c r="BO88" s="167"/>
      <c r="BP88" s="167"/>
      <c r="BQ88" s="164">
        <v>82</v>
      </c>
      <c r="BR88" s="169"/>
      <c r="BS88" s="922"/>
      <c r="BT88" s="923"/>
      <c r="BU88" s="923"/>
      <c r="BV88" s="923"/>
      <c r="BW88" s="923"/>
      <c r="BX88" s="923"/>
      <c r="BY88" s="923"/>
      <c r="BZ88" s="923"/>
      <c r="CA88" s="923"/>
      <c r="CB88" s="923"/>
      <c r="CC88" s="923"/>
      <c r="CD88" s="923"/>
      <c r="CE88" s="923"/>
      <c r="CF88" s="923"/>
      <c r="CG88" s="928"/>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156"/>
    </row>
    <row r="89" spans="1:131" ht="26.25" hidden="1" customHeight="1" x14ac:dyDescent="0.15">
      <c r="A89" s="171"/>
      <c r="B89" s="172"/>
      <c r="C89" s="172"/>
      <c r="D89" s="172"/>
      <c r="E89" s="172"/>
      <c r="F89" s="172"/>
      <c r="G89" s="172"/>
      <c r="H89" s="172"/>
      <c r="I89" s="172"/>
      <c r="J89" s="172"/>
      <c r="K89" s="172"/>
      <c r="L89" s="172"/>
      <c r="M89" s="172"/>
      <c r="N89" s="172"/>
      <c r="O89" s="172"/>
      <c r="P89" s="172"/>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4"/>
      <c r="BA89" s="174"/>
      <c r="BB89" s="174"/>
      <c r="BC89" s="174"/>
      <c r="BD89" s="174"/>
      <c r="BE89" s="167"/>
      <c r="BF89" s="167"/>
      <c r="BG89" s="167"/>
      <c r="BH89" s="167"/>
      <c r="BI89" s="167"/>
      <c r="BJ89" s="167"/>
      <c r="BK89" s="167"/>
      <c r="BL89" s="167"/>
      <c r="BM89" s="167"/>
      <c r="BN89" s="167"/>
      <c r="BO89" s="167"/>
      <c r="BP89" s="167"/>
      <c r="BQ89" s="164">
        <v>83</v>
      </c>
      <c r="BR89" s="169"/>
      <c r="BS89" s="922"/>
      <c r="BT89" s="923"/>
      <c r="BU89" s="923"/>
      <c r="BV89" s="923"/>
      <c r="BW89" s="923"/>
      <c r="BX89" s="923"/>
      <c r="BY89" s="923"/>
      <c r="BZ89" s="923"/>
      <c r="CA89" s="923"/>
      <c r="CB89" s="923"/>
      <c r="CC89" s="923"/>
      <c r="CD89" s="923"/>
      <c r="CE89" s="923"/>
      <c r="CF89" s="923"/>
      <c r="CG89" s="928"/>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156"/>
    </row>
    <row r="90" spans="1:131" ht="26.25" hidden="1" customHeight="1" x14ac:dyDescent="0.15">
      <c r="A90" s="171"/>
      <c r="B90" s="172"/>
      <c r="C90" s="172"/>
      <c r="D90" s="172"/>
      <c r="E90" s="172"/>
      <c r="F90" s="172"/>
      <c r="G90" s="172"/>
      <c r="H90" s="172"/>
      <c r="I90" s="172"/>
      <c r="J90" s="172"/>
      <c r="K90" s="172"/>
      <c r="L90" s="172"/>
      <c r="M90" s="172"/>
      <c r="N90" s="172"/>
      <c r="O90" s="172"/>
      <c r="P90" s="172"/>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4"/>
      <c r="BA90" s="174"/>
      <c r="BB90" s="174"/>
      <c r="BC90" s="174"/>
      <c r="BD90" s="174"/>
      <c r="BE90" s="167"/>
      <c r="BF90" s="167"/>
      <c r="BG90" s="167"/>
      <c r="BH90" s="167"/>
      <c r="BI90" s="167"/>
      <c r="BJ90" s="167"/>
      <c r="BK90" s="167"/>
      <c r="BL90" s="167"/>
      <c r="BM90" s="167"/>
      <c r="BN90" s="167"/>
      <c r="BO90" s="167"/>
      <c r="BP90" s="167"/>
      <c r="BQ90" s="164">
        <v>84</v>
      </c>
      <c r="BR90" s="169"/>
      <c r="BS90" s="922"/>
      <c r="BT90" s="923"/>
      <c r="BU90" s="923"/>
      <c r="BV90" s="923"/>
      <c r="BW90" s="923"/>
      <c r="BX90" s="923"/>
      <c r="BY90" s="923"/>
      <c r="BZ90" s="923"/>
      <c r="CA90" s="923"/>
      <c r="CB90" s="923"/>
      <c r="CC90" s="923"/>
      <c r="CD90" s="923"/>
      <c r="CE90" s="923"/>
      <c r="CF90" s="923"/>
      <c r="CG90" s="928"/>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156"/>
    </row>
    <row r="91" spans="1:131" ht="26.25" hidden="1" customHeight="1" x14ac:dyDescent="0.15">
      <c r="A91" s="171"/>
      <c r="B91" s="172"/>
      <c r="C91" s="172"/>
      <c r="D91" s="172"/>
      <c r="E91" s="172"/>
      <c r="F91" s="172"/>
      <c r="G91" s="172"/>
      <c r="H91" s="172"/>
      <c r="I91" s="172"/>
      <c r="J91" s="172"/>
      <c r="K91" s="172"/>
      <c r="L91" s="172"/>
      <c r="M91" s="172"/>
      <c r="N91" s="172"/>
      <c r="O91" s="172"/>
      <c r="P91" s="172"/>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4"/>
      <c r="BA91" s="174"/>
      <c r="BB91" s="174"/>
      <c r="BC91" s="174"/>
      <c r="BD91" s="174"/>
      <c r="BE91" s="167"/>
      <c r="BF91" s="167"/>
      <c r="BG91" s="167"/>
      <c r="BH91" s="167"/>
      <c r="BI91" s="167"/>
      <c r="BJ91" s="167"/>
      <c r="BK91" s="167"/>
      <c r="BL91" s="167"/>
      <c r="BM91" s="167"/>
      <c r="BN91" s="167"/>
      <c r="BO91" s="167"/>
      <c r="BP91" s="167"/>
      <c r="BQ91" s="164">
        <v>85</v>
      </c>
      <c r="BR91" s="169"/>
      <c r="BS91" s="922"/>
      <c r="BT91" s="923"/>
      <c r="BU91" s="923"/>
      <c r="BV91" s="923"/>
      <c r="BW91" s="923"/>
      <c r="BX91" s="923"/>
      <c r="BY91" s="923"/>
      <c r="BZ91" s="923"/>
      <c r="CA91" s="923"/>
      <c r="CB91" s="923"/>
      <c r="CC91" s="923"/>
      <c r="CD91" s="923"/>
      <c r="CE91" s="923"/>
      <c r="CF91" s="923"/>
      <c r="CG91" s="928"/>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156"/>
    </row>
    <row r="92" spans="1:131" ht="26.25" hidden="1" customHeight="1" x14ac:dyDescent="0.15">
      <c r="A92" s="171"/>
      <c r="B92" s="172"/>
      <c r="C92" s="172"/>
      <c r="D92" s="172"/>
      <c r="E92" s="172"/>
      <c r="F92" s="172"/>
      <c r="G92" s="172"/>
      <c r="H92" s="172"/>
      <c r="I92" s="172"/>
      <c r="J92" s="172"/>
      <c r="K92" s="172"/>
      <c r="L92" s="172"/>
      <c r="M92" s="172"/>
      <c r="N92" s="172"/>
      <c r="O92" s="172"/>
      <c r="P92" s="172"/>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4"/>
      <c r="BA92" s="174"/>
      <c r="BB92" s="174"/>
      <c r="BC92" s="174"/>
      <c r="BD92" s="174"/>
      <c r="BE92" s="167"/>
      <c r="BF92" s="167"/>
      <c r="BG92" s="167"/>
      <c r="BH92" s="167"/>
      <c r="BI92" s="167"/>
      <c r="BJ92" s="167"/>
      <c r="BK92" s="167"/>
      <c r="BL92" s="167"/>
      <c r="BM92" s="167"/>
      <c r="BN92" s="167"/>
      <c r="BO92" s="167"/>
      <c r="BP92" s="167"/>
      <c r="BQ92" s="164">
        <v>86</v>
      </c>
      <c r="BR92" s="169"/>
      <c r="BS92" s="922"/>
      <c r="BT92" s="923"/>
      <c r="BU92" s="923"/>
      <c r="BV92" s="923"/>
      <c r="BW92" s="923"/>
      <c r="BX92" s="923"/>
      <c r="BY92" s="923"/>
      <c r="BZ92" s="923"/>
      <c r="CA92" s="923"/>
      <c r="CB92" s="923"/>
      <c r="CC92" s="923"/>
      <c r="CD92" s="923"/>
      <c r="CE92" s="923"/>
      <c r="CF92" s="923"/>
      <c r="CG92" s="928"/>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156"/>
    </row>
    <row r="93" spans="1:131" ht="26.25" hidden="1" customHeight="1" x14ac:dyDescent="0.15">
      <c r="A93" s="171"/>
      <c r="B93" s="172"/>
      <c r="C93" s="172"/>
      <c r="D93" s="172"/>
      <c r="E93" s="172"/>
      <c r="F93" s="172"/>
      <c r="G93" s="172"/>
      <c r="H93" s="172"/>
      <c r="I93" s="172"/>
      <c r="J93" s="172"/>
      <c r="K93" s="172"/>
      <c r="L93" s="172"/>
      <c r="M93" s="172"/>
      <c r="N93" s="172"/>
      <c r="O93" s="172"/>
      <c r="P93" s="172"/>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4"/>
      <c r="BA93" s="174"/>
      <c r="BB93" s="174"/>
      <c r="BC93" s="174"/>
      <c r="BD93" s="174"/>
      <c r="BE93" s="167"/>
      <c r="BF93" s="167"/>
      <c r="BG93" s="167"/>
      <c r="BH93" s="167"/>
      <c r="BI93" s="167"/>
      <c r="BJ93" s="167"/>
      <c r="BK93" s="167"/>
      <c r="BL93" s="167"/>
      <c r="BM93" s="167"/>
      <c r="BN93" s="167"/>
      <c r="BO93" s="167"/>
      <c r="BP93" s="167"/>
      <c r="BQ93" s="164">
        <v>87</v>
      </c>
      <c r="BR93" s="169"/>
      <c r="BS93" s="922"/>
      <c r="BT93" s="923"/>
      <c r="BU93" s="923"/>
      <c r="BV93" s="923"/>
      <c r="BW93" s="923"/>
      <c r="BX93" s="923"/>
      <c r="BY93" s="923"/>
      <c r="BZ93" s="923"/>
      <c r="CA93" s="923"/>
      <c r="CB93" s="923"/>
      <c r="CC93" s="923"/>
      <c r="CD93" s="923"/>
      <c r="CE93" s="923"/>
      <c r="CF93" s="923"/>
      <c r="CG93" s="928"/>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156"/>
    </row>
    <row r="94" spans="1:131" ht="26.25" hidden="1" customHeight="1" x14ac:dyDescent="0.15">
      <c r="A94" s="171"/>
      <c r="B94" s="172"/>
      <c r="C94" s="172"/>
      <c r="D94" s="172"/>
      <c r="E94" s="172"/>
      <c r="F94" s="172"/>
      <c r="G94" s="172"/>
      <c r="H94" s="172"/>
      <c r="I94" s="172"/>
      <c r="J94" s="172"/>
      <c r="K94" s="172"/>
      <c r="L94" s="172"/>
      <c r="M94" s="172"/>
      <c r="N94" s="172"/>
      <c r="O94" s="172"/>
      <c r="P94" s="172"/>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4"/>
      <c r="BA94" s="174"/>
      <c r="BB94" s="174"/>
      <c r="BC94" s="174"/>
      <c r="BD94" s="174"/>
      <c r="BE94" s="167"/>
      <c r="BF94" s="167"/>
      <c r="BG94" s="167"/>
      <c r="BH94" s="167"/>
      <c r="BI94" s="167"/>
      <c r="BJ94" s="167"/>
      <c r="BK94" s="167"/>
      <c r="BL94" s="167"/>
      <c r="BM94" s="167"/>
      <c r="BN94" s="167"/>
      <c r="BO94" s="167"/>
      <c r="BP94" s="167"/>
      <c r="BQ94" s="164">
        <v>88</v>
      </c>
      <c r="BR94" s="169"/>
      <c r="BS94" s="922"/>
      <c r="BT94" s="923"/>
      <c r="BU94" s="923"/>
      <c r="BV94" s="923"/>
      <c r="BW94" s="923"/>
      <c r="BX94" s="923"/>
      <c r="BY94" s="923"/>
      <c r="BZ94" s="923"/>
      <c r="CA94" s="923"/>
      <c r="CB94" s="923"/>
      <c r="CC94" s="923"/>
      <c r="CD94" s="923"/>
      <c r="CE94" s="923"/>
      <c r="CF94" s="923"/>
      <c r="CG94" s="928"/>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156"/>
    </row>
    <row r="95" spans="1:131" ht="26.25" hidden="1" customHeight="1" x14ac:dyDescent="0.15">
      <c r="A95" s="171"/>
      <c r="B95" s="172"/>
      <c r="C95" s="172"/>
      <c r="D95" s="172"/>
      <c r="E95" s="172"/>
      <c r="F95" s="172"/>
      <c r="G95" s="172"/>
      <c r="H95" s="172"/>
      <c r="I95" s="172"/>
      <c r="J95" s="172"/>
      <c r="K95" s="172"/>
      <c r="L95" s="172"/>
      <c r="M95" s="172"/>
      <c r="N95" s="172"/>
      <c r="O95" s="172"/>
      <c r="P95" s="172"/>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4"/>
      <c r="BA95" s="174"/>
      <c r="BB95" s="174"/>
      <c r="BC95" s="174"/>
      <c r="BD95" s="174"/>
      <c r="BE95" s="167"/>
      <c r="BF95" s="167"/>
      <c r="BG95" s="167"/>
      <c r="BH95" s="167"/>
      <c r="BI95" s="167"/>
      <c r="BJ95" s="167"/>
      <c r="BK95" s="167"/>
      <c r="BL95" s="167"/>
      <c r="BM95" s="167"/>
      <c r="BN95" s="167"/>
      <c r="BO95" s="167"/>
      <c r="BP95" s="167"/>
      <c r="BQ95" s="164">
        <v>89</v>
      </c>
      <c r="BR95" s="169"/>
      <c r="BS95" s="922"/>
      <c r="BT95" s="923"/>
      <c r="BU95" s="923"/>
      <c r="BV95" s="923"/>
      <c r="BW95" s="923"/>
      <c r="BX95" s="923"/>
      <c r="BY95" s="923"/>
      <c r="BZ95" s="923"/>
      <c r="CA95" s="923"/>
      <c r="CB95" s="923"/>
      <c r="CC95" s="923"/>
      <c r="CD95" s="923"/>
      <c r="CE95" s="923"/>
      <c r="CF95" s="923"/>
      <c r="CG95" s="928"/>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156"/>
    </row>
    <row r="96" spans="1:131" ht="26.25" hidden="1" customHeight="1" x14ac:dyDescent="0.15">
      <c r="A96" s="171"/>
      <c r="B96" s="172"/>
      <c r="C96" s="172"/>
      <c r="D96" s="172"/>
      <c r="E96" s="172"/>
      <c r="F96" s="172"/>
      <c r="G96" s="172"/>
      <c r="H96" s="172"/>
      <c r="I96" s="172"/>
      <c r="J96" s="172"/>
      <c r="K96" s="172"/>
      <c r="L96" s="172"/>
      <c r="M96" s="172"/>
      <c r="N96" s="172"/>
      <c r="O96" s="172"/>
      <c r="P96" s="172"/>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4"/>
      <c r="BA96" s="174"/>
      <c r="BB96" s="174"/>
      <c r="BC96" s="174"/>
      <c r="BD96" s="174"/>
      <c r="BE96" s="167"/>
      <c r="BF96" s="167"/>
      <c r="BG96" s="167"/>
      <c r="BH96" s="167"/>
      <c r="BI96" s="167"/>
      <c r="BJ96" s="167"/>
      <c r="BK96" s="167"/>
      <c r="BL96" s="167"/>
      <c r="BM96" s="167"/>
      <c r="BN96" s="167"/>
      <c r="BO96" s="167"/>
      <c r="BP96" s="167"/>
      <c r="BQ96" s="164">
        <v>90</v>
      </c>
      <c r="BR96" s="169"/>
      <c r="BS96" s="922"/>
      <c r="BT96" s="923"/>
      <c r="BU96" s="923"/>
      <c r="BV96" s="923"/>
      <c r="BW96" s="923"/>
      <c r="BX96" s="923"/>
      <c r="BY96" s="923"/>
      <c r="BZ96" s="923"/>
      <c r="CA96" s="923"/>
      <c r="CB96" s="923"/>
      <c r="CC96" s="923"/>
      <c r="CD96" s="923"/>
      <c r="CE96" s="923"/>
      <c r="CF96" s="923"/>
      <c r="CG96" s="928"/>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156"/>
    </row>
    <row r="97" spans="1:131" ht="26.25" hidden="1" customHeight="1" x14ac:dyDescent="0.15">
      <c r="A97" s="171"/>
      <c r="B97" s="172"/>
      <c r="C97" s="172"/>
      <c r="D97" s="172"/>
      <c r="E97" s="172"/>
      <c r="F97" s="172"/>
      <c r="G97" s="172"/>
      <c r="H97" s="172"/>
      <c r="I97" s="172"/>
      <c r="J97" s="172"/>
      <c r="K97" s="172"/>
      <c r="L97" s="172"/>
      <c r="M97" s="172"/>
      <c r="N97" s="172"/>
      <c r="O97" s="172"/>
      <c r="P97" s="172"/>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4"/>
      <c r="BA97" s="174"/>
      <c r="BB97" s="174"/>
      <c r="BC97" s="174"/>
      <c r="BD97" s="174"/>
      <c r="BE97" s="167"/>
      <c r="BF97" s="167"/>
      <c r="BG97" s="167"/>
      <c r="BH97" s="167"/>
      <c r="BI97" s="167"/>
      <c r="BJ97" s="167"/>
      <c r="BK97" s="167"/>
      <c r="BL97" s="167"/>
      <c r="BM97" s="167"/>
      <c r="BN97" s="167"/>
      <c r="BO97" s="167"/>
      <c r="BP97" s="167"/>
      <c r="BQ97" s="164">
        <v>91</v>
      </c>
      <c r="BR97" s="169"/>
      <c r="BS97" s="922"/>
      <c r="BT97" s="923"/>
      <c r="BU97" s="923"/>
      <c r="BV97" s="923"/>
      <c r="BW97" s="923"/>
      <c r="BX97" s="923"/>
      <c r="BY97" s="923"/>
      <c r="BZ97" s="923"/>
      <c r="CA97" s="923"/>
      <c r="CB97" s="923"/>
      <c r="CC97" s="923"/>
      <c r="CD97" s="923"/>
      <c r="CE97" s="923"/>
      <c r="CF97" s="923"/>
      <c r="CG97" s="928"/>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156"/>
    </row>
    <row r="98" spans="1:131" ht="26.25" hidden="1" customHeight="1" x14ac:dyDescent="0.15">
      <c r="A98" s="171"/>
      <c r="B98" s="172"/>
      <c r="C98" s="172"/>
      <c r="D98" s="172"/>
      <c r="E98" s="172"/>
      <c r="F98" s="172"/>
      <c r="G98" s="172"/>
      <c r="H98" s="172"/>
      <c r="I98" s="172"/>
      <c r="J98" s="172"/>
      <c r="K98" s="172"/>
      <c r="L98" s="172"/>
      <c r="M98" s="172"/>
      <c r="N98" s="172"/>
      <c r="O98" s="172"/>
      <c r="P98" s="172"/>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4"/>
      <c r="BA98" s="174"/>
      <c r="BB98" s="174"/>
      <c r="BC98" s="174"/>
      <c r="BD98" s="174"/>
      <c r="BE98" s="167"/>
      <c r="BF98" s="167"/>
      <c r="BG98" s="167"/>
      <c r="BH98" s="167"/>
      <c r="BI98" s="167"/>
      <c r="BJ98" s="167"/>
      <c r="BK98" s="167"/>
      <c r="BL98" s="167"/>
      <c r="BM98" s="167"/>
      <c r="BN98" s="167"/>
      <c r="BO98" s="167"/>
      <c r="BP98" s="167"/>
      <c r="BQ98" s="164">
        <v>92</v>
      </c>
      <c r="BR98" s="169"/>
      <c r="BS98" s="922"/>
      <c r="BT98" s="923"/>
      <c r="BU98" s="923"/>
      <c r="BV98" s="923"/>
      <c r="BW98" s="923"/>
      <c r="BX98" s="923"/>
      <c r="BY98" s="923"/>
      <c r="BZ98" s="923"/>
      <c r="CA98" s="923"/>
      <c r="CB98" s="923"/>
      <c r="CC98" s="923"/>
      <c r="CD98" s="923"/>
      <c r="CE98" s="923"/>
      <c r="CF98" s="923"/>
      <c r="CG98" s="928"/>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156"/>
    </row>
    <row r="99" spans="1:131" ht="26.25" hidden="1" customHeight="1" x14ac:dyDescent="0.15">
      <c r="A99" s="171"/>
      <c r="B99" s="172"/>
      <c r="C99" s="172"/>
      <c r="D99" s="172"/>
      <c r="E99" s="172"/>
      <c r="F99" s="172"/>
      <c r="G99" s="172"/>
      <c r="H99" s="172"/>
      <c r="I99" s="172"/>
      <c r="J99" s="172"/>
      <c r="K99" s="172"/>
      <c r="L99" s="172"/>
      <c r="M99" s="172"/>
      <c r="N99" s="172"/>
      <c r="O99" s="172"/>
      <c r="P99" s="172"/>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4"/>
      <c r="BA99" s="174"/>
      <c r="BB99" s="174"/>
      <c r="BC99" s="174"/>
      <c r="BD99" s="174"/>
      <c r="BE99" s="167"/>
      <c r="BF99" s="167"/>
      <c r="BG99" s="167"/>
      <c r="BH99" s="167"/>
      <c r="BI99" s="167"/>
      <c r="BJ99" s="167"/>
      <c r="BK99" s="167"/>
      <c r="BL99" s="167"/>
      <c r="BM99" s="167"/>
      <c r="BN99" s="167"/>
      <c r="BO99" s="167"/>
      <c r="BP99" s="167"/>
      <c r="BQ99" s="164">
        <v>93</v>
      </c>
      <c r="BR99" s="169"/>
      <c r="BS99" s="922"/>
      <c r="BT99" s="923"/>
      <c r="BU99" s="923"/>
      <c r="BV99" s="923"/>
      <c r="BW99" s="923"/>
      <c r="BX99" s="923"/>
      <c r="BY99" s="923"/>
      <c r="BZ99" s="923"/>
      <c r="CA99" s="923"/>
      <c r="CB99" s="923"/>
      <c r="CC99" s="923"/>
      <c r="CD99" s="923"/>
      <c r="CE99" s="923"/>
      <c r="CF99" s="923"/>
      <c r="CG99" s="928"/>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156"/>
    </row>
    <row r="100" spans="1:131" ht="26.25" hidden="1" customHeight="1" x14ac:dyDescent="0.15">
      <c r="A100" s="171"/>
      <c r="B100" s="172"/>
      <c r="C100" s="172"/>
      <c r="D100" s="172"/>
      <c r="E100" s="172"/>
      <c r="F100" s="172"/>
      <c r="G100" s="172"/>
      <c r="H100" s="172"/>
      <c r="I100" s="172"/>
      <c r="J100" s="172"/>
      <c r="K100" s="172"/>
      <c r="L100" s="172"/>
      <c r="M100" s="172"/>
      <c r="N100" s="172"/>
      <c r="O100" s="172"/>
      <c r="P100" s="172"/>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4"/>
      <c r="BA100" s="174"/>
      <c r="BB100" s="174"/>
      <c r="BC100" s="174"/>
      <c r="BD100" s="174"/>
      <c r="BE100" s="167"/>
      <c r="BF100" s="167"/>
      <c r="BG100" s="167"/>
      <c r="BH100" s="167"/>
      <c r="BI100" s="167"/>
      <c r="BJ100" s="167"/>
      <c r="BK100" s="167"/>
      <c r="BL100" s="167"/>
      <c r="BM100" s="167"/>
      <c r="BN100" s="167"/>
      <c r="BO100" s="167"/>
      <c r="BP100" s="167"/>
      <c r="BQ100" s="164">
        <v>94</v>
      </c>
      <c r="BR100" s="169"/>
      <c r="BS100" s="922"/>
      <c r="BT100" s="923"/>
      <c r="BU100" s="923"/>
      <c r="BV100" s="923"/>
      <c r="BW100" s="923"/>
      <c r="BX100" s="923"/>
      <c r="BY100" s="923"/>
      <c r="BZ100" s="923"/>
      <c r="CA100" s="923"/>
      <c r="CB100" s="923"/>
      <c r="CC100" s="923"/>
      <c r="CD100" s="923"/>
      <c r="CE100" s="923"/>
      <c r="CF100" s="923"/>
      <c r="CG100" s="928"/>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156"/>
    </row>
    <row r="101" spans="1:131" ht="26.25" hidden="1" customHeight="1" x14ac:dyDescent="0.15">
      <c r="A101" s="171"/>
      <c r="B101" s="172"/>
      <c r="C101" s="172"/>
      <c r="D101" s="172"/>
      <c r="E101" s="172"/>
      <c r="F101" s="172"/>
      <c r="G101" s="172"/>
      <c r="H101" s="172"/>
      <c r="I101" s="172"/>
      <c r="J101" s="172"/>
      <c r="K101" s="172"/>
      <c r="L101" s="172"/>
      <c r="M101" s="172"/>
      <c r="N101" s="172"/>
      <c r="O101" s="172"/>
      <c r="P101" s="172"/>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4"/>
      <c r="BA101" s="174"/>
      <c r="BB101" s="174"/>
      <c r="BC101" s="174"/>
      <c r="BD101" s="174"/>
      <c r="BE101" s="167"/>
      <c r="BF101" s="167"/>
      <c r="BG101" s="167"/>
      <c r="BH101" s="167"/>
      <c r="BI101" s="167"/>
      <c r="BJ101" s="167"/>
      <c r="BK101" s="167"/>
      <c r="BL101" s="167"/>
      <c r="BM101" s="167"/>
      <c r="BN101" s="167"/>
      <c r="BO101" s="167"/>
      <c r="BP101" s="167"/>
      <c r="BQ101" s="164">
        <v>95</v>
      </c>
      <c r="BR101" s="169"/>
      <c r="BS101" s="922"/>
      <c r="BT101" s="923"/>
      <c r="BU101" s="923"/>
      <c r="BV101" s="923"/>
      <c r="BW101" s="923"/>
      <c r="BX101" s="923"/>
      <c r="BY101" s="923"/>
      <c r="BZ101" s="923"/>
      <c r="CA101" s="923"/>
      <c r="CB101" s="923"/>
      <c r="CC101" s="923"/>
      <c r="CD101" s="923"/>
      <c r="CE101" s="923"/>
      <c r="CF101" s="923"/>
      <c r="CG101" s="928"/>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156"/>
    </row>
    <row r="102" spans="1:131" ht="26.25" customHeight="1" thickBot="1" x14ac:dyDescent="0.2">
      <c r="A102" s="171"/>
      <c r="B102" s="172"/>
      <c r="C102" s="172"/>
      <c r="D102" s="172"/>
      <c r="E102" s="172"/>
      <c r="F102" s="172"/>
      <c r="G102" s="172"/>
      <c r="H102" s="172"/>
      <c r="I102" s="172"/>
      <c r="J102" s="172"/>
      <c r="K102" s="172"/>
      <c r="L102" s="172"/>
      <c r="M102" s="172"/>
      <c r="N102" s="172"/>
      <c r="O102" s="172"/>
      <c r="P102" s="172"/>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4"/>
      <c r="BA102" s="174"/>
      <c r="BB102" s="174"/>
      <c r="BC102" s="174"/>
      <c r="BD102" s="174"/>
      <c r="BE102" s="167"/>
      <c r="BF102" s="167"/>
      <c r="BG102" s="167"/>
      <c r="BH102" s="167"/>
      <c r="BI102" s="167"/>
      <c r="BJ102" s="167"/>
      <c r="BK102" s="167"/>
      <c r="BL102" s="167"/>
      <c r="BM102" s="167"/>
      <c r="BN102" s="167"/>
      <c r="BO102" s="167"/>
      <c r="BP102" s="167"/>
      <c r="BQ102" s="166" t="s">
        <v>390</v>
      </c>
      <c r="BR102" s="852" t="s">
        <v>425</v>
      </c>
      <c r="BS102" s="853"/>
      <c r="BT102" s="853"/>
      <c r="BU102" s="853"/>
      <c r="BV102" s="853"/>
      <c r="BW102" s="853"/>
      <c r="BX102" s="853"/>
      <c r="BY102" s="853"/>
      <c r="BZ102" s="853"/>
      <c r="CA102" s="853"/>
      <c r="CB102" s="853"/>
      <c r="CC102" s="853"/>
      <c r="CD102" s="853"/>
      <c r="CE102" s="853"/>
      <c r="CF102" s="853"/>
      <c r="CG102" s="854"/>
      <c r="CH102" s="950"/>
      <c r="CI102" s="951"/>
      <c r="CJ102" s="951"/>
      <c r="CK102" s="951"/>
      <c r="CL102" s="952"/>
      <c r="CM102" s="950"/>
      <c r="CN102" s="951"/>
      <c r="CO102" s="951"/>
      <c r="CP102" s="951"/>
      <c r="CQ102" s="952"/>
      <c r="CR102" s="953">
        <v>50</v>
      </c>
      <c r="CS102" s="915"/>
      <c r="CT102" s="915"/>
      <c r="CU102" s="915"/>
      <c r="CV102" s="954"/>
      <c r="CW102" s="953">
        <v>8</v>
      </c>
      <c r="CX102" s="915"/>
      <c r="CY102" s="915"/>
      <c r="CZ102" s="915"/>
      <c r="DA102" s="954"/>
      <c r="DB102" s="953"/>
      <c r="DC102" s="915"/>
      <c r="DD102" s="915"/>
      <c r="DE102" s="915"/>
      <c r="DF102" s="954"/>
      <c r="DG102" s="953"/>
      <c r="DH102" s="915"/>
      <c r="DI102" s="915"/>
      <c r="DJ102" s="915"/>
      <c r="DK102" s="954"/>
      <c r="DL102" s="953"/>
      <c r="DM102" s="915"/>
      <c r="DN102" s="915"/>
      <c r="DO102" s="915"/>
      <c r="DP102" s="954"/>
      <c r="DQ102" s="953"/>
      <c r="DR102" s="915"/>
      <c r="DS102" s="915"/>
      <c r="DT102" s="915"/>
      <c r="DU102" s="954"/>
      <c r="DV102" s="852"/>
      <c r="DW102" s="853"/>
      <c r="DX102" s="853"/>
      <c r="DY102" s="853"/>
      <c r="DZ102" s="977"/>
      <c r="EA102" s="156"/>
    </row>
    <row r="103" spans="1:131" ht="26.25" customHeight="1" x14ac:dyDescent="0.15">
      <c r="A103" s="171"/>
      <c r="B103" s="172"/>
      <c r="C103" s="172"/>
      <c r="D103" s="172"/>
      <c r="E103" s="172"/>
      <c r="F103" s="172"/>
      <c r="G103" s="172"/>
      <c r="H103" s="172"/>
      <c r="I103" s="172"/>
      <c r="J103" s="172"/>
      <c r="K103" s="172"/>
      <c r="L103" s="172"/>
      <c r="M103" s="172"/>
      <c r="N103" s="172"/>
      <c r="O103" s="172"/>
      <c r="P103" s="172"/>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4"/>
      <c r="BA103" s="174"/>
      <c r="BB103" s="174"/>
      <c r="BC103" s="174"/>
      <c r="BD103" s="174"/>
      <c r="BE103" s="167"/>
      <c r="BF103" s="167"/>
      <c r="BG103" s="167"/>
      <c r="BH103" s="167"/>
      <c r="BI103" s="167"/>
      <c r="BJ103" s="167"/>
      <c r="BK103" s="167"/>
      <c r="BL103" s="167"/>
      <c r="BM103" s="167"/>
      <c r="BN103" s="167"/>
      <c r="BO103" s="167"/>
      <c r="BP103" s="167"/>
      <c r="BQ103" s="978" t="s">
        <v>426</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156"/>
    </row>
    <row r="104" spans="1:131" ht="26.25" customHeight="1" x14ac:dyDescent="0.15">
      <c r="A104" s="171"/>
      <c r="B104" s="172"/>
      <c r="C104" s="172"/>
      <c r="D104" s="172"/>
      <c r="E104" s="172"/>
      <c r="F104" s="172"/>
      <c r="G104" s="172"/>
      <c r="H104" s="172"/>
      <c r="I104" s="172"/>
      <c r="J104" s="172"/>
      <c r="K104" s="172"/>
      <c r="L104" s="172"/>
      <c r="M104" s="172"/>
      <c r="N104" s="172"/>
      <c r="O104" s="172"/>
      <c r="P104" s="172"/>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4"/>
      <c r="BA104" s="174"/>
      <c r="BB104" s="174"/>
      <c r="BC104" s="174"/>
      <c r="BD104" s="174"/>
      <c r="BE104" s="167"/>
      <c r="BF104" s="167"/>
      <c r="BG104" s="167"/>
      <c r="BH104" s="167"/>
      <c r="BI104" s="167"/>
      <c r="BJ104" s="167"/>
      <c r="BK104" s="167"/>
      <c r="BL104" s="167"/>
      <c r="BM104" s="167"/>
      <c r="BN104" s="167"/>
      <c r="BO104" s="167"/>
      <c r="BP104" s="167"/>
      <c r="BQ104" s="979" t="s">
        <v>427</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156"/>
    </row>
    <row r="105" spans="1:131" ht="11.25" customHeight="1" x14ac:dyDescent="0.15">
      <c r="A105" s="167"/>
      <c r="B105" s="167"/>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U105" s="167"/>
      <c r="AV105" s="167"/>
      <c r="AW105" s="167"/>
      <c r="AX105" s="167"/>
      <c r="AY105" s="167"/>
      <c r="AZ105" s="167"/>
      <c r="BA105" s="167"/>
      <c r="BB105" s="167"/>
      <c r="BC105" s="167"/>
      <c r="BD105" s="167"/>
      <c r="BE105" s="167"/>
      <c r="BF105" s="167"/>
      <c r="BG105" s="167"/>
      <c r="BH105" s="167"/>
      <c r="BI105" s="167"/>
      <c r="BJ105" s="167"/>
      <c r="BK105" s="167"/>
      <c r="BL105" s="167"/>
      <c r="BM105" s="167"/>
      <c r="BN105" s="167"/>
      <c r="BO105" s="167"/>
      <c r="BP105" s="167"/>
      <c r="BQ105" s="156"/>
      <c r="BR105" s="156"/>
      <c r="BS105" s="156"/>
      <c r="BT105" s="156"/>
      <c r="BU105" s="156"/>
      <c r="BV105" s="156"/>
      <c r="BW105" s="156"/>
      <c r="BX105" s="156"/>
      <c r="BY105" s="156"/>
      <c r="BZ105" s="156"/>
      <c r="CA105" s="156"/>
      <c r="CB105" s="156"/>
      <c r="CC105" s="156"/>
      <c r="CD105" s="156"/>
      <c r="CE105" s="156"/>
      <c r="CF105" s="156"/>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156"/>
      <c r="DC105" s="156"/>
      <c r="DD105" s="156"/>
      <c r="DE105" s="156"/>
      <c r="DF105" s="156"/>
      <c r="DG105" s="156"/>
      <c r="DH105" s="156"/>
      <c r="DI105" s="156"/>
      <c r="DJ105" s="156"/>
      <c r="DK105" s="156"/>
      <c r="DL105" s="156"/>
      <c r="DM105" s="156"/>
      <c r="DN105" s="156"/>
      <c r="DO105" s="156"/>
      <c r="DP105" s="156"/>
      <c r="DQ105" s="156"/>
      <c r="DR105" s="156"/>
      <c r="DS105" s="156"/>
      <c r="DT105" s="156"/>
      <c r="DU105" s="156"/>
      <c r="DV105" s="156"/>
      <c r="DW105" s="156"/>
      <c r="DX105" s="156"/>
      <c r="DY105" s="156"/>
      <c r="DZ105" s="156"/>
      <c r="EA105" s="156"/>
    </row>
    <row r="106" spans="1:131" ht="11.25" customHeight="1" x14ac:dyDescent="0.15">
      <c r="A106" s="167"/>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7"/>
      <c r="AY106" s="167"/>
      <c r="AZ106" s="167"/>
      <c r="BA106" s="167"/>
      <c r="BB106" s="167"/>
      <c r="BC106" s="167"/>
      <c r="BD106" s="167"/>
      <c r="BE106" s="167"/>
      <c r="BF106" s="167"/>
      <c r="BG106" s="167"/>
      <c r="BH106" s="167"/>
      <c r="BI106" s="167"/>
      <c r="BJ106" s="167"/>
      <c r="BK106" s="167"/>
      <c r="BL106" s="167"/>
      <c r="BM106" s="167"/>
      <c r="BN106" s="167"/>
      <c r="BO106" s="167"/>
      <c r="BP106" s="167"/>
      <c r="BQ106" s="156"/>
      <c r="BR106" s="156"/>
      <c r="BS106" s="156"/>
      <c r="BT106" s="156"/>
      <c r="BU106" s="156"/>
      <c r="BV106" s="156"/>
      <c r="BW106" s="156"/>
      <c r="BX106" s="156"/>
      <c r="BY106" s="156"/>
      <c r="BZ106" s="156"/>
      <c r="CA106" s="156"/>
      <c r="CB106" s="156"/>
      <c r="CC106" s="156"/>
      <c r="CD106" s="156"/>
      <c r="CE106" s="156"/>
      <c r="CF106" s="156"/>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156"/>
      <c r="DC106" s="156"/>
      <c r="DD106" s="156"/>
      <c r="DE106" s="156"/>
      <c r="DF106" s="156"/>
      <c r="DG106" s="156"/>
      <c r="DH106" s="156"/>
      <c r="DI106" s="156"/>
      <c r="DJ106" s="156"/>
      <c r="DK106" s="156"/>
      <c r="DL106" s="156"/>
      <c r="DM106" s="156"/>
      <c r="DN106" s="156"/>
      <c r="DO106" s="156"/>
      <c r="DP106" s="156"/>
      <c r="DQ106" s="156"/>
      <c r="DR106" s="156"/>
      <c r="DS106" s="156"/>
      <c r="DT106" s="156"/>
      <c r="DU106" s="156"/>
      <c r="DV106" s="156"/>
      <c r="DW106" s="156"/>
      <c r="DX106" s="156"/>
      <c r="DY106" s="156"/>
      <c r="DZ106" s="156"/>
      <c r="EA106" s="156"/>
    </row>
    <row r="107" spans="1:131" s="156" customFormat="1" ht="26.25" customHeight="1" thickBot="1" x14ac:dyDescent="0.2">
      <c r="A107" s="175" t="s">
        <v>428</v>
      </c>
      <c r="B107" s="176"/>
      <c r="C107" s="176"/>
      <c r="D107" s="176"/>
      <c r="E107" s="176"/>
      <c r="F107" s="176"/>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176"/>
      <c r="AM107" s="176"/>
      <c r="AN107" s="176"/>
      <c r="AO107" s="176"/>
      <c r="AP107" s="176"/>
      <c r="AQ107" s="176"/>
      <c r="AR107" s="176"/>
      <c r="AS107" s="176"/>
      <c r="AT107" s="176"/>
      <c r="AU107" s="175" t="s">
        <v>429</v>
      </c>
      <c r="AV107" s="176"/>
      <c r="AW107" s="176"/>
      <c r="AX107" s="176"/>
      <c r="AY107" s="176"/>
      <c r="AZ107" s="176"/>
      <c r="BA107" s="176"/>
      <c r="BB107" s="176"/>
      <c r="BC107" s="176"/>
      <c r="BD107" s="176"/>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176"/>
      <c r="CD107" s="176"/>
      <c r="CE107" s="176"/>
      <c r="CF107" s="176"/>
      <c r="CG107" s="176"/>
      <c r="CH107" s="176"/>
      <c r="CI107" s="176"/>
      <c r="CJ107" s="176"/>
      <c r="CK107" s="176"/>
      <c r="CL107" s="176"/>
      <c r="CM107" s="176"/>
      <c r="CN107" s="176"/>
      <c r="CO107" s="176"/>
      <c r="CP107" s="176"/>
      <c r="CQ107" s="176"/>
      <c r="CR107" s="176"/>
      <c r="CS107" s="176"/>
      <c r="CT107" s="176"/>
      <c r="CU107" s="176"/>
      <c r="CV107" s="176"/>
      <c r="CW107" s="176"/>
      <c r="CX107" s="176"/>
      <c r="CY107" s="176"/>
      <c r="CZ107" s="176"/>
      <c r="DA107" s="176"/>
      <c r="DB107" s="176"/>
      <c r="DC107" s="176"/>
      <c r="DD107" s="176"/>
      <c r="DE107" s="176"/>
      <c r="DF107" s="176"/>
      <c r="DG107" s="176"/>
      <c r="DH107" s="176"/>
      <c r="DI107" s="176"/>
      <c r="DJ107" s="176"/>
      <c r="DK107" s="176"/>
      <c r="DL107" s="176"/>
      <c r="DM107" s="176"/>
      <c r="DN107" s="176"/>
      <c r="DO107" s="176"/>
      <c r="DP107" s="176"/>
      <c r="DQ107" s="176"/>
      <c r="DR107" s="176"/>
      <c r="DS107" s="176"/>
      <c r="DT107" s="176"/>
      <c r="DU107" s="176"/>
      <c r="DV107" s="176"/>
      <c r="DW107" s="176"/>
      <c r="DX107" s="176"/>
      <c r="DY107" s="176"/>
      <c r="DZ107" s="176"/>
    </row>
    <row r="108" spans="1:131" s="156" customFormat="1" ht="26.25" customHeight="1" x14ac:dyDescent="0.15">
      <c r="A108" s="980" t="s">
        <v>430</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431</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156" customFormat="1" ht="26.25" customHeight="1" x14ac:dyDescent="0.15">
      <c r="A109" s="975" t="s">
        <v>432</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433</v>
      </c>
      <c r="AB109" s="956"/>
      <c r="AC109" s="956"/>
      <c r="AD109" s="956"/>
      <c r="AE109" s="957"/>
      <c r="AF109" s="955" t="s">
        <v>434</v>
      </c>
      <c r="AG109" s="956"/>
      <c r="AH109" s="956"/>
      <c r="AI109" s="956"/>
      <c r="AJ109" s="957"/>
      <c r="AK109" s="955" t="s">
        <v>303</v>
      </c>
      <c r="AL109" s="956"/>
      <c r="AM109" s="956"/>
      <c r="AN109" s="956"/>
      <c r="AO109" s="957"/>
      <c r="AP109" s="955" t="s">
        <v>435</v>
      </c>
      <c r="AQ109" s="956"/>
      <c r="AR109" s="956"/>
      <c r="AS109" s="956"/>
      <c r="AT109" s="958"/>
      <c r="AU109" s="975" t="s">
        <v>432</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433</v>
      </c>
      <c r="BR109" s="956"/>
      <c r="BS109" s="956"/>
      <c r="BT109" s="956"/>
      <c r="BU109" s="957"/>
      <c r="BV109" s="955" t="s">
        <v>434</v>
      </c>
      <c r="BW109" s="956"/>
      <c r="BX109" s="956"/>
      <c r="BY109" s="956"/>
      <c r="BZ109" s="957"/>
      <c r="CA109" s="955" t="s">
        <v>303</v>
      </c>
      <c r="CB109" s="956"/>
      <c r="CC109" s="956"/>
      <c r="CD109" s="956"/>
      <c r="CE109" s="957"/>
      <c r="CF109" s="976" t="s">
        <v>435</v>
      </c>
      <c r="CG109" s="976"/>
      <c r="CH109" s="976"/>
      <c r="CI109" s="976"/>
      <c r="CJ109" s="976"/>
      <c r="CK109" s="955" t="s">
        <v>436</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433</v>
      </c>
      <c r="DH109" s="956"/>
      <c r="DI109" s="956"/>
      <c r="DJ109" s="956"/>
      <c r="DK109" s="957"/>
      <c r="DL109" s="955" t="s">
        <v>434</v>
      </c>
      <c r="DM109" s="956"/>
      <c r="DN109" s="956"/>
      <c r="DO109" s="956"/>
      <c r="DP109" s="957"/>
      <c r="DQ109" s="955" t="s">
        <v>303</v>
      </c>
      <c r="DR109" s="956"/>
      <c r="DS109" s="956"/>
      <c r="DT109" s="956"/>
      <c r="DU109" s="957"/>
      <c r="DV109" s="955" t="s">
        <v>435</v>
      </c>
      <c r="DW109" s="956"/>
      <c r="DX109" s="956"/>
      <c r="DY109" s="956"/>
      <c r="DZ109" s="958"/>
    </row>
    <row r="110" spans="1:131" s="156" customFormat="1" ht="26.25" customHeight="1" x14ac:dyDescent="0.15">
      <c r="A110" s="959" t="s">
        <v>437</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2388023</v>
      </c>
      <c r="AB110" s="963"/>
      <c r="AC110" s="963"/>
      <c r="AD110" s="963"/>
      <c r="AE110" s="964"/>
      <c r="AF110" s="965">
        <v>2485899</v>
      </c>
      <c r="AG110" s="963"/>
      <c r="AH110" s="963"/>
      <c r="AI110" s="963"/>
      <c r="AJ110" s="964"/>
      <c r="AK110" s="965">
        <v>2603508</v>
      </c>
      <c r="AL110" s="963"/>
      <c r="AM110" s="963"/>
      <c r="AN110" s="963"/>
      <c r="AO110" s="964"/>
      <c r="AP110" s="966">
        <v>23</v>
      </c>
      <c r="AQ110" s="967"/>
      <c r="AR110" s="967"/>
      <c r="AS110" s="967"/>
      <c r="AT110" s="968"/>
      <c r="AU110" s="969" t="s">
        <v>71</v>
      </c>
      <c r="AV110" s="970"/>
      <c r="AW110" s="970"/>
      <c r="AX110" s="970"/>
      <c r="AY110" s="970"/>
      <c r="AZ110" s="992" t="s">
        <v>438</v>
      </c>
      <c r="BA110" s="960"/>
      <c r="BB110" s="960"/>
      <c r="BC110" s="960"/>
      <c r="BD110" s="960"/>
      <c r="BE110" s="960"/>
      <c r="BF110" s="960"/>
      <c r="BG110" s="960"/>
      <c r="BH110" s="960"/>
      <c r="BI110" s="960"/>
      <c r="BJ110" s="960"/>
      <c r="BK110" s="960"/>
      <c r="BL110" s="960"/>
      <c r="BM110" s="960"/>
      <c r="BN110" s="960"/>
      <c r="BO110" s="960"/>
      <c r="BP110" s="961"/>
      <c r="BQ110" s="993">
        <v>25012861</v>
      </c>
      <c r="BR110" s="994"/>
      <c r="BS110" s="994"/>
      <c r="BT110" s="994"/>
      <c r="BU110" s="994"/>
      <c r="BV110" s="994">
        <v>25359024</v>
      </c>
      <c r="BW110" s="994"/>
      <c r="BX110" s="994"/>
      <c r="BY110" s="994"/>
      <c r="BZ110" s="994"/>
      <c r="CA110" s="994">
        <v>24685977</v>
      </c>
      <c r="CB110" s="994"/>
      <c r="CC110" s="994"/>
      <c r="CD110" s="994"/>
      <c r="CE110" s="994"/>
      <c r="CF110" s="1007">
        <v>217.8</v>
      </c>
      <c r="CG110" s="1008"/>
      <c r="CH110" s="1008"/>
      <c r="CI110" s="1008"/>
      <c r="CJ110" s="1008"/>
      <c r="CK110" s="1009" t="s">
        <v>439</v>
      </c>
      <c r="CL110" s="1010"/>
      <c r="CM110" s="992" t="s">
        <v>440</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93" t="s">
        <v>414</v>
      </c>
      <c r="DH110" s="994"/>
      <c r="DI110" s="994"/>
      <c r="DJ110" s="994"/>
      <c r="DK110" s="994"/>
      <c r="DL110" s="994" t="s">
        <v>441</v>
      </c>
      <c r="DM110" s="994"/>
      <c r="DN110" s="994"/>
      <c r="DO110" s="994"/>
      <c r="DP110" s="994"/>
      <c r="DQ110" s="994" t="s">
        <v>442</v>
      </c>
      <c r="DR110" s="994"/>
      <c r="DS110" s="994"/>
      <c r="DT110" s="994"/>
      <c r="DU110" s="994"/>
      <c r="DV110" s="995" t="s">
        <v>414</v>
      </c>
      <c r="DW110" s="995"/>
      <c r="DX110" s="995"/>
      <c r="DY110" s="995"/>
      <c r="DZ110" s="996"/>
    </row>
    <row r="111" spans="1:131" s="156" customFormat="1" ht="26.25" customHeight="1" x14ac:dyDescent="0.15">
      <c r="A111" s="997" t="s">
        <v>443</v>
      </c>
      <c r="B111" s="998"/>
      <c r="C111" s="998"/>
      <c r="D111" s="998"/>
      <c r="E111" s="998"/>
      <c r="F111" s="998"/>
      <c r="G111" s="998"/>
      <c r="H111" s="998"/>
      <c r="I111" s="998"/>
      <c r="J111" s="998"/>
      <c r="K111" s="998"/>
      <c r="L111" s="998"/>
      <c r="M111" s="998"/>
      <c r="N111" s="998"/>
      <c r="O111" s="998"/>
      <c r="P111" s="998"/>
      <c r="Q111" s="998"/>
      <c r="R111" s="998"/>
      <c r="S111" s="998"/>
      <c r="T111" s="998"/>
      <c r="U111" s="998"/>
      <c r="V111" s="998"/>
      <c r="W111" s="998"/>
      <c r="X111" s="998"/>
      <c r="Y111" s="998"/>
      <c r="Z111" s="999"/>
      <c r="AA111" s="1000" t="s">
        <v>137</v>
      </c>
      <c r="AB111" s="1001"/>
      <c r="AC111" s="1001"/>
      <c r="AD111" s="1001"/>
      <c r="AE111" s="1002"/>
      <c r="AF111" s="1003" t="s">
        <v>444</v>
      </c>
      <c r="AG111" s="1001"/>
      <c r="AH111" s="1001"/>
      <c r="AI111" s="1001"/>
      <c r="AJ111" s="1002"/>
      <c r="AK111" s="1003" t="s">
        <v>137</v>
      </c>
      <c r="AL111" s="1001"/>
      <c r="AM111" s="1001"/>
      <c r="AN111" s="1001"/>
      <c r="AO111" s="1002"/>
      <c r="AP111" s="1004" t="s">
        <v>414</v>
      </c>
      <c r="AQ111" s="1005"/>
      <c r="AR111" s="1005"/>
      <c r="AS111" s="1005"/>
      <c r="AT111" s="1006"/>
      <c r="AU111" s="971"/>
      <c r="AV111" s="972"/>
      <c r="AW111" s="972"/>
      <c r="AX111" s="972"/>
      <c r="AY111" s="972"/>
      <c r="AZ111" s="985" t="s">
        <v>445</v>
      </c>
      <c r="BA111" s="986"/>
      <c r="BB111" s="986"/>
      <c r="BC111" s="986"/>
      <c r="BD111" s="986"/>
      <c r="BE111" s="986"/>
      <c r="BF111" s="986"/>
      <c r="BG111" s="986"/>
      <c r="BH111" s="986"/>
      <c r="BI111" s="986"/>
      <c r="BJ111" s="986"/>
      <c r="BK111" s="986"/>
      <c r="BL111" s="986"/>
      <c r="BM111" s="986"/>
      <c r="BN111" s="986"/>
      <c r="BO111" s="986"/>
      <c r="BP111" s="987"/>
      <c r="BQ111" s="988">
        <v>1436</v>
      </c>
      <c r="BR111" s="989"/>
      <c r="BS111" s="989"/>
      <c r="BT111" s="989"/>
      <c r="BU111" s="989"/>
      <c r="BV111" s="989">
        <v>343</v>
      </c>
      <c r="BW111" s="989"/>
      <c r="BX111" s="989"/>
      <c r="BY111" s="989"/>
      <c r="BZ111" s="989"/>
      <c r="CA111" s="989">
        <v>119</v>
      </c>
      <c r="CB111" s="989"/>
      <c r="CC111" s="989"/>
      <c r="CD111" s="989"/>
      <c r="CE111" s="989"/>
      <c r="CF111" s="983">
        <v>0</v>
      </c>
      <c r="CG111" s="984"/>
      <c r="CH111" s="984"/>
      <c r="CI111" s="984"/>
      <c r="CJ111" s="984"/>
      <c r="CK111" s="1011"/>
      <c r="CL111" s="1012"/>
      <c r="CM111" s="985" t="s">
        <v>446</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414</v>
      </c>
      <c r="DH111" s="989"/>
      <c r="DI111" s="989"/>
      <c r="DJ111" s="989"/>
      <c r="DK111" s="989"/>
      <c r="DL111" s="989" t="s">
        <v>447</v>
      </c>
      <c r="DM111" s="989"/>
      <c r="DN111" s="989"/>
      <c r="DO111" s="989"/>
      <c r="DP111" s="989"/>
      <c r="DQ111" s="989" t="s">
        <v>137</v>
      </c>
      <c r="DR111" s="989"/>
      <c r="DS111" s="989"/>
      <c r="DT111" s="989"/>
      <c r="DU111" s="989"/>
      <c r="DV111" s="990" t="s">
        <v>137</v>
      </c>
      <c r="DW111" s="990"/>
      <c r="DX111" s="990"/>
      <c r="DY111" s="990"/>
      <c r="DZ111" s="991"/>
    </row>
    <row r="112" spans="1:131" s="156" customFormat="1" ht="26.25" customHeight="1" x14ac:dyDescent="0.15">
      <c r="A112" s="1015" t="s">
        <v>448</v>
      </c>
      <c r="B112" s="1016"/>
      <c r="C112" s="986" t="s">
        <v>449</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1021" t="s">
        <v>414</v>
      </c>
      <c r="AB112" s="1022"/>
      <c r="AC112" s="1022"/>
      <c r="AD112" s="1022"/>
      <c r="AE112" s="1023"/>
      <c r="AF112" s="1024" t="s">
        <v>450</v>
      </c>
      <c r="AG112" s="1022"/>
      <c r="AH112" s="1022"/>
      <c r="AI112" s="1022"/>
      <c r="AJ112" s="1023"/>
      <c r="AK112" s="1024" t="s">
        <v>442</v>
      </c>
      <c r="AL112" s="1022"/>
      <c r="AM112" s="1022"/>
      <c r="AN112" s="1022"/>
      <c r="AO112" s="1023"/>
      <c r="AP112" s="1025" t="s">
        <v>414</v>
      </c>
      <c r="AQ112" s="1026"/>
      <c r="AR112" s="1026"/>
      <c r="AS112" s="1026"/>
      <c r="AT112" s="1027"/>
      <c r="AU112" s="971"/>
      <c r="AV112" s="972"/>
      <c r="AW112" s="972"/>
      <c r="AX112" s="972"/>
      <c r="AY112" s="972"/>
      <c r="AZ112" s="985" t="s">
        <v>451</v>
      </c>
      <c r="BA112" s="986"/>
      <c r="BB112" s="986"/>
      <c r="BC112" s="986"/>
      <c r="BD112" s="986"/>
      <c r="BE112" s="986"/>
      <c r="BF112" s="986"/>
      <c r="BG112" s="986"/>
      <c r="BH112" s="986"/>
      <c r="BI112" s="986"/>
      <c r="BJ112" s="986"/>
      <c r="BK112" s="986"/>
      <c r="BL112" s="986"/>
      <c r="BM112" s="986"/>
      <c r="BN112" s="986"/>
      <c r="BO112" s="986"/>
      <c r="BP112" s="987"/>
      <c r="BQ112" s="988">
        <v>12090327</v>
      </c>
      <c r="BR112" s="989"/>
      <c r="BS112" s="989"/>
      <c r="BT112" s="989"/>
      <c r="BU112" s="989"/>
      <c r="BV112" s="989">
        <v>10959498</v>
      </c>
      <c r="BW112" s="989"/>
      <c r="BX112" s="989"/>
      <c r="BY112" s="989"/>
      <c r="BZ112" s="989"/>
      <c r="CA112" s="989">
        <v>9733460</v>
      </c>
      <c r="CB112" s="989"/>
      <c r="CC112" s="989"/>
      <c r="CD112" s="989"/>
      <c r="CE112" s="989"/>
      <c r="CF112" s="983">
        <v>85.9</v>
      </c>
      <c r="CG112" s="984"/>
      <c r="CH112" s="984"/>
      <c r="CI112" s="984"/>
      <c r="CJ112" s="984"/>
      <c r="CK112" s="1011"/>
      <c r="CL112" s="1012"/>
      <c r="CM112" s="985" t="s">
        <v>452</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137</v>
      </c>
      <c r="DH112" s="989"/>
      <c r="DI112" s="989"/>
      <c r="DJ112" s="989"/>
      <c r="DK112" s="989"/>
      <c r="DL112" s="989" t="s">
        <v>137</v>
      </c>
      <c r="DM112" s="989"/>
      <c r="DN112" s="989"/>
      <c r="DO112" s="989"/>
      <c r="DP112" s="989"/>
      <c r="DQ112" s="989" t="s">
        <v>442</v>
      </c>
      <c r="DR112" s="989"/>
      <c r="DS112" s="989"/>
      <c r="DT112" s="989"/>
      <c r="DU112" s="989"/>
      <c r="DV112" s="990" t="s">
        <v>453</v>
      </c>
      <c r="DW112" s="990"/>
      <c r="DX112" s="990"/>
      <c r="DY112" s="990"/>
      <c r="DZ112" s="991"/>
    </row>
    <row r="113" spans="1:130" s="156" customFormat="1" ht="26.25" customHeight="1" x14ac:dyDescent="0.15">
      <c r="A113" s="1017"/>
      <c r="B113" s="1018"/>
      <c r="C113" s="986" t="s">
        <v>454</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1000">
        <v>923367</v>
      </c>
      <c r="AB113" s="1001"/>
      <c r="AC113" s="1001"/>
      <c r="AD113" s="1001"/>
      <c r="AE113" s="1002"/>
      <c r="AF113" s="1003">
        <v>956366</v>
      </c>
      <c r="AG113" s="1001"/>
      <c r="AH113" s="1001"/>
      <c r="AI113" s="1001"/>
      <c r="AJ113" s="1002"/>
      <c r="AK113" s="1003">
        <v>904376</v>
      </c>
      <c r="AL113" s="1001"/>
      <c r="AM113" s="1001"/>
      <c r="AN113" s="1001"/>
      <c r="AO113" s="1002"/>
      <c r="AP113" s="1004">
        <v>8</v>
      </c>
      <c r="AQ113" s="1005"/>
      <c r="AR113" s="1005"/>
      <c r="AS113" s="1005"/>
      <c r="AT113" s="1006"/>
      <c r="AU113" s="971"/>
      <c r="AV113" s="972"/>
      <c r="AW113" s="972"/>
      <c r="AX113" s="972"/>
      <c r="AY113" s="972"/>
      <c r="AZ113" s="985" t="s">
        <v>455</v>
      </c>
      <c r="BA113" s="986"/>
      <c r="BB113" s="986"/>
      <c r="BC113" s="986"/>
      <c r="BD113" s="986"/>
      <c r="BE113" s="986"/>
      <c r="BF113" s="986"/>
      <c r="BG113" s="986"/>
      <c r="BH113" s="986"/>
      <c r="BI113" s="986"/>
      <c r="BJ113" s="986"/>
      <c r="BK113" s="986"/>
      <c r="BL113" s="986"/>
      <c r="BM113" s="986"/>
      <c r="BN113" s="986"/>
      <c r="BO113" s="986"/>
      <c r="BP113" s="987"/>
      <c r="BQ113" s="988">
        <v>467286</v>
      </c>
      <c r="BR113" s="989"/>
      <c r="BS113" s="989"/>
      <c r="BT113" s="989"/>
      <c r="BU113" s="989"/>
      <c r="BV113" s="989">
        <v>442050</v>
      </c>
      <c r="BW113" s="989"/>
      <c r="BX113" s="989"/>
      <c r="BY113" s="989"/>
      <c r="BZ113" s="989"/>
      <c r="CA113" s="989">
        <v>421335</v>
      </c>
      <c r="CB113" s="989"/>
      <c r="CC113" s="989"/>
      <c r="CD113" s="989"/>
      <c r="CE113" s="989"/>
      <c r="CF113" s="983">
        <v>3.7</v>
      </c>
      <c r="CG113" s="984"/>
      <c r="CH113" s="984"/>
      <c r="CI113" s="984"/>
      <c r="CJ113" s="984"/>
      <c r="CK113" s="1011"/>
      <c r="CL113" s="1012"/>
      <c r="CM113" s="985" t="s">
        <v>456</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1" t="s">
        <v>444</v>
      </c>
      <c r="DH113" s="1022"/>
      <c r="DI113" s="1022"/>
      <c r="DJ113" s="1022"/>
      <c r="DK113" s="1023"/>
      <c r="DL113" s="1024" t="s">
        <v>441</v>
      </c>
      <c r="DM113" s="1022"/>
      <c r="DN113" s="1022"/>
      <c r="DO113" s="1022"/>
      <c r="DP113" s="1023"/>
      <c r="DQ113" s="1024" t="s">
        <v>442</v>
      </c>
      <c r="DR113" s="1022"/>
      <c r="DS113" s="1022"/>
      <c r="DT113" s="1022"/>
      <c r="DU113" s="1023"/>
      <c r="DV113" s="1025" t="s">
        <v>414</v>
      </c>
      <c r="DW113" s="1026"/>
      <c r="DX113" s="1026"/>
      <c r="DY113" s="1026"/>
      <c r="DZ113" s="1027"/>
    </row>
    <row r="114" spans="1:130" s="156" customFormat="1" ht="26.25" customHeight="1" x14ac:dyDescent="0.15">
      <c r="A114" s="1017"/>
      <c r="B114" s="1018"/>
      <c r="C114" s="986" t="s">
        <v>457</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1021">
        <v>85457</v>
      </c>
      <c r="AB114" s="1022"/>
      <c r="AC114" s="1022"/>
      <c r="AD114" s="1022"/>
      <c r="AE114" s="1023"/>
      <c r="AF114" s="1024">
        <v>82212</v>
      </c>
      <c r="AG114" s="1022"/>
      <c r="AH114" s="1022"/>
      <c r="AI114" s="1022"/>
      <c r="AJ114" s="1023"/>
      <c r="AK114" s="1024">
        <v>59754</v>
      </c>
      <c r="AL114" s="1022"/>
      <c r="AM114" s="1022"/>
      <c r="AN114" s="1022"/>
      <c r="AO114" s="1023"/>
      <c r="AP114" s="1025">
        <v>0.5</v>
      </c>
      <c r="AQ114" s="1026"/>
      <c r="AR114" s="1026"/>
      <c r="AS114" s="1026"/>
      <c r="AT114" s="1027"/>
      <c r="AU114" s="971"/>
      <c r="AV114" s="972"/>
      <c r="AW114" s="972"/>
      <c r="AX114" s="972"/>
      <c r="AY114" s="972"/>
      <c r="AZ114" s="985" t="s">
        <v>458</v>
      </c>
      <c r="BA114" s="986"/>
      <c r="BB114" s="986"/>
      <c r="BC114" s="986"/>
      <c r="BD114" s="986"/>
      <c r="BE114" s="986"/>
      <c r="BF114" s="986"/>
      <c r="BG114" s="986"/>
      <c r="BH114" s="986"/>
      <c r="BI114" s="986"/>
      <c r="BJ114" s="986"/>
      <c r="BK114" s="986"/>
      <c r="BL114" s="986"/>
      <c r="BM114" s="986"/>
      <c r="BN114" s="986"/>
      <c r="BO114" s="986"/>
      <c r="BP114" s="987"/>
      <c r="BQ114" s="988">
        <v>3798802</v>
      </c>
      <c r="BR114" s="989"/>
      <c r="BS114" s="989"/>
      <c r="BT114" s="989"/>
      <c r="BU114" s="989"/>
      <c r="BV114" s="989">
        <v>3737297</v>
      </c>
      <c r="BW114" s="989"/>
      <c r="BX114" s="989"/>
      <c r="BY114" s="989"/>
      <c r="BZ114" s="989"/>
      <c r="CA114" s="989">
        <v>3712494</v>
      </c>
      <c r="CB114" s="989"/>
      <c r="CC114" s="989"/>
      <c r="CD114" s="989"/>
      <c r="CE114" s="989"/>
      <c r="CF114" s="983">
        <v>32.799999999999997</v>
      </c>
      <c r="CG114" s="984"/>
      <c r="CH114" s="984"/>
      <c r="CI114" s="984"/>
      <c r="CJ114" s="984"/>
      <c r="CK114" s="1011"/>
      <c r="CL114" s="1012"/>
      <c r="CM114" s="985" t="s">
        <v>459</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1" t="s">
        <v>414</v>
      </c>
      <c r="DH114" s="1022"/>
      <c r="DI114" s="1022"/>
      <c r="DJ114" s="1022"/>
      <c r="DK114" s="1023"/>
      <c r="DL114" s="1024" t="s">
        <v>444</v>
      </c>
      <c r="DM114" s="1022"/>
      <c r="DN114" s="1022"/>
      <c r="DO114" s="1022"/>
      <c r="DP114" s="1023"/>
      <c r="DQ114" s="1024" t="s">
        <v>441</v>
      </c>
      <c r="DR114" s="1022"/>
      <c r="DS114" s="1022"/>
      <c r="DT114" s="1022"/>
      <c r="DU114" s="1023"/>
      <c r="DV114" s="1025" t="s">
        <v>441</v>
      </c>
      <c r="DW114" s="1026"/>
      <c r="DX114" s="1026"/>
      <c r="DY114" s="1026"/>
      <c r="DZ114" s="1027"/>
    </row>
    <row r="115" spans="1:130" s="156" customFormat="1" ht="26.25" customHeight="1" x14ac:dyDescent="0.15">
      <c r="A115" s="1017"/>
      <c r="B115" s="1018"/>
      <c r="C115" s="986" t="s">
        <v>460</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1000">
        <v>1617</v>
      </c>
      <c r="AB115" s="1001"/>
      <c r="AC115" s="1001"/>
      <c r="AD115" s="1001"/>
      <c r="AE115" s="1002"/>
      <c r="AF115" s="1003">
        <v>1114</v>
      </c>
      <c r="AG115" s="1001"/>
      <c r="AH115" s="1001"/>
      <c r="AI115" s="1001"/>
      <c r="AJ115" s="1002"/>
      <c r="AK115" s="1003">
        <v>229</v>
      </c>
      <c r="AL115" s="1001"/>
      <c r="AM115" s="1001"/>
      <c r="AN115" s="1001"/>
      <c r="AO115" s="1002"/>
      <c r="AP115" s="1004">
        <v>0</v>
      </c>
      <c r="AQ115" s="1005"/>
      <c r="AR115" s="1005"/>
      <c r="AS115" s="1005"/>
      <c r="AT115" s="1006"/>
      <c r="AU115" s="971"/>
      <c r="AV115" s="972"/>
      <c r="AW115" s="972"/>
      <c r="AX115" s="972"/>
      <c r="AY115" s="972"/>
      <c r="AZ115" s="985" t="s">
        <v>461</v>
      </c>
      <c r="BA115" s="986"/>
      <c r="BB115" s="986"/>
      <c r="BC115" s="986"/>
      <c r="BD115" s="986"/>
      <c r="BE115" s="986"/>
      <c r="BF115" s="986"/>
      <c r="BG115" s="986"/>
      <c r="BH115" s="986"/>
      <c r="BI115" s="986"/>
      <c r="BJ115" s="986"/>
      <c r="BK115" s="986"/>
      <c r="BL115" s="986"/>
      <c r="BM115" s="986"/>
      <c r="BN115" s="986"/>
      <c r="BO115" s="986"/>
      <c r="BP115" s="987"/>
      <c r="BQ115" s="988" t="s">
        <v>414</v>
      </c>
      <c r="BR115" s="989"/>
      <c r="BS115" s="989"/>
      <c r="BT115" s="989"/>
      <c r="BU115" s="989"/>
      <c r="BV115" s="989" t="s">
        <v>414</v>
      </c>
      <c r="BW115" s="989"/>
      <c r="BX115" s="989"/>
      <c r="BY115" s="989"/>
      <c r="BZ115" s="989"/>
      <c r="CA115" s="989">
        <v>2080</v>
      </c>
      <c r="CB115" s="989"/>
      <c r="CC115" s="989"/>
      <c r="CD115" s="989"/>
      <c r="CE115" s="989"/>
      <c r="CF115" s="983">
        <v>0</v>
      </c>
      <c r="CG115" s="984"/>
      <c r="CH115" s="984"/>
      <c r="CI115" s="984"/>
      <c r="CJ115" s="984"/>
      <c r="CK115" s="1011"/>
      <c r="CL115" s="1012"/>
      <c r="CM115" s="985" t="s">
        <v>462</v>
      </c>
      <c r="CN115" s="986"/>
      <c r="CO115" s="986"/>
      <c r="CP115" s="986"/>
      <c r="CQ115" s="986"/>
      <c r="CR115" s="986"/>
      <c r="CS115" s="986"/>
      <c r="CT115" s="986"/>
      <c r="CU115" s="986"/>
      <c r="CV115" s="986"/>
      <c r="CW115" s="986"/>
      <c r="CX115" s="986"/>
      <c r="CY115" s="986"/>
      <c r="CZ115" s="986"/>
      <c r="DA115" s="986"/>
      <c r="DB115" s="986"/>
      <c r="DC115" s="986"/>
      <c r="DD115" s="986"/>
      <c r="DE115" s="986"/>
      <c r="DF115" s="987"/>
      <c r="DG115" s="1021" t="s">
        <v>463</v>
      </c>
      <c r="DH115" s="1022"/>
      <c r="DI115" s="1022"/>
      <c r="DJ115" s="1022"/>
      <c r="DK115" s="1023"/>
      <c r="DL115" s="1024" t="s">
        <v>137</v>
      </c>
      <c r="DM115" s="1022"/>
      <c r="DN115" s="1022"/>
      <c r="DO115" s="1022"/>
      <c r="DP115" s="1023"/>
      <c r="DQ115" s="1024" t="s">
        <v>414</v>
      </c>
      <c r="DR115" s="1022"/>
      <c r="DS115" s="1022"/>
      <c r="DT115" s="1022"/>
      <c r="DU115" s="1023"/>
      <c r="DV115" s="1025" t="s">
        <v>414</v>
      </c>
      <c r="DW115" s="1026"/>
      <c r="DX115" s="1026"/>
      <c r="DY115" s="1026"/>
      <c r="DZ115" s="1027"/>
    </row>
    <row r="116" spans="1:130" s="156" customFormat="1" ht="26.25" customHeight="1" x14ac:dyDescent="0.15">
      <c r="A116" s="1019"/>
      <c r="B116" s="1020"/>
      <c r="C116" s="1028" t="s">
        <v>464</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441</v>
      </c>
      <c r="AB116" s="1022"/>
      <c r="AC116" s="1022"/>
      <c r="AD116" s="1022"/>
      <c r="AE116" s="1023"/>
      <c r="AF116" s="1024" t="s">
        <v>442</v>
      </c>
      <c r="AG116" s="1022"/>
      <c r="AH116" s="1022"/>
      <c r="AI116" s="1022"/>
      <c r="AJ116" s="1023"/>
      <c r="AK116" s="1024" t="s">
        <v>414</v>
      </c>
      <c r="AL116" s="1022"/>
      <c r="AM116" s="1022"/>
      <c r="AN116" s="1022"/>
      <c r="AO116" s="1023"/>
      <c r="AP116" s="1025" t="s">
        <v>463</v>
      </c>
      <c r="AQ116" s="1026"/>
      <c r="AR116" s="1026"/>
      <c r="AS116" s="1026"/>
      <c r="AT116" s="1027"/>
      <c r="AU116" s="971"/>
      <c r="AV116" s="972"/>
      <c r="AW116" s="972"/>
      <c r="AX116" s="972"/>
      <c r="AY116" s="972"/>
      <c r="AZ116" s="1030" t="s">
        <v>465</v>
      </c>
      <c r="BA116" s="1031"/>
      <c r="BB116" s="1031"/>
      <c r="BC116" s="1031"/>
      <c r="BD116" s="1031"/>
      <c r="BE116" s="1031"/>
      <c r="BF116" s="1031"/>
      <c r="BG116" s="1031"/>
      <c r="BH116" s="1031"/>
      <c r="BI116" s="1031"/>
      <c r="BJ116" s="1031"/>
      <c r="BK116" s="1031"/>
      <c r="BL116" s="1031"/>
      <c r="BM116" s="1031"/>
      <c r="BN116" s="1031"/>
      <c r="BO116" s="1031"/>
      <c r="BP116" s="1032"/>
      <c r="BQ116" s="988" t="s">
        <v>137</v>
      </c>
      <c r="BR116" s="989"/>
      <c r="BS116" s="989"/>
      <c r="BT116" s="989"/>
      <c r="BU116" s="989"/>
      <c r="BV116" s="989" t="s">
        <v>444</v>
      </c>
      <c r="BW116" s="989"/>
      <c r="BX116" s="989"/>
      <c r="BY116" s="989"/>
      <c r="BZ116" s="989"/>
      <c r="CA116" s="989" t="s">
        <v>137</v>
      </c>
      <c r="CB116" s="989"/>
      <c r="CC116" s="989"/>
      <c r="CD116" s="989"/>
      <c r="CE116" s="989"/>
      <c r="CF116" s="983" t="s">
        <v>466</v>
      </c>
      <c r="CG116" s="984"/>
      <c r="CH116" s="984"/>
      <c r="CI116" s="984"/>
      <c r="CJ116" s="984"/>
      <c r="CK116" s="1011"/>
      <c r="CL116" s="1012"/>
      <c r="CM116" s="985" t="s">
        <v>467</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1" t="s">
        <v>444</v>
      </c>
      <c r="DH116" s="1022"/>
      <c r="DI116" s="1022"/>
      <c r="DJ116" s="1022"/>
      <c r="DK116" s="1023"/>
      <c r="DL116" s="1024" t="s">
        <v>444</v>
      </c>
      <c r="DM116" s="1022"/>
      <c r="DN116" s="1022"/>
      <c r="DO116" s="1022"/>
      <c r="DP116" s="1023"/>
      <c r="DQ116" s="1024" t="s">
        <v>468</v>
      </c>
      <c r="DR116" s="1022"/>
      <c r="DS116" s="1022"/>
      <c r="DT116" s="1022"/>
      <c r="DU116" s="1023"/>
      <c r="DV116" s="1025" t="s">
        <v>414</v>
      </c>
      <c r="DW116" s="1026"/>
      <c r="DX116" s="1026"/>
      <c r="DY116" s="1026"/>
      <c r="DZ116" s="1027"/>
    </row>
    <row r="117" spans="1:130" s="156" customFormat="1" ht="26.25" customHeight="1" x14ac:dyDescent="0.15">
      <c r="A117" s="975" t="s">
        <v>187</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0" t="s">
        <v>469</v>
      </c>
      <c r="Z117" s="957"/>
      <c r="AA117" s="1041">
        <v>3398464</v>
      </c>
      <c r="AB117" s="1042"/>
      <c r="AC117" s="1042"/>
      <c r="AD117" s="1042"/>
      <c r="AE117" s="1043"/>
      <c r="AF117" s="1044">
        <v>3525591</v>
      </c>
      <c r="AG117" s="1042"/>
      <c r="AH117" s="1042"/>
      <c r="AI117" s="1042"/>
      <c r="AJ117" s="1043"/>
      <c r="AK117" s="1044">
        <v>3567867</v>
      </c>
      <c r="AL117" s="1042"/>
      <c r="AM117" s="1042"/>
      <c r="AN117" s="1042"/>
      <c r="AO117" s="1043"/>
      <c r="AP117" s="1045"/>
      <c r="AQ117" s="1046"/>
      <c r="AR117" s="1046"/>
      <c r="AS117" s="1046"/>
      <c r="AT117" s="1047"/>
      <c r="AU117" s="971"/>
      <c r="AV117" s="972"/>
      <c r="AW117" s="972"/>
      <c r="AX117" s="972"/>
      <c r="AY117" s="972"/>
      <c r="AZ117" s="1037" t="s">
        <v>470</v>
      </c>
      <c r="BA117" s="1038"/>
      <c r="BB117" s="1038"/>
      <c r="BC117" s="1038"/>
      <c r="BD117" s="1038"/>
      <c r="BE117" s="1038"/>
      <c r="BF117" s="1038"/>
      <c r="BG117" s="1038"/>
      <c r="BH117" s="1038"/>
      <c r="BI117" s="1038"/>
      <c r="BJ117" s="1038"/>
      <c r="BK117" s="1038"/>
      <c r="BL117" s="1038"/>
      <c r="BM117" s="1038"/>
      <c r="BN117" s="1038"/>
      <c r="BO117" s="1038"/>
      <c r="BP117" s="1039"/>
      <c r="BQ117" s="988" t="s">
        <v>471</v>
      </c>
      <c r="BR117" s="989"/>
      <c r="BS117" s="989"/>
      <c r="BT117" s="989"/>
      <c r="BU117" s="989"/>
      <c r="BV117" s="989" t="s">
        <v>414</v>
      </c>
      <c r="BW117" s="989"/>
      <c r="BX117" s="989"/>
      <c r="BY117" s="989"/>
      <c r="BZ117" s="989"/>
      <c r="CA117" s="989" t="s">
        <v>471</v>
      </c>
      <c r="CB117" s="989"/>
      <c r="CC117" s="989"/>
      <c r="CD117" s="989"/>
      <c r="CE117" s="989"/>
      <c r="CF117" s="983" t="s">
        <v>137</v>
      </c>
      <c r="CG117" s="984"/>
      <c r="CH117" s="984"/>
      <c r="CI117" s="984"/>
      <c r="CJ117" s="984"/>
      <c r="CK117" s="1011"/>
      <c r="CL117" s="1012"/>
      <c r="CM117" s="985" t="s">
        <v>472</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1" t="s">
        <v>137</v>
      </c>
      <c r="DH117" s="1022"/>
      <c r="DI117" s="1022"/>
      <c r="DJ117" s="1022"/>
      <c r="DK117" s="1023"/>
      <c r="DL117" s="1024" t="s">
        <v>414</v>
      </c>
      <c r="DM117" s="1022"/>
      <c r="DN117" s="1022"/>
      <c r="DO117" s="1022"/>
      <c r="DP117" s="1023"/>
      <c r="DQ117" s="1024" t="s">
        <v>453</v>
      </c>
      <c r="DR117" s="1022"/>
      <c r="DS117" s="1022"/>
      <c r="DT117" s="1022"/>
      <c r="DU117" s="1023"/>
      <c r="DV117" s="1025" t="s">
        <v>137</v>
      </c>
      <c r="DW117" s="1026"/>
      <c r="DX117" s="1026"/>
      <c r="DY117" s="1026"/>
      <c r="DZ117" s="1027"/>
    </row>
    <row r="118" spans="1:130" s="156" customFormat="1" ht="26.25" customHeight="1" x14ac:dyDescent="0.15">
      <c r="A118" s="975" t="s">
        <v>436</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433</v>
      </c>
      <c r="AB118" s="956"/>
      <c r="AC118" s="956"/>
      <c r="AD118" s="956"/>
      <c r="AE118" s="957"/>
      <c r="AF118" s="955" t="s">
        <v>434</v>
      </c>
      <c r="AG118" s="956"/>
      <c r="AH118" s="956"/>
      <c r="AI118" s="956"/>
      <c r="AJ118" s="957"/>
      <c r="AK118" s="955" t="s">
        <v>303</v>
      </c>
      <c r="AL118" s="956"/>
      <c r="AM118" s="956"/>
      <c r="AN118" s="956"/>
      <c r="AO118" s="957"/>
      <c r="AP118" s="1033" t="s">
        <v>435</v>
      </c>
      <c r="AQ118" s="1034"/>
      <c r="AR118" s="1034"/>
      <c r="AS118" s="1034"/>
      <c r="AT118" s="1035"/>
      <c r="AU118" s="971"/>
      <c r="AV118" s="972"/>
      <c r="AW118" s="972"/>
      <c r="AX118" s="972"/>
      <c r="AY118" s="972"/>
      <c r="AZ118" s="1036" t="s">
        <v>473</v>
      </c>
      <c r="BA118" s="1028"/>
      <c r="BB118" s="1028"/>
      <c r="BC118" s="1028"/>
      <c r="BD118" s="1028"/>
      <c r="BE118" s="1028"/>
      <c r="BF118" s="1028"/>
      <c r="BG118" s="1028"/>
      <c r="BH118" s="1028"/>
      <c r="BI118" s="1028"/>
      <c r="BJ118" s="1028"/>
      <c r="BK118" s="1028"/>
      <c r="BL118" s="1028"/>
      <c r="BM118" s="1028"/>
      <c r="BN118" s="1028"/>
      <c r="BO118" s="1028"/>
      <c r="BP118" s="1029"/>
      <c r="BQ118" s="1062" t="s">
        <v>474</v>
      </c>
      <c r="BR118" s="1063"/>
      <c r="BS118" s="1063"/>
      <c r="BT118" s="1063"/>
      <c r="BU118" s="1063"/>
      <c r="BV118" s="1063" t="s">
        <v>474</v>
      </c>
      <c r="BW118" s="1063"/>
      <c r="BX118" s="1063"/>
      <c r="BY118" s="1063"/>
      <c r="BZ118" s="1063"/>
      <c r="CA118" s="1063" t="s">
        <v>414</v>
      </c>
      <c r="CB118" s="1063"/>
      <c r="CC118" s="1063"/>
      <c r="CD118" s="1063"/>
      <c r="CE118" s="1063"/>
      <c r="CF118" s="983" t="s">
        <v>137</v>
      </c>
      <c r="CG118" s="984"/>
      <c r="CH118" s="984"/>
      <c r="CI118" s="984"/>
      <c r="CJ118" s="984"/>
      <c r="CK118" s="1011"/>
      <c r="CL118" s="1012"/>
      <c r="CM118" s="985" t="s">
        <v>475</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1" t="s">
        <v>414</v>
      </c>
      <c r="DH118" s="1022"/>
      <c r="DI118" s="1022"/>
      <c r="DJ118" s="1022"/>
      <c r="DK118" s="1023"/>
      <c r="DL118" s="1024" t="s">
        <v>414</v>
      </c>
      <c r="DM118" s="1022"/>
      <c r="DN118" s="1022"/>
      <c r="DO118" s="1022"/>
      <c r="DP118" s="1023"/>
      <c r="DQ118" s="1024" t="s">
        <v>414</v>
      </c>
      <c r="DR118" s="1022"/>
      <c r="DS118" s="1022"/>
      <c r="DT118" s="1022"/>
      <c r="DU118" s="1023"/>
      <c r="DV118" s="1025" t="s">
        <v>414</v>
      </c>
      <c r="DW118" s="1026"/>
      <c r="DX118" s="1026"/>
      <c r="DY118" s="1026"/>
      <c r="DZ118" s="1027"/>
    </row>
    <row r="119" spans="1:130" s="156" customFormat="1" ht="26.25" customHeight="1" x14ac:dyDescent="0.15">
      <c r="A119" s="1119" t="s">
        <v>439</v>
      </c>
      <c r="B119" s="1010"/>
      <c r="C119" s="992" t="s">
        <v>440</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62" t="s">
        <v>414</v>
      </c>
      <c r="AB119" s="963"/>
      <c r="AC119" s="963"/>
      <c r="AD119" s="963"/>
      <c r="AE119" s="964"/>
      <c r="AF119" s="965" t="s">
        <v>137</v>
      </c>
      <c r="AG119" s="963"/>
      <c r="AH119" s="963"/>
      <c r="AI119" s="963"/>
      <c r="AJ119" s="964"/>
      <c r="AK119" s="965" t="s">
        <v>468</v>
      </c>
      <c r="AL119" s="963"/>
      <c r="AM119" s="963"/>
      <c r="AN119" s="963"/>
      <c r="AO119" s="964"/>
      <c r="AP119" s="966" t="s">
        <v>137</v>
      </c>
      <c r="AQ119" s="967"/>
      <c r="AR119" s="967"/>
      <c r="AS119" s="967"/>
      <c r="AT119" s="968"/>
      <c r="AU119" s="973"/>
      <c r="AV119" s="974"/>
      <c r="AW119" s="974"/>
      <c r="AX119" s="974"/>
      <c r="AY119" s="974"/>
      <c r="AZ119" s="177" t="s">
        <v>187</v>
      </c>
      <c r="BA119" s="177"/>
      <c r="BB119" s="177"/>
      <c r="BC119" s="177"/>
      <c r="BD119" s="177"/>
      <c r="BE119" s="177"/>
      <c r="BF119" s="177"/>
      <c r="BG119" s="177"/>
      <c r="BH119" s="177"/>
      <c r="BI119" s="177"/>
      <c r="BJ119" s="177"/>
      <c r="BK119" s="177"/>
      <c r="BL119" s="177"/>
      <c r="BM119" s="177"/>
      <c r="BN119" s="177"/>
      <c r="BO119" s="1040" t="s">
        <v>476</v>
      </c>
      <c r="BP119" s="1068"/>
      <c r="BQ119" s="1062">
        <v>41370712</v>
      </c>
      <c r="BR119" s="1063"/>
      <c r="BS119" s="1063"/>
      <c r="BT119" s="1063"/>
      <c r="BU119" s="1063"/>
      <c r="BV119" s="1063">
        <v>40498212</v>
      </c>
      <c r="BW119" s="1063"/>
      <c r="BX119" s="1063"/>
      <c r="BY119" s="1063"/>
      <c r="BZ119" s="1063"/>
      <c r="CA119" s="1063">
        <v>38555465</v>
      </c>
      <c r="CB119" s="1063"/>
      <c r="CC119" s="1063"/>
      <c r="CD119" s="1063"/>
      <c r="CE119" s="1063"/>
      <c r="CF119" s="1064"/>
      <c r="CG119" s="1065"/>
      <c r="CH119" s="1065"/>
      <c r="CI119" s="1065"/>
      <c r="CJ119" s="1066"/>
      <c r="CK119" s="1013"/>
      <c r="CL119" s="1014"/>
      <c r="CM119" s="1036" t="s">
        <v>477</v>
      </c>
      <c r="CN119" s="1028"/>
      <c r="CO119" s="1028"/>
      <c r="CP119" s="1028"/>
      <c r="CQ119" s="1028"/>
      <c r="CR119" s="1028"/>
      <c r="CS119" s="1028"/>
      <c r="CT119" s="1028"/>
      <c r="CU119" s="1028"/>
      <c r="CV119" s="1028"/>
      <c r="CW119" s="1028"/>
      <c r="CX119" s="1028"/>
      <c r="CY119" s="1028"/>
      <c r="CZ119" s="1028"/>
      <c r="DA119" s="1028"/>
      <c r="DB119" s="1028"/>
      <c r="DC119" s="1028"/>
      <c r="DD119" s="1028"/>
      <c r="DE119" s="1028"/>
      <c r="DF119" s="1029"/>
      <c r="DG119" s="1067">
        <v>1436</v>
      </c>
      <c r="DH119" s="1049"/>
      <c r="DI119" s="1049"/>
      <c r="DJ119" s="1049"/>
      <c r="DK119" s="1050"/>
      <c r="DL119" s="1048">
        <v>343</v>
      </c>
      <c r="DM119" s="1049"/>
      <c r="DN119" s="1049"/>
      <c r="DO119" s="1049"/>
      <c r="DP119" s="1050"/>
      <c r="DQ119" s="1048">
        <v>119</v>
      </c>
      <c r="DR119" s="1049"/>
      <c r="DS119" s="1049"/>
      <c r="DT119" s="1049"/>
      <c r="DU119" s="1050"/>
      <c r="DV119" s="1051">
        <v>0</v>
      </c>
      <c r="DW119" s="1052"/>
      <c r="DX119" s="1052"/>
      <c r="DY119" s="1052"/>
      <c r="DZ119" s="1053"/>
    </row>
    <row r="120" spans="1:130" s="156" customFormat="1" ht="26.25" customHeight="1" x14ac:dyDescent="0.15">
      <c r="A120" s="1120"/>
      <c r="B120" s="1012"/>
      <c r="C120" s="985" t="s">
        <v>446</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1" t="s">
        <v>137</v>
      </c>
      <c r="AB120" s="1022"/>
      <c r="AC120" s="1022"/>
      <c r="AD120" s="1022"/>
      <c r="AE120" s="1023"/>
      <c r="AF120" s="1024" t="s">
        <v>414</v>
      </c>
      <c r="AG120" s="1022"/>
      <c r="AH120" s="1022"/>
      <c r="AI120" s="1022"/>
      <c r="AJ120" s="1023"/>
      <c r="AK120" s="1024" t="s">
        <v>414</v>
      </c>
      <c r="AL120" s="1022"/>
      <c r="AM120" s="1022"/>
      <c r="AN120" s="1022"/>
      <c r="AO120" s="1023"/>
      <c r="AP120" s="1025" t="s">
        <v>474</v>
      </c>
      <c r="AQ120" s="1026"/>
      <c r="AR120" s="1026"/>
      <c r="AS120" s="1026"/>
      <c r="AT120" s="1027"/>
      <c r="AU120" s="1054" t="s">
        <v>478</v>
      </c>
      <c r="AV120" s="1055"/>
      <c r="AW120" s="1055"/>
      <c r="AX120" s="1055"/>
      <c r="AY120" s="1056"/>
      <c r="AZ120" s="992" t="s">
        <v>479</v>
      </c>
      <c r="BA120" s="960"/>
      <c r="BB120" s="960"/>
      <c r="BC120" s="960"/>
      <c r="BD120" s="960"/>
      <c r="BE120" s="960"/>
      <c r="BF120" s="960"/>
      <c r="BG120" s="960"/>
      <c r="BH120" s="960"/>
      <c r="BI120" s="960"/>
      <c r="BJ120" s="960"/>
      <c r="BK120" s="960"/>
      <c r="BL120" s="960"/>
      <c r="BM120" s="960"/>
      <c r="BN120" s="960"/>
      <c r="BO120" s="960"/>
      <c r="BP120" s="961"/>
      <c r="BQ120" s="993">
        <v>13763298</v>
      </c>
      <c r="BR120" s="994"/>
      <c r="BS120" s="994"/>
      <c r="BT120" s="994"/>
      <c r="BU120" s="994"/>
      <c r="BV120" s="994">
        <v>12736243</v>
      </c>
      <c r="BW120" s="994"/>
      <c r="BX120" s="994"/>
      <c r="BY120" s="994"/>
      <c r="BZ120" s="994"/>
      <c r="CA120" s="994">
        <v>13739957</v>
      </c>
      <c r="CB120" s="994"/>
      <c r="CC120" s="994"/>
      <c r="CD120" s="994"/>
      <c r="CE120" s="994"/>
      <c r="CF120" s="1007">
        <v>121.2</v>
      </c>
      <c r="CG120" s="1008"/>
      <c r="CH120" s="1008"/>
      <c r="CI120" s="1008"/>
      <c r="CJ120" s="1008"/>
      <c r="CK120" s="1069" t="s">
        <v>480</v>
      </c>
      <c r="CL120" s="1070"/>
      <c r="CM120" s="1070"/>
      <c r="CN120" s="1070"/>
      <c r="CO120" s="1071"/>
      <c r="CP120" s="1077" t="s">
        <v>481</v>
      </c>
      <c r="CQ120" s="1078"/>
      <c r="CR120" s="1078"/>
      <c r="CS120" s="1078"/>
      <c r="CT120" s="1078"/>
      <c r="CU120" s="1078"/>
      <c r="CV120" s="1078"/>
      <c r="CW120" s="1078"/>
      <c r="CX120" s="1078"/>
      <c r="CY120" s="1078"/>
      <c r="CZ120" s="1078"/>
      <c r="DA120" s="1078"/>
      <c r="DB120" s="1078"/>
      <c r="DC120" s="1078"/>
      <c r="DD120" s="1078"/>
      <c r="DE120" s="1078"/>
      <c r="DF120" s="1079"/>
      <c r="DG120" s="993">
        <v>12035108</v>
      </c>
      <c r="DH120" s="994"/>
      <c r="DI120" s="994"/>
      <c r="DJ120" s="994"/>
      <c r="DK120" s="994"/>
      <c r="DL120" s="994">
        <v>10918369</v>
      </c>
      <c r="DM120" s="994"/>
      <c r="DN120" s="994"/>
      <c r="DO120" s="994"/>
      <c r="DP120" s="994"/>
      <c r="DQ120" s="994">
        <v>9704763</v>
      </c>
      <c r="DR120" s="994"/>
      <c r="DS120" s="994"/>
      <c r="DT120" s="994"/>
      <c r="DU120" s="994"/>
      <c r="DV120" s="995">
        <v>85.6</v>
      </c>
      <c r="DW120" s="995"/>
      <c r="DX120" s="995"/>
      <c r="DY120" s="995"/>
      <c r="DZ120" s="996"/>
    </row>
    <row r="121" spans="1:130" s="156" customFormat="1" ht="26.25" customHeight="1" x14ac:dyDescent="0.15">
      <c r="A121" s="1120"/>
      <c r="B121" s="1012"/>
      <c r="C121" s="1037" t="s">
        <v>482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1" t="s">
        <v>483</v>
      </c>
      <c r="AB121" s="1022"/>
      <c r="AC121" s="1022"/>
      <c r="AD121" s="1022"/>
      <c r="AE121" s="1023"/>
      <c r="AF121" s="1024" t="s">
        <v>466</v>
      </c>
      <c r="AG121" s="1022"/>
      <c r="AH121" s="1022"/>
      <c r="AI121" s="1022"/>
      <c r="AJ121" s="1023"/>
      <c r="AK121" s="1024" t="s">
        <v>414</v>
      </c>
      <c r="AL121" s="1022"/>
      <c r="AM121" s="1022"/>
      <c r="AN121" s="1022"/>
      <c r="AO121" s="1023"/>
      <c r="AP121" s="1025" t="s">
        <v>414</v>
      </c>
      <c r="AQ121" s="1026"/>
      <c r="AR121" s="1026"/>
      <c r="AS121" s="1026"/>
      <c r="AT121" s="1027"/>
      <c r="AU121" s="1057"/>
      <c r="AV121" s="1058"/>
      <c r="AW121" s="1058"/>
      <c r="AX121" s="1058"/>
      <c r="AY121" s="1059"/>
      <c r="AZ121" s="985" t="s">
        <v>484</v>
      </c>
      <c r="BA121" s="986"/>
      <c r="BB121" s="986"/>
      <c r="BC121" s="986"/>
      <c r="BD121" s="986"/>
      <c r="BE121" s="986"/>
      <c r="BF121" s="986"/>
      <c r="BG121" s="986"/>
      <c r="BH121" s="986"/>
      <c r="BI121" s="986"/>
      <c r="BJ121" s="986"/>
      <c r="BK121" s="986"/>
      <c r="BL121" s="986"/>
      <c r="BM121" s="986"/>
      <c r="BN121" s="986"/>
      <c r="BO121" s="986"/>
      <c r="BP121" s="987"/>
      <c r="BQ121" s="988">
        <v>243233</v>
      </c>
      <c r="BR121" s="989"/>
      <c r="BS121" s="989"/>
      <c r="BT121" s="989"/>
      <c r="BU121" s="989"/>
      <c r="BV121" s="989">
        <v>220342</v>
      </c>
      <c r="BW121" s="989"/>
      <c r="BX121" s="989"/>
      <c r="BY121" s="989"/>
      <c r="BZ121" s="989"/>
      <c r="CA121" s="989">
        <v>195307</v>
      </c>
      <c r="CB121" s="989"/>
      <c r="CC121" s="989"/>
      <c r="CD121" s="989"/>
      <c r="CE121" s="989"/>
      <c r="CF121" s="983">
        <v>1.7</v>
      </c>
      <c r="CG121" s="984"/>
      <c r="CH121" s="984"/>
      <c r="CI121" s="984"/>
      <c r="CJ121" s="984"/>
      <c r="CK121" s="1072"/>
      <c r="CL121" s="1073"/>
      <c r="CM121" s="1073"/>
      <c r="CN121" s="1073"/>
      <c r="CO121" s="1074"/>
      <c r="CP121" s="1082" t="s">
        <v>485</v>
      </c>
      <c r="CQ121" s="1083"/>
      <c r="CR121" s="1083"/>
      <c r="CS121" s="1083"/>
      <c r="CT121" s="1083"/>
      <c r="CU121" s="1083"/>
      <c r="CV121" s="1083"/>
      <c r="CW121" s="1083"/>
      <c r="CX121" s="1083"/>
      <c r="CY121" s="1083"/>
      <c r="CZ121" s="1083"/>
      <c r="DA121" s="1083"/>
      <c r="DB121" s="1083"/>
      <c r="DC121" s="1083"/>
      <c r="DD121" s="1083"/>
      <c r="DE121" s="1083"/>
      <c r="DF121" s="1084"/>
      <c r="DG121" s="988">
        <v>55219</v>
      </c>
      <c r="DH121" s="989"/>
      <c r="DI121" s="989"/>
      <c r="DJ121" s="989"/>
      <c r="DK121" s="989"/>
      <c r="DL121" s="989">
        <v>41129</v>
      </c>
      <c r="DM121" s="989"/>
      <c r="DN121" s="989"/>
      <c r="DO121" s="989"/>
      <c r="DP121" s="989"/>
      <c r="DQ121" s="989">
        <v>28697</v>
      </c>
      <c r="DR121" s="989"/>
      <c r="DS121" s="989"/>
      <c r="DT121" s="989"/>
      <c r="DU121" s="989"/>
      <c r="DV121" s="990">
        <v>0.3</v>
      </c>
      <c r="DW121" s="990"/>
      <c r="DX121" s="990"/>
      <c r="DY121" s="990"/>
      <c r="DZ121" s="991"/>
    </row>
    <row r="122" spans="1:130" s="156" customFormat="1" ht="26.25" customHeight="1" x14ac:dyDescent="0.15">
      <c r="A122" s="1120"/>
      <c r="B122" s="1012"/>
      <c r="C122" s="985" t="s">
        <v>459</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1" t="s">
        <v>471</v>
      </c>
      <c r="AB122" s="1022"/>
      <c r="AC122" s="1022"/>
      <c r="AD122" s="1022"/>
      <c r="AE122" s="1023"/>
      <c r="AF122" s="1024" t="s">
        <v>471</v>
      </c>
      <c r="AG122" s="1022"/>
      <c r="AH122" s="1022"/>
      <c r="AI122" s="1022"/>
      <c r="AJ122" s="1023"/>
      <c r="AK122" s="1024" t="s">
        <v>414</v>
      </c>
      <c r="AL122" s="1022"/>
      <c r="AM122" s="1022"/>
      <c r="AN122" s="1022"/>
      <c r="AO122" s="1023"/>
      <c r="AP122" s="1025" t="s">
        <v>468</v>
      </c>
      <c r="AQ122" s="1026"/>
      <c r="AR122" s="1026"/>
      <c r="AS122" s="1026"/>
      <c r="AT122" s="1027"/>
      <c r="AU122" s="1057"/>
      <c r="AV122" s="1058"/>
      <c r="AW122" s="1058"/>
      <c r="AX122" s="1058"/>
      <c r="AY122" s="1059"/>
      <c r="AZ122" s="1036" t="s">
        <v>486</v>
      </c>
      <c r="BA122" s="1028"/>
      <c r="BB122" s="1028"/>
      <c r="BC122" s="1028"/>
      <c r="BD122" s="1028"/>
      <c r="BE122" s="1028"/>
      <c r="BF122" s="1028"/>
      <c r="BG122" s="1028"/>
      <c r="BH122" s="1028"/>
      <c r="BI122" s="1028"/>
      <c r="BJ122" s="1028"/>
      <c r="BK122" s="1028"/>
      <c r="BL122" s="1028"/>
      <c r="BM122" s="1028"/>
      <c r="BN122" s="1028"/>
      <c r="BO122" s="1028"/>
      <c r="BP122" s="1029"/>
      <c r="BQ122" s="1062">
        <v>25955630</v>
      </c>
      <c r="BR122" s="1063"/>
      <c r="BS122" s="1063"/>
      <c r="BT122" s="1063"/>
      <c r="BU122" s="1063"/>
      <c r="BV122" s="1063">
        <v>25792788</v>
      </c>
      <c r="BW122" s="1063"/>
      <c r="BX122" s="1063"/>
      <c r="BY122" s="1063"/>
      <c r="BZ122" s="1063"/>
      <c r="CA122" s="1063">
        <v>24770349</v>
      </c>
      <c r="CB122" s="1063"/>
      <c r="CC122" s="1063"/>
      <c r="CD122" s="1063"/>
      <c r="CE122" s="1063"/>
      <c r="CF122" s="1080">
        <v>218.6</v>
      </c>
      <c r="CG122" s="1081"/>
      <c r="CH122" s="1081"/>
      <c r="CI122" s="1081"/>
      <c r="CJ122" s="1081"/>
      <c r="CK122" s="1072"/>
      <c r="CL122" s="1073"/>
      <c r="CM122" s="1073"/>
      <c r="CN122" s="1073"/>
      <c r="CO122" s="1074"/>
      <c r="CP122" s="1082" t="s">
        <v>487</v>
      </c>
      <c r="CQ122" s="1083"/>
      <c r="CR122" s="1083"/>
      <c r="CS122" s="1083"/>
      <c r="CT122" s="1083"/>
      <c r="CU122" s="1083"/>
      <c r="CV122" s="1083"/>
      <c r="CW122" s="1083"/>
      <c r="CX122" s="1083"/>
      <c r="CY122" s="1083"/>
      <c r="CZ122" s="1083"/>
      <c r="DA122" s="1083"/>
      <c r="DB122" s="1083"/>
      <c r="DC122" s="1083"/>
      <c r="DD122" s="1083"/>
      <c r="DE122" s="1083"/>
      <c r="DF122" s="1084"/>
      <c r="DG122" s="988" t="s">
        <v>453</v>
      </c>
      <c r="DH122" s="989"/>
      <c r="DI122" s="989"/>
      <c r="DJ122" s="989"/>
      <c r="DK122" s="989"/>
      <c r="DL122" s="989" t="s">
        <v>137</v>
      </c>
      <c r="DM122" s="989"/>
      <c r="DN122" s="989"/>
      <c r="DO122" s="989"/>
      <c r="DP122" s="989"/>
      <c r="DQ122" s="989" t="s">
        <v>137</v>
      </c>
      <c r="DR122" s="989"/>
      <c r="DS122" s="989"/>
      <c r="DT122" s="989"/>
      <c r="DU122" s="989"/>
      <c r="DV122" s="990" t="s">
        <v>474</v>
      </c>
      <c r="DW122" s="990"/>
      <c r="DX122" s="990"/>
      <c r="DY122" s="990"/>
      <c r="DZ122" s="991"/>
    </row>
    <row r="123" spans="1:130" s="156" customFormat="1" ht="26.25" customHeight="1" x14ac:dyDescent="0.15">
      <c r="A123" s="1120"/>
      <c r="B123" s="1012"/>
      <c r="C123" s="985" t="s">
        <v>467</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1" t="s">
        <v>471</v>
      </c>
      <c r="AB123" s="1022"/>
      <c r="AC123" s="1022"/>
      <c r="AD123" s="1022"/>
      <c r="AE123" s="1023"/>
      <c r="AF123" s="1024" t="s">
        <v>474</v>
      </c>
      <c r="AG123" s="1022"/>
      <c r="AH123" s="1022"/>
      <c r="AI123" s="1022"/>
      <c r="AJ123" s="1023"/>
      <c r="AK123" s="1024" t="s">
        <v>414</v>
      </c>
      <c r="AL123" s="1022"/>
      <c r="AM123" s="1022"/>
      <c r="AN123" s="1022"/>
      <c r="AO123" s="1023"/>
      <c r="AP123" s="1025" t="s">
        <v>137</v>
      </c>
      <c r="AQ123" s="1026"/>
      <c r="AR123" s="1026"/>
      <c r="AS123" s="1026"/>
      <c r="AT123" s="1027"/>
      <c r="AU123" s="1060"/>
      <c r="AV123" s="1061"/>
      <c r="AW123" s="1061"/>
      <c r="AX123" s="1061"/>
      <c r="AY123" s="1061"/>
      <c r="AZ123" s="177" t="s">
        <v>187</v>
      </c>
      <c r="BA123" s="177"/>
      <c r="BB123" s="177"/>
      <c r="BC123" s="177"/>
      <c r="BD123" s="177"/>
      <c r="BE123" s="177"/>
      <c r="BF123" s="177"/>
      <c r="BG123" s="177"/>
      <c r="BH123" s="177"/>
      <c r="BI123" s="177"/>
      <c r="BJ123" s="177"/>
      <c r="BK123" s="177"/>
      <c r="BL123" s="177"/>
      <c r="BM123" s="177"/>
      <c r="BN123" s="177"/>
      <c r="BO123" s="1040" t="s">
        <v>488</v>
      </c>
      <c r="BP123" s="1068"/>
      <c r="BQ123" s="1126">
        <v>39962161</v>
      </c>
      <c r="BR123" s="1127"/>
      <c r="BS123" s="1127"/>
      <c r="BT123" s="1127"/>
      <c r="BU123" s="1127"/>
      <c r="BV123" s="1127">
        <v>38749373</v>
      </c>
      <c r="BW123" s="1127"/>
      <c r="BX123" s="1127"/>
      <c r="BY123" s="1127"/>
      <c r="BZ123" s="1127"/>
      <c r="CA123" s="1127">
        <v>38705613</v>
      </c>
      <c r="CB123" s="1127"/>
      <c r="CC123" s="1127"/>
      <c r="CD123" s="1127"/>
      <c r="CE123" s="1127"/>
      <c r="CF123" s="1064"/>
      <c r="CG123" s="1065"/>
      <c r="CH123" s="1065"/>
      <c r="CI123" s="1065"/>
      <c r="CJ123" s="1066"/>
      <c r="CK123" s="1072"/>
      <c r="CL123" s="1073"/>
      <c r="CM123" s="1073"/>
      <c r="CN123" s="1073"/>
      <c r="CO123" s="1074"/>
      <c r="CP123" s="1082" t="s">
        <v>404</v>
      </c>
      <c r="CQ123" s="1083"/>
      <c r="CR123" s="1083"/>
      <c r="CS123" s="1083"/>
      <c r="CT123" s="1083"/>
      <c r="CU123" s="1083"/>
      <c r="CV123" s="1083"/>
      <c r="CW123" s="1083"/>
      <c r="CX123" s="1083"/>
      <c r="CY123" s="1083"/>
      <c r="CZ123" s="1083"/>
      <c r="DA123" s="1083"/>
      <c r="DB123" s="1083"/>
      <c r="DC123" s="1083"/>
      <c r="DD123" s="1083"/>
      <c r="DE123" s="1083"/>
      <c r="DF123" s="1084"/>
      <c r="DG123" s="1021" t="s">
        <v>414</v>
      </c>
      <c r="DH123" s="1022"/>
      <c r="DI123" s="1022"/>
      <c r="DJ123" s="1022"/>
      <c r="DK123" s="1023"/>
      <c r="DL123" s="1024" t="s">
        <v>483</v>
      </c>
      <c r="DM123" s="1022"/>
      <c r="DN123" s="1022"/>
      <c r="DO123" s="1022"/>
      <c r="DP123" s="1023"/>
      <c r="DQ123" s="1024" t="s">
        <v>474</v>
      </c>
      <c r="DR123" s="1022"/>
      <c r="DS123" s="1022"/>
      <c r="DT123" s="1022"/>
      <c r="DU123" s="1023"/>
      <c r="DV123" s="1025" t="s">
        <v>450</v>
      </c>
      <c r="DW123" s="1026"/>
      <c r="DX123" s="1026"/>
      <c r="DY123" s="1026"/>
      <c r="DZ123" s="1027"/>
    </row>
    <row r="124" spans="1:130" s="156" customFormat="1" ht="26.25" customHeight="1" thickBot="1" x14ac:dyDescent="0.2">
      <c r="A124" s="1120"/>
      <c r="B124" s="1012"/>
      <c r="C124" s="985" t="s">
        <v>472</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1" t="s">
        <v>474</v>
      </c>
      <c r="AB124" s="1022"/>
      <c r="AC124" s="1022"/>
      <c r="AD124" s="1022"/>
      <c r="AE124" s="1023"/>
      <c r="AF124" s="1024" t="s">
        <v>474</v>
      </c>
      <c r="AG124" s="1022"/>
      <c r="AH124" s="1022"/>
      <c r="AI124" s="1022"/>
      <c r="AJ124" s="1023"/>
      <c r="AK124" s="1024" t="s">
        <v>474</v>
      </c>
      <c r="AL124" s="1022"/>
      <c r="AM124" s="1022"/>
      <c r="AN124" s="1022"/>
      <c r="AO124" s="1023"/>
      <c r="AP124" s="1025" t="s">
        <v>450</v>
      </c>
      <c r="AQ124" s="1026"/>
      <c r="AR124" s="1026"/>
      <c r="AS124" s="1026"/>
      <c r="AT124" s="1027"/>
      <c r="AU124" s="1122" t="s">
        <v>489</v>
      </c>
      <c r="AV124" s="1123"/>
      <c r="AW124" s="1123"/>
      <c r="AX124" s="1123"/>
      <c r="AY124" s="1123"/>
      <c r="AZ124" s="1123"/>
      <c r="BA124" s="1123"/>
      <c r="BB124" s="1123"/>
      <c r="BC124" s="1123"/>
      <c r="BD124" s="1123"/>
      <c r="BE124" s="1123"/>
      <c r="BF124" s="1123"/>
      <c r="BG124" s="1123"/>
      <c r="BH124" s="1123"/>
      <c r="BI124" s="1123"/>
      <c r="BJ124" s="1123"/>
      <c r="BK124" s="1123"/>
      <c r="BL124" s="1123"/>
      <c r="BM124" s="1123"/>
      <c r="BN124" s="1123"/>
      <c r="BO124" s="1123"/>
      <c r="BP124" s="1124"/>
      <c r="BQ124" s="1125">
        <v>13.3</v>
      </c>
      <c r="BR124" s="1090"/>
      <c r="BS124" s="1090"/>
      <c r="BT124" s="1090"/>
      <c r="BU124" s="1090"/>
      <c r="BV124" s="1090">
        <v>15.9</v>
      </c>
      <c r="BW124" s="1090"/>
      <c r="BX124" s="1090"/>
      <c r="BY124" s="1090"/>
      <c r="BZ124" s="1090"/>
      <c r="CA124" s="1090" t="s">
        <v>450</v>
      </c>
      <c r="CB124" s="1090"/>
      <c r="CC124" s="1090"/>
      <c r="CD124" s="1090"/>
      <c r="CE124" s="1090"/>
      <c r="CF124" s="1091"/>
      <c r="CG124" s="1092"/>
      <c r="CH124" s="1092"/>
      <c r="CI124" s="1092"/>
      <c r="CJ124" s="1093"/>
      <c r="CK124" s="1075"/>
      <c r="CL124" s="1075"/>
      <c r="CM124" s="1075"/>
      <c r="CN124" s="1075"/>
      <c r="CO124" s="1076"/>
      <c r="CP124" s="1082" t="s">
        <v>490</v>
      </c>
      <c r="CQ124" s="1083"/>
      <c r="CR124" s="1083"/>
      <c r="CS124" s="1083"/>
      <c r="CT124" s="1083"/>
      <c r="CU124" s="1083"/>
      <c r="CV124" s="1083"/>
      <c r="CW124" s="1083"/>
      <c r="CX124" s="1083"/>
      <c r="CY124" s="1083"/>
      <c r="CZ124" s="1083"/>
      <c r="DA124" s="1083"/>
      <c r="DB124" s="1083"/>
      <c r="DC124" s="1083"/>
      <c r="DD124" s="1083"/>
      <c r="DE124" s="1083"/>
      <c r="DF124" s="1084"/>
      <c r="DG124" s="1067" t="s">
        <v>450</v>
      </c>
      <c r="DH124" s="1049"/>
      <c r="DI124" s="1049"/>
      <c r="DJ124" s="1049"/>
      <c r="DK124" s="1050"/>
      <c r="DL124" s="1048" t="s">
        <v>453</v>
      </c>
      <c r="DM124" s="1049"/>
      <c r="DN124" s="1049"/>
      <c r="DO124" s="1049"/>
      <c r="DP124" s="1050"/>
      <c r="DQ124" s="1048" t="s">
        <v>483</v>
      </c>
      <c r="DR124" s="1049"/>
      <c r="DS124" s="1049"/>
      <c r="DT124" s="1049"/>
      <c r="DU124" s="1050"/>
      <c r="DV124" s="1051" t="s">
        <v>453</v>
      </c>
      <c r="DW124" s="1052"/>
      <c r="DX124" s="1052"/>
      <c r="DY124" s="1052"/>
      <c r="DZ124" s="1053"/>
    </row>
    <row r="125" spans="1:130" s="156" customFormat="1" ht="26.25" customHeight="1" x14ac:dyDescent="0.15">
      <c r="A125" s="1120"/>
      <c r="B125" s="1012"/>
      <c r="C125" s="985" t="s">
        <v>475</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1" t="s">
        <v>453</v>
      </c>
      <c r="AB125" s="1022"/>
      <c r="AC125" s="1022"/>
      <c r="AD125" s="1022"/>
      <c r="AE125" s="1023"/>
      <c r="AF125" s="1024" t="s">
        <v>450</v>
      </c>
      <c r="AG125" s="1022"/>
      <c r="AH125" s="1022"/>
      <c r="AI125" s="1022"/>
      <c r="AJ125" s="1023"/>
      <c r="AK125" s="1024" t="s">
        <v>453</v>
      </c>
      <c r="AL125" s="1022"/>
      <c r="AM125" s="1022"/>
      <c r="AN125" s="1022"/>
      <c r="AO125" s="1023"/>
      <c r="AP125" s="1025" t="s">
        <v>450</v>
      </c>
      <c r="AQ125" s="1026"/>
      <c r="AR125" s="1026"/>
      <c r="AS125" s="1026"/>
      <c r="AT125" s="1027"/>
      <c r="AU125" s="178"/>
      <c r="AV125" s="179"/>
      <c r="AW125" s="179"/>
      <c r="AX125" s="179"/>
      <c r="AY125" s="179"/>
      <c r="AZ125" s="179"/>
      <c r="BA125" s="179"/>
      <c r="BB125" s="179"/>
      <c r="BC125" s="179"/>
      <c r="BD125" s="179"/>
      <c r="BE125" s="179"/>
      <c r="BF125" s="179"/>
      <c r="BG125" s="179"/>
      <c r="BH125" s="179"/>
      <c r="BI125" s="179"/>
      <c r="BJ125" s="179"/>
      <c r="BK125" s="179"/>
      <c r="BL125" s="179"/>
      <c r="BM125" s="179"/>
      <c r="BN125" s="179"/>
      <c r="BO125" s="179"/>
      <c r="BP125" s="179"/>
      <c r="BQ125" s="158"/>
      <c r="BR125" s="158"/>
      <c r="BS125" s="158"/>
      <c r="BT125" s="158"/>
      <c r="BU125" s="158"/>
      <c r="BV125" s="158"/>
      <c r="BW125" s="158"/>
      <c r="BX125" s="158"/>
      <c r="BY125" s="158"/>
      <c r="BZ125" s="158"/>
      <c r="CA125" s="158"/>
      <c r="CB125" s="158"/>
      <c r="CC125" s="158"/>
      <c r="CD125" s="158"/>
      <c r="CE125" s="158"/>
      <c r="CF125" s="158"/>
      <c r="CG125" s="158"/>
      <c r="CH125" s="158"/>
      <c r="CI125" s="158"/>
      <c r="CJ125" s="180"/>
      <c r="CK125" s="1085" t="s">
        <v>491</v>
      </c>
      <c r="CL125" s="1070"/>
      <c r="CM125" s="1070"/>
      <c r="CN125" s="1070"/>
      <c r="CO125" s="1071"/>
      <c r="CP125" s="992" t="s">
        <v>492</v>
      </c>
      <c r="CQ125" s="960"/>
      <c r="CR125" s="960"/>
      <c r="CS125" s="960"/>
      <c r="CT125" s="960"/>
      <c r="CU125" s="960"/>
      <c r="CV125" s="960"/>
      <c r="CW125" s="960"/>
      <c r="CX125" s="960"/>
      <c r="CY125" s="960"/>
      <c r="CZ125" s="960"/>
      <c r="DA125" s="960"/>
      <c r="DB125" s="960"/>
      <c r="DC125" s="960"/>
      <c r="DD125" s="960"/>
      <c r="DE125" s="960"/>
      <c r="DF125" s="961"/>
      <c r="DG125" s="993" t="s">
        <v>453</v>
      </c>
      <c r="DH125" s="994"/>
      <c r="DI125" s="994"/>
      <c r="DJ125" s="994"/>
      <c r="DK125" s="994"/>
      <c r="DL125" s="994" t="s">
        <v>468</v>
      </c>
      <c r="DM125" s="994"/>
      <c r="DN125" s="994"/>
      <c r="DO125" s="994"/>
      <c r="DP125" s="994"/>
      <c r="DQ125" s="994" t="s">
        <v>483</v>
      </c>
      <c r="DR125" s="994"/>
      <c r="DS125" s="994"/>
      <c r="DT125" s="994"/>
      <c r="DU125" s="994"/>
      <c r="DV125" s="995" t="s">
        <v>414</v>
      </c>
      <c r="DW125" s="995"/>
      <c r="DX125" s="995"/>
      <c r="DY125" s="995"/>
      <c r="DZ125" s="996"/>
    </row>
    <row r="126" spans="1:130" s="156" customFormat="1" ht="26.25" customHeight="1" thickBot="1" x14ac:dyDescent="0.2">
      <c r="A126" s="1120"/>
      <c r="B126" s="1012"/>
      <c r="C126" s="985" t="s">
        <v>477</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1">
        <v>1617</v>
      </c>
      <c r="AB126" s="1022"/>
      <c r="AC126" s="1022"/>
      <c r="AD126" s="1022"/>
      <c r="AE126" s="1023"/>
      <c r="AF126" s="1024">
        <v>1114</v>
      </c>
      <c r="AG126" s="1022"/>
      <c r="AH126" s="1022"/>
      <c r="AI126" s="1022"/>
      <c r="AJ126" s="1023"/>
      <c r="AK126" s="1024">
        <v>229</v>
      </c>
      <c r="AL126" s="1022"/>
      <c r="AM126" s="1022"/>
      <c r="AN126" s="1022"/>
      <c r="AO126" s="1023"/>
      <c r="AP126" s="1025">
        <v>0</v>
      </c>
      <c r="AQ126" s="1026"/>
      <c r="AR126" s="1026"/>
      <c r="AS126" s="1026"/>
      <c r="AT126" s="1027"/>
      <c r="AU126" s="158"/>
      <c r="AV126" s="158"/>
      <c r="AW126" s="158"/>
      <c r="AX126" s="158"/>
      <c r="AY126" s="158"/>
      <c r="AZ126" s="158"/>
      <c r="BA126" s="158"/>
      <c r="BB126" s="158"/>
      <c r="BC126" s="158"/>
      <c r="BD126" s="158"/>
      <c r="BE126" s="158"/>
      <c r="BF126" s="158"/>
      <c r="BG126" s="158"/>
      <c r="BH126" s="158"/>
      <c r="BI126" s="158"/>
      <c r="BJ126" s="158"/>
      <c r="BK126" s="158"/>
      <c r="BL126" s="158"/>
      <c r="BM126" s="158"/>
      <c r="BN126" s="158"/>
      <c r="BO126" s="158"/>
      <c r="BP126" s="158"/>
      <c r="BQ126" s="158"/>
      <c r="BR126" s="158"/>
      <c r="BS126" s="158"/>
      <c r="BT126" s="158"/>
      <c r="BU126" s="158"/>
      <c r="BV126" s="158"/>
      <c r="BW126" s="158"/>
      <c r="BX126" s="158"/>
      <c r="BY126" s="158"/>
      <c r="BZ126" s="158"/>
      <c r="CA126" s="158"/>
      <c r="CB126" s="158"/>
      <c r="CC126" s="158"/>
      <c r="CD126" s="181"/>
      <c r="CE126" s="181"/>
      <c r="CF126" s="181"/>
      <c r="CG126" s="158"/>
      <c r="CH126" s="158"/>
      <c r="CI126" s="158"/>
      <c r="CJ126" s="180"/>
      <c r="CK126" s="1086"/>
      <c r="CL126" s="1073"/>
      <c r="CM126" s="1073"/>
      <c r="CN126" s="1073"/>
      <c r="CO126" s="1074"/>
      <c r="CP126" s="985" t="s">
        <v>493</v>
      </c>
      <c r="CQ126" s="986"/>
      <c r="CR126" s="986"/>
      <c r="CS126" s="986"/>
      <c r="CT126" s="986"/>
      <c r="CU126" s="986"/>
      <c r="CV126" s="986"/>
      <c r="CW126" s="986"/>
      <c r="CX126" s="986"/>
      <c r="CY126" s="986"/>
      <c r="CZ126" s="986"/>
      <c r="DA126" s="986"/>
      <c r="DB126" s="986"/>
      <c r="DC126" s="986"/>
      <c r="DD126" s="986"/>
      <c r="DE126" s="986"/>
      <c r="DF126" s="987"/>
      <c r="DG126" s="988" t="s">
        <v>474</v>
      </c>
      <c r="DH126" s="989"/>
      <c r="DI126" s="989"/>
      <c r="DJ126" s="989"/>
      <c r="DK126" s="989"/>
      <c r="DL126" s="989" t="s">
        <v>483</v>
      </c>
      <c r="DM126" s="989"/>
      <c r="DN126" s="989"/>
      <c r="DO126" s="989"/>
      <c r="DP126" s="989"/>
      <c r="DQ126" s="989" t="s">
        <v>483</v>
      </c>
      <c r="DR126" s="989"/>
      <c r="DS126" s="989"/>
      <c r="DT126" s="989"/>
      <c r="DU126" s="989"/>
      <c r="DV126" s="990" t="s">
        <v>483</v>
      </c>
      <c r="DW126" s="990"/>
      <c r="DX126" s="990"/>
      <c r="DY126" s="990"/>
      <c r="DZ126" s="991"/>
    </row>
    <row r="127" spans="1:130" s="156" customFormat="1" ht="26.25" customHeight="1" x14ac:dyDescent="0.15">
      <c r="A127" s="1121"/>
      <c r="B127" s="1014"/>
      <c r="C127" s="1036" t="s">
        <v>494</v>
      </c>
      <c r="D127" s="1028"/>
      <c r="E127" s="1028"/>
      <c r="F127" s="1028"/>
      <c r="G127" s="1028"/>
      <c r="H127" s="1028"/>
      <c r="I127" s="1028"/>
      <c r="J127" s="1028"/>
      <c r="K127" s="1028"/>
      <c r="L127" s="1028"/>
      <c r="M127" s="1028"/>
      <c r="N127" s="1028"/>
      <c r="O127" s="1028"/>
      <c r="P127" s="1028"/>
      <c r="Q127" s="1028"/>
      <c r="R127" s="1028"/>
      <c r="S127" s="1028"/>
      <c r="T127" s="1028"/>
      <c r="U127" s="1028"/>
      <c r="V127" s="1028"/>
      <c r="W127" s="1028"/>
      <c r="X127" s="1028"/>
      <c r="Y127" s="1028"/>
      <c r="Z127" s="1029"/>
      <c r="AA127" s="1021" t="s">
        <v>468</v>
      </c>
      <c r="AB127" s="1022"/>
      <c r="AC127" s="1022"/>
      <c r="AD127" s="1022"/>
      <c r="AE127" s="1023"/>
      <c r="AF127" s="1024" t="s">
        <v>450</v>
      </c>
      <c r="AG127" s="1022"/>
      <c r="AH127" s="1022"/>
      <c r="AI127" s="1022"/>
      <c r="AJ127" s="1023"/>
      <c r="AK127" s="1024" t="s">
        <v>414</v>
      </c>
      <c r="AL127" s="1022"/>
      <c r="AM127" s="1022"/>
      <c r="AN127" s="1022"/>
      <c r="AO127" s="1023"/>
      <c r="AP127" s="1025" t="s">
        <v>453</v>
      </c>
      <c r="AQ127" s="1026"/>
      <c r="AR127" s="1026"/>
      <c r="AS127" s="1026"/>
      <c r="AT127" s="1027"/>
      <c r="AU127" s="158"/>
      <c r="AV127" s="158"/>
      <c r="AW127" s="158"/>
      <c r="AX127" s="1094" t="s">
        <v>495</v>
      </c>
      <c r="AY127" s="1095"/>
      <c r="AZ127" s="1095"/>
      <c r="BA127" s="1095"/>
      <c r="BB127" s="1095"/>
      <c r="BC127" s="1095"/>
      <c r="BD127" s="1095"/>
      <c r="BE127" s="1096"/>
      <c r="BF127" s="1097" t="s">
        <v>496</v>
      </c>
      <c r="BG127" s="1095"/>
      <c r="BH127" s="1095"/>
      <c r="BI127" s="1095"/>
      <c r="BJ127" s="1095"/>
      <c r="BK127" s="1095"/>
      <c r="BL127" s="1096"/>
      <c r="BM127" s="1097" t="s">
        <v>497</v>
      </c>
      <c r="BN127" s="1095"/>
      <c r="BO127" s="1095"/>
      <c r="BP127" s="1095"/>
      <c r="BQ127" s="1095"/>
      <c r="BR127" s="1095"/>
      <c r="BS127" s="1096"/>
      <c r="BT127" s="1097" t="s">
        <v>498</v>
      </c>
      <c r="BU127" s="1095"/>
      <c r="BV127" s="1095"/>
      <c r="BW127" s="1095"/>
      <c r="BX127" s="1095"/>
      <c r="BY127" s="1095"/>
      <c r="BZ127" s="1118"/>
      <c r="CA127" s="158"/>
      <c r="CB127" s="158"/>
      <c r="CC127" s="158"/>
      <c r="CD127" s="181"/>
      <c r="CE127" s="181"/>
      <c r="CF127" s="181"/>
      <c r="CG127" s="158"/>
      <c r="CH127" s="158"/>
      <c r="CI127" s="158"/>
      <c r="CJ127" s="180"/>
      <c r="CK127" s="1086"/>
      <c r="CL127" s="1073"/>
      <c r="CM127" s="1073"/>
      <c r="CN127" s="1073"/>
      <c r="CO127" s="1074"/>
      <c r="CP127" s="985" t="s">
        <v>499</v>
      </c>
      <c r="CQ127" s="986"/>
      <c r="CR127" s="986"/>
      <c r="CS127" s="986"/>
      <c r="CT127" s="986"/>
      <c r="CU127" s="986"/>
      <c r="CV127" s="986"/>
      <c r="CW127" s="986"/>
      <c r="CX127" s="986"/>
      <c r="CY127" s="986"/>
      <c r="CZ127" s="986"/>
      <c r="DA127" s="986"/>
      <c r="DB127" s="986"/>
      <c r="DC127" s="986"/>
      <c r="DD127" s="986"/>
      <c r="DE127" s="986"/>
      <c r="DF127" s="987"/>
      <c r="DG127" s="988" t="s">
        <v>450</v>
      </c>
      <c r="DH127" s="989"/>
      <c r="DI127" s="989"/>
      <c r="DJ127" s="989"/>
      <c r="DK127" s="989"/>
      <c r="DL127" s="989" t="s">
        <v>450</v>
      </c>
      <c r="DM127" s="989"/>
      <c r="DN127" s="989"/>
      <c r="DO127" s="989"/>
      <c r="DP127" s="989"/>
      <c r="DQ127" s="989" t="s">
        <v>450</v>
      </c>
      <c r="DR127" s="989"/>
      <c r="DS127" s="989"/>
      <c r="DT127" s="989"/>
      <c r="DU127" s="989"/>
      <c r="DV127" s="990" t="s">
        <v>468</v>
      </c>
      <c r="DW127" s="990"/>
      <c r="DX127" s="990"/>
      <c r="DY127" s="990"/>
      <c r="DZ127" s="991"/>
    </row>
    <row r="128" spans="1:130" s="156" customFormat="1" ht="26.25" customHeight="1" thickBot="1" x14ac:dyDescent="0.2">
      <c r="A128" s="1104" t="s">
        <v>500</v>
      </c>
      <c r="B128" s="1105"/>
      <c r="C128" s="1105"/>
      <c r="D128" s="1105"/>
      <c r="E128" s="1105"/>
      <c r="F128" s="1105"/>
      <c r="G128" s="1105"/>
      <c r="H128" s="1105"/>
      <c r="I128" s="1105"/>
      <c r="J128" s="1105"/>
      <c r="K128" s="1105"/>
      <c r="L128" s="1105"/>
      <c r="M128" s="1105"/>
      <c r="N128" s="1105"/>
      <c r="O128" s="1105"/>
      <c r="P128" s="1105"/>
      <c r="Q128" s="1105"/>
      <c r="R128" s="1105"/>
      <c r="S128" s="1105"/>
      <c r="T128" s="1105"/>
      <c r="U128" s="1105"/>
      <c r="V128" s="1105"/>
      <c r="W128" s="1106" t="s">
        <v>501</v>
      </c>
      <c r="X128" s="1106"/>
      <c r="Y128" s="1106"/>
      <c r="Z128" s="1107"/>
      <c r="AA128" s="1108">
        <v>68062</v>
      </c>
      <c r="AB128" s="1109"/>
      <c r="AC128" s="1109"/>
      <c r="AD128" s="1109"/>
      <c r="AE128" s="1110"/>
      <c r="AF128" s="1111">
        <v>74730</v>
      </c>
      <c r="AG128" s="1109"/>
      <c r="AH128" s="1109"/>
      <c r="AI128" s="1109"/>
      <c r="AJ128" s="1110"/>
      <c r="AK128" s="1111">
        <v>72771</v>
      </c>
      <c r="AL128" s="1109"/>
      <c r="AM128" s="1109"/>
      <c r="AN128" s="1109"/>
      <c r="AO128" s="1110"/>
      <c r="AP128" s="1112"/>
      <c r="AQ128" s="1113"/>
      <c r="AR128" s="1113"/>
      <c r="AS128" s="1113"/>
      <c r="AT128" s="1114"/>
      <c r="AU128" s="158"/>
      <c r="AV128" s="158"/>
      <c r="AW128" s="158"/>
      <c r="AX128" s="959" t="s">
        <v>502</v>
      </c>
      <c r="AY128" s="960"/>
      <c r="AZ128" s="960"/>
      <c r="BA128" s="960"/>
      <c r="BB128" s="960"/>
      <c r="BC128" s="960"/>
      <c r="BD128" s="960"/>
      <c r="BE128" s="961"/>
      <c r="BF128" s="1115" t="s">
        <v>414</v>
      </c>
      <c r="BG128" s="1116"/>
      <c r="BH128" s="1116"/>
      <c r="BI128" s="1116"/>
      <c r="BJ128" s="1116"/>
      <c r="BK128" s="1116"/>
      <c r="BL128" s="1117"/>
      <c r="BM128" s="1115">
        <v>12.87</v>
      </c>
      <c r="BN128" s="1116"/>
      <c r="BO128" s="1116"/>
      <c r="BP128" s="1116"/>
      <c r="BQ128" s="1116"/>
      <c r="BR128" s="1116"/>
      <c r="BS128" s="1117"/>
      <c r="BT128" s="1115">
        <v>20</v>
      </c>
      <c r="BU128" s="1116"/>
      <c r="BV128" s="1116"/>
      <c r="BW128" s="1116"/>
      <c r="BX128" s="1116"/>
      <c r="BY128" s="1116"/>
      <c r="BZ128" s="1139"/>
      <c r="CA128" s="181"/>
      <c r="CB128" s="181"/>
      <c r="CC128" s="181"/>
      <c r="CD128" s="181"/>
      <c r="CE128" s="181"/>
      <c r="CF128" s="181"/>
      <c r="CG128" s="158"/>
      <c r="CH128" s="158"/>
      <c r="CI128" s="158"/>
      <c r="CJ128" s="180"/>
      <c r="CK128" s="1087"/>
      <c r="CL128" s="1088"/>
      <c r="CM128" s="1088"/>
      <c r="CN128" s="1088"/>
      <c r="CO128" s="1089"/>
      <c r="CP128" s="1098" t="s">
        <v>503</v>
      </c>
      <c r="CQ128" s="789"/>
      <c r="CR128" s="789"/>
      <c r="CS128" s="789"/>
      <c r="CT128" s="789"/>
      <c r="CU128" s="789"/>
      <c r="CV128" s="789"/>
      <c r="CW128" s="789"/>
      <c r="CX128" s="789"/>
      <c r="CY128" s="789"/>
      <c r="CZ128" s="789"/>
      <c r="DA128" s="789"/>
      <c r="DB128" s="789"/>
      <c r="DC128" s="789"/>
      <c r="DD128" s="789"/>
      <c r="DE128" s="789"/>
      <c r="DF128" s="1099"/>
      <c r="DG128" s="1100" t="s">
        <v>414</v>
      </c>
      <c r="DH128" s="1101"/>
      <c r="DI128" s="1101"/>
      <c r="DJ128" s="1101"/>
      <c r="DK128" s="1101"/>
      <c r="DL128" s="1101" t="s">
        <v>414</v>
      </c>
      <c r="DM128" s="1101"/>
      <c r="DN128" s="1101"/>
      <c r="DO128" s="1101"/>
      <c r="DP128" s="1101"/>
      <c r="DQ128" s="1101">
        <v>2080</v>
      </c>
      <c r="DR128" s="1101"/>
      <c r="DS128" s="1101"/>
      <c r="DT128" s="1101"/>
      <c r="DU128" s="1101"/>
      <c r="DV128" s="1102">
        <v>0</v>
      </c>
      <c r="DW128" s="1102"/>
      <c r="DX128" s="1102"/>
      <c r="DY128" s="1102"/>
      <c r="DZ128" s="1103"/>
    </row>
    <row r="129" spans="1:131" s="156" customFormat="1" ht="26.25" customHeight="1" x14ac:dyDescent="0.15">
      <c r="A129" s="997" t="s">
        <v>106</v>
      </c>
      <c r="B129" s="998"/>
      <c r="C129" s="998"/>
      <c r="D129" s="998"/>
      <c r="E129" s="998"/>
      <c r="F129" s="998"/>
      <c r="G129" s="998"/>
      <c r="H129" s="998"/>
      <c r="I129" s="998"/>
      <c r="J129" s="998"/>
      <c r="K129" s="998"/>
      <c r="L129" s="998"/>
      <c r="M129" s="998"/>
      <c r="N129" s="998"/>
      <c r="O129" s="998"/>
      <c r="P129" s="998"/>
      <c r="Q129" s="998"/>
      <c r="R129" s="998"/>
      <c r="S129" s="998"/>
      <c r="T129" s="998"/>
      <c r="U129" s="998"/>
      <c r="V129" s="998"/>
      <c r="W129" s="1133" t="s">
        <v>504</v>
      </c>
      <c r="X129" s="1134"/>
      <c r="Y129" s="1134"/>
      <c r="Z129" s="1135"/>
      <c r="AA129" s="1021">
        <v>13012191</v>
      </c>
      <c r="AB129" s="1022"/>
      <c r="AC129" s="1022"/>
      <c r="AD129" s="1022"/>
      <c r="AE129" s="1023"/>
      <c r="AF129" s="1024">
        <v>13445236</v>
      </c>
      <c r="AG129" s="1022"/>
      <c r="AH129" s="1022"/>
      <c r="AI129" s="1022"/>
      <c r="AJ129" s="1023"/>
      <c r="AK129" s="1024">
        <v>13852655</v>
      </c>
      <c r="AL129" s="1022"/>
      <c r="AM129" s="1022"/>
      <c r="AN129" s="1022"/>
      <c r="AO129" s="1023"/>
      <c r="AP129" s="1136"/>
      <c r="AQ129" s="1137"/>
      <c r="AR129" s="1137"/>
      <c r="AS129" s="1137"/>
      <c r="AT129" s="1138"/>
      <c r="AU129" s="159"/>
      <c r="AV129" s="159"/>
      <c r="AW129" s="159"/>
      <c r="AX129" s="1128" t="s">
        <v>505</v>
      </c>
      <c r="AY129" s="986"/>
      <c r="AZ129" s="986"/>
      <c r="BA129" s="986"/>
      <c r="BB129" s="986"/>
      <c r="BC129" s="986"/>
      <c r="BD129" s="986"/>
      <c r="BE129" s="987"/>
      <c r="BF129" s="1129" t="s">
        <v>474</v>
      </c>
      <c r="BG129" s="1130"/>
      <c r="BH129" s="1130"/>
      <c r="BI129" s="1130"/>
      <c r="BJ129" s="1130"/>
      <c r="BK129" s="1130"/>
      <c r="BL129" s="1131"/>
      <c r="BM129" s="1129">
        <v>17.87</v>
      </c>
      <c r="BN129" s="1130"/>
      <c r="BO129" s="1130"/>
      <c r="BP129" s="1130"/>
      <c r="BQ129" s="1130"/>
      <c r="BR129" s="1130"/>
      <c r="BS129" s="1131"/>
      <c r="BT129" s="1129">
        <v>30</v>
      </c>
      <c r="BU129" s="1130"/>
      <c r="BV129" s="1130"/>
      <c r="BW129" s="1130"/>
      <c r="BX129" s="1130"/>
      <c r="BY129" s="1130"/>
      <c r="BZ129" s="1132"/>
      <c r="CA129" s="182"/>
      <c r="CB129" s="182"/>
      <c r="CC129" s="182"/>
      <c r="CD129" s="182"/>
      <c r="CE129" s="182"/>
      <c r="CF129" s="182"/>
      <c r="CG129" s="182"/>
      <c r="CH129" s="182"/>
      <c r="CI129" s="182"/>
      <c r="CJ129" s="182"/>
      <c r="CK129" s="182"/>
      <c r="CL129" s="182"/>
      <c r="CM129" s="182"/>
      <c r="CN129" s="182"/>
      <c r="CO129" s="182"/>
      <c r="CP129" s="182"/>
      <c r="CQ129" s="182"/>
      <c r="CR129" s="182"/>
      <c r="CS129" s="182"/>
      <c r="CT129" s="182"/>
      <c r="CU129" s="182"/>
      <c r="CV129" s="182"/>
      <c r="CW129" s="182"/>
      <c r="CX129" s="182"/>
      <c r="CY129" s="182"/>
      <c r="CZ129" s="182"/>
      <c r="DA129" s="182"/>
      <c r="DB129" s="182"/>
      <c r="DC129" s="182"/>
      <c r="DD129" s="182"/>
      <c r="DE129" s="182"/>
      <c r="DF129" s="182"/>
      <c r="DG129" s="182"/>
      <c r="DH129" s="182"/>
      <c r="DI129" s="182"/>
      <c r="DJ129" s="182"/>
      <c r="DK129" s="182"/>
      <c r="DL129" s="182"/>
      <c r="DM129" s="182"/>
      <c r="DN129" s="182"/>
      <c r="DO129" s="182"/>
      <c r="DP129" s="159"/>
      <c r="DQ129" s="159"/>
      <c r="DR129" s="159"/>
      <c r="DS129" s="159"/>
      <c r="DT129" s="159"/>
      <c r="DU129" s="159"/>
      <c r="DV129" s="159"/>
      <c r="DW129" s="159"/>
      <c r="DX129" s="159"/>
      <c r="DY129" s="159"/>
      <c r="DZ129" s="159"/>
    </row>
    <row r="130" spans="1:131" s="156" customFormat="1" ht="26.25" customHeight="1" x14ac:dyDescent="0.15">
      <c r="A130" s="997" t="s">
        <v>506</v>
      </c>
      <c r="B130" s="998"/>
      <c r="C130" s="998"/>
      <c r="D130" s="998"/>
      <c r="E130" s="998"/>
      <c r="F130" s="998"/>
      <c r="G130" s="998"/>
      <c r="H130" s="998"/>
      <c r="I130" s="998"/>
      <c r="J130" s="998"/>
      <c r="K130" s="998"/>
      <c r="L130" s="998"/>
      <c r="M130" s="998"/>
      <c r="N130" s="998"/>
      <c r="O130" s="998"/>
      <c r="P130" s="998"/>
      <c r="Q130" s="998"/>
      <c r="R130" s="998"/>
      <c r="S130" s="998"/>
      <c r="T130" s="998"/>
      <c r="U130" s="998"/>
      <c r="V130" s="998"/>
      <c r="W130" s="1133" t="s">
        <v>507</v>
      </c>
      <c r="X130" s="1134"/>
      <c r="Y130" s="1134"/>
      <c r="Z130" s="1135"/>
      <c r="AA130" s="1021">
        <v>2429714</v>
      </c>
      <c r="AB130" s="1022"/>
      <c r="AC130" s="1022"/>
      <c r="AD130" s="1022"/>
      <c r="AE130" s="1023"/>
      <c r="AF130" s="1024">
        <v>2465432</v>
      </c>
      <c r="AG130" s="1022"/>
      <c r="AH130" s="1022"/>
      <c r="AI130" s="1022"/>
      <c r="AJ130" s="1023"/>
      <c r="AK130" s="1024">
        <v>2520500</v>
      </c>
      <c r="AL130" s="1022"/>
      <c r="AM130" s="1022"/>
      <c r="AN130" s="1022"/>
      <c r="AO130" s="1023"/>
      <c r="AP130" s="1136"/>
      <c r="AQ130" s="1137"/>
      <c r="AR130" s="1137"/>
      <c r="AS130" s="1137"/>
      <c r="AT130" s="1138"/>
      <c r="AU130" s="159"/>
      <c r="AV130" s="159"/>
      <c r="AW130" s="159"/>
      <c r="AX130" s="1128" t="s">
        <v>508</v>
      </c>
      <c r="AY130" s="986"/>
      <c r="AZ130" s="986"/>
      <c r="BA130" s="986"/>
      <c r="BB130" s="986"/>
      <c r="BC130" s="986"/>
      <c r="BD130" s="986"/>
      <c r="BE130" s="987"/>
      <c r="BF130" s="1164">
        <v>8.6</v>
      </c>
      <c r="BG130" s="1165"/>
      <c r="BH130" s="1165"/>
      <c r="BI130" s="1165"/>
      <c r="BJ130" s="1165"/>
      <c r="BK130" s="1165"/>
      <c r="BL130" s="1166"/>
      <c r="BM130" s="1164">
        <v>25</v>
      </c>
      <c r="BN130" s="1165"/>
      <c r="BO130" s="1165"/>
      <c r="BP130" s="1165"/>
      <c r="BQ130" s="1165"/>
      <c r="BR130" s="1165"/>
      <c r="BS130" s="1166"/>
      <c r="BT130" s="1164">
        <v>35</v>
      </c>
      <c r="BU130" s="1165"/>
      <c r="BV130" s="1165"/>
      <c r="BW130" s="1165"/>
      <c r="BX130" s="1165"/>
      <c r="BY130" s="1165"/>
      <c r="BZ130" s="1167"/>
      <c r="CA130" s="182"/>
      <c r="CB130" s="182"/>
      <c r="CC130" s="182"/>
      <c r="CD130" s="182"/>
      <c r="CE130" s="182"/>
      <c r="CF130" s="182"/>
      <c r="CG130" s="182"/>
      <c r="CH130" s="182"/>
      <c r="CI130" s="182"/>
      <c r="CJ130" s="182"/>
      <c r="CK130" s="182"/>
      <c r="CL130" s="182"/>
      <c r="CM130" s="182"/>
      <c r="CN130" s="182"/>
      <c r="CO130" s="182"/>
      <c r="CP130" s="182"/>
      <c r="CQ130" s="182"/>
      <c r="CR130" s="182"/>
      <c r="CS130" s="182"/>
      <c r="CT130" s="182"/>
      <c r="CU130" s="182"/>
      <c r="CV130" s="182"/>
      <c r="CW130" s="182"/>
      <c r="CX130" s="182"/>
      <c r="CY130" s="182"/>
      <c r="CZ130" s="182"/>
      <c r="DA130" s="182"/>
      <c r="DB130" s="182"/>
      <c r="DC130" s="182"/>
      <c r="DD130" s="182"/>
      <c r="DE130" s="182"/>
      <c r="DF130" s="182"/>
      <c r="DG130" s="182"/>
      <c r="DH130" s="182"/>
      <c r="DI130" s="182"/>
      <c r="DJ130" s="182"/>
      <c r="DK130" s="182"/>
      <c r="DL130" s="182"/>
      <c r="DM130" s="182"/>
      <c r="DN130" s="182"/>
      <c r="DO130" s="182"/>
      <c r="DP130" s="159"/>
      <c r="DQ130" s="159"/>
      <c r="DR130" s="159"/>
      <c r="DS130" s="159"/>
      <c r="DT130" s="159"/>
      <c r="DU130" s="159"/>
      <c r="DV130" s="159"/>
      <c r="DW130" s="159"/>
      <c r="DX130" s="159"/>
      <c r="DY130" s="159"/>
      <c r="DZ130" s="159"/>
    </row>
    <row r="131" spans="1:131" s="156"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509</v>
      </c>
      <c r="X131" s="1171"/>
      <c r="Y131" s="1171"/>
      <c r="Z131" s="1172"/>
      <c r="AA131" s="1067">
        <v>10582477</v>
      </c>
      <c r="AB131" s="1049"/>
      <c r="AC131" s="1049"/>
      <c r="AD131" s="1049"/>
      <c r="AE131" s="1050"/>
      <c r="AF131" s="1048">
        <v>10979804</v>
      </c>
      <c r="AG131" s="1049"/>
      <c r="AH131" s="1049"/>
      <c r="AI131" s="1049"/>
      <c r="AJ131" s="1050"/>
      <c r="AK131" s="1048">
        <v>11332155</v>
      </c>
      <c r="AL131" s="1049"/>
      <c r="AM131" s="1049"/>
      <c r="AN131" s="1049"/>
      <c r="AO131" s="1050"/>
      <c r="AP131" s="1173"/>
      <c r="AQ131" s="1174"/>
      <c r="AR131" s="1174"/>
      <c r="AS131" s="1174"/>
      <c r="AT131" s="1175"/>
      <c r="AU131" s="159"/>
      <c r="AV131" s="159"/>
      <c r="AW131" s="159"/>
      <c r="AX131" s="1146" t="s">
        <v>510</v>
      </c>
      <c r="AY131" s="789"/>
      <c r="AZ131" s="789"/>
      <c r="BA131" s="789"/>
      <c r="BB131" s="789"/>
      <c r="BC131" s="789"/>
      <c r="BD131" s="789"/>
      <c r="BE131" s="1099"/>
      <c r="BF131" s="1147" t="s">
        <v>474</v>
      </c>
      <c r="BG131" s="1148"/>
      <c r="BH131" s="1148"/>
      <c r="BI131" s="1148"/>
      <c r="BJ131" s="1148"/>
      <c r="BK131" s="1148"/>
      <c r="BL131" s="1149"/>
      <c r="BM131" s="1147">
        <v>350</v>
      </c>
      <c r="BN131" s="1148"/>
      <c r="BO131" s="1148"/>
      <c r="BP131" s="1148"/>
      <c r="BQ131" s="1148"/>
      <c r="BR131" s="1148"/>
      <c r="BS131" s="1149"/>
      <c r="BT131" s="1150"/>
      <c r="BU131" s="1151"/>
      <c r="BV131" s="1151"/>
      <c r="BW131" s="1151"/>
      <c r="BX131" s="1151"/>
      <c r="BY131" s="1151"/>
      <c r="BZ131" s="1152"/>
      <c r="CA131" s="182"/>
      <c r="CB131" s="182"/>
      <c r="CC131" s="182"/>
      <c r="CD131" s="182"/>
      <c r="CE131" s="182"/>
      <c r="CF131" s="182"/>
      <c r="CG131" s="182"/>
      <c r="CH131" s="182"/>
      <c r="CI131" s="182"/>
      <c r="CJ131" s="182"/>
      <c r="CK131" s="182"/>
      <c r="CL131" s="182"/>
      <c r="CM131" s="182"/>
      <c r="CN131" s="182"/>
      <c r="CO131" s="182"/>
      <c r="CP131" s="182"/>
      <c r="CQ131" s="182"/>
      <c r="CR131" s="182"/>
      <c r="CS131" s="182"/>
      <c r="CT131" s="182"/>
      <c r="CU131" s="182"/>
      <c r="CV131" s="182"/>
      <c r="CW131" s="182"/>
      <c r="CX131" s="182"/>
      <c r="CY131" s="182"/>
      <c r="CZ131" s="182"/>
      <c r="DA131" s="182"/>
      <c r="DB131" s="182"/>
      <c r="DC131" s="182"/>
      <c r="DD131" s="182"/>
      <c r="DE131" s="182"/>
      <c r="DF131" s="182"/>
      <c r="DG131" s="182"/>
      <c r="DH131" s="182"/>
      <c r="DI131" s="182"/>
      <c r="DJ131" s="182"/>
      <c r="DK131" s="182"/>
      <c r="DL131" s="182"/>
      <c r="DM131" s="182"/>
      <c r="DN131" s="182"/>
      <c r="DO131" s="182"/>
      <c r="DP131" s="159"/>
      <c r="DQ131" s="159"/>
      <c r="DR131" s="159"/>
      <c r="DS131" s="159"/>
      <c r="DT131" s="159"/>
      <c r="DU131" s="159"/>
      <c r="DV131" s="159"/>
      <c r="DW131" s="159"/>
      <c r="DX131" s="159"/>
      <c r="DY131" s="159"/>
      <c r="DZ131" s="159"/>
    </row>
    <row r="132" spans="1:131" s="156" customFormat="1" ht="26.25" customHeight="1" x14ac:dyDescent="0.15">
      <c r="A132" s="1153" t="s">
        <v>511</v>
      </c>
      <c r="B132" s="1154"/>
      <c r="C132" s="1154"/>
      <c r="D132" s="1154"/>
      <c r="E132" s="1154"/>
      <c r="F132" s="1154"/>
      <c r="G132" s="1154"/>
      <c r="H132" s="1154"/>
      <c r="I132" s="1154"/>
      <c r="J132" s="1154"/>
      <c r="K132" s="1154"/>
      <c r="L132" s="1154"/>
      <c r="M132" s="1154"/>
      <c r="N132" s="1154"/>
      <c r="O132" s="1154"/>
      <c r="P132" s="1154"/>
      <c r="Q132" s="1154"/>
      <c r="R132" s="1154"/>
      <c r="S132" s="1154"/>
      <c r="T132" s="1154"/>
      <c r="U132" s="1154"/>
      <c r="V132" s="1157" t="s">
        <v>512</v>
      </c>
      <c r="W132" s="1157"/>
      <c r="X132" s="1157"/>
      <c r="Y132" s="1157"/>
      <c r="Z132" s="1158"/>
      <c r="AA132" s="1159">
        <v>8.5111264589999998</v>
      </c>
      <c r="AB132" s="1160"/>
      <c r="AC132" s="1160"/>
      <c r="AD132" s="1160"/>
      <c r="AE132" s="1161"/>
      <c r="AF132" s="1162">
        <v>8.9749234139999992</v>
      </c>
      <c r="AG132" s="1160"/>
      <c r="AH132" s="1160"/>
      <c r="AI132" s="1160"/>
      <c r="AJ132" s="1161"/>
      <c r="AK132" s="1162">
        <v>8.6002706460000002</v>
      </c>
      <c r="AL132" s="1160"/>
      <c r="AM132" s="1160"/>
      <c r="AN132" s="1160"/>
      <c r="AO132" s="1161"/>
      <c r="AP132" s="1064"/>
      <c r="AQ132" s="1065"/>
      <c r="AR132" s="1065"/>
      <c r="AS132" s="1065"/>
      <c r="AT132" s="1163"/>
      <c r="AU132" s="183"/>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60"/>
      <c r="BT132" s="159"/>
      <c r="BU132" s="159"/>
      <c r="BV132" s="159"/>
      <c r="BW132" s="159"/>
      <c r="BX132" s="159"/>
      <c r="BY132" s="159"/>
      <c r="BZ132" s="159"/>
      <c r="CA132" s="182"/>
      <c r="CB132" s="182"/>
      <c r="CC132" s="182"/>
      <c r="CD132" s="182"/>
      <c r="CE132" s="182"/>
      <c r="CF132" s="182"/>
      <c r="CG132" s="182"/>
      <c r="CH132" s="182"/>
      <c r="CI132" s="182"/>
      <c r="CJ132" s="182"/>
      <c r="CK132" s="182"/>
      <c r="CL132" s="182"/>
      <c r="CM132" s="182"/>
      <c r="CN132" s="182"/>
      <c r="CO132" s="182"/>
      <c r="CP132" s="182"/>
      <c r="CQ132" s="182"/>
      <c r="CR132" s="182"/>
      <c r="CS132" s="182"/>
      <c r="CT132" s="182"/>
      <c r="CU132" s="182"/>
      <c r="CV132" s="182"/>
      <c r="CW132" s="182"/>
      <c r="CX132" s="182"/>
      <c r="CY132" s="182"/>
      <c r="CZ132" s="182"/>
      <c r="DA132" s="182"/>
      <c r="DB132" s="182"/>
      <c r="DC132" s="182"/>
      <c r="DD132" s="182"/>
      <c r="DE132" s="182"/>
      <c r="DF132" s="182"/>
      <c r="DG132" s="182"/>
      <c r="DH132" s="182"/>
      <c r="DI132" s="182"/>
      <c r="DJ132" s="182"/>
      <c r="DK132" s="182"/>
      <c r="DL132" s="182"/>
      <c r="DM132" s="182"/>
      <c r="DN132" s="182"/>
      <c r="DO132" s="182"/>
      <c r="DP132" s="159"/>
      <c r="DQ132" s="159"/>
      <c r="DR132" s="159"/>
      <c r="DS132" s="159"/>
      <c r="DT132" s="159"/>
      <c r="DU132" s="159"/>
      <c r="DV132" s="159"/>
      <c r="DW132" s="159"/>
      <c r="DX132" s="159"/>
      <c r="DY132" s="159"/>
      <c r="DZ132" s="159"/>
    </row>
    <row r="133" spans="1:131" s="156" customFormat="1" ht="26.25" customHeight="1" thickBot="1" x14ac:dyDescent="0.2">
      <c r="A133" s="1155"/>
      <c r="B133" s="1156"/>
      <c r="C133" s="1156"/>
      <c r="D133" s="1156"/>
      <c r="E133" s="1156"/>
      <c r="F133" s="1156"/>
      <c r="G133" s="1156"/>
      <c r="H133" s="1156"/>
      <c r="I133" s="1156"/>
      <c r="J133" s="1156"/>
      <c r="K133" s="1156"/>
      <c r="L133" s="1156"/>
      <c r="M133" s="1156"/>
      <c r="N133" s="1156"/>
      <c r="O133" s="1156"/>
      <c r="P133" s="1156"/>
      <c r="Q133" s="1156"/>
      <c r="R133" s="1156"/>
      <c r="S133" s="1156"/>
      <c r="T133" s="1156"/>
      <c r="U133" s="1156"/>
      <c r="V133" s="1140" t="s">
        <v>513</v>
      </c>
      <c r="W133" s="1140"/>
      <c r="X133" s="1140"/>
      <c r="Y133" s="1140"/>
      <c r="Z133" s="1141"/>
      <c r="AA133" s="1142">
        <v>8.6999999999999993</v>
      </c>
      <c r="AB133" s="1143"/>
      <c r="AC133" s="1143"/>
      <c r="AD133" s="1143"/>
      <c r="AE133" s="1144"/>
      <c r="AF133" s="1142">
        <v>8.9</v>
      </c>
      <c r="AG133" s="1143"/>
      <c r="AH133" s="1143"/>
      <c r="AI133" s="1143"/>
      <c r="AJ133" s="1144"/>
      <c r="AK133" s="1142">
        <v>8.6</v>
      </c>
      <c r="AL133" s="1143"/>
      <c r="AM133" s="1143"/>
      <c r="AN133" s="1143"/>
      <c r="AO133" s="1144"/>
      <c r="AP133" s="1091"/>
      <c r="AQ133" s="1092"/>
      <c r="AR133" s="1092"/>
      <c r="AS133" s="1092"/>
      <c r="AT133" s="1145"/>
      <c r="AU133" s="159"/>
      <c r="AV133" s="159"/>
      <c r="AW133" s="159"/>
      <c r="AX133" s="159"/>
      <c r="AY133" s="159"/>
      <c r="AZ133" s="159"/>
      <c r="BA133" s="159"/>
      <c r="BB133" s="159"/>
      <c r="BC133" s="159"/>
      <c r="BD133" s="159"/>
      <c r="BE133" s="159"/>
      <c r="BF133" s="159"/>
      <c r="BG133" s="159"/>
      <c r="BH133" s="159"/>
      <c r="BI133" s="159"/>
      <c r="BJ133" s="159"/>
      <c r="BK133" s="159"/>
      <c r="BL133" s="159"/>
      <c r="BM133" s="159"/>
      <c r="BN133" s="182"/>
      <c r="BO133" s="182"/>
      <c r="BP133" s="182"/>
      <c r="BQ133" s="182"/>
      <c r="BR133" s="182"/>
      <c r="BS133" s="182"/>
      <c r="BT133" s="182"/>
      <c r="BU133" s="182"/>
      <c r="BV133" s="182"/>
      <c r="BW133" s="182"/>
      <c r="BX133" s="182"/>
      <c r="BY133" s="182"/>
      <c r="BZ133" s="182"/>
      <c r="CA133" s="182"/>
      <c r="CB133" s="182"/>
      <c r="CC133" s="182"/>
      <c r="CD133" s="182"/>
      <c r="CE133" s="182"/>
      <c r="CF133" s="182"/>
      <c r="CG133" s="182"/>
      <c r="CH133" s="182"/>
      <c r="CI133" s="182"/>
      <c r="CJ133" s="182"/>
      <c r="CK133" s="182"/>
      <c r="CL133" s="182"/>
      <c r="CM133" s="182"/>
      <c r="CN133" s="182"/>
      <c r="CO133" s="182"/>
      <c r="CP133" s="182"/>
      <c r="CQ133" s="182"/>
      <c r="CR133" s="182"/>
      <c r="CS133" s="182"/>
      <c r="CT133" s="182"/>
      <c r="CU133" s="182"/>
      <c r="CV133" s="182"/>
      <c r="CW133" s="182"/>
      <c r="CX133" s="182"/>
      <c r="CY133" s="182"/>
      <c r="CZ133" s="182"/>
      <c r="DA133" s="182"/>
      <c r="DB133" s="182"/>
      <c r="DC133" s="182"/>
      <c r="DD133" s="182"/>
      <c r="DE133" s="182"/>
      <c r="DF133" s="182"/>
      <c r="DG133" s="182"/>
      <c r="DH133" s="182"/>
      <c r="DI133" s="182"/>
      <c r="DJ133" s="182"/>
      <c r="DK133" s="182"/>
      <c r="DL133" s="182"/>
      <c r="DM133" s="182"/>
      <c r="DN133" s="182"/>
      <c r="DO133" s="182"/>
      <c r="DP133" s="159"/>
      <c r="DQ133" s="159"/>
      <c r="DR133" s="159"/>
      <c r="DS133" s="159"/>
      <c r="DT133" s="159"/>
      <c r="DU133" s="159"/>
      <c r="DV133" s="159"/>
      <c r="DW133" s="159"/>
      <c r="DX133" s="159"/>
      <c r="DY133" s="159"/>
      <c r="DZ133" s="159"/>
    </row>
    <row r="134" spans="1:131" ht="11.25" customHeight="1" x14ac:dyDescent="0.1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c r="AS134" s="184"/>
      <c r="AT134" s="184"/>
      <c r="AU134" s="159"/>
      <c r="AV134" s="159"/>
      <c r="AW134" s="159"/>
      <c r="AX134" s="159"/>
      <c r="AY134" s="159"/>
      <c r="AZ134" s="159"/>
      <c r="BA134" s="159"/>
      <c r="BB134" s="159"/>
      <c r="BC134" s="159"/>
      <c r="BD134" s="159"/>
      <c r="BE134" s="159"/>
      <c r="BF134" s="159"/>
      <c r="BG134" s="159"/>
      <c r="BH134" s="159"/>
      <c r="BI134" s="159"/>
      <c r="BJ134" s="159"/>
      <c r="BK134" s="159"/>
      <c r="BL134" s="159"/>
      <c r="BM134" s="159"/>
      <c r="BN134" s="182"/>
      <c r="BO134" s="182"/>
      <c r="BP134" s="182"/>
      <c r="BQ134" s="182"/>
      <c r="BR134" s="182"/>
      <c r="BS134" s="182"/>
      <c r="BT134" s="182"/>
      <c r="BU134" s="182"/>
      <c r="BV134" s="182"/>
      <c r="BW134" s="182"/>
      <c r="BX134" s="182"/>
      <c r="BY134" s="182"/>
      <c r="BZ134" s="182"/>
      <c r="CA134" s="182"/>
      <c r="CB134" s="182"/>
      <c r="CC134" s="182"/>
      <c r="CD134" s="182"/>
      <c r="CE134" s="182"/>
      <c r="CF134" s="182"/>
      <c r="CG134" s="182"/>
      <c r="CH134" s="182"/>
      <c r="CI134" s="182"/>
      <c r="CJ134" s="182"/>
      <c r="CK134" s="182"/>
      <c r="CL134" s="182"/>
      <c r="CM134" s="182"/>
      <c r="CN134" s="182"/>
      <c r="CO134" s="182"/>
      <c r="CP134" s="182"/>
      <c r="CQ134" s="182"/>
      <c r="CR134" s="182"/>
      <c r="CS134" s="182"/>
      <c r="CT134" s="182"/>
      <c r="CU134" s="182"/>
      <c r="CV134" s="182"/>
      <c r="CW134" s="182"/>
      <c r="CX134" s="182"/>
      <c r="CY134" s="182"/>
      <c r="CZ134" s="182"/>
      <c r="DA134" s="182"/>
      <c r="DB134" s="182"/>
      <c r="DC134" s="182"/>
      <c r="DD134" s="182"/>
      <c r="DE134" s="182"/>
      <c r="DF134" s="182"/>
      <c r="DG134" s="182"/>
      <c r="DH134" s="182"/>
      <c r="DI134" s="182"/>
      <c r="DJ134" s="182"/>
      <c r="DK134" s="182"/>
      <c r="DL134" s="182"/>
      <c r="DM134" s="182"/>
      <c r="DN134" s="182"/>
      <c r="DO134" s="182"/>
      <c r="DP134" s="159"/>
      <c r="DQ134" s="159"/>
      <c r="DR134" s="159"/>
      <c r="DS134" s="159"/>
      <c r="DT134" s="159"/>
      <c r="DU134" s="159"/>
      <c r="DV134" s="159"/>
      <c r="DW134" s="159"/>
      <c r="DX134" s="159"/>
      <c r="DY134" s="159"/>
      <c r="DZ134" s="159"/>
      <c r="EA134" s="156"/>
    </row>
    <row r="135" spans="1:131" ht="14.25" hidden="1" x14ac:dyDescent="0.15">
      <c r="AU135" s="184"/>
      <c r="AV135" s="184"/>
      <c r="AW135" s="184"/>
      <c r="AX135" s="184"/>
      <c r="AY135" s="184"/>
      <c r="AZ135" s="184"/>
      <c r="BA135" s="184"/>
      <c r="BB135" s="184"/>
      <c r="BC135" s="184"/>
      <c r="BD135" s="184"/>
      <c r="BE135" s="184"/>
      <c r="BF135" s="184"/>
      <c r="BG135" s="184"/>
      <c r="BH135" s="184"/>
      <c r="BI135" s="184"/>
      <c r="BJ135" s="184"/>
      <c r="BK135" s="184"/>
      <c r="BL135" s="184"/>
      <c r="BM135" s="184"/>
      <c r="BN135" s="184"/>
      <c r="BO135" s="184"/>
      <c r="BP135" s="184"/>
      <c r="BQ135" s="184"/>
      <c r="BR135" s="184"/>
      <c r="BS135" s="184"/>
      <c r="BT135" s="184"/>
      <c r="BU135" s="184"/>
      <c r="BV135" s="184"/>
      <c r="BW135" s="184"/>
      <c r="BX135" s="184"/>
      <c r="BY135" s="184"/>
      <c r="BZ135" s="184"/>
      <c r="CA135" s="184"/>
      <c r="CB135" s="184"/>
      <c r="CC135" s="184"/>
      <c r="CD135" s="184"/>
      <c r="CE135" s="184"/>
      <c r="CF135" s="184"/>
      <c r="CG135" s="184"/>
      <c r="CH135" s="184"/>
      <c r="CI135" s="184"/>
      <c r="CJ135" s="184"/>
      <c r="CK135" s="184"/>
      <c r="CL135" s="184"/>
      <c r="CM135" s="184"/>
      <c r="CN135" s="184"/>
      <c r="CO135" s="184"/>
      <c r="CP135" s="184"/>
      <c r="CQ135" s="184"/>
      <c r="CR135" s="184"/>
      <c r="CS135" s="184"/>
      <c r="CT135" s="184"/>
      <c r="CU135" s="184"/>
      <c r="CV135" s="184"/>
      <c r="CW135" s="184"/>
      <c r="CX135" s="184"/>
      <c r="CY135" s="184"/>
      <c r="CZ135" s="184"/>
      <c r="DA135" s="184"/>
      <c r="DB135" s="184"/>
      <c r="DC135" s="184"/>
      <c r="DD135" s="184"/>
      <c r="DE135" s="184"/>
      <c r="DF135" s="184"/>
      <c r="DG135" s="184"/>
      <c r="DH135" s="184"/>
      <c r="DI135" s="184"/>
      <c r="DJ135" s="184"/>
      <c r="DK135" s="184"/>
      <c r="DL135" s="184"/>
      <c r="DM135" s="184"/>
      <c r="DN135" s="184"/>
      <c r="DO135" s="184"/>
      <c r="DP135" s="184"/>
      <c r="DQ135" s="184"/>
      <c r="DR135" s="184"/>
      <c r="DS135" s="184"/>
      <c r="DT135" s="184"/>
      <c r="DU135" s="184"/>
      <c r="DV135" s="184"/>
      <c r="DW135" s="184"/>
      <c r="DX135" s="184"/>
      <c r="DY135" s="184"/>
      <c r="DZ135" s="184"/>
    </row>
  </sheetData>
  <sheetProtection algorithmName="SHA-512" hashValue="mMpRIN0gtl0ma35rCQaB5WbVmILYc3omQwQg4/3NSyE1bpwgQ6VkGmGnRiVPtL1zrCVvKPI5rSTN87aI2VnO3Q==" saltValue="ZhtN94mOJKba7n3qYVH3w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186" customWidth="1"/>
    <col min="121" max="121" width="0" style="185" hidden="1" customWidth="1"/>
    <col min="122" max="16384" width="9" style="185" hidden="1"/>
  </cols>
  <sheetData>
    <row r="1" spans="1:120" x14ac:dyDescent="0.1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185"/>
    </row>
    <row r="17" spans="119:120" x14ac:dyDescent="0.15">
      <c r="DP17" s="185"/>
    </row>
    <row r="18" spans="119:120" x14ac:dyDescent="0.15"/>
    <row r="19" spans="119:120" x14ac:dyDescent="0.15"/>
    <row r="20" spans="119:120" x14ac:dyDescent="0.15">
      <c r="DO20" s="185"/>
      <c r="DP20" s="185"/>
    </row>
    <row r="21" spans="119:120" x14ac:dyDescent="0.15">
      <c r="DP21" s="185"/>
    </row>
    <row r="22" spans="119:120" x14ac:dyDescent="0.15"/>
    <row r="23" spans="119:120" x14ac:dyDescent="0.15">
      <c r="DO23" s="185"/>
      <c r="DP23" s="185"/>
    </row>
    <row r="24" spans="119:120" x14ac:dyDescent="0.15">
      <c r="DP24" s="185"/>
    </row>
    <row r="25" spans="119:120" x14ac:dyDescent="0.15">
      <c r="DP25" s="185"/>
    </row>
    <row r="26" spans="119:120" x14ac:dyDescent="0.15">
      <c r="DO26" s="185"/>
      <c r="DP26" s="185"/>
    </row>
    <row r="27" spans="119:120" x14ac:dyDescent="0.15"/>
    <row r="28" spans="119:120" x14ac:dyDescent="0.15">
      <c r="DO28" s="185"/>
      <c r="DP28" s="185"/>
    </row>
    <row r="29" spans="119:120" x14ac:dyDescent="0.15">
      <c r="DP29" s="185"/>
    </row>
    <row r="30" spans="119:120" x14ac:dyDescent="0.15"/>
    <row r="31" spans="119:120" x14ac:dyDescent="0.15">
      <c r="DO31" s="185"/>
      <c r="DP31" s="185"/>
    </row>
    <row r="32" spans="119:120" x14ac:dyDescent="0.15"/>
    <row r="33" spans="98:120" x14ac:dyDescent="0.15">
      <c r="DO33" s="185"/>
      <c r="DP33" s="185"/>
    </row>
    <row r="34" spans="98:120" x14ac:dyDescent="0.15">
      <c r="DM34" s="185"/>
    </row>
    <row r="35" spans="98:120" x14ac:dyDescent="0.15">
      <c r="CT35" s="185"/>
      <c r="CU35" s="185"/>
      <c r="CV35" s="185"/>
      <c r="CY35" s="185"/>
      <c r="CZ35" s="185"/>
      <c r="DA35" s="185"/>
      <c r="DD35" s="185"/>
      <c r="DE35" s="185"/>
      <c r="DF35" s="185"/>
      <c r="DI35" s="185"/>
      <c r="DJ35" s="185"/>
      <c r="DK35" s="185"/>
      <c r="DM35" s="185"/>
      <c r="DN35" s="185"/>
      <c r="DO35" s="185"/>
      <c r="DP35" s="185"/>
    </row>
    <row r="36" spans="98:120" x14ac:dyDescent="0.15"/>
    <row r="37" spans="98:120" x14ac:dyDescent="0.15">
      <c r="CW37" s="185"/>
      <c r="DB37" s="185"/>
      <c r="DG37" s="185"/>
      <c r="DL37" s="185"/>
      <c r="DP37" s="185"/>
    </row>
    <row r="38" spans="98:120" x14ac:dyDescent="0.15">
      <c r="CT38" s="185"/>
      <c r="CU38" s="185"/>
      <c r="CV38" s="185"/>
      <c r="CW38" s="185"/>
      <c r="CY38" s="185"/>
      <c r="CZ38" s="185"/>
      <c r="DA38" s="185"/>
      <c r="DB38" s="185"/>
      <c r="DD38" s="185"/>
      <c r="DE38" s="185"/>
      <c r="DF38" s="185"/>
      <c r="DG38" s="185"/>
      <c r="DI38" s="185"/>
      <c r="DJ38" s="185"/>
      <c r="DK38" s="185"/>
      <c r="DL38" s="185"/>
      <c r="DN38" s="185"/>
      <c r="DO38" s="185"/>
      <c r="DP38" s="18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185"/>
      <c r="DO49" s="185"/>
      <c r="DP49" s="18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185"/>
      <c r="CS63" s="185"/>
      <c r="CX63" s="185"/>
      <c r="DC63" s="185"/>
      <c r="DH63" s="185"/>
    </row>
    <row r="64" spans="22:120" x14ac:dyDescent="0.15">
      <c r="V64" s="185"/>
    </row>
    <row r="65" spans="15:120" x14ac:dyDescent="0.15">
      <c r="X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U65" s="185"/>
      <c r="CZ65" s="185"/>
      <c r="DE65" s="185"/>
      <c r="DJ65" s="185"/>
    </row>
    <row r="66" spans="15:120" x14ac:dyDescent="0.15">
      <c r="Q66" s="185"/>
      <c r="S66" s="185"/>
      <c r="U66" s="185"/>
      <c r="DM66" s="185"/>
    </row>
    <row r="67" spans="15:120" x14ac:dyDescent="0.15">
      <c r="O67" s="185"/>
      <c r="P67" s="185"/>
      <c r="R67" s="185"/>
      <c r="T67" s="185"/>
      <c r="Y67" s="185"/>
      <c r="CT67" s="185"/>
      <c r="CV67" s="185"/>
      <c r="CW67" s="185"/>
      <c r="CY67" s="185"/>
      <c r="DA67" s="185"/>
      <c r="DB67" s="185"/>
      <c r="DD67" s="185"/>
      <c r="DF67" s="185"/>
      <c r="DG67" s="185"/>
      <c r="DI67" s="185"/>
      <c r="DK67" s="185"/>
      <c r="DL67" s="185"/>
      <c r="DN67" s="185"/>
      <c r="DO67" s="185"/>
      <c r="DP67" s="185"/>
    </row>
    <row r="68" spans="15:120" x14ac:dyDescent="0.15"/>
    <row r="69" spans="15:120" x14ac:dyDescent="0.15"/>
    <row r="70" spans="15:120" x14ac:dyDescent="0.15"/>
    <row r="71" spans="15:120" x14ac:dyDescent="0.15"/>
    <row r="72" spans="15:120" x14ac:dyDescent="0.15">
      <c r="DP72" s="185"/>
    </row>
    <row r="73" spans="15:120" x14ac:dyDescent="0.15">
      <c r="DP73" s="18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185"/>
      <c r="CX96" s="185"/>
      <c r="DC96" s="185"/>
      <c r="DH96" s="185"/>
    </row>
    <row r="97" spans="24:120" x14ac:dyDescent="0.15">
      <c r="CS97" s="185"/>
      <c r="CX97" s="185"/>
      <c r="DC97" s="185"/>
      <c r="DH97" s="185"/>
      <c r="DP97" s="186" t="s">
        <v>514</v>
      </c>
    </row>
    <row r="98" spans="24:120" hidden="1" x14ac:dyDescent="0.15">
      <c r="CS98" s="185"/>
      <c r="CX98" s="185"/>
      <c r="DC98" s="185"/>
      <c r="DH98" s="185"/>
    </row>
    <row r="99" spans="24:120" hidden="1" x14ac:dyDescent="0.15">
      <c r="CS99" s="185"/>
      <c r="CX99" s="185"/>
      <c r="DC99" s="185"/>
      <c r="DH99" s="185"/>
    </row>
    <row r="101" spans="24:120" ht="12" hidden="1" customHeight="1" x14ac:dyDescent="0.1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185"/>
      <c r="BF101" s="185"/>
      <c r="BG101" s="185"/>
      <c r="BH101" s="185"/>
      <c r="BI101" s="185"/>
      <c r="BJ101" s="185"/>
      <c r="BK101" s="185"/>
      <c r="BL101" s="185"/>
      <c r="BM101" s="185"/>
      <c r="BN101" s="185"/>
      <c r="BO101" s="185"/>
      <c r="BP101" s="185"/>
      <c r="BQ101" s="185"/>
      <c r="BR101" s="185"/>
      <c r="BS101" s="185"/>
      <c r="BT101" s="185"/>
      <c r="BU101" s="185"/>
      <c r="BV101" s="185"/>
      <c r="BW101" s="185"/>
      <c r="BX101" s="185"/>
      <c r="BY101" s="185"/>
      <c r="BZ101" s="185"/>
      <c r="CA101" s="185"/>
      <c r="CB101" s="185"/>
      <c r="CC101" s="185"/>
      <c r="CD101" s="185"/>
      <c r="CE101" s="185"/>
      <c r="CF101" s="185"/>
      <c r="CG101" s="185"/>
      <c r="CH101" s="185"/>
      <c r="CI101" s="185"/>
      <c r="CJ101" s="185"/>
      <c r="CK101" s="185"/>
      <c r="CL101" s="185"/>
      <c r="CM101" s="185"/>
      <c r="CN101" s="185"/>
      <c r="CO101" s="185"/>
      <c r="CP101" s="185"/>
      <c r="CQ101" s="185"/>
      <c r="CR101" s="185"/>
      <c r="CU101" s="185"/>
      <c r="CZ101" s="185"/>
      <c r="DE101" s="185"/>
      <c r="DJ101" s="185"/>
    </row>
    <row r="102" spans="24:120" ht="1.5" hidden="1" customHeight="1" x14ac:dyDescent="0.15">
      <c r="CU102" s="185"/>
      <c r="CZ102" s="185"/>
      <c r="DE102" s="185"/>
      <c r="DJ102" s="185"/>
      <c r="DM102" s="185"/>
    </row>
    <row r="103" spans="24:120" hidden="1" x14ac:dyDescent="0.15">
      <c r="CT103" s="185"/>
      <c r="CV103" s="185"/>
      <c r="CW103" s="185"/>
      <c r="CY103" s="185"/>
      <c r="DA103" s="185"/>
      <c r="DB103" s="185"/>
      <c r="DD103" s="185"/>
      <c r="DF103" s="185"/>
      <c r="DG103" s="185"/>
      <c r="DI103" s="185"/>
      <c r="DK103" s="185"/>
      <c r="DL103" s="185"/>
      <c r="DM103" s="185"/>
      <c r="DN103" s="185"/>
      <c r="DO103" s="185"/>
      <c r="DP103" s="185"/>
    </row>
    <row r="104" spans="24:120" hidden="1" x14ac:dyDescent="0.15">
      <c r="CV104" s="185"/>
      <c r="CW104" s="185"/>
      <c r="DA104" s="185"/>
      <c r="DB104" s="185"/>
      <c r="DF104" s="185"/>
      <c r="DG104" s="185"/>
      <c r="DK104" s="185"/>
      <c r="DL104" s="185"/>
      <c r="DN104" s="185"/>
      <c r="DO104" s="185"/>
      <c r="DP104" s="18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186" customWidth="1"/>
    <col min="117" max="16384" width="9" style="185" hidden="1"/>
  </cols>
  <sheetData>
    <row r="1" spans="2:116" x14ac:dyDescent="0.1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row>
    <row r="2" spans="2:116" x14ac:dyDescent="0.15"/>
    <row r="3" spans="2:116" x14ac:dyDescent="0.15"/>
    <row r="4" spans="2:116" x14ac:dyDescent="0.1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CL4" s="185"/>
      <c r="CM4" s="185"/>
      <c r="CN4" s="185"/>
      <c r="CO4" s="185"/>
      <c r="CP4" s="185"/>
      <c r="CQ4" s="185"/>
      <c r="CR4" s="185"/>
      <c r="CS4" s="185"/>
      <c r="CT4" s="185"/>
      <c r="CU4" s="185"/>
      <c r="CV4" s="185"/>
      <c r="CW4" s="185"/>
      <c r="CX4" s="185"/>
      <c r="CY4" s="185"/>
      <c r="CZ4" s="185"/>
      <c r="DA4" s="185"/>
      <c r="DB4" s="185"/>
      <c r="DC4" s="185"/>
      <c r="DD4" s="185"/>
      <c r="DE4" s="185"/>
      <c r="DF4" s="185"/>
      <c r="DG4" s="185"/>
      <c r="DH4" s="185"/>
      <c r="DI4" s="185"/>
      <c r="DJ4" s="185"/>
      <c r="DK4" s="185"/>
      <c r="DL4" s="185"/>
    </row>
    <row r="5" spans="2:116" x14ac:dyDescent="0.1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c r="DJ5" s="185"/>
      <c r="DK5" s="185"/>
      <c r="DL5" s="18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85"/>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185"/>
      <c r="AI18" s="185"/>
      <c r="AJ18" s="185"/>
      <c r="AK18" s="185"/>
      <c r="AL18" s="185"/>
      <c r="AM18" s="185"/>
      <c r="AN18" s="185"/>
      <c r="AO18" s="185"/>
      <c r="AP18" s="185"/>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5"/>
      <c r="CP18" s="185"/>
      <c r="CQ18" s="185"/>
      <c r="CR18" s="185"/>
      <c r="CS18" s="185"/>
      <c r="CT18" s="185"/>
      <c r="CU18" s="185"/>
      <c r="CV18" s="185"/>
      <c r="CW18" s="185"/>
      <c r="CX18" s="185"/>
      <c r="CY18" s="185"/>
      <c r="CZ18" s="185"/>
      <c r="DA18" s="185"/>
      <c r="DB18" s="185"/>
      <c r="DC18" s="185"/>
      <c r="DD18" s="185"/>
      <c r="DE18" s="185"/>
      <c r="DF18" s="185"/>
      <c r="DG18" s="185"/>
      <c r="DH18" s="185"/>
      <c r="DI18" s="185"/>
      <c r="DJ18" s="185"/>
      <c r="DK18" s="185"/>
      <c r="DL18" s="185"/>
    </row>
    <row r="19" spans="9:116" x14ac:dyDescent="0.15"/>
    <row r="20" spans="9:116" x14ac:dyDescent="0.15"/>
    <row r="21" spans="9:116" x14ac:dyDescent="0.15">
      <c r="DL21" s="185"/>
    </row>
    <row r="22" spans="9:116" x14ac:dyDescent="0.15">
      <c r="DI22" s="185"/>
      <c r="DJ22" s="185"/>
      <c r="DK22" s="185"/>
      <c r="DL22" s="185"/>
    </row>
    <row r="23" spans="9:116" x14ac:dyDescent="0.15">
      <c r="CY23" s="185"/>
      <c r="CZ23" s="185"/>
      <c r="DA23" s="185"/>
      <c r="DB23" s="185"/>
      <c r="DC23" s="185"/>
      <c r="DD23" s="185"/>
      <c r="DE23" s="185"/>
      <c r="DF23" s="185"/>
      <c r="DG23" s="185"/>
      <c r="DH23" s="185"/>
      <c r="DI23" s="185"/>
      <c r="DJ23" s="185"/>
      <c r="DK23" s="185"/>
      <c r="DL23" s="18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85"/>
      <c r="DA35" s="185"/>
      <c r="DB35" s="185"/>
      <c r="DC35" s="185"/>
      <c r="DD35" s="185"/>
      <c r="DE35" s="185"/>
      <c r="DF35" s="185"/>
      <c r="DG35" s="185"/>
      <c r="DH35" s="185"/>
      <c r="DI35" s="185"/>
      <c r="DJ35" s="185"/>
      <c r="DK35" s="185"/>
      <c r="DL35" s="185"/>
    </row>
    <row r="36" spans="15:116" x14ac:dyDescent="0.15"/>
    <row r="37" spans="15:116" x14ac:dyDescent="0.15">
      <c r="DL37" s="185"/>
    </row>
    <row r="38" spans="15:116" x14ac:dyDescent="0.15">
      <c r="DI38" s="185"/>
      <c r="DJ38" s="185"/>
      <c r="DK38" s="185"/>
      <c r="DL38" s="185"/>
    </row>
    <row r="39" spans="15:116" x14ac:dyDescent="0.15"/>
    <row r="40" spans="15:116" x14ac:dyDescent="0.15"/>
    <row r="41" spans="15:116" x14ac:dyDescent="0.15"/>
    <row r="42" spans="15:116" x14ac:dyDescent="0.15"/>
    <row r="43" spans="15:116" x14ac:dyDescent="0.1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row>
    <row r="44" spans="15:116" x14ac:dyDescent="0.15">
      <c r="DL44" s="185"/>
    </row>
    <row r="45" spans="15:116" x14ac:dyDescent="0.15"/>
    <row r="46" spans="15:116" x14ac:dyDescent="0.15">
      <c r="DA46" s="185"/>
      <c r="DB46" s="185"/>
      <c r="DC46" s="185"/>
      <c r="DD46" s="185"/>
      <c r="DE46" s="185"/>
      <c r="DF46" s="185"/>
      <c r="DG46" s="185"/>
      <c r="DH46" s="185"/>
      <c r="DI46" s="185"/>
      <c r="DJ46" s="185"/>
      <c r="DK46" s="185"/>
      <c r="DL46" s="185"/>
    </row>
    <row r="47" spans="15:116" x14ac:dyDescent="0.15"/>
    <row r="48" spans="15:116" x14ac:dyDescent="0.15"/>
    <row r="49" spans="104:116" x14ac:dyDescent="0.15"/>
    <row r="50" spans="104:116" x14ac:dyDescent="0.15">
      <c r="CZ50" s="185"/>
      <c r="DA50" s="185"/>
      <c r="DB50" s="185"/>
      <c r="DC50" s="185"/>
      <c r="DD50" s="185"/>
      <c r="DE50" s="185"/>
      <c r="DF50" s="185"/>
      <c r="DG50" s="185"/>
      <c r="DH50" s="185"/>
      <c r="DI50" s="185"/>
      <c r="DJ50" s="185"/>
      <c r="DK50" s="185"/>
      <c r="DL50" s="185"/>
    </row>
    <row r="51" spans="104:116" x14ac:dyDescent="0.15"/>
    <row r="52" spans="104:116" x14ac:dyDescent="0.15"/>
    <row r="53" spans="104:116" x14ac:dyDescent="0.15">
      <c r="DL53" s="18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85"/>
      <c r="DD67" s="185"/>
      <c r="DE67" s="185"/>
      <c r="DF67" s="185"/>
      <c r="DG67" s="185"/>
      <c r="DH67" s="185"/>
      <c r="DI67" s="185"/>
      <c r="DJ67" s="185"/>
      <c r="DK67" s="185"/>
      <c r="DL67" s="18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FU4pqFPQLvInKREhuagdY/1h3tPZmP4/qyXOVuLada8lis3QgBSs90V4sy8lFCN6L7IvQqxwKFNWPXgOHaSQg==" saltValue="kh916OZw9RnH2kJaANWDx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187" customWidth="1"/>
    <col min="37" max="44" width="17" style="187" customWidth="1"/>
    <col min="45" max="45" width="6.125" style="194" customWidth="1"/>
    <col min="46" max="46" width="3" style="192" customWidth="1"/>
    <col min="47" max="47" width="19.125" style="187" hidden="1" customWidth="1"/>
    <col min="48" max="52" width="12.625" style="187" hidden="1" customWidth="1"/>
    <col min="53" max="16384" width="8.625" style="187" hidden="1"/>
  </cols>
  <sheetData>
    <row r="1" spans="1:46" x14ac:dyDescent="0.15">
      <c r="AS1" s="188"/>
      <c r="AT1" s="188"/>
    </row>
    <row r="2" spans="1:46" x14ac:dyDescent="0.15">
      <c r="AS2" s="188"/>
      <c r="AT2" s="188"/>
    </row>
    <row r="3" spans="1:46" x14ac:dyDescent="0.15">
      <c r="AS3" s="188"/>
      <c r="AT3" s="188"/>
    </row>
    <row r="4" spans="1:46" x14ac:dyDescent="0.15">
      <c r="AS4" s="188"/>
      <c r="AT4" s="188"/>
    </row>
    <row r="5" spans="1:46" ht="17.25" x14ac:dyDescent="0.15">
      <c r="A5" s="189" t="s">
        <v>515</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1"/>
    </row>
    <row r="6" spans="1:46" x14ac:dyDescent="0.15">
      <c r="A6" s="192"/>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93" t="s">
        <v>516</v>
      </c>
      <c r="AL6" s="193"/>
      <c r="AM6" s="193"/>
      <c r="AN6" s="193"/>
      <c r="AO6" s="188"/>
      <c r="AP6" s="188"/>
      <c r="AQ6" s="188"/>
      <c r="AR6" s="188"/>
    </row>
    <row r="7" spans="1:46" ht="13.5" customHeight="1" x14ac:dyDescent="0.15">
      <c r="A7" s="192"/>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95"/>
      <c r="AL7" s="196"/>
      <c r="AM7" s="196"/>
      <c r="AN7" s="197"/>
      <c r="AO7" s="1177" t="s">
        <v>517</v>
      </c>
      <c r="AP7" s="198"/>
      <c r="AQ7" s="199" t="s">
        <v>518</v>
      </c>
      <c r="AR7" s="200"/>
    </row>
    <row r="8" spans="1:46" x14ac:dyDescent="0.15">
      <c r="A8" s="192"/>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201"/>
      <c r="AL8" s="202"/>
      <c r="AM8" s="202"/>
      <c r="AN8" s="203"/>
      <c r="AO8" s="1178"/>
      <c r="AP8" s="204" t="s">
        <v>519</v>
      </c>
      <c r="AQ8" s="205" t="s">
        <v>520</v>
      </c>
      <c r="AR8" s="206" t="s">
        <v>521</v>
      </c>
    </row>
    <row r="9" spans="1:46" x14ac:dyDescent="0.15">
      <c r="A9" s="192"/>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179" t="s">
        <v>522</v>
      </c>
      <c r="AL9" s="1180"/>
      <c r="AM9" s="1180"/>
      <c r="AN9" s="1181"/>
      <c r="AO9" s="207">
        <v>3256193</v>
      </c>
      <c r="AP9" s="207">
        <v>83255</v>
      </c>
      <c r="AQ9" s="208">
        <v>95193</v>
      </c>
      <c r="AR9" s="209">
        <v>-12.5</v>
      </c>
    </row>
    <row r="10" spans="1:46" ht="13.5" customHeight="1" x14ac:dyDescent="0.15">
      <c r="A10" s="192"/>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179" t="s">
        <v>523</v>
      </c>
      <c r="AL10" s="1180"/>
      <c r="AM10" s="1180"/>
      <c r="AN10" s="1181"/>
      <c r="AO10" s="210">
        <v>768274</v>
      </c>
      <c r="AP10" s="210">
        <v>19643</v>
      </c>
      <c r="AQ10" s="211">
        <v>9197</v>
      </c>
      <c r="AR10" s="212">
        <v>113.6</v>
      </c>
    </row>
    <row r="11" spans="1:46" ht="13.5" customHeight="1" x14ac:dyDescent="0.15">
      <c r="A11" s="192"/>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179" t="s">
        <v>524</v>
      </c>
      <c r="AL11" s="1180"/>
      <c r="AM11" s="1180"/>
      <c r="AN11" s="1181"/>
      <c r="AO11" s="210">
        <v>55862</v>
      </c>
      <c r="AP11" s="210">
        <v>1428</v>
      </c>
      <c r="AQ11" s="211">
        <v>1724</v>
      </c>
      <c r="AR11" s="212">
        <v>-17.2</v>
      </c>
    </row>
    <row r="12" spans="1:46" ht="13.5" customHeight="1" x14ac:dyDescent="0.15">
      <c r="A12" s="192"/>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c r="AA12" s="188"/>
      <c r="AB12" s="188"/>
      <c r="AC12" s="188"/>
      <c r="AD12" s="188"/>
      <c r="AE12" s="188"/>
      <c r="AF12" s="188"/>
      <c r="AG12" s="188"/>
      <c r="AH12" s="188"/>
      <c r="AI12" s="188"/>
      <c r="AJ12" s="188"/>
      <c r="AK12" s="1179" t="s">
        <v>525</v>
      </c>
      <c r="AL12" s="1180"/>
      <c r="AM12" s="1180"/>
      <c r="AN12" s="1181"/>
      <c r="AO12" s="210" t="s">
        <v>526</v>
      </c>
      <c r="AP12" s="210" t="s">
        <v>526</v>
      </c>
      <c r="AQ12" s="211">
        <v>4</v>
      </c>
      <c r="AR12" s="212" t="s">
        <v>526</v>
      </c>
    </row>
    <row r="13" spans="1:46" ht="13.5" customHeight="1" x14ac:dyDescent="0.15">
      <c r="A13" s="192"/>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179" t="s">
        <v>527</v>
      </c>
      <c r="AL13" s="1180"/>
      <c r="AM13" s="1180"/>
      <c r="AN13" s="1181"/>
      <c r="AO13" s="210">
        <v>168118</v>
      </c>
      <c r="AP13" s="210">
        <v>4298</v>
      </c>
      <c r="AQ13" s="211">
        <v>3651</v>
      </c>
      <c r="AR13" s="212">
        <v>17.7</v>
      </c>
    </row>
    <row r="14" spans="1:46" ht="13.5" customHeight="1" x14ac:dyDescent="0.15">
      <c r="A14" s="192"/>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179" t="s">
        <v>528</v>
      </c>
      <c r="AL14" s="1180"/>
      <c r="AM14" s="1180"/>
      <c r="AN14" s="1181"/>
      <c r="AO14" s="210">
        <v>30355</v>
      </c>
      <c r="AP14" s="210">
        <v>776</v>
      </c>
      <c r="AQ14" s="211">
        <v>2581</v>
      </c>
      <c r="AR14" s="212">
        <v>-69.900000000000006</v>
      </c>
    </row>
    <row r="15" spans="1:46" ht="13.5" customHeight="1" x14ac:dyDescent="0.15">
      <c r="A15" s="192"/>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182" t="s">
        <v>529</v>
      </c>
      <c r="AL15" s="1183"/>
      <c r="AM15" s="1183"/>
      <c r="AN15" s="1184"/>
      <c r="AO15" s="210">
        <v>-217469</v>
      </c>
      <c r="AP15" s="210">
        <v>-5560</v>
      </c>
      <c r="AQ15" s="211">
        <v>-7170</v>
      </c>
      <c r="AR15" s="212">
        <v>-22.5</v>
      </c>
    </row>
    <row r="16" spans="1:46" x14ac:dyDescent="0.15">
      <c r="A16" s="192"/>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c r="AA16" s="188"/>
      <c r="AB16" s="188"/>
      <c r="AC16" s="188"/>
      <c r="AD16" s="188"/>
      <c r="AE16" s="188"/>
      <c r="AF16" s="188"/>
      <c r="AG16" s="188"/>
      <c r="AH16" s="188"/>
      <c r="AI16" s="188"/>
      <c r="AJ16" s="188"/>
      <c r="AK16" s="1182" t="s">
        <v>187</v>
      </c>
      <c r="AL16" s="1183"/>
      <c r="AM16" s="1183"/>
      <c r="AN16" s="1184"/>
      <c r="AO16" s="210">
        <v>4061333</v>
      </c>
      <c r="AP16" s="210">
        <v>103841</v>
      </c>
      <c r="AQ16" s="211">
        <v>105180</v>
      </c>
      <c r="AR16" s="212">
        <v>-1.3</v>
      </c>
    </row>
    <row r="17" spans="1:46" x14ac:dyDescent="0.15">
      <c r="A17" s="192"/>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88"/>
      <c r="AO17" s="188"/>
      <c r="AP17" s="188"/>
      <c r="AQ17" s="188"/>
      <c r="AR17" s="213"/>
    </row>
    <row r="18" spans="1:46" x14ac:dyDescent="0.15">
      <c r="A18" s="192"/>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214"/>
      <c r="AR18" s="214"/>
    </row>
    <row r="19" spans="1:46" x14ac:dyDescent="0.15">
      <c r="A19" s="192"/>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t="s">
        <v>530</v>
      </c>
      <c r="AL19" s="188"/>
      <c r="AM19" s="188"/>
      <c r="AN19" s="188"/>
      <c r="AO19" s="188"/>
      <c r="AP19" s="188"/>
      <c r="AQ19" s="188"/>
      <c r="AR19" s="188"/>
    </row>
    <row r="20" spans="1:46" x14ac:dyDescent="0.15">
      <c r="A20" s="192"/>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215"/>
      <c r="AL20" s="216"/>
      <c r="AM20" s="216"/>
      <c r="AN20" s="217"/>
      <c r="AO20" s="218" t="s">
        <v>531</v>
      </c>
      <c r="AP20" s="219" t="s">
        <v>532</v>
      </c>
      <c r="AQ20" s="220" t="s">
        <v>533</v>
      </c>
      <c r="AR20" s="221"/>
    </row>
    <row r="21" spans="1:46" s="227" customFormat="1" x14ac:dyDescent="0.15">
      <c r="A21" s="222"/>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185" t="s">
        <v>534</v>
      </c>
      <c r="AL21" s="1186"/>
      <c r="AM21" s="1186"/>
      <c r="AN21" s="1187"/>
      <c r="AO21" s="223">
        <v>8.74</v>
      </c>
      <c r="AP21" s="224">
        <v>9.98</v>
      </c>
      <c r="AQ21" s="225">
        <v>-1.24</v>
      </c>
      <c r="AR21" s="193"/>
      <c r="AS21" s="226"/>
      <c r="AT21" s="222"/>
    </row>
    <row r="22" spans="1:46" s="227" customFormat="1" x14ac:dyDescent="0.15">
      <c r="A22" s="222"/>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185" t="s">
        <v>535</v>
      </c>
      <c r="AL22" s="1186"/>
      <c r="AM22" s="1186"/>
      <c r="AN22" s="1187"/>
      <c r="AO22" s="228">
        <v>96.8</v>
      </c>
      <c r="AP22" s="229">
        <v>97.3</v>
      </c>
      <c r="AQ22" s="230">
        <v>-0.5</v>
      </c>
      <c r="AR22" s="214"/>
      <c r="AS22" s="226"/>
      <c r="AT22" s="222"/>
    </row>
    <row r="23" spans="1:46" s="227" customFormat="1" x14ac:dyDescent="0.15">
      <c r="A23" s="222"/>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193"/>
      <c r="AM23" s="193"/>
      <c r="AN23" s="193"/>
      <c r="AO23" s="193"/>
      <c r="AP23" s="214"/>
      <c r="AQ23" s="214"/>
      <c r="AR23" s="214"/>
      <c r="AS23" s="226"/>
      <c r="AT23" s="222"/>
    </row>
    <row r="24" spans="1:46" s="227" customFormat="1" x14ac:dyDescent="0.15">
      <c r="A24" s="222"/>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c r="AI24" s="193"/>
      <c r="AJ24" s="193"/>
      <c r="AK24" s="193"/>
      <c r="AL24" s="193"/>
      <c r="AM24" s="193"/>
      <c r="AN24" s="193"/>
      <c r="AO24" s="193"/>
      <c r="AP24" s="214"/>
      <c r="AQ24" s="214"/>
      <c r="AR24" s="214"/>
      <c r="AS24" s="226"/>
      <c r="AT24" s="222"/>
    </row>
    <row r="25" spans="1:46" s="227" customFormat="1" x14ac:dyDescent="0.15">
      <c r="A25" s="23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3"/>
      <c r="AQ25" s="233"/>
      <c r="AR25" s="233"/>
      <c r="AS25" s="234"/>
      <c r="AT25" s="222"/>
    </row>
    <row r="26" spans="1:46" s="227" customFormat="1" x14ac:dyDescent="0.15">
      <c r="A26" s="1176" t="s">
        <v>536</v>
      </c>
      <c r="B26" s="1176"/>
      <c r="C26" s="1176"/>
      <c r="D26" s="1176"/>
      <c r="E26" s="1176"/>
      <c r="F26" s="1176"/>
      <c r="G26" s="1176"/>
      <c r="H26" s="1176"/>
      <c r="I26" s="1176"/>
      <c r="J26" s="1176"/>
      <c r="K26" s="1176"/>
      <c r="L26" s="1176"/>
      <c r="M26" s="1176"/>
      <c r="N26" s="1176"/>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c r="AR26" s="1176"/>
      <c r="AS26" s="1176"/>
      <c r="AT26" s="193"/>
    </row>
    <row r="27" spans="1:46" x14ac:dyDescent="0.15">
      <c r="A27" s="235"/>
      <c r="AO27" s="188"/>
      <c r="AP27" s="188"/>
      <c r="AQ27" s="188"/>
      <c r="AR27" s="188"/>
      <c r="AS27" s="188"/>
      <c r="AT27" s="188"/>
    </row>
    <row r="28" spans="1:46" ht="17.25" x14ac:dyDescent="0.15">
      <c r="A28" s="189" t="s">
        <v>537</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236"/>
    </row>
    <row r="29" spans="1:46" x14ac:dyDescent="0.15">
      <c r="A29" s="192"/>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93" t="s">
        <v>538</v>
      </c>
      <c r="AL29" s="193"/>
      <c r="AM29" s="193"/>
      <c r="AN29" s="193"/>
      <c r="AO29" s="188"/>
      <c r="AP29" s="188"/>
      <c r="AQ29" s="188"/>
      <c r="AR29" s="188"/>
      <c r="AS29" s="237"/>
    </row>
    <row r="30" spans="1:46" ht="13.5" customHeight="1" x14ac:dyDescent="0.15">
      <c r="A30" s="192"/>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95"/>
      <c r="AL30" s="196"/>
      <c r="AM30" s="196"/>
      <c r="AN30" s="197"/>
      <c r="AO30" s="1177" t="s">
        <v>517</v>
      </c>
      <c r="AP30" s="198"/>
      <c r="AQ30" s="199" t="s">
        <v>518</v>
      </c>
      <c r="AR30" s="200"/>
    </row>
    <row r="31" spans="1:46" x14ac:dyDescent="0.15">
      <c r="A31" s="192"/>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201"/>
      <c r="AL31" s="202"/>
      <c r="AM31" s="202"/>
      <c r="AN31" s="203"/>
      <c r="AO31" s="1178"/>
      <c r="AP31" s="204" t="s">
        <v>519</v>
      </c>
      <c r="AQ31" s="205" t="s">
        <v>520</v>
      </c>
      <c r="AR31" s="206" t="s">
        <v>521</v>
      </c>
    </row>
    <row r="32" spans="1:46" ht="27" customHeight="1" x14ac:dyDescent="0.15">
      <c r="A32" s="192"/>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193" t="s">
        <v>539</v>
      </c>
      <c r="AL32" s="1194"/>
      <c r="AM32" s="1194"/>
      <c r="AN32" s="1195"/>
      <c r="AO32" s="238">
        <v>2603508</v>
      </c>
      <c r="AP32" s="238">
        <v>66567</v>
      </c>
      <c r="AQ32" s="239">
        <v>67244</v>
      </c>
      <c r="AR32" s="240">
        <v>-1</v>
      </c>
    </row>
    <row r="33" spans="1:46" ht="13.5" customHeight="1" x14ac:dyDescent="0.15">
      <c r="A33" s="192"/>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193" t="s">
        <v>540</v>
      </c>
      <c r="AL33" s="1194"/>
      <c r="AM33" s="1194"/>
      <c r="AN33" s="1195"/>
      <c r="AO33" s="238" t="s">
        <v>526</v>
      </c>
      <c r="AP33" s="238" t="s">
        <v>526</v>
      </c>
      <c r="AQ33" s="239" t="s">
        <v>526</v>
      </c>
      <c r="AR33" s="240" t="s">
        <v>526</v>
      </c>
    </row>
    <row r="34" spans="1:46" ht="27" customHeight="1" x14ac:dyDescent="0.15">
      <c r="A34" s="192"/>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193" t="s">
        <v>541</v>
      </c>
      <c r="AL34" s="1194"/>
      <c r="AM34" s="1194"/>
      <c r="AN34" s="1195"/>
      <c r="AO34" s="238" t="s">
        <v>526</v>
      </c>
      <c r="AP34" s="238" t="s">
        <v>526</v>
      </c>
      <c r="AQ34" s="239">
        <v>8</v>
      </c>
      <c r="AR34" s="240" t="s">
        <v>526</v>
      </c>
    </row>
    <row r="35" spans="1:46" ht="27" customHeight="1" x14ac:dyDescent="0.15">
      <c r="A35" s="192"/>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193" t="s">
        <v>542</v>
      </c>
      <c r="AL35" s="1194"/>
      <c r="AM35" s="1194"/>
      <c r="AN35" s="1195"/>
      <c r="AO35" s="238">
        <v>904376</v>
      </c>
      <c r="AP35" s="238">
        <v>23123</v>
      </c>
      <c r="AQ35" s="239">
        <v>18547</v>
      </c>
      <c r="AR35" s="240">
        <v>24.7</v>
      </c>
    </row>
    <row r="36" spans="1:46" ht="27" customHeight="1" x14ac:dyDescent="0.15">
      <c r="A36" s="192"/>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193" t="s">
        <v>543</v>
      </c>
      <c r="AL36" s="1194"/>
      <c r="AM36" s="1194"/>
      <c r="AN36" s="1195"/>
      <c r="AO36" s="238">
        <v>59754</v>
      </c>
      <c r="AP36" s="238">
        <v>1528</v>
      </c>
      <c r="AQ36" s="239">
        <v>2991</v>
      </c>
      <c r="AR36" s="240">
        <v>-48.9</v>
      </c>
    </row>
    <row r="37" spans="1:46" ht="13.5" customHeight="1" x14ac:dyDescent="0.15">
      <c r="A37" s="192"/>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193" t="s">
        <v>544</v>
      </c>
      <c r="AL37" s="1194"/>
      <c r="AM37" s="1194"/>
      <c r="AN37" s="1195"/>
      <c r="AO37" s="238">
        <v>229</v>
      </c>
      <c r="AP37" s="238">
        <v>6</v>
      </c>
      <c r="AQ37" s="239">
        <v>670</v>
      </c>
      <c r="AR37" s="240">
        <v>-99.1</v>
      </c>
    </row>
    <row r="38" spans="1:46" ht="27" customHeight="1" x14ac:dyDescent="0.15">
      <c r="A38" s="192"/>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196" t="s">
        <v>545</v>
      </c>
      <c r="AL38" s="1197"/>
      <c r="AM38" s="1197"/>
      <c r="AN38" s="1198"/>
      <c r="AO38" s="241" t="s">
        <v>526</v>
      </c>
      <c r="AP38" s="241" t="s">
        <v>526</v>
      </c>
      <c r="AQ38" s="242">
        <v>2</v>
      </c>
      <c r="AR38" s="230" t="s">
        <v>526</v>
      </c>
      <c r="AS38" s="237"/>
    </row>
    <row r="39" spans="1:46" x14ac:dyDescent="0.15">
      <c r="A39" s="192"/>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196" t="s">
        <v>546</v>
      </c>
      <c r="AL39" s="1197"/>
      <c r="AM39" s="1197"/>
      <c r="AN39" s="1198"/>
      <c r="AO39" s="238">
        <v>-72771</v>
      </c>
      <c r="AP39" s="238">
        <v>-1861</v>
      </c>
      <c r="AQ39" s="239">
        <v>-3165</v>
      </c>
      <c r="AR39" s="240">
        <v>-41.2</v>
      </c>
      <c r="AS39" s="237"/>
    </row>
    <row r="40" spans="1:46" ht="27" customHeight="1" x14ac:dyDescent="0.15">
      <c r="A40" s="192"/>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193" t="s">
        <v>547</v>
      </c>
      <c r="AL40" s="1194"/>
      <c r="AM40" s="1194"/>
      <c r="AN40" s="1195"/>
      <c r="AO40" s="238">
        <v>-2520500</v>
      </c>
      <c r="AP40" s="238">
        <v>-64445</v>
      </c>
      <c r="AQ40" s="239">
        <v>-61701</v>
      </c>
      <c r="AR40" s="240">
        <v>4.4000000000000004</v>
      </c>
      <c r="AS40" s="237"/>
    </row>
    <row r="41" spans="1:46" x14ac:dyDescent="0.15">
      <c r="A41" s="192"/>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199" t="s">
        <v>296</v>
      </c>
      <c r="AL41" s="1200"/>
      <c r="AM41" s="1200"/>
      <c r="AN41" s="1201"/>
      <c r="AO41" s="238">
        <v>974596</v>
      </c>
      <c r="AP41" s="238">
        <v>24919</v>
      </c>
      <c r="AQ41" s="239">
        <v>24597</v>
      </c>
      <c r="AR41" s="240">
        <v>1.3</v>
      </c>
      <c r="AS41" s="237"/>
    </row>
    <row r="42" spans="1:46" x14ac:dyDescent="0.15">
      <c r="A42" s="192"/>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243" t="s">
        <v>548</v>
      </c>
      <c r="AL42" s="188"/>
      <c r="AM42" s="188"/>
      <c r="AN42" s="188"/>
      <c r="AO42" s="188"/>
      <c r="AP42" s="188"/>
      <c r="AQ42" s="214"/>
      <c r="AR42" s="214"/>
      <c r="AS42" s="237"/>
    </row>
    <row r="43" spans="1:46" x14ac:dyDescent="0.15">
      <c r="A43" s="192"/>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244"/>
      <c r="AQ43" s="214"/>
      <c r="AR43" s="188"/>
      <c r="AS43" s="237"/>
    </row>
    <row r="44" spans="1:46" x14ac:dyDescent="0.15">
      <c r="A44" s="192"/>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214"/>
      <c r="AR44" s="188"/>
    </row>
    <row r="45" spans="1:46" x14ac:dyDescent="0.15">
      <c r="A45" s="190"/>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245"/>
      <c r="AR45" s="190"/>
      <c r="AS45" s="190"/>
      <c r="AT45" s="188"/>
    </row>
    <row r="46" spans="1:46" x14ac:dyDescent="0.1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188"/>
    </row>
    <row r="47" spans="1:46" ht="17.25" customHeight="1" x14ac:dyDescent="0.15">
      <c r="A47" s="247" t="s">
        <v>549</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6" x14ac:dyDescent="0.15">
      <c r="A48" s="192"/>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248" t="s">
        <v>550</v>
      </c>
      <c r="AL48" s="248"/>
      <c r="AM48" s="248"/>
      <c r="AN48" s="248"/>
      <c r="AO48" s="248"/>
      <c r="AP48" s="248"/>
      <c r="AQ48" s="249"/>
      <c r="AR48" s="248"/>
    </row>
    <row r="49" spans="1:44" ht="13.5" customHeight="1" x14ac:dyDescent="0.15">
      <c r="A49" s="192"/>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250"/>
      <c r="AL49" s="251"/>
      <c r="AM49" s="1188" t="s">
        <v>517</v>
      </c>
      <c r="AN49" s="1190" t="s">
        <v>551</v>
      </c>
      <c r="AO49" s="1191"/>
      <c r="AP49" s="1191"/>
      <c r="AQ49" s="1191"/>
      <c r="AR49" s="1192"/>
    </row>
    <row r="50" spans="1:44" x14ac:dyDescent="0.15">
      <c r="A50" s="192"/>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252"/>
      <c r="AL50" s="253"/>
      <c r="AM50" s="1189"/>
      <c r="AN50" s="254" t="s">
        <v>552</v>
      </c>
      <c r="AO50" s="255" t="s">
        <v>553</v>
      </c>
      <c r="AP50" s="256" t="s">
        <v>554</v>
      </c>
      <c r="AQ50" s="257" t="s">
        <v>555</v>
      </c>
      <c r="AR50" s="258" t="s">
        <v>556</v>
      </c>
    </row>
    <row r="51" spans="1:44" x14ac:dyDescent="0.15">
      <c r="A51" s="192"/>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250" t="s">
        <v>557</v>
      </c>
      <c r="AL51" s="251"/>
      <c r="AM51" s="259">
        <v>2552761</v>
      </c>
      <c r="AN51" s="260">
        <v>60603</v>
      </c>
      <c r="AO51" s="261">
        <v>-11.1</v>
      </c>
      <c r="AP51" s="262">
        <v>85042</v>
      </c>
      <c r="AQ51" s="263">
        <v>7.8</v>
      </c>
      <c r="AR51" s="264">
        <v>-18.899999999999999</v>
      </c>
    </row>
    <row r="52" spans="1:44" x14ac:dyDescent="0.15">
      <c r="A52" s="192"/>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265"/>
      <c r="AL52" s="266" t="s">
        <v>558</v>
      </c>
      <c r="AM52" s="267">
        <v>2136210</v>
      </c>
      <c r="AN52" s="268">
        <v>50714</v>
      </c>
      <c r="AO52" s="269">
        <v>-9.1999999999999993</v>
      </c>
      <c r="AP52" s="270">
        <v>50806</v>
      </c>
      <c r="AQ52" s="271">
        <v>10.1</v>
      </c>
      <c r="AR52" s="272">
        <v>-19.3</v>
      </c>
    </row>
    <row r="53" spans="1:44" x14ac:dyDescent="0.15">
      <c r="A53" s="192"/>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250" t="s">
        <v>559</v>
      </c>
      <c r="AL53" s="251"/>
      <c r="AM53" s="259">
        <v>2784411</v>
      </c>
      <c r="AN53" s="260">
        <v>67326</v>
      </c>
      <c r="AO53" s="261">
        <v>11.1</v>
      </c>
      <c r="AP53" s="262">
        <v>83774</v>
      </c>
      <c r="AQ53" s="263">
        <v>-1.5</v>
      </c>
      <c r="AR53" s="264">
        <v>12.6</v>
      </c>
    </row>
    <row r="54" spans="1:44" x14ac:dyDescent="0.15">
      <c r="A54" s="192"/>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265"/>
      <c r="AL54" s="266" t="s">
        <v>558</v>
      </c>
      <c r="AM54" s="267">
        <v>2425193</v>
      </c>
      <c r="AN54" s="268">
        <v>58640</v>
      </c>
      <c r="AO54" s="269">
        <v>15.6</v>
      </c>
      <c r="AP54" s="270">
        <v>52179</v>
      </c>
      <c r="AQ54" s="271">
        <v>2.7</v>
      </c>
      <c r="AR54" s="272">
        <v>12.9</v>
      </c>
    </row>
    <row r="55" spans="1:44" x14ac:dyDescent="0.15">
      <c r="A55" s="192"/>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250" t="s">
        <v>560</v>
      </c>
      <c r="AL55" s="251"/>
      <c r="AM55" s="259">
        <v>2260215</v>
      </c>
      <c r="AN55" s="260">
        <v>55755</v>
      </c>
      <c r="AO55" s="261">
        <v>-17.2</v>
      </c>
      <c r="AP55" s="262">
        <v>132981</v>
      </c>
      <c r="AQ55" s="263">
        <v>58.7</v>
      </c>
      <c r="AR55" s="264">
        <v>-75.900000000000006</v>
      </c>
    </row>
    <row r="56" spans="1:44" x14ac:dyDescent="0.15">
      <c r="A56" s="192"/>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265"/>
      <c r="AL56" s="266" t="s">
        <v>558</v>
      </c>
      <c r="AM56" s="267">
        <v>1597136</v>
      </c>
      <c r="AN56" s="268">
        <v>39398</v>
      </c>
      <c r="AO56" s="269">
        <v>-32.799999999999997</v>
      </c>
      <c r="AP56" s="270">
        <v>56973</v>
      </c>
      <c r="AQ56" s="271">
        <v>9.1999999999999993</v>
      </c>
      <c r="AR56" s="272">
        <v>-42</v>
      </c>
    </row>
    <row r="57" spans="1:44" x14ac:dyDescent="0.15">
      <c r="A57" s="192"/>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250" t="s">
        <v>561</v>
      </c>
      <c r="AL57" s="251"/>
      <c r="AM57" s="259">
        <v>2976695</v>
      </c>
      <c r="AN57" s="260">
        <v>74780</v>
      </c>
      <c r="AO57" s="261">
        <v>34.1</v>
      </c>
      <c r="AP57" s="262">
        <v>128523</v>
      </c>
      <c r="AQ57" s="263">
        <v>-3.4</v>
      </c>
      <c r="AR57" s="264">
        <v>37.5</v>
      </c>
    </row>
    <row r="58" spans="1:44" x14ac:dyDescent="0.15">
      <c r="A58" s="192"/>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265"/>
      <c r="AL58" s="266" t="s">
        <v>558</v>
      </c>
      <c r="AM58" s="267">
        <v>1516586</v>
      </c>
      <c r="AN58" s="268">
        <v>38099</v>
      </c>
      <c r="AO58" s="269">
        <v>-3.3</v>
      </c>
      <c r="AP58" s="270">
        <v>56792</v>
      </c>
      <c r="AQ58" s="271">
        <v>-0.3</v>
      </c>
      <c r="AR58" s="272">
        <v>-3</v>
      </c>
    </row>
    <row r="59" spans="1:44" x14ac:dyDescent="0.15">
      <c r="A59" s="192"/>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250" t="s">
        <v>562</v>
      </c>
      <c r="AL59" s="251"/>
      <c r="AM59" s="259">
        <v>1396213</v>
      </c>
      <c r="AN59" s="260">
        <v>35699</v>
      </c>
      <c r="AO59" s="261">
        <v>-52.3</v>
      </c>
      <c r="AP59" s="262">
        <v>92919</v>
      </c>
      <c r="AQ59" s="263">
        <v>-27.7</v>
      </c>
      <c r="AR59" s="264">
        <v>-24.6</v>
      </c>
    </row>
    <row r="60" spans="1:44" x14ac:dyDescent="0.15">
      <c r="A60" s="192"/>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265"/>
      <c r="AL60" s="266" t="s">
        <v>558</v>
      </c>
      <c r="AM60" s="267">
        <v>1062155</v>
      </c>
      <c r="AN60" s="268">
        <v>27157</v>
      </c>
      <c r="AO60" s="269">
        <v>-28.7</v>
      </c>
      <c r="AP60" s="270">
        <v>54128</v>
      </c>
      <c r="AQ60" s="271">
        <v>-4.7</v>
      </c>
      <c r="AR60" s="272">
        <v>-24</v>
      </c>
    </row>
    <row r="61" spans="1:44" x14ac:dyDescent="0.15">
      <c r="A61" s="192"/>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250" t="s">
        <v>563</v>
      </c>
      <c r="AL61" s="273"/>
      <c r="AM61" s="274">
        <v>2394059</v>
      </c>
      <c r="AN61" s="275">
        <v>58833</v>
      </c>
      <c r="AO61" s="276">
        <v>-7.1</v>
      </c>
      <c r="AP61" s="277">
        <v>104648</v>
      </c>
      <c r="AQ61" s="278">
        <v>6.8</v>
      </c>
      <c r="AR61" s="264">
        <v>-13.9</v>
      </c>
    </row>
    <row r="62" spans="1:44" x14ac:dyDescent="0.15">
      <c r="A62" s="192"/>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265"/>
      <c r="AL62" s="266" t="s">
        <v>558</v>
      </c>
      <c r="AM62" s="267">
        <v>1747456</v>
      </c>
      <c r="AN62" s="268">
        <v>42802</v>
      </c>
      <c r="AO62" s="269">
        <v>-11.7</v>
      </c>
      <c r="AP62" s="270">
        <v>54176</v>
      </c>
      <c r="AQ62" s="271">
        <v>3.4</v>
      </c>
      <c r="AR62" s="272">
        <v>-15.1</v>
      </c>
    </row>
    <row r="63" spans="1:44" x14ac:dyDescent="0.15">
      <c r="A63" s="192"/>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x14ac:dyDescent="0.15">
      <c r="A64" s="19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6" x14ac:dyDescent="0.15">
      <c r="A65" s="192"/>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6" x14ac:dyDescent="0.15">
      <c r="A66" s="279"/>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80"/>
    </row>
    <row r="67" spans="1:46" ht="13.5" hidden="1" customHeight="1" x14ac:dyDescent="0.15">
      <c r="AK67" s="188"/>
      <c r="AL67" s="188"/>
      <c r="AM67" s="188"/>
      <c r="AN67" s="188"/>
      <c r="AO67" s="188"/>
      <c r="AP67" s="188"/>
      <c r="AQ67" s="188"/>
      <c r="AR67" s="188"/>
      <c r="AS67" s="188"/>
      <c r="AT67" s="188"/>
    </row>
    <row r="68" spans="1:46" ht="13.5" hidden="1" customHeight="1" x14ac:dyDescent="0.15">
      <c r="AK68" s="188"/>
      <c r="AL68" s="188"/>
      <c r="AM68" s="188"/>
      <c r="AN68" s="188"/>
      <c r="AO68" s="188"/>
      <c r="AP68" s="188"/>
      <c r="AQ68" s="188"/>
      <c r="AR68" s="188"/>
    </row>
    <row r="69" spans="1:46" ht="13.5" hidden="1" customHeight="1" x14ac:dyDescent="0.15">
      <c r="AK69" s="188"/>
      <c r="AL69" s="188"/>
      <c r="AM69" s="188"/>
      <c r="AN69" s="188"/>
      <c r="AO69" s="188"/>
      <c r="AP69" s="188"/>
      <c r="AQ69" s="188"/>
      <c r="AR69" s="188"/>
    </row>
    <row r="70" spans="1:46" hidden="1" x14ac:dyDescent="0.15">
      <c r="AK70" s="188"/>
      <c r="AL70" s="188"/>
      <c r="AM70" s="188"/>
      <c r="AN70" s="188"/>
      <c r="AO70" s="188"/>
      <c r="AP70" s="188"/>
      <c r="AQ70" s="188"/>
      <c r="AR70" s="188"/>
    </row>
    <row r="71" spans="1:46" hidden="1" x14ac:dyDescent="0.15">
      <c r="AK71" s="188"/>
      <c r="AL71" s="188"/>
      <c r="AM71" s="188"/>
      <c r="AN71" s="188"/>
      <c r="AO71" s="188"/>
      <c r="AP71" s="188"/>
      <c r="AQ71" s="188"/>
      <c r="AR71" s="188"/>
    </row>
    <row r="72" spans="1:46" hidden="1" x14ac:dyDescent="0.15">
      <c r="AK72" s="188"/>
      <c r="AL72" s="188"/>
      <c r="AM72" s="188"/>
      <c r="AN72" s="188"/>
      <c r="AO72" s="188"/>
      <c r="AP72" s="188"/>
      <c r="AQ72" s="188"/>
      <c r="AR72" s="188"/>
    </row>
    <row r="73" spans="1:46" hidden="1" x14ac:dyDescent="0.15">
      <c r="AK73" s="188"/>
      <c r="AL73" s="188"/>
      <c r="AM73" s="188"/>
      <c r="AN73" s="188"/>
      <c r="AO73" s="188"/>
      <c r="AP73" s="188"/>
      <c r="AQ73" s="188"/>
      <c r="AR73" s="188"/>
    </row>
  </sheetData>
  <sheetProtection algorithmName="SHA-512" hashValue="IizI7mFBCnJgOvq96SRH8bp0Hn68vMl5SzX7Ww9YCYj1LYu+9Vd4KN7guaIJ1+jStX6Nta9nwtEbbOQ8/v6SWA==" saltValue="giwhKzriczCFpaXrm3pA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186" customWidth="1"/>
    <col min="126" max="16384" width="9" style="185" hidden="1"/>
  </cols>
  <sheetData>
    <row r="1" spans="2:125" ht="13.5" customHeight="1" x14ac:dyDescent="0.1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row>
    <row r="2" spans="2:125" x14ac:dyDescent="0.15">
      <c r="B2" s="185"/>
      <c r="DG2" s="185"/>
    </row>
    <row r="3" spans="2:125" x14ac:dyDescent="0.1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H3" s="185"/>
      <c r="DI3" s="185"/>
      <c r="DJ3" s="185"/>
      <c r="DK3" s="185"/>
      <c r="DL3" s="185"/>
      <c r="DM3" s="185"/>
      <c r="DN3" s="185"/>
      <c r="DO3" s="185"/>
      <c r="DP3" s="185"/>
      <c r="DQ3" s="185"/>
      <c r="DR3" s="185"/>
      <c r="DS3" s="185"/>
      <c r="DT3" s="185"/>
      <c r="DU3" s="185"/>
    </row>
    <row r="4" spans="2:125" x14ac:dyDescent="0.15"/>
    <row r="5" spans="2:125" x14ac:dyDescent="0.15"/>
    <row r="6" spans="2:125" x14ac:dyDescent="0.15"/>
    <row r="7" spans="2:125" x14ac:dyDescent="0.15"/>
    <row r="8" spans="2:125" x14ac:dyDescent="0.15"/>
    <row r="9" spans="2:125" x14ac:dyDescent="0.15">
      <c r="DU9" s="18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85"/>
    </row>
    <row r="18" spans="125:125" x14ac:dyDescent="0.15"/>
    <row r="19" spans="125:125" x14ac:dyDescent="0.15"/>
    <row r="20" spans="125:125" x14ac:dyDescent="0.15">
      <c r="DU20" s="185"/>
    </row>
    <row r="21" spans="125:125" x14ac:dyDescent="0.15">
      <c r="DU21" s="18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85"/>
    </row>
    <row r="29" spans="125:125" x14ac:dyDescent="0.15"/>
    <row r="30" spans="125:125" x14ac:dyDescent="0.15"/>
    <row r="31" spans="125:125" x14ac:dyDescent="0.15"/>
    <row r="32" spans="125:125" x14ac:dyDescent="0.15"/>
    <row r="33" spans="2:125" x14ac:dyDescent="0.15">
      <c r="B33" s="185"/>
      <c r="G33" s="185"/>
      <c r="I33" s="185"/>
    </row>
    <row r="34" spans="2:125" x14ac:dyDescent="0.15">
      <c r="C34" s="185"/>
      <c r="P34" s="185"/>
      <c r="DE34" s="185"/>
      <c r="DH34" s="185"/>
    </row>
    <row r="35" spans="2:125" x14ac:dyDescent="0.15">
      <c r="D35" s="185"/>
      <c r="E35" s="185"/>
      <c r="DG35" s="185"/>
      <c r="DJ35" s="185"/>
      <c r="DP35" s="185"/>
      <c r="DQ35" s="185"/>
      <c r="DR35" s="185"/>
      <c r="DS35" s="185"/>
      <c r="DT35" s="185"/>
      <c r="DU35" s="185"/>
    </row>
    <row r="36" spans="2:125" x14ac:dyDescent="0.15">
      <c r="F36" s="185"/>
      <c r="H36" s="185"/>
      <c r="J36" s="185"/>
      <c r="K36" s="185"/>
      <c r="L36" s="185"/>
      <c r="M36" s="185"/>
      <c r="N36" s="185"/>
      <c r="O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5"/>
      <c r="BQ36" s="185"/>
      <c r="BR36" s="185"/>
      <c r="BS36" s="185"/>
      <c r="BT36" s="185"/>
      <c r="BU36" s="185"/>
      <c r="BV36" s="185"/>
      <c r="BW36" s="185"/>
      <c r="BX36" s="185"/>
      <c r="BY36" s="185"/>
      <c r="BZ36" s="185"/>
      <c r="CA36" s="185"/>
      <c r="CB36" s="185"/>
      <c r="CC36" s="185"/>
      <c r="CD36" s="185"/>
      <c r="CE36" s="185"/>
      <c r="CF36" s="185"/>
      <c r="CG36" s="185"/>
      <c r="CH36" s="185"/>
      <c r="CI36" s="185"/>
      <c r="CJ36" s="185"/>
      <c r="CK36" s="185"/>
      <c r="CL36" s="185"/>
      <c r="CM36" s="185"/>
      <c r="CN36" s="185"/>
      <c r="CO36" s="185"/>
      <c r="CP36" s="185"/>
      <c r="CQ36" s="185"/>
      <c r="CR36" s="185"/>
      <c r="CS36" s="185"/>
      <c r="CT36" s="185"/>
      <c r="CU36" s="185"/>
      <c r="CV36" s="185"/>
      <c r="CW36" s="185"/>
      <c r="CX36" s="185"/>
      <c r="CY36" s="185"/>
      <c r="CZ36" s="185"/>
      <c r="DA36" s="185"/>
      <c r="DB36" s="185"/>
      <c r="DC36" s="185"/>
      <c r="DD36" s="185"/>
      <c r="DF36" s="185"/>
      <c r="DI36" s="185"/>
      <c r="DK36" s="185"/>
      <c r="DL36" s="185"/>
      <c r="DM36" s="185"/>
      <c r="DN36" s="185"/>
      <c r="DO36" s="185"/>
      <c r="DP36" s="185"/>
      <c r="DQ36" s="185"/>
      <c r="DR36" s="185"/>
      <c r="DS36" s="185"/>
      <c r="DT36" s="185"/>
      <c r="DU36" s="185"/>
    </row>
    <row r="37" spans="2:125" x14ac:dyDescent="0.15">
      <c r="DU37" s="185"/>
    </row>
    <row r="38" spans="2:125" x14ac:dyDescent="0.15">
      <c r="DT38" s="185"/>
      <c r="DU38" s="185"/>
    </row>
    <row r="39" spans="2:125" x14ac:dyDescent="0.15"/>
    <row r="40" spans="2:125" x14ac:dyDescent="0.15">
      <c r="DH40" s="185"/>
    </row>
    <row r="41" spans="2:125" x14ac:dyDescent="0.15">
      <c r="DE41" s="185"/>
    </row>
    <row r="42" spans="2:125" x14ac:dyDescent="0.15">
      <c r="DG42" s="185"/>
      <c r="DJ42" s="185"/>
    </row>
    <row r="43" spans="2:125" x14ac:dyDescent="0.1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185"/>
      <c r="AY43" s="185"/>
      <c r="AZ43" s="185"/>
      <c r="BA43" s="185"/>
      <c r="BB43" s="185"/>
      <c r="BC43" s="185"/>
      <c r="BD43" s="185"/>
      <c r="BE43" s="185"/>
      <c r="BF43" s="185"/>
      <c r="BG43" s="185"/>
      <c r="BH43" s="185"/>
      <c r="BI43" s="185"/>
      <c r="BJ43" s="185"/>
      <c r="BK43" s="185"/>
      <c r="BL43" s="185"/>
      <c r="BM43" s="185"/>
      <c r="BN43" s="185"/>
      <c r="BO43" s="185"/>
      <c r="BP43" s="185"/>
      <c r="BQ43" s="185"/>
      <c r="BR43" s="185"/>
      <c r="BS43" s="185"/>
      <c r="BT43" s="185"/>
      <c r="BU43" s="185"/>
      <c r="BV43" s="185"/>
      <c r="BW43" s="185"/>
      <c r="BX43" s="185"/>
      <c r="BY43" s="185"/>
      <c r="BZ43" s="185"/>
      <c r="CA43" s="185"/>
      <c r="CB43" s="185"/>
      <c r="CC43" s="185"/>
      <c r="CD43" s="185"/>
      <c r="CE43" s="185"/>
      <c r="CF43" s="185"/>
      <c r="CG43" s="185"/>
      <c r="CH43" s="185"/>
      <c r="CI43" s="185"/>
      <c r="CJ43" s="185"/>
      <c r="CK43" s="185"/>
      <c r="CL43" s="185"/>
      <c r="CM43" s="185"/>
      <c r="CN43" s="185"/>
      <c r="CO43" s="185"/>
      <c r="CP43" s="185"/>
      <c r="CQ43" s="185"/>
      <c r="CR43" s="185"/>
      <c r="CS43" s="185"/>
      <c r="CT43" s="185"/>
      <c r="CU43" s="185"/>
      <c r="CV43" s="185"/>
      <c r="CW43" s="185"/>
      <c r="CX43" s="185"/>
      <c r="CY43" s="185"/>
      <c r="CZ43" s="185"/>
      <c r="DA43" s="185"/>
      <c r="DB43" s="185"/>
      <c r="DC43" s="185"/>
      <c r="DD43" s="185"/>
      <c r="DF43" s="185"/>
      <c r="DI43" s="185"/>
      <c r="DK43" s="185"/>
      <c r="DL43" s="185"/>
      <c r="DM43" s="185"/>
      <c r="DN43" s="185"/>
      <c r="DO43" s="185"/>
      <c r="DP43" s="185"/>
      <c r="DQ43" s="185"/>
      <c r="DR43" s="185"/>
      <c r="DS43" s="185"/>
      <c r="DT43" s="185"/>
      <c r="DU43" s="185"/>
    </row>
    <row r="44" spans="2:125" x14ac:dyDescent="0.15">
      <c r="DU44" s="185"/>
    </row>
    <row r="45" spans="2:125" x14ac:dyDescent="0.15"/>
    <row r="46" spans="2:125" x14ac:dyDescent="0.15"/>
    <row r="47" spans="2:125" x14ac:dyDescent="0.15"/>
    <row r="48" spans="2:125" x14ac:dyDescent="0.15">
      <c r="DT48" s="185"/>
      <c r="DU48" s="185"/>
    </row>
    <row r="49" spans="120:125" x14ac:dyDescent="0.15">
      <c r="DU49" s="185"/>
    </row>
    <row r="50" spans="120:125" x14ac:dyDescent="0.15">
      <c r="DU50" s="185"/>
    </row>
    <row r="51" spans="120:125" x14ac:dyDescent="0.15">
      <c r="DP51" s="185"/>
      <c r="DQ51" s="185"/>
      <c r="DR51" s="185"/>
      <c r="DS51" s="185"/>
      <c r="DT51" s="185"/>
      <c r="DU51" s="185"/>
    </row>
    <row r="52" spans="120:125" x14ac:dyDescent="0.15"/>
    <row r="53" spans="120:125" x14ac:dyDescent="0.15"/>
    <row r="54" spans="120:125" x14ac:dyDescent="0.15">
      <c r="DU54" s="185"/>
    </row>
    <row r="55" spans="120:125" x14ac:dyDescent="0.15"/>
    <row r="56" spans="120:125" x14ac:dyDescent="0.15"/>
    <row r="57" spans="120:125" x14ac:dyDescent="0.15"/>
    <row r="58" spans="120:125" x14ac:dyDescent="0.15">
      <c r="DU58" s="185"/>
    </row>
    <row r="59" spans="120:125" x14ac:dyDescent="0.15"/>
    <row r="60" spans="120:125" x14ac:dyDescent="0.15"/>
    <row r="61" spans="120:125" x14ac:dyDescent="0.15"/>
    <row r="62" spans="120:125" x14ac:dyDescent="0.15"/>
    <row r="63" spans="120:125" x14ac:dyDescent="0.15">
      <c r="DU63" s="185"/>
    </row>
    <row r="64" spans="120:125" x14ac:dyDescent="0.15">
      <c r="DT64" s="185"/>
      <c r="DU64" s="185"/>
    </row>
    <row r="65" spans="123:125" x14ac:dyDescent="0.15"/>
    <row r="66" spans="123:125" x14ac:dyDescent="0.15"/>
    <row r="67" spans="123:125" x14ac:dyDescent="0.15"/>
    <row r="68" spans="123:125" x14ac:dyDescent="0.15"/>
    <row r="69" spans="123:125" x14ac:dyDescent="0.15">
      <c r="DS69" s="185"/>
      <c r="DT69" s="185"/>
      <c r="DU69" s="18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85"/>
    </row>
    <row r="83" spans="116:125" x14ac:dyDescent="0.15">
      <c r="DM83" s="185"/>
      <c r="DN83" s="185"/>
      <c r="DO83" s="185"/>
      <c r="DP83" s="185"/>
      <c r="DQ83" s="185"/>
      <c r="DR83" s="185"/>
      <c r="DS83" s="185"/>
      <c r="DT83" s="185"/>
      <c r="DU83" s="185"/>
    </row>
    <row r="84" spans="116:125" x14ac:dyDescent="0.15"/>
    <row r="85" spans="116:125" x14ac:dyDescent="0.15"/>
    <row r="86" spans="116:125" x14ac:dyDescent="0.15"/>
    <row r="87" spans="116:125" x14ac:dyDescent="0.15"/>
    <row r="88" spans="116:125" x14ac:dyDescent="0.15">
      <c r="DU88" s="18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85"/>
      <c r="DT94" s="185"/>
      <c r="DU94" s="185"/>
    </row>
    <row r="95" spans="116:125" ht="13.5" customHeight="1" x14ac:dyDescent="0.15">
      <c r="DU95" s="18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85"/>
    </row>
    <row r="102" spans="124:125" ht="13.5" customHeight="1" x14ac:dyDescent="0.15"/>
    <row r="103" spans="124:125" ht="13.5" customHeight="1" x14ac:dyDescent="0.15"/>
    <row r="104" spans="124:125" ht="13.5" customHeight="1" x14ac:dyDescent="0.15">
      <c r="DT104" s="185"/>
      <c r="DU104" s="18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5" t="s">
        <v>565</v>
      </c>
    </row>
    <row r="121" spans="125:125" ht="13.5" hidden="1" customHeight="1" x14ac:dyDescent="0.15">
      <c r="DU121" s="185"/>
    </row>
  </sheetData>
  <sheetProtection algorithmName="SHA-512" hashValue="sYNrZHVEc9HJDok9w1g4JUtCb2YVbN4dVD9v4qIxhg6DE7C499DiGlvwgQh11Lt8fpVSv9Ud7+IKX75BQ5Zrpg==" saltValue="FhjUs/JAr9DfbHgQGxvq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186" customWidth="1"/>
    <col min="126" max="142" width="0" style="185" hidden="1" customWidth="1"/>
    <col min="143" max="16384" width="9" style="185" hidden="1"/>
  </cols>
  <sheetData>
    <row r="1" spans="1:125" ht="13.5" customHeight="1" x14ac:dyDescent="0.15">
      <c r="A1" s="185"/>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row>
    <row r="2" spans="1:125" x14ac:dyDescent="0.15">
      <c r="B2" s="185"/>
      <c r="T2" s="185"/>
    </row>
    <row r="3" spans="1:125" x14ac:dyDescent="0.15">
      <c r="C3" s="185"/>
      <c r="D3" s="185"/>
      <c r="E3" s="185"/>
      <c r="F3" s="185"/>
      <c r="G3" s="185"/>
      <c r="H3" s="185"/>
      <c r="I3" s="185"/>
      <c r="J3" s="185"/>
      <c r="K3" s="185"/>
      <c r="L3" s="185"/>
      <c r="M3" s="185"/>
      <c r="N3" s="185"/>
      <c r="O3" s="185"/>
      <c r="P3" s="185"/>
      <c r="Q3" s="185"/>
      <c r="R3" s="185"/>
      <c r="S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85"/>
      <c r="G33" s="185"/>
      <c r="I33" s="185"/>
    </row>
    <row r="34" spans="2:125" x14ac:dyDescent="0.15">
      <c r="C34" s="185"/>
      <c r="P34" s="185"/>
      <c r="R34" s="185"/>
      <c r="U34" s="185"/>
    </row>
    <row r="35" spans="2:125" x14ac:dyDescent="0.15">
      <c r="D35" s="185"/>
      <c r="E35" s="185"/>
      <c r="T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c r="AS35" s="185"/>
      <c r="AT35" s="185"/>
      <c r="AU35" s="185"/>
      <c r="AV35" s="185"/>
      <c r="AW35" s="185"/>
      <c r="AX35" s="185"/>
      <c r="AY35" s="185"/>
      <c r="AZ35" s="185"/>
      <c r="BA35" s="185"/>
      <c r="BB35" s="185"/>
      <c r="BC35" s="185"/>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c r="BZ35" s="185"/>
      <c r="CA35" s="185"/>
      <c r="CB35" s="185"/>
      <c r="CC35" s="185"/>
      <c r="CD35" s="185"/>
      <c r="CE35" s="185"/>
      <c r="CF35" s="185"/>
      <c r="CG35" s="185"/>
      <c r="CH35" s="185"/>
      <c r="CI35" s="185"/>
      <c r="CJ35" s="185"/>
      <c r="CK35" s="185"/>
      <c r="CL35" s="185"/>
      <c r="CM35" s="185"/>
      <c r="CN35" s="185"/>
      <c r="CO35" s="185"/>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row>
    <row r="36" spans="2:125" x14ac:dyDescent="0.15">
      <c r="F36" s="185"/>
      <c r="H36" s="185"/>
      <c r="J36" s="185"/>
      <c r="K36" s="185"/>
      <c r="L36" s="185"/>
      <c r="M36" s="185"/>
      <c r="N36" s="185"/>
      <c r="O36" s="185"/>
      <c r="Q36" s="185"/>
      <c r="S36" s="185"/>
      <c r="V36" s="185"/>
    </row>
    <row r="37" spans="2:125" x14ac:dyDescent="0.15"/>
    <row r="38" spans="2:125" x14ac:dyDescent="0.15"/>
    <row r="39" spans="2:125" x14ac:dyDescent="0.15"/>
    <row r="40" spans="2:125" x14ac:dyDescent="0.15">
      <c r="U40" s="185"/>
    </row>
    <row r="41" spans="2:125" x14ac:dyDescent="0.15">
      <c r="R41" s="185"/>
    </row>
    <row r="42" spans="2:125" x14ac:dyDescent="0.15">
      <c r="T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c r="AS42" s="185"/>
      <c r="AT42" s="185"/>
      <c r="AU42" s="185"/>
      <c r="AV42" s="185"/>
      <c r="AW42" s="185"/>
      <c r="AX42" s="185"/>
      <c r="AY42" s="185"/>
      <c r="AZ42" s="185"/>
      <c r="BA42" s="185"/>
      <c r="BB42" s="185"/>
      <c r="BC42" s="185"/>
      <c r="BD42" s="185"/>
      <c r="BE42" s="185"/>
      <c r="BF42" s="185"/>
      <c r="BG42" s="185"/>
      <c r="BH42" s="185"/>
      <c r="BI42" s="185"/>
      <c r="BJ42" s="185"/>
      <c r="BK42" s="185"/>
      <c r="BL42" s="185"/>
      <c r="BM42" s="185"/>
      <c r="BN42" s="185"/>
      <c r="BO42" s="185"/>
      <c r="BP42" s="185"/>
      <c r="BQ42" s="185"/>
      <c r="BR42" s="185"/>
      <c r="BS42" s="185"/>
      <c r="BT42" s="185"/>
      <c r="BU42" s="185"/>
      <c r="BV42" s="185"/>
      <c r="BW42" s="185"/>
      <c r="BX42" s="185"/>
      <c r="BY42" s="185"/>
      <c r="BZ42" s="185"/>
      <c r="CA42" s="185"/>
      <c r="CB42" s="185"/>
      <c r="CC42" s="185"/>
      <c r="CD42" s="185"/>
      <c r="CE42" s="185"/>
      <c r="CF42" s="185"/>
      <c r="CG42" s="185"/>
      <c r="CH42" s="185"/>
      <c r="CI42" s="185"/>
      <c r="CJ42" s="185"/>
      <c r="CK42" s="185"/>
      <c r="CL42" s="185"/>
      <c r="CM42" s="185"/>
      <c r="CN42" s="185"/>
      <c r="CO42" s="185"/>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row>
    <row r="43" spans="2:125" x14ac:dyDescent="0.15">
      <c r="Q43" s="185"/>
      <c r="S43" s="185"/>
      <c r="V43" s="18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6" t="s">
        <v>566</v>
      </c>
    </row>
  </sheetData>
  <sheetProtection algorithmName="SHA-512" hashValue="Q6puJBLwDL3FHsN6kMNPlQ1B+RdIl93f1V3wQPk6vp+wD0cnpPgDpdyUHR8iyQVt2gnwhFa1p0Iv7RKsrHQZmA==" saltValue="igTkdCldgkfYkFd6juGm6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290"/>
      <c r="C47" s="1202" t="s">
        <v>3</v>
      </c>
      <c r="D47" s="1202"/>
      <c r="E47" s="1203"/>
      <c r="F47" s="291">
        <v>28.81</v>
      </c>
      <c r="G47" s="292">
        <v>26.93</v>
      </c>
      <c r="H47" s="292">
        <v>23.53</v>
      </c>
      <c r="I47" s="292">
        <v>22.82</v>
      </c>
      <c r="J47" s="293">
        <v>22.2</v>
      </c>
    </row>
    <row r="48" spans="2:10" ht="57.75" customHeight="1" x14ac:dyDescent="0.15">
      <c r="B48" s="294"/>
      <c r="C48" s="1204" t="s">
        <v>4</v>
      </c>
      <c r="D48" s="1204"/>
      <c r="E48" s="1205"/>
      <c r="F48" s="295">
        <v>5.34</v>
      </c>
      <c r="G48" s="296">
        <v>4.7300000000000004</v>
      </c>
      <c r="H48" s="296">
        <v>4.6900000000000004</v>
      </c>
      <c r="I48" s="296">
        <v>6.73</v>
      </c>
      <c r="J48" s="297">
        <v>7.57</v>
      </c>
    </row>
    <row r="49" spans="2:10" ht="57.75" customHeight="1" thickBot="1" x14ac:dyDescent="0.2">
      <c r="B49" s="298"/>
      <c r="C49" s="1206" t="s">
        <v>5</v>
      </c>
      <c r="D49" s="1206"/>
      <c r="E49" s="1207"/>
      <c r="F49" s="299" t="s">
        <v>572</v>
      </c>
      <c r="G49" s="300" t="s">
        <v>573</v>
      </c>
      <c r="H49" s="300" t="s">
        <v>574</v>
      </c>
      <c r="I49" s="300">
        <v>2.25</v>
      </c>
      <c r="J49" s="301">
        <v>1.08</v>
      </c>
    </row>
    <row r="50" spans="2:10" x14ac:dyDescent="0.15"/>
  </sheetData>
  <sheetProtection algorithmName="SHA-512" hashValue="bD33n9Qw/YDeD7+/yvFbYilFsYyh2ZIXxRAAqwOYWRSP/ZGC8DUeanmIPgMrmWj/bowbQQe14+q50BimYvtTxQ==" saltValue="JsVWkcl3nr8pgE2QTCQDn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2023-10-04T03:48:38Z</cp:lastPrinted>
  <dcterms:created xsi:type="dcterms:W3CDTF">2023-02-20T04:13:41Z</dcterms:created>
  <dcterms:modified xsi:type="dcterms:W3CDTF">2023-10-16T04:18:41Z</dcterms:modified>
  <cp:category/>
</cp:coreProperties>
</file>