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20430" windowHeight="741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<sst xmlns="http://schemas.openxmlformats.org/spreadsheetml/2006/main" count="1067" uniqueCount="591">
  <si>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</si>
  <si>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</si>
  <si>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</si>
  <si>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</si>
  <si>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</si>
  <si>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</si>
  <si>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</si>
  <si>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</si>
  <si>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</si>
  <si>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</si>
  <si>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</si>
  <si>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</si>
  <si>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</si>
  <si>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</si>
  <si>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</si>
  <si>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</si>
  <si>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</si>
  <si>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</si>
  <si>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</si>
  <si>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</si>
  <si>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</si>
  <si>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</si>
  <si>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</si>
  <si>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</si>
  <si>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</si>
  <si>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</si>
  <si>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</si>
  <si>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</si>
  <si>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</si>
  <si>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</si>
  <si>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</si>
  <si>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</si>
  <si>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</si>
  <si>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</si>
  <si>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</si>
  <si>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</si>
  <si>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</si>
  <si>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</si>
  <si>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</si>
  <si>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</si>
  <si>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</si>
  <si>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</si>
  <si>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</si>
  <si>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</si>
  <si>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</si>
  <si>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</si>
  <si>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</si>
  <si>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</si>
  <si>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</si>
  <si>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</si>
  <si>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</si>
  <si>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</si>
  <si>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</si>
  <si>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</si>
  <si>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</si>
  <si>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</si>
  <si>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</si>
  <si>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</si>
  <si>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</si>
  <si>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</si>
  <si>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</si>
  <si>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</si>
  <si>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</si>
  <si>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</si>
  <si>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</si>
  <si>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</si>
  <si>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</si>
  <si>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</si>
  <si>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</si>
  <si>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</si>
  <si>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</si>
  <si>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</si>
  <si>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</si>
  <si>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</si>
  <si>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</si>
  <si>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</si>
  <si>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</si>
  <si>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</si>
  <si>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</si>
  <si>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</si>
  <si>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</si>
  <si>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</si>
  <si>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</si>
  <si>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</si>
  <si>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</si>
  <si>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</si>
  <si>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</si>
  <si>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</si>
  <si>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</si>
  <si>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</si>
  <si>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</si>
  <si>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</si>
  <si>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</si>
  <si>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</si>
  <si>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</si>
  <si>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</si>
  <si>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</si>
  <si>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</si>
  <si>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</si>
  <si>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桜川市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</si>
  <si>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</si>
  <si>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</si>
  <si>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</si>
  <si>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</si>
  <si>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</si>
  <si>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</si>
  <si>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</si>
  <si>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</si>
  <si>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</si>
  <si>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</si>
  <si>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</si>
  <si>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</si>
  <si>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</si>
  <si>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</si>
  <si>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</si>
  <si>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</si>
  <si>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</si>
  <si>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</si>
  <si>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</si>
  <si>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</si>
  <si>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</si>
  <si>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</si>
  <si>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</si>
  <si>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</si>
  <si>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</si>
  <si>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</si>
  <si>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</si>
  <si>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</si>
  <si>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</si>
  <si>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</si>
  <si>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</si>
  <si>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</si>
  <si>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</si>
  <si>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</si>
  <si>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</si>
  <si>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</si>
  <si>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</si>
  <si>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</si>
  <si>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</si>
  <si>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</si>
  <si>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</si>
  <si>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</si>
  <si>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</si>
  <si>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</si>
  <si>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</si>
  <si>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</si>
  <si>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</si>
  <si>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</si>
  <si>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</si>
  <si>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</si>
  <si>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</si>
  <si>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</si>
  <si>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</si>
  <si>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</si>
  <si>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</si>
  <si>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</si>
  <si>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</si>
  <si>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</si>
  <si>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</si>
  <si>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</si>
  <si>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</si>
  <si>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</si>
  <si>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</si>
  <si>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</si>
  <si>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</si>
  <si>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</si>
  <si>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</si>
  <si>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</si>
  <si>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</si>
  <si>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</si>
  <si>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</si>
  <si>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</si>
  <si>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</si>
  <si>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</si>
  <si>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</si>
  <si>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</si>
  <si>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</si>
  <si>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</si>
  <si>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</si>
  <si>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</si>
  <si>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</si>
  <si>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</si>
  <si>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</si>
  <si>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</si>
  <si>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</si>
  <si>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</si>
  <si>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</si>
  <si>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</si>
  <si>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</si>
  <si>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</si>
  <si>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</si>
  <si>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</si>
  <si>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</si>
  <si>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</si>
  <si>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</si>
  <si>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</si>
  <si>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</si>
  <si>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</si>
  <si>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</si>
  <si>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</si>
  <si>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</si>
  <si>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</si>
  <si>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</si>
  <si>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</si>
  <si>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</si>
  <si>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</si>
  <si>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</si>
  <si>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</si>
  <si>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</si>
  <si>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</si>
  <si>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</si>
  <si>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</si>
  <si>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</si>
  <si>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</si>
  <si>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</si>
  <si>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</si>
  <si>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</si>
  <si>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</si>
  <si>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</si>
  <si>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</si>
  <si>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</si>
  <si>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茨城県桜川市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</si>
  <si>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</si>
  <si>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</si>
  <si>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</si>
  <si>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</si>
  <si>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</si>
  <si>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</si>
  <si>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</si>
  <si>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</si>
  <si>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</si>
  <si>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</si>
  <si>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</si>
  <si>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</si>
  <si>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</si>
  <si>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</si>
  <si>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</si>
  <si>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</si>
  <si>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</si>
  <si>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</si>
  <si>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</si>
  <si>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</si>
  <si>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</si>
  <si>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</si>
  <si>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</si>
  <si>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</si>
  <si>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</si>
  <si>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</si>
  <si>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</si>
  <si>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</si>
  <si>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</si>
  <si>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</si>
  <si>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</si>
  <si>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</si>
  <si>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</si>
  <si>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</si>
  <si>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</si>
  <si>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</si>
  <si>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</si>
  <si>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</si>
  <si>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</si>
  <si>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</si>
  <si>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</si>
  <si>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</si>
  <si>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</si>
  <si>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</si>
  <si>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</si>
  <si>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</si>
  <si>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</si>
  <si>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</si>
  <si>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</si>
  <si>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</si>
  <si>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</si>
  <si>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</si>
  <si>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</si>
  <si>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</si>
  <si>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</si>
  <si>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</si>
  <si>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</si>
  <si>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</si>
  <si>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</si>
  <si>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</si>
  <si>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</si>
  <si>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</si>
  <si>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</si>
  <si>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</si>
  <si>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</si>
  <si>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</si>
  <si>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</si>
  <si>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</si>
  <si>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</si>
  <si>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</si>
  <si>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</si>
  <si>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</si>
  <si>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</si>
  <si>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</si>
  <si>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</si>
  <si>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</si>
  <si>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</si>
  <si>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</si>
  <si>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</si>
  <si>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</si>
  <si>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</si>
  <si>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</si>
  <si>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</si>
  <si>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</si>
  <si>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</si>
  <si>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</si>
  <si>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</si>
  <si>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</si>
  <si>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</si>
  <si>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</si>
  <si>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</si>
  <si>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</si>
  <si>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</si>
  <si>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</si>
  <si>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</si>
  <si>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</si>
  <si>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</si>
  <si>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</si>
  <si>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</si>
  <si>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</si>
  <si>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</si>
  <si>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</si>
  <si>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</si>
  <si>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</si>
  <si>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</si>
  <si>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</si>
  <si>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</si>
  <si>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</si>
  <si>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</si>
  <si>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</si>
  <si>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</si>
  <si>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</si>
  <si>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</si>
  <si>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</si>
  <si>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</si>
  <si>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</si>
  <si>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</si>
  <si>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</si>
  <si>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</si>
  <si>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</si>
  <si>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</si>
  <si>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</si>
  <si>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</si>
  <si>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</si>
  <si>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</si>
  <si>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</si>
  <si>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</si>
  <si>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</si>
  <si>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</si>
  <si>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</si>
  <si>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</si>
  <si>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</si>
  <si>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</si>
  <si>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</si>
  <si>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</si>
  <si>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</si>
  <si>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</si>
  <si>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</si>
  <si>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</si>
  <si>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</si>
  <si>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</si>
  <si>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</si>
  <si>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</si>
  <si>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</si>
  <si>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</si>
  <si>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</si>
  <si>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</si>
  <si>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</si>
  <si>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</si>
  <si>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</si>
  <si>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</si>
  <si>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茨城県桜川市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</si>
  <si>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</si>
  <si>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</si>
  <si>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</si>
  <si>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</si>
  <si>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</si>
  <si>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</si>
  <si>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</si>
  <si>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</si>
  <si>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</si>
  <si>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</si>
  <si>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</si>
  <si>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</si>
  <si>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</si>
  <si>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</si>
  <si>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</si>
  <si>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</si>
  <si>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</si>
  <si>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</si>
  <si>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</si>
  <si>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</si>
  <si>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</si>
  <si>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</si>
  <si>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</si>
  <si>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</si>
  <si>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</si>
  <si>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</si>
  <si>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</si>
  <si>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</si>
  <si>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</si>
  <si>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</si>
  <si>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</si>
  <si>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</si>
  <si>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</si>
  <si>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</si>
  <si>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</si>
  <si>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</si>
  <si>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</si>
  <si>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</si>
  <si>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</si>
  <si>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</si>
  <si>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</si>
  <si>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</si>
  <si>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</si>
  <si>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</si>
  <si>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</si>
  <si>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</si>
  <si>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</si>
  <si>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</si>
  <si>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</si>
  <si>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</si>
  <si>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</si>
  <si>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</si>
  <si>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</si>
  <si>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</si>
  <si>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</si>
  <si>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</si>
  <si>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</si>
  <si>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</si>
  <si>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</si>
  <si>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</si>
  <si>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</si>
  <si>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</si>
  <si>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</si>
  <si>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</si>
  <si>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</si>
  <si>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</si>
  <si>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</si>
  <si>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</si>
  <si>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</si>
  <si>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</si>
  <si>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</si>
  <si>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</si>
  <si>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</si>
  <si>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</si>
  <si>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</si>
  <si>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</si>
  <si>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</si>
  <si>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</si>
  <si>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</si>
  <si>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</si>
  <si>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</si>
  <si>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</si>
  <si>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</si>
  <si>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</si>
  <si>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</si>
  <si>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</si>
  <si>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</si>
  <si>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</si>
  <si>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</si>
  <si>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</si>
  <si>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</si>
  <si>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</si>
  <si>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</si>
  <si>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</si>
  <si>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</si>
  <si>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</si>
  <si>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</si>
  <si>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</si>
  <si>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</si>
  <si>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</si>
  <si>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</si>
  <si>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</si>
  <si>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</si>
  <si>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</si>
  <si>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</si>
  <si>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</si>
  <si>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</si>
  <si>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</si>
  <si>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</si>
  <si>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</si>
  <si>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</si>
  <si>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</si>
  <si>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</si>
  <si>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</si>
  <si>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</si>
  <si>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</si>
  <si>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</si>
  <si>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</si>
  <si>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</si>
  <si>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</si>
  <si>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</si>
  <si>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</si>
  <si>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</si>
  <si>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</si>
  <si>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</si>
  <si>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</si>
  <si>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</si>
  <si>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</si>
  <si>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</si>
  <si>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</si>
  <si>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</si>
  <si>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</si>
  <si>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</si>
  <si>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</si>
  <si>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</si>
  <si>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</si>
  <si>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</si>
  <si>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</si>
  <si>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</si>
  <si>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</si>
  <si>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</si>
  <si>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</si>
  <si>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</si>
  <si>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</si>
  <si>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</si>
  <si>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</si>
  <si>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</si>
  <si>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</si>
  <si>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</si>
  <si>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</si>
  <si>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</si>
  <si>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</si>
  <si>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</si>
  <si>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</si>
  <si>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</si>
  <si>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</si>
  <si>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</si>
  <si>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</si>
  <si>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</si>
  <si>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</si>
  <si>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</si>
  <si>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</si>
  <si>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</si>
  <si>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</si>
  <si>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</si>
  <si>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</si>
  <si>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</si>
  <si>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</si>
  <si>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</si>
  <si>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</si>
  <si>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</si>
  <si>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</si>
  <si>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</si>
  <si>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</si>
  <si>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</si>
  <si>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</si>
  <si>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</si>
  <si>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</si>
  <si>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</si>
  <si>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</si>
  <si>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</si>
  <si>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</si>
  <si>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1.05</t>
  </si>
  <si>
    <t>▲ 1.12</t>
  </si>
  <si>
    <t>一般会計</t>
  </si>
  <si>
    <t>病院事業会計</t>
  </si>
  <si>
    <t>介護保険特別会計</t>
  </si>
  <si>
    <t>下水道事業会計</t>
  </si>
  <si>
    <t>水道事業会計</t>
  </si>
  <si>
    <t>国民健康保険特別会計</t>
  </si>
  <si>
    <t>介護サービス事業特別会計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</si>
  <si>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</si>
  <si>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</si>
  <si>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</si>
  <si>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</si>
  <si>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</si>
  <si>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</si>
  <si>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</si>
  <si>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</si>
  <si>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</si>
  <si>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rPh sb="0" eb="4">
      <t>コウキョウシセツ</t>
    </rPh>
    <rPh sb="4" eb="8">
      <t>セイビキキン</t>
    </rPh>
    <phoneticPr fontId="5"/>
  </si>
  <si>
    <t>まちづくり振興基金</t>
    <rPh sb="5" eb="7">
      <t>シンコウ</t>
    </rPh>
    <rPh sb="7" eb="9">
      <t>キキン</t>
    </rPh>
    <phoneticPr fontId="2"/>
  </si>
  <si>
    <t>地域づくり推進事業基金</t>
    <rPh sb="0" eb="2">
      <t>チイキ</t>
    </rPh>
    <rPh sb="5" eb="7">
      <t>スイシン</t>
    </rPh>
    <rPh sb="7" eb="9">
      <t>ジギョウ</t>
    </rPh>
    <rPh sb="9" eb="11">
      <t>キキン</t>
    </rPh>
    <phoneticPr fontId="2"/>
  </si>
  <si>
    <t>地域福祉基金</t>
    <rPh sb="0" eb="6">
      <t>チイキフクシキキン</t>
    </rPh>
    <phoneticPr fontId="2"/>
  </si>
  <si>
    <t>ふるさと応援基金</t>
    <rPh sb="4" eb="6">
      <t>オウエン</t>
    </rPh>
    <rPh sb="6" eb="8">
      <t>キキン</t>
    </rPh>
    <phoneticPr fontId="2"/>
  </si>
  <si>
    <t>-</t>
    <phoneticPr fontId="2"/>
  </si>
  <si>
    <t>桜川市土地開発公社</t>
    <rPh sb="0" eb="3">
      <t>サクラガワシ</t>
    </rPh>
    <rPh sb="3" eb="7">
      <t>トチカイハツ</t>
    </rPh>
    <rPh sb="7" eb="9">
      <t>コウシャ</t>
    </rPh>
    <phoneticPr fontId="2"/>
  </si>
  <si>
    <t>株式会社クラセル桜川</t>
    <rPh sb="0" eb="4">
      <t>カブシキカイシャ</t>
    </rPh>
    <rPh sb="8" eb="10">
      <t>サクラガワ</t>
    </rPh>
    <phoneticPr fontId="2"/>
  </si>
  <si>
    <t>茨城県市町村総合事務組合（一般会計）</t>
    <rPh sb="0" eb="3">
      <t>イバラキケン</t>
    </rPh>
    <rPh sb="3" eb="6">
      <t>シチョウソン</t>
    </rPh>
    <rPh sb="6" eb="12">
      <t>ソウゴウジムクミアイ</t>
    </rPh>
    <rPh sb="13" eb="17">
      <t>イッパンカイケイ</t>
    </rPh>
    <phoneticPr fontId="2"/>
  </si>
  <si>
    <t>茨城県市町村総合事務組合（県民交通災害共済事業特別会計）</t>
    <rPh sb="13" eb="19">
      <t>ケンミンコウツウサイガイ</t>
    </rPh>
    <rPh sb="19" eb="23">
      <t>キョウサイジギョウ</t>
    </rPh>
    <rPh sb="23" eb="27">
      <t>トクベツカイケイ</t>
    </rPh>
    <phoneticPr fontId="2"/>
  </si>
  <si>
    <t>茨城租税債権管理機構（一般会計）</t>
    <rPh sb="0" eb="2">
      <t>イバラキ</t>
    </rPh>
    <rPh sb="2" eb="4">
      <t>ソゼイ</t>
    </rPh>
    <rPh sb="4" eb="6">
      <t>サイケン</t>
    </rPh>
    <rPh sb="6" eb="8">
      <t>カンリ</t>
    </rPh>
    <rPh sb="8" eb="10">
      <t>キコウ</t>
    </rPh>
    <rPh sb="11" eb="15">
      <t>イッパンカイケイ</t>
    </rPh>
    <phoneticPr fontId="2"/>
  </si>
  <si>
    <t>茨城県後期高齢者医療広域連合（一般会計）</t>
    <rPh sb="0" eb="8">
      <t>イバラキケンコウキコウレイシャ</t>
    </rPh>
    <rPh sb="8" eb="10">
      <t>イリョウ</t>
    </rPh>
    <rPh sb="10" eb="14">
      <t>コウイキレンゴウ</t>
    </rPh>
    <rPh sb="15" eb="19">
      <t>イッパンカイケイ</t>
    </rPh>
    <phoneticPr fontId="2"/>
  </si>
  <si>
    <t>茨城県後期高齢者医療広域連合（後期高齢医療特別会計）</t>
  </si>
  <si>
    <t>筑北環境衛生組合（一般会計）</t>
    <rPh sb="0" eb="8">
      <t>チクホクカンキョウエイセイクミアイ</t>
    </rPh>
    <rPh sb="9" eb="13">
      <t>イッパンカイケイ</t>
    </rPh>
    <phoneticPr fontId="2"/>
  </si>
  <si>
    <t>筑西広域市町村圏事務組合（一般会計）</t>
    <rPh sb="0" eb="8">
      <t>チクセイコウイキシチョウソンケン</t>
    </rPh>
    <rPh sb="8" eb="12">
      <t>ジムクミアイ</t>
    </rPh>
    <rPh sb="13" eb="17">
      <t>イッパンカイケイ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</si>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</sst>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96469</c:v>
                </c:pt>
                <c:pt idx="4">
                  <c:v>85743</c:v>
                </c:pt>
              </c:numCache>
            </c:numRef>
          </c:val>
          <c:smooth val="0"/>
          <c:extLst>
            <c:ext xmlns:c16="http://schemas.microsoft.com/office/drawing/2014/chart" uri="{C3380CC4-5D6E-409C-BE32-E72D297353CC}">
              <c16:uniqueId val="{00000000-908D-4BE9-8379-AC0FA612B3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40784</c:v>
                </c:pt>
                <c:pt idx="1">
                  <c:v>46569</c:v>
                </c:pt>
                <c:pt idx="2">
                  <c:v>68518</c:v>
                </c:pt>
                <c:pt idx="3">
                  <c:v>71118</c:v>
                </c:pt>
                <c:pt idx="4">
                  <c:v>114160</c:v>
                </c:pt>
              </c:numCache>
            </c:numRef>
          </c:val>
          <c:smooth val="0"/>
          <c:extLst>
            <c:ext xmlns:c16="http://schemas.microsoft.com/office/drawing/2014/chart" uri="{C3380CC4-5D6E-409C-BE32-E72D297353CC}">
              <c16:uniqueId val="{00000001-908D-4BE9-8379-AC0FA612B3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11.81</c:v>
                </c:pt>
                <c:pt idx="1">
                  <c:v>12.65</c:v>
                </c:pt>
                <c:pt idx="2">
                  <c:v>19.46</c:v>
                </c:pt>
                <c:pt idx="3">
                  <c:v>15.03</c:v>
                </c:pt>
                <c:pt idx="4">
                  <c:v>14.41</c:v>
                </c:pt>
              </c:numCache>
            </c:numRef>
          </c:val>
          <c:extLst>
            <c:ext xmlns:c16="http://schemas.microsoft.com/office/drawing/2014/chart" uri="{C3380CC4-5D6E-409C-BE32-E72D297353CC}">
              <c16:uniqueId val="{00000000-C384-49BC-A16C-CA233997CA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32.53</c:v>
                </c:pt>
                <c:pt idx="1">
                  <c:v>33.270000000000003</c:v>
                </c:pt>
                <c:pt idx="2">
                  <c:v>31.94</c:v>
                </c:pt>
                <c:pt idx="3">
                  <c:v>35.65</c:v>
                </c:pt>
                <c:pt idx="4">
                  <c:v>36.840000000000003</c:v>
                </c:pt>
              </c:numCache>
            </c:numRef>
          </c:val>
          <c:extLst>
            <c:ext xmlns:c16="http://schemas.microsoft.com/office/drawing/2014/chart" uri="{C3380CC4-5D6E-409C-BE32-E72D297353CC}">
              <c16:uniqueId val="{00000001-C384-49BC-A16C-CA233997CA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-1.05</c:v>
                </c:pt>
                <c:pt idx="1">
                  <c:v>0.6</c:v>
                </c:pt>
                <c:pt idx="2">
                  <c:v>7.3</c:v>
                </c:pt>
                <c:pt idx="3">
                  <c:v>1.23</c:v>
                </c:pt>
                <c:pt idx="4">
                  <c:v>-1.1200000000000001</c:v>
                </c:pt>
              </c:numCache>
            </c:numRef>
          </c:val>
          <c:smooth val="0"/>
          <c:extLst>
            <c:ext xmlns:c16="http://schemas.microsoft.com/office/drawing/2014/chart" uri="{C3380CC4-5D6E-409C-BE32-E72D297353CC}">
              <c16:uniqueId val="{00000002-C384-49BC-A16C-CA233997CA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0.38</c:v>
                </c:pt>
                <c:pt idx="2">
                  <c:v>#N/A</c:v>
                </c:pt>
                <c:pt idx="3">
                  <c:v>0.92</c:v>
                </c:pt>
                <c:pt idx="4">
                  <c:v>0</c:v>
                </c:pt>
                <c:pt idx="5">
                  <c:v>0</c:v>
                </c:pt>
                <c:pt idx="6">
                  <c:v>0</c:v>
                </c:pt>
                <c:pt idx="7">
                  <c:v>0</c:v>
                </c:pt>
                <c:pt idx="8">
                  <c:v>0</c:v>
                </c:pt>
                <c:pt idx="9">
                  <c:v>0</c:v>
                </c:pt>
              </c:numCache>
            </c:numRef>
          </c:val>
          <c:extLst>
            <c:ext xmlns:c16="http://schemas.microsoft.com/office/drawing/2014/chart" uri="{C3380CC4-5D6E-409C-BE32-E72D297353CC}">
              <c16:uniqueId val="{00000000-43BA-413E-AF84-D53F1786F1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BA-413E-AF84-D53F1786F10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2-43BA-413E-AF84-D53F1786F104}"/>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3-43BA-413E-AF84-D53F1786F10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1.38</c:v>
                </c:pt>
                <c:pt idx="2">
                  <c:v>#N/A</c:v>
                </c:pt>
                <c:pt idx="3">
                  <c:v>0.91</c:v>
                </c:pt>
                <c:pt idx="4">
                  <c:v>#N/A</c:v>
                </c:pt>
                <c:pt idx="5">
                  <c:v>0.92</c:v>
                </c:pt>
                <c:pt idx="6">
                  <c:v>#N/A</c:v>
                </c:pt>
                <c:pt idx="7">
                  <c:v>1.46</c:v>
                </c:pt>
                <c:pt idx="8">
                  <c:v>#N/A</c:v>
                </c:pt>
                <c:pt idx="9">
                  <c:v>1.46</c:v>
                </c:pt>
              </c:numCache>
            </c:numRef>
          </c:val>
          <c:extLst>
            <c:ext xmlns:c16="http://schemas.microsoft.com/office/drawing/2014/chart" uri="{C3380CC4-5D6E-409C-BE32-E72D297353CC}">
              <c16:uniqueId val="{00000004-43BA-413E-AF84-D53F1786F104}"/>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1.07</c:v>
                </c:pt>
                <c:pt idx="2">
                  <c:v>#N/A</c:v>
                </c:pt>
                <c:pt idx="3">
                  <c:v>0.12</c:v>
                </c:pt>
                <c:pt idx="4">
                  <c:v>#N/A</c:v>
                </c:pt>
                <c:pt idx="5">
                  <c:v>0.17</c:v>
                </c:pt>
                <c:pt idx="6">
                  <c:v>#N/A</c:v>
                </c:pt>
                <c:pt idx="7">
                  <c:v>0.63</c:v>
                </c:pt>
                <c:pt idx="8">
                  <c:v>#N/A</c:v>
                </c:pt>
                <c:pt idx="9">
                  <c:v>2</c:v>
                </c:pt>
              </c:numCache>
            </c:numRef>
          </c:val>
          <c:extLst>
            <c:ext xmlns:c16="http://schemas.microsoft.com/office/drawing/2014/chart" uri="{C3380CC4-5D6E-409C-BE32-E72D297353CC}">
              <c16:uniqueId val="{00000005-43BA-413E-AF84-D53F1786F10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1.85</c:v>
                </c:pt>
                <c:pt idx="6">
                  <c:v>#N/A</c:v>
                </c:pt>
                <c:pt idx="7">
                  <c:v>1.86</c:v>
                </c:pt>
                <c:pt idx="8">
                  <c:v>#N/A</c:v>
                </c:pt>
                <c:pt idx="9">
                  <c:v>2.23</c:v>
                </c:pt>
              </c:numCache>
            </c:numRef>
          </c:val>
          <c:extLst>
            <c:ext xmlns:c16="http://schemas.microsoft.com/office/drawing/2014/chart" uri="{C3380CC4-5D6E-409C-BE32-E72D297353CC}">
              <c16:uniqueId val="{00000006-43BA-413E-AF84-D53F1786F10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1.43</c:v>
                </c:pt>
                <c:pt idx="2">
                  <c:v>#N/A</c:v>
                </c:pt>
                <c:pt idx="3">
                  <c:v>2.31</c:v>
                </c:pt>
                <c:pt idx="4">
                  <c:v>#N/A</c:v>
                </c:pt>
                <c:pt idx="5">
                  <c:v>2.17</c:v>
                </c:pt>
                <c:pt idx="6">
                  <c:v>#N/A</c:v>
                </c:pt>
                <c:pt idx="7">
                  <c:v>2.79</c:v>
                </c:pt>
                <c:pt idx="8">
                  <c:v>#N/A</c:v>
                </c:pt>
                <c:pt idx="9">
                  <c:v>3.62</c:v>
                </c:pt>
              </c:numCache>
            </c:numRef>
          </c:val>
          <c:extLst>
            <c:ext xmlns:c16="http://schemas.microsoft.com/office/drawing/2014/chart" uri="{C3380CC4-5D6E-409C-BE32-E72D297353CC}">
              <c16:uniqueId val="{00000007-43BA-413E-AF84-D53F1786F10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3.83</c:v>
                </c:pt>
                <c:pt idx="2">
                  <c:v>#N/A</c:v>
                </c:pt>
                <c:pt idx="3">
                  <c:v>5.26</c:v>
                </c:pt>
                <c:pt idx="4">
                  <c:v>#N/A</c:v>
                </c:pt>
                <c:pt idx="5">
                  <c:v>5.64</c:v>
                </c:pt>
                <c:pt idx="6">
                  <c:v>#N/A</c:v>
                </c:pt>
                <c:pt idx="7">
                  <c:v>6.13</c:v>
                </c:pt>
                <c:pt idx="8">
                  <c:v>#N/A</c:v>
                </c:pt>
                <c:pt idx="9">
                  <c:v>7.11</c:v>
                </c:pt>
              </c:numCache>
            </c:numRef>
          </c:val>
          <c:extLst>
            <c:ext xmlns:c16="http://schemas.microsoft.com/office/drawing/2014/chart" uri="{C3380CC4-5D6E-409C-BE32-E72D297353CC}">
              <c16:uniqueId val="{00000008-43BA-413E-AF84-D53F1786F1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11.8</c:v>
                </c:pt>
                <c:pt idx="2">
                  <c:v>#N/A</c:v>
                </c:pt>
                <c:pt idx="3">
                  <c:v>12.65</c:v>
                </c:pt>
                <c:pt idx="4">
                  <c:v>#N/A</c:v>
                </c:pt>
                <c:pt idx="5">
                  <c:v>19.45</c:v>
                </c:pt>
                <c:pt idx="6">
                  <c:v>#N/A</c:v>
                </c:pt>
                <c:pt idx="7">
                  <c:v>15.03</c:v>
                </c:pt>
                <c:pt idx="8">
                  <c:v>#N/A</c:v>
                </c:pt>
                <c:pt idx="9">
                  <c:v>14.4</c:v>
                </c:pt>
              </c:numCache>
            </c:numRef>
          </c:val>
          <c:extLst>
            <c:ext xmlns:c16="http://schemas.microsoft.com/office/drawing/2014/chart" uri="{C3380CC4-5D6E-409C-BE32-E72D297353CC}">
              <c16:uniqueId val="{00000009-43BA-413E-AF84-D53F1786F1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1567</c:v>
                </c:pt>
                <c:pt idx="5">
                  <c:v>1583</c:v>
                </c:pt>
                <c:pt idx="8">
                  <c:v>1602</c:v>
                </c:pt>
                <c:pt idx="11">
                  <c:v>1633</c:v>
                </c:pt>
                <c:pt idx="14">
                  <c:v>1634</c:v>
                </c:pt>
              </c:numCache>
            </c:numRef>
          </c:val>
          <c:extLst>
            <c:ext xmlns:c16="http://schemas.microsoft.com/office/drawing/2014/chart" uri="{C3380CC4-5D6E-409C-BE32-E72D297353CC}">
              <c16:uniqueId val="{00000000-7624-43AE-9B4D-60D88AD3CD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24-43AE-9B4D-60D88AD3CD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116</c:v>
                </c:pt>
                <c:pt idx="3">
                  <c:v>108</c:v>
                </c:pt>
                <c:pt idx="6">
                  <c:v>105</c:v>
                </c:pt>
                <c:pt idx="9">
                  <c:v>99</c:v>
                </c:pt>
                <c:pt idx="12">
                  <c:v>101</c:v>
                </c:pt>
              </c:numCache>
            </c:numRef>
          </c:val>
          <c:extLst>
            <c:ext xmlns:c16="http://schemas.microsoft.com/office/drawing/2014/chart" uri="{C3380CC4-5D6E-409C-BE32-E72D297353CC}">
              <c16:uniqueId val="{00000002-7624-43AE-9B4D-60D88AD3CD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112</c:v>
                </c:pt>
                <c:pt idx="3">
                  <c:v>72</c:v>
                </c:pt>
                <c:pt idx="6">
                  <c:v>48</c:v>
                </c:pt>
                <c:pt idx="9">
                  <c:v>55</c:v>
                </c:pt>
                <c:pt idx="12">
                  <c:v>46</c:v>
                </c:pt>
              </c:numCache>
            </c:numRef>
          </c:val>
          <c:extLst>
            <c:ext xmlns:c16="http://schemas.microsoft.com/office/drawing/2014/chart" uri="{C3380CC4-5D6E-409C-BE32-E72D297353CC}">
              <c16:uniqueId val="{00000003-7624-43AE-9B4D-60D88AD3CD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556</c:v>
                </c:pt>
                <c:pt idx="3">
                  <c:v>585</c:v>
                </c:pt>
                <c:pt idx="6">
                  <c:v>791</c:v>
                </c:pt>
                <c:pt idx="9">
                  <c:v>779</c:v>
                </c:pt>
                <c:pt idx="12">
                  <c:v>693</c:v>
                </c:pt>
              </c:numCache>
            </c:numRef>
          </c:val>
          <c:extLst>
            <c:ext xmlns:c16="http://schemas.microsoft.com/office/drawing/2014/chart" uri="{C3380CC4-5D6E-409C-BE32-E72D297353CC}">
              <c16:uniqueId val="{00000004-7624-43AE-9B4D-60D88AD3CD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24-43AE-9B4D-60D88AD3CD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24-43AE-9B4D-60D88AD3CD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1497</c:v>
                </c:pt>
                <c:pt idx="3">
                  <c:v>1552</c:v>
                </c:pt>
                <c:pt idx="6">
                  <c:v>1537</c:v>
                </c:pt>
                <c:pt idx="9">
                  <c:v>1535</c:v>
                </c:pt>
                <c:pt idx="12">
                  <c:v>1546</c:v>
                </c:pt>
              </c:numCache>
            </c:numRef>
          </c:val>
          <c:extLst>
            <c:ext xmlns:c16="http://schemas.microsoft.com/office/drawing/2014/chart" uri="{C3380CC4-5D6E-409C-BE32-E72D297353CC}">
              <c16:uniqueId val="{00000007-7624-43AE-9B4D-60D88AD3CD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714</c:v>
                </c:pt>
                <c:pt idx="2">
                  <c:v>#N/A</c:v>
                </c:pt>
                <c:pt idx="3">
                  <c:v>#N/A</c:v>
                </c:pt>
                <c:pt idx="4">
                  <c:v>734</c:v>
                </c:pt>
                <c:pt idx="5">
                  <c:v>#N/A</c:v>
                </c:pt>
                <c:pt idx="6">
                  <c:v>#N/A</c:v>
                </c:pt>
                <c:pt idx="7">
                  <c:v>879</c:v>
                </c:pt>
                <c:pt idx="8">
                  <c:v>#N/A</c:v>
                </c:pt>
                <c:pt idx="9">
                  <c:v>#N/A</c:v>
                </c:pt>
                <c:pt idx="10">
                  <c:v>835</c:v>
                </c:pt>
                <c:pt idx="11">
                  <c:v>#N/A</c:v>
                </c:pt>
                <c:pt idx="12">
                  <c:v>#N/A</c:v>
                </c:pt>
                <c:pt idx="13">
                  <c:v>752</c:v>
                </c:pt>
                <c:pt idx="14">
                  <c:v>#N/A</c:v>
                </c:pt>
              </c:numCache>
            </c:numRef>
          </c:val>
          <c:smooth val="0"/>
          <c:extLst>
            <c:ext xmlns:c16="http://schemas.microsoft.com/office/drawing/2014/chart" uri="{C3380CC4-5D6E-409C-BE32-E72D297353CC}">
              <c16:uniqueId val="{00000008-7624-43AE-9B4D-60D88AD3CD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20137</c:v>
                </c:pt>
                <c:pt idx="5">
                  <c:v>20333</c:v>
                </c:pt>
                <c:pt idx="8">
                  <c:v>20420</c:v>
                </c:pt>
                <c:pt idx="11">
                  <c:v>20881</c:v>
                </c:pt>
                <c:pt idx="14">
                  <c:v>20823</c:v>
                </c:pt>
              </c:numCache>
            </c:numRef>
          </c:val>
          <c:extLst>
            <c:ext xmlns:c16="http://schemas.microsoft.com/office/drawing/2014/chart" uri="{C3380CC4-5D6E-409C-BE32-E72D297353CC}">
              <c16:uniqueId val="{00000000-B46A-4F3A-B7EA-1C1D650EDA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948</c:v>
                </c:pt>
                <c:pt idx="5">
                  <c:v>849</c:v>
                </c:pt>
                <c:pt idx="8">
                  <c:v>880</c:v>
                </c:pt>
                <c:pt idx="11">
                  <c:v>865</c:v>
                </c:pt>
                <c:pt idx="14">
                  <c:v>1087</c:v>
                </c:pt>
              </c:numCache>
            </c:numRef>
          </c:val>
          <c:extLst>
            <c:ext xmlns:c16="http://schemas.microsoft.com/office/drawing/2014/chart" uri="{C3380CC4-5D6E-409C-BE32-E72D297353CC}">
              <c16:uniqueId val="{00000001-B46A-4F3A-B7EA-1C1D650EDA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6788</c:v>
                </c:pt>
                <c:pt idx="5">
                  <c:v>6944</c:v>
                </c:pt>
                <c:pt idx="8">
                  <c:v>6695</c:v>
                </c:pt>
                <c:pt idx="11">
                  <c:v>8721</c:v>
                </c:pt>
                <c:pt idx="14">
                  <c:v>9885</c:v>
                </c:pt>
              </c:numCache>
            </c:numRef>
          </c:val>
          <c:extLst>
            <c:ext xmlns:c16="http://schemas.microsoft.com/office/drawing/2014/chart" uri="{C3380CC4-5D6E-409C-BE32-E72D297353CC}">
              <c16:uniqueId val="{00000002-B46A-4F3A-B7EA-1C1D650EDA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6A-4F3A-B7EA-1C1D650EDA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6A-4F3A-B7EA-1C1D650EDA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2</c:v>
                </c:pt>
                <c:pt idx="6">
                  <c:v>20</c:v>
                </c:pt>
                <c:pt idx="9">
                  <c:v>1</c:v>
                </c:pt>
                <c:pt idx="12">
                  <c:v>1</c:v>
                </c:pt>
              </c:numCache>
            </c:numRef>
          </c:val>
          <c:extLst>
            <c:ext xmlns:c16="http://schemas.microsoft.com/office/drawing/2014/chart" uri="{C3380CC4-5D6E-409C-BE32-E72D297353CC}">
              <c16:uniqueId val="{00000005-B46A-4F3A-B7EA-1C1D650EDA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3764</c:v>
                </c:pt>
                <c:pt idx="3">
                  <c:v>3762</c:v>
                </c:pt>
                <c:pt idx="6">
                  <c:v>3777</c:v>
                </c:pt>
                <c:pt idx="9">
                  <c:v>3834</c:v>
                </c:pt>
                <c:pt idx="12">
                  <c:v>3820</c:v>
                </c:pt>
              </c:numCache>
            </c:numRef>
          </c:val>
          <c:extLst>
            <c:ext xmlns:c16="http://schemas.microsoft.com/office/drawing/2014/chart" uri="{C3380CC4-5D6E-409C-BE32-E72D297353CC}">
              <c16:uniqueId val="{00000006-B46A-4F3A-B7EA-1C1D650EDA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454</c:v>
                </c:pt>
                <c:pt idx="3">
                  <c:v>388</c:v>
                </c:pt>
                <c:pt idx="6">
                  <c:v>518</c:v>
                </c:pt>
                <c:pt idx="9">
                  <c:v>590</c:v>
                </c:pt>
                <c:pt idx="12">
                  <c:v>971</c:v>
                </c:pt>
              </c:numCache>
            </c:numRef>
          </c:val>
          <c:extLst>
            <c:ext xmlns:c16="http://schemas.microsoft.com/office/drawing/2014/chart" uri="{C3380CC4-5D6E-409C-BE32-E72D297353CC}">
              <c16:uniqueId val="{00000007-B46A-4F3A-B7EA-1C1D650EDA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9837</c:v>
                </c:pt>
                <c:pt idx="3">
                  <c:v>9608</c:v>
                </c:pt>
                <c:pt idx="6">
                  <c:v>9328</c:v>
                </c:pt>
                <c:pt idx="9">
                  <c:v>9236</c:v>
                </c:pt>
                <c:pt idx="12">
                  <c:v>7987</c:v>
                </c:pt>
              </c:numCache>
            </c:numRef>
          </c:val>
          <c:extLst>
            <c:ext xmlns:c16="http://schemas.microsoft.com/office/drawing/2014/chart" uri="{C3380CC4-5D6E-409C-BE32-E72D297353CC}">
              <c16:uniqueId val="{00000008-B46A-4F3A-B7EA-1C1D650EDA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847</c:v>
                </c:pt>
                <c:pt idx="3">
                  <c:v>1388</c:v>
                </c:pt>
                <c:pt idx="6">
                  <c:v>1282</c:v>
                </c:pt>
                <c:pt idx="9">
                  <c:v>1184</c:v>
                </c:pt>
                <c:pt idx="12">
                  <c:v>1081</c:v>
                </c:pt>
              </c:numCache>
            </c:numRef>
          </c:val>
          <c:extLst>
            <c:ext xmlns:c16="http://schemas.microsoft.com/office/drawing/2014/chart" uri="{C3380CC4-5D6E-409C-BE32-E72D297353CC}">
              <c16:uniqueId val="{00000009-B46A-4F3A-B7EA-1C1D650EDA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19132</c:v>
                </c:pt>
                <c:pt idx="3">
                  <c:v>19272</c:v>
                </c:pt>
                <c:pt idx="6">
                  <c:v>19475</c:v>
                </c:pt>
                <c:pt idx="9">
                  <c:v>19981</c:v>
                </c:pt>
                <c:pt idx="12">
                  <c:v>21182</c:v>
                </c:pt>
              </c:numCache>
            </c:numRef>
          </c:val>
          <c:extLst>
            <c:ext xmlns:c16="http://schemas.microsoft.com/office/drawing/2014/chart" uri="{C3380CC4-5D6E-409C-BE32-E72D297353CC}">
              <c16:uniqueId val="{0000000A-B46A-4F3A-B7EA-1C1D650EDA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6164</c:v>
                </c:pt>
                <c:pt idx="2">
                  <c:v>#N/A</c:v>
                </c:pt>
                <c:pt idx="3">
                  <c:v>#N/A</c:v>
                </c:pt>
                <c:pt idx="4">
                  <c:v>6295</c:v>
                </c:pt>
                <c:pt idx="5">
                  <c:v>#N/A</c:v>
                </c:pt>
                <c:pt idx="6">
                  <c:v>#N/A</c:v>
                </c:pt>
                <c:pt idx="7">
                  <c:v>6407</c:v>
                </c:pt>
                <c:pt idx="8">
                  <c:v>#N/A</c:v>
                </c:pt>
                <c:pt idx="9">
                  <c:v>#N/A</c:v>
                </c:pt>
                <c:pt idx="10">
                  <c:v>4361</c:v>
                </c:pt>
                <c:pt idx="11">
                  <c:v>#N/A</c:v>
                </c:pt>
                <c:pt idx="12">
                  <c:v>#N/A</c:v>
                </c:pt>
                <c:pt idx="13">
                  <c:v>3246</c:v>
                </c:pt>
                <c:pt idx="14">
                  <c:v>#N/A</c:v>
                </c:pt>
              </c:numCache>
            </c:numRef>
          </c:val>
          <c:smooth val="0"/>
          <c:extLst>
            <c:ext xmlns:c16="http://schemas.microsoft.com/office/drawing/2014/chart" uri="{C3380CC4-5D6E-409C-BE32-E72D297353CC}">
              <c16:uniqueId val="{0000000B-B46A-4F3A-B7EA-1C1D650EDA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3751</c:v>
                </c:pt>
                <c:pt idx="1">
                  <c:v>4351</c:v>
                </c:pt>
                <c:pt idx="2">
                  <c:v>4352</c:v>
                </c:pt>
              </c:numCache>
            </c:numRef>
          </c:val>
          <c:extLst>
            <c:ext xmlns:c16="http://schemas.microsoft.com/office/drawing/2014/chart" uri="{C3380CC4-5D6E-409C-BE32-E72D297353CC}">
              <c16:uniqueId val="{00000000-4BF1-4F5E-B3CB-0AF28D49EE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452</c:v>
                </c:pt>
                <c:pt idx="1">
                  <c:v>652</c:v>
                </c:pt>
                <c:pt idx="2">
                  <c:v>661</c:v>
                </c:pt>
              </c:numCache>
            </c:numRef>
          </c:val>
          <c:extLst>
            <c:ext xmlns:c16="http://schemas.microsoft.com/office/drawing/2014/chart" uri="{C3380CC4-5D6E-409C-BE32-E72D297353CC}">
              <c16:uniqueId val="{00000001-4BF1-4F5E-B3CB-0AF28D49EE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2856</c:v>
                </c:pt>
                <c:pt idx="1">
                  <c:v>4019</c:v>
                </c:pt>
                <c:pt idx="2">
                  <c:v>5017</c:v>
                </c:pt>
              </c:numCache>
            </c:numRef>
          </c:val>
          <c:extLst>
            <c:ext xmlns:c16="http://schemas.microsoft.com/office/drawing/2014/chart" uri="{C3380CC4-5D6E-409C-BE32-E72D297353CC}">
              <c16:uniqueId val="{00000002-4BF1-4F5E-B3CB-0AF28D49EE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今年度の本市の実質公債費比率（</a:t>
          </a:r>
          <a:r>
            <a:rPr kumimoji="1" lang="en-US" altLang="ja-JP" sz="1200">
              <a:solidFill>
                <a:schemeClr val="tx1"/>
              </a:solidFill>
              <a:latin typeface="ＭＳ ゴシック" pitchFamily="49" charset="-128"/>
              <a:ea typeface="ＭＳ ゴシック" pitchFamily="49" charset="-128"/>
            </a:rPr>
            <a:t>3</a:t>
          </a:r>
          <a:r>
            <a:rPr kumimoji="1" lang="ja-JP" altLang="en-US" sz="1200">
              <a:solidFill>
                <a:schemeClr val="tx1"/>
              </a:solidFill>
              <a:latin typeface="ＭＳ ゴシック" pitchFamily="49" charset="-128"/>
              <a:ea typeface="ＭＳ ゴシック" pitchFamily="49" charset="-128"/>
            </a:rPr>
            <a:t>ヵ年平均）は</a:t>
          </a:r>
          <a:r>
            <a:rPr kumimoji="1" lang="en-US" altLang="ja-JP" sz="1200">
              <a:solidFill>
                <a:schemeClr val="tx1"/>
              </a:solidFill>
              <a:latin typeface="ＭＳ ゴシック" pitchFamily="49" charset="-128"/>
              <a:ea typeface="ＭＳ ゴシック" pitchFamily="49" charset="-128"/>
            </a:rPr>
            <a:t>0.1</a:t>
          </a:r>
          <a:r>
            <a:rPr kumimoji="1" lang="ja-JP" altLang="en-US" sz="1200">
              <a:solidFill>
                <a:schemeClr val="tx1"/>
              </a:solidFill>
              <a:latin typeface="ＭＳ ゴシック" pitchFamily="49" charset="-128"/>
              <a:ea typeface="ＭＳ ゴシック" pitchFamily="49" charset="-128"/>
            </a:rPr>
            <a:t>ポイント増となっている。</a:t>
          </a:r>
        </a:p>
        <a:p>
          <a:r>
            <a:rPr kumimoji="1" lang="ja-JP" altLang="en-US" sz="1200">
              <a:solidFill>
                <a:schemeClr val="tx1"/>
              </a:solidFill>
              <a:latin typeface="ＭＳ ゴシック" pitchFamily="49" charset="-128"/>
              <a:ea typeface="ＭＳ ゴシック" pitchFamily="49" charset="-128"/>
            </a:rPr>
            <a:t>　分子減の主な要因は、公営企業債の償還が進んだことによる元利償還金に対する繰入金が減少したためである。また、臨時財政対策債の発行可能額が減少したことで分母も減少したことで実質公債比率が増加する結果となった。</a:t>
          </a:r>
        </a:p>
        <a:p>
          <a:r>
            <a:rPr kumimoji="1" lang="ja-JP" altLang="en-US" sz="1200">
              <a:solidFill>
                <a:schemeClr val="tx1"/>
              </a:solidFill>
              <a:latin typeface="ＭＳ ゴシック" pitchFamily="49" charset="-128"/>
              <a:ea typeface="ＭＳ ゴシック" pitchFamily="49" charset="-128"/>
            </a:rPr>
            <a:t>　今後、上曽トンネル整備事業や新庁舎建設事業など多額の地方債発行により、元利償還金額が増加していくと見込まれるため、事業を厳選し公債費の管理に努める。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　今年度の本市の将来負担比率は</a:t>
          </a:r>
          <a:r>
            <a:rPr kumimoji="1" lang="en-US" altLang="ja-JP" sz="1200">
              <a:solidFill>
                <a:schemeClr val="tx1"/>
              </a:solidFill>
              <a:latin typeface="ＭＳ ゴシック" pitchFamily="49" charset="-128"/>
              <a:ea typeface="ＭＳ ゴシック" pitchFamily="49" charset="-128"/>
            </a:rPr>
            <a:t>9.2</a:t>
          </a:r>
          <a:r>
            <a:rPr kumimoji="1" lang="ja-JP" altLang="en-US" sz="1200">
              <a:solidFill>
                <a:schemeClr val="tx1"/>
              </a:solidFill>
              <a:latin typeface="ＭＳ ゴシック" pitchFamily="49" charset="-128"/>
              <a:ea typeface="ＭＳ ゴシック" pitchFamily="49" charset="-128"/>
            </a:rPr>
            <a:t>ポイント減となっている。</a:t>
          </a:r>
        </a:p>
        <a:p>
          <a:r>
            <a:rPr kumimoji="1" lang="ja-JP" altLang="en-US" sz="1200">
              <a:solidFill>
                <a:schemeClr val="tx1"/>
              </a:solidFill>
              <a:latin typeface="ＭＳ ゴシック" pitchFamily="49" charset="-128"/>
              <a:ea typeface="ＭＳ ゴシック" pitchFamily="49" charset="-128"/>
            </a:rPr>
            <a:t>　分子減の主な要因は、充当可能基金（主に公共施設整備基金残高）の増によるものである。</a:t>
          </a:r>
        </a:p>
        <a:p>
          <a:r>
            <a:rPr kumimoji="1" lang="ja-JP" altLang="en-US" sz="1200">
              <a:solidFill>
                <a:schemeClr val="tx1"/>
              </a:solidFill>
              <a:latin typeface="ＭＳ ゴシック" pitchFamily="49" charset="-128"/>
              <a:ea typeface="ＭＳ ゴシック" pitchFamily="49" charset="-128"/>
            </a:rPr>
            <a:t>　今後も上曽トンネル整備事業や新庁舎建設事業などの大規模事業により多額の地方債発行が予定されており、地方債現在高は増加の見込みである。交付税算入率の高い起債を活用し、将来負担比率の抑制に努める。</a:t>
          </a:r>
          <a:endParaRPr kumimoji="1" lang="en-US" altLang="ja-JP" sz="1200">
            <a:solidFill>
              <a:schemeClr val="tx1"/>
            </a:solidFill>
            <a:latin typeface="ＭＳ ゴシック" pitchFamily="49" charset="-128"/>
            <a:ea typeface="ＭＳ ゴシック" pitchFamily="49" charset="-128"/>
          </a:endParaRPr>
        </a:p>
        <a:p>
          <a:endParaRPr kumimoji="1" lang="ja-JP" altLang="en-US" sz="1200">
            <a:solidFill>
              <a:schemeClr val="tx1"/>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茨城県桜川市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基金積立額全体としては、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1,007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増加の要因は、公共施設整備基金に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百万円、ふるさと応援基金に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百万円の積立を行ったためである。</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新庁舎建設等の公共施設建設に伴う取崩しを予定しているため、全体的には減少傾向となる見込みである。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公共施設整備基金：桜川市公共施設の整備資金に充てる。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まちづくり振興基金：市民の連携強化及び地域振興を図る。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地域づくり推進事業基金：桜川市地域づくり推進事業を継続的かつ効率的に実施する。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公共施設整備基金：老朽化が進む公共施設の更新等に備えるための財源として、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百万円の積立を行ったため。</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まちづくり振興基金：公共交通事業におけるバス運行、市内巡回バスワゴン運行委託料等に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百万円の充当を行ったため。</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地域づくり推進事業基金：桜の里づくり事業などに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百万円充当するとともに、ふるさと応援寄附金から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百万円の積立を行ったため。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公共施設整備基金については、新庁舎や複合施設の建設への充当を見込まれている。また、市内公共施設の老朽化も進んでいるため、今後の改修費用等も含め計画的に充当していく必要がある。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その他の特定目的基金についても、人口減少等による歳入減が見込まれるため、対象事業や充当額を精査し、有効的に活用していく。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預金利子積立による増である。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人口減少等による歳入の減及び高齢化に伴う扶助費等の増加や上曽トンネル整備事業などの大規模事業による歳出の増を見込んでいるため、</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財政調整基金は今後減少していく見込みである。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地方債の元金償還に備えるための財源として、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百万円の積立を行ったためである。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今後の大規模事業による起債額の増加を見込んでおり、それに伴い公債費の増加も見込んでいる。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地方債の償還計画を踏まえ、決算余剰金等を積み立てていく予定である。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39,041
38,504
180.06
23,631,784
21,703,180
1,702,064
11,814,511
21,181,840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となった。単年度の財政力指数は、令和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ポイント増加している。これは、法人税割の増加等により基準財政収入額が増加したことが要因である。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また、類似団体平均値と比較して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ポイント上回っているが、その理由は令和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年度国勢調査により産業構造の割合が変動したことにより市町村類型が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Ⅰ-2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Ⅰ-1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今後はより一層行政評価により徹底的な歳出の見直しを実施するとともに、人口減少の中にあっても自主財源の柱である税収の確保に努める。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3810</xdr:rowOff>
    </xdr:from>
    <xdr:to>
      <xdr:col>23</xdr:col>
      <xdr:colOff>133350</xdr:colOff>
      <xdr:row>41</xdr:row>
      <xdr:rowOff>27940</xdr:rowOff>
    </xdr:to>
    <xdr:cxnSp macro="">
      <xdr:nvCxnSpPr>
        <xdr:cNvPr id="67" name="直線コネクタ 66"/>
        <xdr:cNvCxnSpPr/>
      </xdr:nvCxnSpPr>
      <xdr:spPr>
        <a:xfrm>
          <a:off x="4114800" y="70332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41</xdr:row>
      <xdr:rowOff>3810</xdr:rowOff>
    </xdr:to>
    <xdr:cxnSp macro="">
      <xdr:nvCxnSpPr>
        <xdr:cNvPr id="70" name="直線コネクタ 69"/>
        <xdr:cNvCxnSpPr/>
      </xdr:nvCxnSpPr>
      <xdr:spPr>
        <a:xfrm>
          <a:off x="3225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151130</xdr:rowOff>
    </xdr:to>
    <xdr:cxnSp macro="">
      <xdr:nvCxnSpPr>
        <xdr:cNvPr id="73" name="直線コネクタ 72"/>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78740</xdr:rowOff>
    </xdr:from>
    <xdr:to>
      <xdr:col>15</xdr:col>
      <xdr:colOff>133350</xdr:colOff>
      <xdr:row>40</xdr:row>
      <xdr:rowOff>8890</xdr:rowOff>
    </xdr:to>
    <xdr:sp macro="" textlink="">
      <xdr:nvSpPr>
        <xdr:cNvPr id="74" name="フローチャート: 判断 73"/>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75" name="テキスト ボックス 74"/>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40</xdr:row>
      <xdr:rowOff>151130</xdr:rowOff>
    </xdr:to>
    <xdr:cxnSp macro="">
      <xdr:nvCxnSpPr>
        <xdr:cNvPr id="76" name="直線コネクタ 75"/>
        <xdr:cNvCxnSpPr/>
      </xdr:nvCxnSpPr>
      <xdr:spPr>
        <a:xfrm>
          <a:off x="1447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78740</xdr:rowOff>
    </xdr:from>
    <xdr:to>
      <xdr:col>11</xdr:col>
      <xdr:colOff>82550</xdr:colOff>
      <xdr:row>40</xdr:row>
      <xdr:rowOff>8890</xdr:rowOff>
    </xdr:to>
    <xdr:sp macro="" textlink="">
      <xdr:nvSpPr>
        <xdr:cNvPr id="77" name="フローチャート: 判断 76"/>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78" name="テキスト ボックス 77"/>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54610</xdr:rowOff>
    </xdr:from>
    <xdr:to>
      <xdr:col>7</xdr:col>
      <xdr:colOff>31750</xdr:colOff>
      <xdr:row>39</xdr:row>
      <xdr:rowOff>156210</xdr:rowOff>
    </xdr:to>
    <xdr:sp macro="" textlink="">
      <xdr:nvSpPr>
        <xdr:cNvPr id="79" name="フローチャート: 判断 78"/>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166387</xdr:rowOff>
    </xdr:from>
    <xdr:ext cx="762000" cy="259045"/>
    <xdr:sp macro="" textlink="">
      <xdr:nvSpPr>
        <xdr:cNvPr id="80" name="テキスト ボックス 79"/>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148590</xdr:rowOff>
    </xdr:from>
    <xdr:to>
      <xdr:col>23</xdr:col>
      <xdr:colOff>184150</xdr:colOff>
      <xdr:row>41</xdr:row>
      <xdr:rowOff>78740</xdr:rowOff>
    </xdr:to>
    <xdr:sp macro="" textlink="">
      <xdr:nvSpPr>
        <xdr:cNvPr id="86" name="楕円 85"/>
        <xdr:cNvSpPr/>
      </xdr:nvSpPr>
      <xdr:spPr>
        <a:xfrm>
          <a:off x="4902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165117</xdr:rowOff>
    </xdr:from>
    <xdr:ext cx="762000" cy="259045"/>
    <xdr:sp macro="" textlink="">
      <xdr:nvSpPr>
        <xdr:cNvPr id="87" name="財政力該当値テキスト"/>
        <xdr:cNvSpPr txBox="1"/>
      </xdr:nvSpPr>
      <xdr:spPr>
        <a:xfrm>
          <a:off x="5041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124460</xdr:rowOff>
    </xdr:from>
    <xdr:to>
      <xdr:col>19</xdr:col>
      <xdr:colOff>184150</xdr:colOff>
      <xdr:row>41</xdr:row>
      <xdr:rowOff>54610</xdr:rowOff>
    </xdr:to>
    <xdr:sp macro="" textlink="">
      <xdr:nvSpPr>
        <xdr:cNvPr id="88" name="楕円 87"/>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89" name="テキスト ボックス 88"/>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15257</xdr:rowOff>
    </xdr:from>
    <xdr:ext cx="762000" cy="259045"/>
    <xdr:sp macro="" textlink="">
      <xdr:nvSpPr>
        <xdr:cNvPr id="91" name="テキスト ボックス 90"/>
        <xdr:cNvSpPr txBox="1"/>
      </xdr:nvSpPr>
      <xdr:spPr>
        <a:xfrm>
          <a:off x="2844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15257</xdr:rowOff>
    </xdr:from>
    <xdr:ext cx="762000" cy="259045"/>
    <xdr:sp macro="" textlink="">
      <xdr:nvSpPr>
        <xdr:cNvPr id="93" name="テキスト ボックス 92"/>
        <xdr:cNvSpPr txBox="1"/>
      </xdr:nvSpPr>
      <xdr:spPr>
        <a:xfrm>
          <a:off x="1955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15257</xdr:rowOff>
    </xdr:from>
    <xdr:ext cx="762000" cy="259045"/>
    <xdr:sp macro="" textlink="">
      <xdr:nvSpPr>
        <xdr:cNvPr id="95" name="テキスト ボックス 94"/>
        <xdr:cNvSpPr txBox="1"/>
      </xdr:nvSpPr>
      <xdr:spPr>
        <a:xfrm>
          <a:off x="1066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年度について、全国平均及び茨城県平均よりも低い比率となっており、類似団体と比較しても</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ポイント低い比率となった。</a:t>
          </a:r>
        </a:p>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ポイント増加しているが、その要因は水道事業への補助金や一部事務組合負担金が増加したためである。</a:t>
          </a:r>
        </a:p>
        <a:p>
          <a:r>
            <a:rPr kumimoji="1" lang="ja-JP" altLang="en-US" sz="1100">
              <a:latin typeface="ＭＳ Ｐゴシック" panose="020B0600070205080204" pitchFamily="50" charset="-128"/>
              <a:ea typeface="ＭＳ Ｐゴシック" panose="020B0600070205080204" pitchFamily="50" charset="-128"/>
            </a:rPr>
            <a:t>　今後も事務事業評価等による各事務事業の点検・見直しによる経常経費の削減・抑制に努めていく。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20138</xdr:rowOff>
    </xdr:from>
    <xdr:to>
      <xdr:col>23</xdr:col>
      <xdr:colOff>133350</xdr:colOff>
      <xdr:row>59</xdr:row>
      <xdr:rowOff>79647</xdr:rowOff>
    </xdr:to>
    <xdr:cxnSp macro="">
      <xdr:nvCxnSpPr>
        <xdr:cNvPr id="132" name="直線コネクタ 131"/>
        <xdr:cNvCxnSpPr/>
      </xdr:nvCxnSpPr>
      <xdr:spPr>
        <a:xfrm>
          <a:off x="4114800" y="9964238"/>
          <a:ext cx="838200" cy="2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20138</xdr:rowOff>
    </xdr:from>
    <xdr:to>
      <xdr:col>19</xdr:col>
      <xdr:colOff>133350</xdr:colOff>
      <xdr:row>59</xdr:row>
      <xdr:rowOff>52070</xdr:rowOff>
    </xdr:to>
    <xdr:cxnSp macro="">
      <xdr:nvCxnSpPr>
        <xdr:cNvPr id="135" name="直線コネクタ 134"/>
        <xdr:cNvCxnSpPr/>
      </xdr:nvCxnSpPr>
      <xdr:spPr>
        <a:xfrm flipV="1">
          <a:off x="3225800" y="9964238"/>
          <a:ext cx="889000" cy="2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52070</xdr:rowOff>
    </xdr:from>
    <xdr:to>
      <xdr:col>15</xdr:col>
      <xdr:colOff>82550</xdr:colOff>
      <xdr:row>59</xdr:row>
      <xdr:rowOff>155484</xdr:rowOff>
    </xdr:to>
    <xdr:cxnSp macro="">
      <xdr:nvCxnSpPr>
        <xdr:cNvPr id="138" name="直線コネクタ 137"/>
        <xdr:cNvCxnSpPr/>
      </xdr:nvCxnSpPr>
      <xdr:spPr>
        <a:xfrm flipV="1">
          <a:off x="2336800" y="1016762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156391</xdr:rowOff>
    </xdr:from>
    <xdr:to>
      <xdr:col>15</xdr:col>
      <xdr:colOff>133350</xdr:colOff>
      <xdr:row>60</xdr:row>
      <xdr:rowOff>86541</xdr:rowOff>
    </xdr:to>
    <xdr:sp macro="" textlink="">
      <xdr:nvSpPr>
        <xdr:cNvPr id="139" name="フローチャート: 判断 138"/>
        <xdr:cNvSpPr/>
      </xdr:nvSpPr>
      <xdr:spPr>
        <a:xfrm>
          <a:off x="3175000" y="1027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71318</xdr:rowOff>
    </xdr:from>
    <xdr:ext cx="762000" cy="259045"/>
    <xdr:sp macro="" textlink="">
      <xdr:nvSpPr>
        <xdr:cNvPr id="140" name="テキスト ボックス 139"/>
        <xdr:cNvSpPr txBox="1"/>
      </xdr:nvSpPr>
      <xdr:spPr>
        <a:xfrm>
          <a:off x="28448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96883</xdr:rowOff>
    </xdr:from>
    <xdr:to>
      <xdr:col>11</xdr:col>
      <xdr:colOff>31750</xdr:colOff>
      <xdr:row>59</xdr:row>
      <xdr:rowOff>155484</xdr:rowOff>
    </xdr:to>
    <xdr:cxnSp macro="">
      <xdr:nvCxnSpPr>
        <xdr:cNvPr id="141" name="直線コネクタ 140"/>
        <xdr:cNvCxnSpPr/>
      </xdr:nvCxnSpPr>
      <xdr:spPr>
        <a:xfrm>
          <a:off x="1447800" y="1021243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22860</xdr:rowOff>
    </xdr:from>
    <xdr:to>
      <xdr:col>11</xdr:col>
      <xdr:colOff>82550</xdr:colOff>
      <xdr:row>60</xdr:row>
      <xdr:rowOff>124460</xdr:rowOff>
    </xdr:to>
    <xdr:sp macro="" textlink="">
      <xdr:nvSpPr>
        <xdr:cNvPr id="142" name="フローチャート: 判断 141"/>
        <xdr:cNvSpPr/>
      </xdr:nvSpPr>
      <xdr:spPr>
        <a:xfrm>
          <a:off x="2286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109237</xdr:rowOff>
    </xdr:from>
    <xdr:ext cx="762000" cy="259045"/>
    <xdr:sp macro="" textlink="">
      <xdr:nvSpPr>
        <xdr:cNvPr id="143" name="テキスト ボックス 142"/>
        <xdr:cNvSpPr txBox="1"/>
      </xdr:nvSpPr>
      <xdr:spPr>
        <a:xfrm>
          <a:off x="1955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44" name="フローチャート: 判断 143"/>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85107</xdr:rowOff>
    </xdr:from>
    <xdr:ext cx="762000" cy="259045"/>
    <xdr:sp macro="" textlink="">
      <xdr:nvSpPr>
        <xdr:cNvPr id="145" name="テキスト ボックス 144"/>
        <xdr:cNvSpPr txBox="1"/>
      </xdr:nvSpPr>
      <xdr:spPr>
        <a:xfrm>
          <a:off x="1066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28847</xdr:rowOff>
    </xdr:from>
    <xdr:to>
      <xdr:col>23</xdr:col>
      <xdr:colOff>184150</xdr:colOff>
      <xdr:row>59</xdr:row>
      <xdr:rowOff>130447</xdr:rowOff>
    </xdr:to>
    <xdr:sp macro="" textlink="">
      <xdr:nvSpPr>
        <xdr:cNvPr id="151" name="楕円 150"/>
        <xdr:cNvSpPr/>
      </xdr:nvSpPr>
      <xdr:spPr>
        <a:xfrm>
          <a:off x="49022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45374</xdr:rowOff>
    </xdr:from>
    <xdr:ext cx="762000" cy="259045"/>
    <xdr:sp macro="" textlink="">
      <xdr:nvSpPr>
        <xdr:cNvPr id="152" name="財政構造の弾力性該当値テキスト"/>
        <xdr:cNvSpPr txBox="1"/>
      </xdr:nvSpPr>
      <xdr:spPr>
        <a:xfrm>
          <a:off x="5041900" y="998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140788</xdr:rowOff>
    </xdr:from>
    <xdr:to>
      <xdr:col>19</xdr:col>
      <xdr:colOff>184150</xdr:colOff>
      <xdr:row>58</xdr:row>
      <xdr:rowOff>70938</xdr:rowOff>
    </xdr:to>
    <xdr:sp macro="" textlink="">
      <xdr:nvSpPr>
        <xdr:cNvPr id="153" name="楕円 152"/>
        <xdr:cNvSpPr/>
      </xdr:nvSpPr>
      <xdr:spPr>
        <a:xfrm>
          <a:off x="406400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81115</xdr:rowOff>
    </xdr:from>
    <xdr:ext cx="736600" cy="259045"/>
    <xdr:sp macro="" textlink="">
      <xdr:nvSpPr>
        <xdr:cNvPr id="154" name="テキスト ボックス 153"/>
        <xdr:cNvSpPr txBox="1"/>
      </xdr:nvSpPr>
      <xdr:spPr>
        <a:xfrm>
          <a:off x="3733800" y="968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1270</xdr:rowOff>
    </xdr:from>
    <xdr:to>
      <xdr:col>15</xdr:col>
      <xdr:colOff>133350</xdr:colOff>
      <xdr:row>59</xdr:row>
      <xdr:rowOff>102870</xdr:rowOff>
    </xdr:to>
    <xdr:sp macro="" textlink="">
      <xdr:nvSpPr>
        <xdr:cNvPr id="155" name="楕円 154"/>
        <xdr:cNvSpPr/>
      </xdr:nvSpPr>
      <xdr:spPr>
        <a:xfrm>
          <a:off x="3175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113047</xdr:rowOff>
    </xdr:from>
    <xdr:ext cx="762000" cy="259045"/>
    <xdr:sp macro="" textlink="">
      <xdr:nvSpPr>
        <xdr:cNvPr id="156" name="テキスト ボックス 155"/>
        <xdr:cNvSpPr txBox="1"/>
      </xdr:nvSpPr>
      <xdr:spPr>
        <a:xfrm>
          <a:off x="2844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104684</xdr:rowOff>
    </xdr:from>
    <xdr:to>
      <xdr:col>11</xdr:col>
      <xdr:colOff>82550</xdr:colOff>
      <xdr:row>60</xdr:row>
      <xdr:rowOff>34834</xdr:rowOff>
    </xdr:to>
    <xdr:sp macro="" textlink="">
      <xdr:nvSpPr>
        <xdr:cNvPr id="157" name="楕円 156"/>
        <xdr:cNvSpPr/>
      </xdr:nvSpPr>
      <xdr:spPr>
        <a:xfrm>
          <a:off x="2286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45011</xdr:rowOff>
    </xdr:from>
    <xdr:ext cx="762000" cy="259045"/>
    <xdr:sp macro="" textlink="">
      <xdr:nvSpPr>
        <xdr:cNvPr id="158" name="テキスト ボックス 157"/>
        <xdr:cNvSpPr txBox="1"/>
      </xdr:nvSpPr>
      <xdr:spPr>
        <a:xfrm>
          <a:off x="1955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46083</xdr:rowOff>
    </xdr:from>
    <xdr:to>
      <xdr:col>7</xdr:col>
      <xdr:colOff>31750</xdr:colOff>
      <xdr:row>59</xdr:row>
      <xdr:rowOff>147683</xdr:rowOff>
    </xdr:to>
    <xdr:sp macro="" textlink="">
      <xdr:nvSpPr>
        <xdr:cNvPr id="159" name="楕円 158"/>
        <xdr:cNvSpPr/>
      </xdr:nvSpPr>
      <xdr:spPr>
        <a:xfrm>
          <a:off x="1397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157860</xdr:rowOff>
    </xdr:from>
    <xdr:ext cx="762000" cy="259045"/>
    <xdr:sp macro="" textlink="">
      <xdr:nvSpPr>
        <xdr:cNvPr id="160" name="テキスト ボックス 159"/>
        <xdr:cNvSpPr txBox="1"/>
      </xdr:nvSpPr>
      <xdr:spPr>
        <a:xfrm>
          <a:off x="1066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人件費の適正化を目指し、職員数の削減等による人件費の削減及び物件費の削減を実施しているため、類似団体平均よりも低くなっている。</a:t>
          </a:r>
        </a:p>
        <a:p>
          <a:r>
            <a:rPr kumimoji="1" lang="ja-JP" altLang="en-US" sz="1100">
              <a:latin typeface="ＭＳ Ｐゴシック" panose="020B0600070205080204" pitchFamily="50" charset="-128"/>
              <a:ea typeface="ＭＳ Ｐゴシック" panose="020B0600070205080204" pitchFamily="50" charset="-128"/>
            </a:rPr>
            <a:t>　また、消防やごみ処理について一部事務組合で行っていることも、類似団体よりも低い決算額となっている要因と考えられる。</a:t>
          </a:r>
        </a:p>
        <a:p>
          <a:r>
            <a:rPr kumimoji="1" lang="ja-JP" altLang="en-US" sz="1100">
              <a:latin typeface="ＭＳ Ｐゴシック" panose="020B0600070205080204" pitchFamily="50" charset="-128"/>
              <a:ea typeface="ＭＳ Ｐゴシック" panose="020B0600070205080204" pitchFamily="50" charset="-128"/>
            </a:rPr>
            <a:t>　類似団体よりは低い状況が続いているが、令和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年度からの会計年度任用職員制度の開始も含めて年々増加傾向にあるため、他の歳出費目を圧迫しないよう維持・抑制に努めていく。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76586</xdr:rowOff>
    </xdr:from>
    <xdr:to>
      <xdr:col>23</xdr:col>
      <xdr:colOff>133350</xdr:colOff>
      <xdr:row>81</xdr:row>
      <xdr:rowOff>87562</xdr:rowOff>
    </xdr:to>
    <xdr:cxnSp macro="">
      <xdr:nvCxnSpPr>
        <xdr:cNvPr id="196" name="直線コネクタ 195"/>
        <xdr:cNvCxnSpPr/>
      </xdr:nvCxnSpPr>
      <xdr:spPr>
        <a:xfrm>
          <a:off x="4114800" y="13964036"/>
          <a:ext cx="838200" cy="1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74233</xdr:rowOff>
    </xdr:from>
    <xdr:to>
      <xdr:col>19</xdr:col>
      <xdr:colOff>133350</xdr:colOff>
      <xdr:row>81</xdr:row>
      <xdr:rowOff>76586</xdr:rowOff>
    </xdr:to>
    <xdr:cxnSp macro="">
      <xdr:nvCxnSpPr>
        <xdr:cNvPr id="199" name="直線コネクタ 198"/>
        <xdr:cNvCxnSpPr/>
      </xdr:nvCxnSpPr>
      <xdr:spPr>
        <a:xfrm>
          <a:off x="3225800" y="13961683"/>
          <a:ext cx="8890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50984</xdr:rowOff>
    </xdr:from>
    <xdr:to>
      <xdr:col>15</xdr:col>
      <xdr:colOff>82550</xdr:colOff>
      <xdr:row>81</xdr:row>
      <xdr:rowOff>74233</xdr:rowOff>
    </xdr:to>
    <xdr:cxnSp macro="">
      <xdr:nvCxnSpPr>
        <xdr:cNvPr id="202" name="直線コネクタ 201"/>
        <xdr:cNvCxnSpPr/>
      </xdr:nvCxnSpPr>
      <xdr:spPr>
        <a:xfrm>
          <a:off x="2336800" y="13938434"/>
          <a:ext cx="889000" cy="2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82662</xdr:rowOff>
    </xdr:from>
    <xdr:to>
      <xdr:col>15</xdr:col>
      <xdr:colOff>133350</xdr:colOff>
      <xdr:row>82</xdr:row>
      <xdr:rowOff>12812</xdr:rowOff>
    </xdr:to>
    <xdr:sp macro="" textlink="">
      <xdr:nvSpPr>
        <xdr:cNvPr id="203" name="フローチャート: 判断 202"/>
        <xdr:cNvSpPr/>
      </xdr:nvSpPr>
      <xdr:spPr>
        <a:xfrm>
          <a:off x="3175000" y="1397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169039</xdr:rowOff>
    </xdr:from>
    <xdr:ext cx="762000" cy="259045"/>
    <xdr:sp macro="" textlink="">
      <xdr:nvSpPr>
        <xdr:cNvPr id="204" name="テキスト ボックス 203"/>
        <xdr:cNvSpPr txBox="1"/>
      </xdr:nvSpPr>
      <xdr:spPr>
        <a:xfrm>
          <a:off x="2844800" y="1405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50984</xdr:rowOff>
    </xdr:from>
    <xdr:to>
      <xdr:col>11</xdr:col>
      <xdr:colOff>31750</xdr:colOff>
      <xdr:row>81</xdr:row>
      <xdr:rowOff>60204</xdr:rowOff>
    </xdr:to>
    <xdr:cxnSp macro="">
      <xdr:nvCxnSpPr>
        <xdr:cNvPr id="205" name="直線コネクタ 204"/>
        <xdr:cNvCxnSpPr/>
      </xdr:nvCxnSpPr>
      <xdr:spPr>
        <a:xfrm flipV="1">
          <a:off x="1447800" y="13938434"/>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54068</xdr:rowOff>
    </xdr:from>
    <xdr:to>
      <xdr:col>11</xdr:col>
      <xdr:colOff>82550</xdr:colOff>
      <xdr:row>81</xdr:row>
      <xdr:rowOff>155668</xdr:rowOff>
    </xdr:to>
    <xdr:sp macro="" textlink="">
      <xdr:nvSpPr>
        <xdr:cNvPr id="206" name="フローチャート: 判断 205"/>
        <xdr:cNvSpPr/>
      </xdr:nvSpPr>
      <xdr:spPr>
        <a:xfrm>
          <a:off x="2286000" y="1394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140445</xdr:rowOff>
    </xdr:from>
    <xdr:ext cx="762000" cy="259045"/>
    <xdr:sp macro="" textlink="">
      <xdr:nvSpPr>
        <xdr:cNvPr id="207" name="テキスト ボックス 206"/>
        <xdr:cNvSpPr txBox="1"/>
      </xdr:nvSpPr>
      <xdr:spPr>
        <a:xfrm>
          <a:off x="1955800" y="1402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44993</xdr:rowOff>
    </xdr:from>
    <xdr:to>
      <xdr:col>7</xdr:col>
      <xdr:colOff>31750</xdr:colOff>
      <xdr:row>81</xdr:row>
      <xdr:rowOff>146593</xdr:rowOff>
    </xdr:to>
    <xdr:sp macro="" textlink="">
      <xdr:nvSpPr>
        <xdr:cNvPr id="208" name="フローチャート: 判断 207"/>
        <xdr:cNvSpPr/>
      </xdr:nvSpPr>
      <xdr:spPr>
        <a:xfrm>
          <a:off x="1397000" y="1393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131370</xdr:rowOff>
    </xdr:from>
    <xdr:ext cx="762000" cy="259045"/>
    <xdr:sp macro="" textlink="">
      <xdr:nvSpPr>
        <xdr:cNvPr id="209" name="テキスト ボックス 208"/>
        <xdr:cNvSpPr txBox="1"/>
      </xdr:nvSpPr>
      <xdr:spPr>
        <a:xfrm>
          <a:off x="1066800" y="1401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36762</xdr:rowOff>
    </xdr:from>
    <xdr:to>
      <xdr:col>23</xdr:col>
      <xdr:colOff>184150</xdr:colOff>
      <xdr:row>81</xdr:row>
      <xdr:rowOff>138362</xdr:rowOff>
    </xdr:to>
    <xdr:sp macro="" textlink="">
      <xdr:nvSpPr>
        <xdr:cNvPr id="215" name="楕円 214"/>
        <xdr:cNvSpPr/>
      </xdr:nvSpPr>
      <xdr:spPr>
        <a:xfrm>
          <a:off x="4902200" y="139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129489</xdr:rowOff>
    </xdr:from>
    <xdr:ext cx="762000" cy="259045"/>
    <xdr:sp macro="" textlink="">
      <xdr:nvSpPr>
        <xdr:cNvPr id="216" name="人件費・物件費等の状況該当値テキスト"/>
        <xdr:cNvSpPr txBox="1"/>
      </xdr:nvSpPr>
      <xdr:spPr>
        <a:xfrm>
          <a:off x="5041900" y="138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25786</xdr:rowOff>
    </xdr:from>
    <xdr:to>
      <xdr:col>19</xdr:col>
      <xdr:colOff>184150</xdr:colOff>
      <xdr:row>81</xdr:row>
      <xdr:rowOff>127386</xdr:rowOff>
    </xdr:to>
    <xdr:sp macro="" textlink="">
      <xdr:nvSpPr>
        <xdr:cNvPr id="217" name="楕円 216"/>
        <xdr:cNvSpPr/>
      </xdr:nvSpPr>
      <xdr:spPr>
        <a:xfrm>
          <a:off x="4064000" y="1391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137563</xdr:rowOff>
    </xdr:from>
    <xdr:ext cx="736600" cy="259045"/>
    <xdr:sp macro="" textlink="">
      <xdr:nvSpPr>
        <xdr:cNvPr id="218" name="テキスト ボックス 217"/>
        <xdr:cNvSpPr txBox="1"/>
      </xdr:nvSpPr>
      <xdr:spPr>
        <a:xfrm>
          <a:off x="3733800" y="13682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23433</xdr:rowOff>
    </xdr:from>
    <xdr:to>
      <xdr:col>15</xdr:col>
      <xdr:colOff>133350</xdr:colOff>
      <xdr:row>81</xdr:row>
      <xdr:rowOff>125033</xdr:rowOff>
    </xdr:to>
    <xdr:sp macro="" textlink="">
      <xdr:nvSpPr>
        <xdr:cNvPr id="219" name="楕円 218"/>
        <xdr:cNvSpPr/>
      </xdr:nvSpPr>
      <xdr:spPr>
        <a:xfrm>
          <a:off x="3175000" y="1391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135210</xdr:rowOff>
    </xdr:from>
    <xdr:ext cx="762000" cy="259045"/>
    <xdr:sp macro="" textlink="">
      <xdr:nvSpPr>
        <xdr:cNvPr id="220" name="テキスト ボックス 219"/>
        <xdr:cNvSpPr txBox="1"/>
      </xdr:nvSpPr>
      <xdr:spPr>
        <a:xfrm>
          <a:off x="2844800" y="1367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184</xdr:rowOff>
    </xdr:from>
    <xdr:to>
      <xdr:col>11</xdr:col>
      <xdr:colOff>82550</xdr:colOff>
      <xdr:row>81</xdr:row>
      <xdr:rowOff>101784</xdr:rowOff>
    </xdr:to>
    <xdr:sp macro="" textlink="">
      <xdr:nvSpPr>
        <xdr:cNvPr id="221" name="楕円 220"/>
        <xdr:cNvSpPr/>
      </xdr:nvSpPr>
      <xdr:spPr>
        <a:xfrm>
          <a:off x="2286000" y="138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111961</xdr:rowOff>
    </xdr:from>
    <xdr:ext cx="762000" cy="259045"/>
    <xdr:sp macro="" textlink="">
      <xdr:nvSpPr>
        <xdr:cNvPr id="222" name="テキスト ボックス 221"/>
        <xdr:cNvSpPr txBox="1"/>
      </xdr:nvSpPr>
      <xdr:spPr>
        <a:xfrm>
          <a:off x="1955800" y="136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9404</xdr:rowOff>
    </xdr:from>
    <xdr:to>
      <xdr:col>7</xdr:col>
      <xdr:colOff>31750</xdr:colOff>
      <xdr:row>81</xdr:row>
      <xdr:rowOff>111004</xdr:rowOff>
    </xdr:to>
    <xdr:sp macro="" textlink="">
      <xdr:nvSpPr>
        <xdr:cNvPr id="223" name="楕円 222"/>
        <xdr:cNvSpPr/>
      </xdr:nvSpPr>
      <xdr:spPr>
        <a:xfrm>
          <a:off x="1397000" y="13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121181</xdr:rowOff>
    </xdr:from>
    <xdr:ext cx="762000" cy="259045"/>
    <xdr:sp macro="" textlink="">
      <xdr:nvSpPr>
        <xdr:cNvPr id="224" name="テキスト ボックス 223"/>
        <xdr:cNvSpPr txBox="1"/>
      </xdr:nvSpPr>
      <xdr:spPr>
        <a:xfrm>
          <a:off x="1066800" y="1366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類似団体平均を下回っている状態が続いていたが、人事給与改革を行い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a:t>
          </a:r>
          <a:r>
            <a:rPr kumimoji="1" lang="ja-JP" altLang="en-US" sz="1100">
              <a:latin typeface="ＭＳ Ｐゴシック" panose="020B0600070205080204" pitchFamily="50" charset="-128"/>
              <a:ea typeface="ＭＳ Ｐゴシック" panose="020B0600070205080204" pitchFamily="50" charset="-128"/>
            </a:rPr>
            <a:t>ら国家公務員の水準に近付いた。類似団体より高めとなっているのは、職員数削減のため新規採用者の抑制を図った結果、平均年齢若年化による管理職の昇任年齢引き下げが要因と考えられる。</a:t>
          </a:r>
        </a:p>
        <a:p>
          <a:r>
            <a:rPr kumimoji="1" lang="ja-JP" altLang="en-US" sz="1100">
              <a:latin typeface="ＭＳ Ｐゴシック" panose="020B0600070205080204" pitchFamily="50" charset="-128"/>
              <a:ea typeface="ＭＳ Ｐゴシック" panose="020B0600070205080204" pitchFamily="50" charset="-128"/>
            </a:rPr>
            <a:t>　今後は、組織改編を視野に入れた管理職ポストの整理や職員構成の改善を図る計画的な採用を行い、給与水準の確保に努めつつ、適正な組織体制となるよう取り組んでいく。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10584</xdr:rowOff>
    </xdr:to>
    <xdr:cxnSp macro="">
      <xdr:nvCxnSpPr>
        <xdr:cNvPr id="258" name="直線コネクタ 257"/>
        <xdr:cNvCxnSpPr/>
      </xdr:nvCxnSpPr>
      <xdr:spPr>
        <a:xfrm>
          <a:off x="16179800" y="148463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86</xdr:row>
      <xdr:rowOff>101600</xdr:rowOff>
    </xdr:to>
    <xdr:cxnSp macro="">
      <xdr:nvCxnSpPr>
        <xdr:cNvPr id="261" name="直線コネクタ 260"/>
        <xdr:cNvCxnSpPr/>
      </xdr:nvCxnSpPr>
      <xdr:spPr>
        <a:xfrm>
          <a:off x="15290800" y="14537972"/>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85</xdr:row>
      <xdr:rowOff>18345</xdr:rowOff>
    </xdr:to>
    <xdr:cxnSp macro="">
      <xdr:nvCxnSpPr>
        <xdr:cNvPr id="264" name="直線コネクタ 263"/>
        <xdr:cNvCxnSpPr/>
      </xdr:nvCxnSpPr>
      <xdr:spPr>
        <a:xfrm flipV="1">
          <a:off x="14401800" y="145379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85</xdr:row>
      <xdr:rowOff>18345</xdr:rowOff>
    </xdr:to>
    <xdr:cxnSp macro="">
      <xdr:nvCxnSpPr>
        <xdr:cNvPr id="267" name="直線コネクタ 266"/>
        <xdr:cNvCxnSpPr/>
      </xdr:nvCxnSpPr>
      <xdr:spPr>
        <a:xfrm>
          <a:off x="13512800" y="145111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37395</xdr:rowOff>
    </xdr:from>
    <xdr:to>
      <xdr:col>68</xdr:col>
      <xdr:colOff>203200</xdr:colOff>
      <xdr:row>86</xdr:row>
      <xdr:rowOff>138995</xdr:rowOff>
    </xdr:to>
    <xdr:sp macro="" textlink="">
      <xdr:nvSpPr>
        <xdr:cNvPr id="268" name="フローチャート: 判断 267"/>
        <xdr:cNvSpPr/>
      </xdr:nvSpPr>
      <xdr:spPr>
        <a:xfrm>
          <a:off x="14351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69" name="テキスト ボックス 268"/>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70" name="フローチャート: 判断 269"/>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71" name="テキスト ボックス 270"/>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7" name="楕円 276"/>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8"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81" name="楕円 280"/>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82" name="テキスト ボックス 281"/>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83" name="楕円 282"/>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84" name="テキスト ボックス 283"/>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5" name="楕円 284"/>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6" name="テキスト ボックス 285"/>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職員数は昨年度から</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人減（人口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人の減）となり、定員適正化計画を下回る数値であり、かつ類似団体平均をも</a:t>
          </a:r>
          <a:r>
            <a:rPr kumimoji="1" lang="en-US" altLang="ja-JP" sz="1100">
              <a:latin typeface="ＭＳ Ｐゴシック" panose="020B0600070205080204" pitchFamily="50" charset="-128"/>
              <a:ea typeface="ＭＳ Ｐゴシック" panose="020B0600070205080204" pitchFamily="50" charset="-128"/>
            </a:rPr>
            <a:t>2.29</a:t>
          </a:r>
          <a:r>
            <a:rPr kumimoji="1" lang="ja-JP" altLang="en-US" sz="1100">
              <a:latin typeface="ＭＳ Ｐゴシック" panose="020B0600070205080204" pitchFamily="50" charset="-128"/>
              <a:ea typeface="ＭＳ Ｐゴシック" panose="020B0600070205080204" pitchFamily="50" charset="-128"/>
            </a:rPr>
            <a:t>人下回っている状況である。</a:t>
          </a:r>
        </a:p>
        <a:p>
          <a:r>
            <a:rPr kumimoji="1" lang="ja-JP" altLang="en-US" sz="1100">
              <a:latin typeface="ＭＳ Ｐゴシック" panose="020B0600070205080204" pitchFamily="50" charset="-128"/>
              <a:ea typeface="ＭＳ Ｐゴシック" panose="020B0600070205080204" pitchFamily="50" charset="-128"/>
            </a:rPr>
            <a:t>　今後も行政サービスを安定的に提供できる職員数の確保に努め、行財政改革の推進を図り、将来的な人口減少を視野に入れつつ、計画に基づいた定員管理を引き続き行っていく。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93435</xdr:rowOff>
    </xdr:from>
    <xdr:to>
      <xdr:col>81</xdr:col>
      <xdr:colOff>44450</xdr:colOff>
      <xdr:row>59</xdr:row>
      <xdr:rowOff>94585</xdr:rowOff>
    </xdr:to>
    <xdr:cxnSp macro="">
      <xdr:nvCxnSpPr>
        <xdr:cNvPr id="323" name="直線コネクタ 322"/>
        <xdr:cNvCxnSpPr/>
      </xdr:nvCxnSpPr>
      <xdr:spPr>
        <a:xfrm flipV="1">
          <a:off x="16179800" y="10208985"/>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76200</xdr:rowOff>
    </xdr:from>
    <xdr:to>
      <xdr:col>77</xdr:col>
      <xdr:colOff>44450</xdr:colOff>
      <xdr:row>59</xdr:row>
      <xdr:rowOff>94585</xdr:rowOff>
    </xdr:to>
    <xdr:cxnSp macro="">
      <xdr:nvCxnSpPr>
        <xdr:cNvPr id="326" name="直線コネクタ 325"/>
        <xdr:cNvCxnSpPr/>
      </xdr:nvCxnSpPr>
      <xdr:spPr>
        <a:xfrm>
          <a:off x="15290800" y="1019175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34834</xdr:rowOff>
    </xdr:from>
    <xdr:to>
      <xdr:col>72</xdr:col>
      <xdr:colOff>203200</xdr:colOff>
      <xdr:row>59</xdr:row>
      <xdr:rowOff>76200</xdr:rowOff>
    </xdr:to>
    <xdr:cxnSp macro="">
      <xdr:nvCxnSpPr>
        <xdr:cNvPr id="329" name="直線コネクタ 328"/>
        <xdr:cNvCxnSpPr/>
      </xdr:nvCxnSpPr>
      <xdr:spPr>
        <a:xfrm>
          <a:off x="14401800" y="1015038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56424</xdr:rowOff>
    </xdr:from>
    <xdr:to>
      <xdr:col>73</xdr:col>
      <xdr:colOff>44450</xdr:colOff>
      <xdr:row>59</xdr:row>
      <xdr:rowOff>158024</xdr:rowOff>
    </xdr:to>
    <xdr:sp macro="" textlink="">
      <xdr:nvSpPr>
        <xdr:cNvPr id="330" name="フローチャート: 判断 329"/>
        <xdr:cNvSpPr/>
      </xdr:nvSpPr>
      <xdr:spPr>
        <a:xfrm>
          <a:off x="15240000" y="1017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142801</xdr:rowOff>
    </xdr:from>
    <xdr:ext cx="762000" cy="259045"/>
    <xdr:sp macro="" textlink="">
      <xdr:nvSpPr>
        <xdr:cNvPr id="331" name="テキスト ボックス 330"/>
        <xdr:cNvSpPr txBox="1"/>
      </xdr:nvSpPr>
      <xdr:spPr>
        <a:xfrm>
          <a:off x="14909800" y="1025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34834</xdr:rowOff>
    </xdr:from>
    <xdr:to>
      <xdr:col>68</xdr:col>
      <xdr:colOff>152400</xdr:colOff>
      <xdr:row>59</xdr:row>
      <xdr:rowOff>49772</xdr:rowOff>
    </xdr:to>
    <xdr:cxnSp macro="">
      <xdr:nvCxnSpPr>
        <xdr:cNvPr id="332" name="直線コネクタ 331"/>
        <xdr:cNvCxnSpPr/>
      </xdr:nvCxnSpPr>
      <xdr:spPr>
        <a:xfrm flipV="1">
          <a:off x="13512800" y="1015038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31145</xdr:rowOff>
    </xdr:from>
    <xdr:to>
      <xdr:col>68</xdr:col>
      <xdr:colOff>203200</xdr:colOff>
      <xdr:row>59</xdr:row>
      <xdr:rowOff>132745</xdr:rowOff>
    </xdr:to>
    <xdr:sp macro="" textlink="">
      <xdr:nvSpPr>
        <xdr:cNvPr id="333" name="フローチャート: 判断 332"/>
        <xdr:cNvSpPr/>
      </xdr:nvSpPr>
      <xdr:spPr>
        <a:xfrm>
          <a:off x="14351000" y="1014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117522</xdr:rowOff>
    </xdr:from>
    <xdr:ext cx="762000" cy="259045"/>
    <xdr:sp macro="" textlink="">
      <xdr:nvSpPr>
        <xdr:cNvPr id="334" name="テキスト ボックス 333"/>
        <xdr:cNvSpPr txBox="1"/>
      </xdr:nvSpPr>
      <xdr:spPr>
        <a:xfrm>
          <a:off x="14020800" y="1023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5866</xdr:rowOff>
    </xdr:from>
    <xdr:to>
      <xdr:col>64</xdr:col>
      <xdr:colOff>152400</xdr:colOff>
      <xdr:row>59</xdr:row>
      <xdr:rowOff>107466</xdr:rowOff>
    </xdr:to>
    <xdr:sp macro="" textlink="">
      <xdr:nvSpPr>
        <xdr:cNvPr id="335" name="フローチャート: 判断 334"/>
        <xdr:cNvSpPr/>
      </xdr:nvSpPr>
      <xdr:spPr>
        <a:xfrm>
          <a:off x="13462000" y="101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92243</xdr:rowOff>
    </xdr:from>
    <xdr:ext cx="762000" cy="259045"/>
    <xdr:sp macro="" textlink="">
      <xdr:nvSpPr>
        <xdr:cNvPr id="336" name="テキスト ボックス 335"/>
        <xdr:cNvSpPr txBox="1"/>
      </xdr:nvSpPr>
      <xdr:spPr>
        <a:xfrm>
          <a:off x="13131800" y="102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42635</xdr:rowOff>
    </xdr:from>
    <xdr:to>
      <xdr:col>81</xdr:col>
      <xdr:colOff>95250</xdr:colOff>
      <xdr:row>59</xdr:row>
      <xdr:rowOff>144235</xdr:rowOff>
    </xdr:to>
    <xdr:sp macro="" textlink="">
      <xdr:nvSpPr>
        <xdr:cNvPr id="342" name="楕円 341"/>
        <xdr:cNvSpPr/>
      </xdr:nvSpPr>
      <xdr:spPr>
        <a:xfrm>
          <a:off x="169672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59162</xdr:rowOff>
    </xdr:from>
    <xdr:ext cx="762000" cy="259045"/>
    <xdr:sp macro="" textlink="">
      <xdr:nvSpPr>
        <xdr:cNvPr id="343" name="定員管理の状況該当値テキスト"/>
        <xdr:cNvSpPr txBox="1"/>
      </xdr:nvSpPr>
      <xdr:spPr>
        <a:xfrm>
          <a:off x="17106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43785</xdr:rowOff>
    </xdr:from>
    <xdr:to>
      <xdr:col>77</xdr:col>
      <xdr:colOff>95250</xdr:colOff>
      <xdr:row>59</xdr:row>
      <xdr:rowOff>145385</xdr:rowOff>
    </xdr:to>
    <xdr:sp macro="" textlink="">
      <xdr:nvSpPr>
        <xdr:cNvPr id="344" name="楕円 343"/>
        <xdr:cNvSpPr/>
      </xdr:nvSpPr>
      <xdr:spPr>
        <a:xfrm>
          <a:off x="16129000" y="10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155562</xdr:rowOff>
    </xdr:from>
    <xdr:ext cx="736600" cy="259045"/>
    <xdr:sp macro="" textlink="">
      <xdr:nvSpPr>
        <xdr:cNvPr id="345" name="テキスト ボックス 344"/>
        <xdr:cNvSpPr txBox="1"/>
      </xdr:nvSpPr>
      <xdr:spPr>
        <a:xfrm>
          <a:off x="15798800" y="9928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25400</xdr:rowOff>
    </xdr:from>
    <xdr:to>
      <xdr:col>73</xdr:col>
      <xdr:colOff>44450</xdr:colOff>
      <xdr:row>59</xdr:row>
      <xdr:rowOff>127000</xdr:rowOff>
    </xdr:to>
    <xdr:sp macro="" textlink="">
      <xdr:nvSpPr>
        <xdr:cNvPr id="346" name="楕円 345"/>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137177</xdr:rowOff>
    </xdr:from>
    <xdr:ext cx="762000" cy="259045"/>
    <xdr:sp macro="" textlink="">
      <xdr:nvSpPr>
        <xdr:cNvPr id="347" name="テキスト ボックス 346"/>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155484</xdr:rowOff>
    </xdr:from>
    <xdr:to>
      <xdr:col>68</xdr:col>
      <xdr:colOff>203200</xdr:colOff>
      <xdr:row>59</xdr:row>
      <xdr:rowOff>85634</xdr:rowOff>
    </xdr:to>
    <xdr:sp macro="" textlink="">
      <xdr:nvSpPr>
        <xdr:cNvPr id="348" name="楕円 347"/>
        <xdr:cNvSpPr/>
      </xdr:nvSpPr>
      <xdr:spPr>
        <a:xfrm>
          <a:off x="14351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95811</xdr:rowOff>
    </xdr:from>
    <xdr:ext cx="762000" cy="259045"/>
    <xdr:sp macro="" textlink="">
      <xdr:nvSpPr>
        <xdr:cNvPr id="349" name="テキスト ボックス 348"/>
        <xdr:cNvSpPr txBox="1"/>
      </xdr:nvSpPr>
      <xdr:spPr>
        <a:xfrm>
          <a:off x="14020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170422</xdr:rowOff>
    </xdr:from>
    <xdr:to>
      <xdr:col>64</xdr:col>
      <xdr:colOff>152400</xdr:colOff>
      <xdr:row>59</xdr:row>
      <xdr:rowOff>100572</xdr:rowOff>
    </xdr:to>
    <xdr:sp macro="" textlink="">
      <xdr:nvSpPr>
        <xdr:cNvPr id="350" name="楕円 349"/>
        <xdr:cNvSpPr/>
      </xdr:nvSpPr>
      <xdr:spPr>
        <a:xfrm>
          <a:off x="13462000" y="10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110749</xdr:rowOff>
    </xdr:from>
    <xdr:ext cx="762000" cy="259045"/>
    <xdr:sp macro="" textlink="">
      <xdr:nvSpPr>
        <xdr:cNvPr id="351" name="テキスト ボックス 350"/>
        <xdr:cNvSpPr txBox="1"/>
      </xdr:nvSpPr>
      <xdr:spPr>
        <a:xfrm>
          <a:off x="13131800" y="988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年度決算に基づく健全化判断比率の再算定により</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％に修正となっている。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年度決算に基づく当該比率は類似団体平均と比較すると</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ポイント下回っており、昨年度と比較しても</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　要因は、分子を構成する水道事業会計への出資金が減少したことによる減である。</a:t>
          </a:r>
        </a:p>
        <a:p>
          <a:r>
            <a:rPr kumimoji="1" lang="ja-JP" altLang="en-US" sz="1100">
              <a:latin typeface="ＭＳ Ｐゴシック" panose="020B0600070205080204" pitchFamily="50" charset="-128"/>
              <a:ea typeface="ＭＳ Ｐゴシック" panose="020B0600070205080204" pitchFamily="50" charset="-128"/>
            </a:rPr>
            <a:t>　合併特例債や公営企業の元金償還開始に伴う繰入金の増加が見込まれるため、地方債発行の新規事業の精査等により当該比率の上昇を抑制していく。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163301</xdr:rowOff>
    </xdr:from>
    <xdr:to>
      <xdr:col>81</xdr:col>
      <xdr:colOff>44450</xdr:colOff>
      <xdr:row>36</xdr:row>
      <xdr:rowOff>165312</xdr:rowOff>
    </xdr:to>
    <xdr:cxnSp macro="">
      <xdr:nvCxnSpPr>
        <xdr:cNvPr id="385" name="直線コネクタ 384"/>
        <xdr:cNvCxnSpPr/>
      </xdr:nvCxnSpPr>
      <xdr:spPr>
        <a:xfrm flipV="1">
          <a:off x="16179800" y="633550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163301</xdr:rowOff>
    </xdr:from>
    <xdr:to>
      <xdr:col>77</xdr:col>
      <xdr:colOff>44450</xdr:colOff>
      <xdr:row>36</xdr:row>
      <xdr:rowOff>165312</xdr:rowOff>
    </xdr:to>
    <xdr:cxnSp macro="">
      <xdr:nvCxnSpPr>
        <xdr:cNvPr id="388" name="直線コネクタ 387"/>
        <xdr:cNvCxnSpPr/>
      </xdr:nvCxnSpPr>
      <xdr:spPr>
        <a:xfrm>
          <a:off x="15290800" y="63355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151236</xdr:rowOff>
    </xdr:from>
    <xdr:to>
      <xdr:col>72</xdr:col>
      <xdr:colOff>203200</xdr:colOff>
      <xdr:row>36</xdr:row>
      <xdr:rowOff>163301</xdr:rowOff>
    </xdr:to>
    <xdr:cxnSp macro="">
      <xdr:nvCxnSpPr>
        <xdr:cNvPr id="391" name="直線コネクタ 390"/>
        <xdr:cNvCxnSpPr/>
      </xdr:nvCxnSpPr>
      <xdr:spPr>
        <a:xfrm>
          <a:off x="14401800" y="632343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130598</xdr:rowOff>
    </xdr:from>
    <xdr:to>
      <xdr:col>73</xdr:col>
      <xdr:colOff>44450</xdr:colOff>
      <xdr:row>37</xdr:row>
      <xdr:rowOff>60748</xdr:rowOff>
    </xdr:to>
    <xdr:sp macro="" textlink="">
      <xdr:nvSpPr>
        <xdr:cNvPr id="392" name="フローチャート: 判断 391"/>
        <xdr:cNvSpPr/>
      </xdr:nvSpPr>
      <xdr:spPr>
        <a:xfrm>
          <a:off x="15240000" y="630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45525</xdr:rowOff>
    </xdr:from>
    <xdr:ext cx="762000" cy="259045"/>
    <xdr:sp macro="" textlink="">
      <xdr:nvSpPr>
        <xdr:cNvPr id="393" name="テキスト ボックス 392"/>
        <xdr:cNvSpPr txBox="1"/>
      </xdr:nvSpPr>
      <xdr:spPr>
        <a:xfrm>
          <a:off x="14909800" y="638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149225</xdr:rowOff>
    </xdr:from>
    <xdr:to>
      <xdr:col>68</xdr:col>
      <xdr:colOff>152400</xdr:colOff>
      <xdr:row>36</xdr:row>
      <xdr:rowOff>151236</xdr:rowOff>
    </xdr:to>
    <xdr:cxnSp macro="">
      <xdr:nvCxnSpPr>
        <xdr:cNvPr id="394" name="直線コネクタ 393"/>
        <xdr:cNvCxnSpPr/>
      </xdr:nvCxnSpPr>
      <xdr:spPr>
        <a:xfrm>
          <a:off x="13512800" y="632142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142663</xdr:rowOff>
    </xdr:from>
    <xdr:to>
      <xdr:col>68</xdr:col>
      <xdr:colOff>203200</xdr:colOff>
      <xdr:row>37</xdr:row>
      <xdr:rowOff>72813</xdr:rowOff>
    </xdr:to>
    <xdr:sp macro="" textlink="">
      <xdr:nvSpPr>
        <xdr:cNvPr id="395" name="フローチャート: 判断 394"/>
        <xdr:cNvSpPr/>
      </xdr:nvSpPr>
      <xdr:spPr>
        <a:xfrm>
          <a:off x="14351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57590</xdr:rowOff>
    </xdr:from>
    <xdr:ext cx="762000" cy="259045"/>
    <xdr:sp macro="" textlink="">
      <xdr:nvSpPr>
        <xdr:cNvPr id="396" name="テキスト ボックス 395"/>
        <xdr:cNvSpPr txBox="1"/>
      </xdr:nvSpPr>
      <xdr:spPr>
        <a:xfrm>
          <a:off x="14020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7" name="フローチャート: 判断 396"/>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63623</xdr:rowOff>
    </xdr:from>
    <xdr:ext cx="762000" cy="259045"/>
    <xdr:sp macro="" textlink="">
      <xdr:nvSpPr>
        <xdr:cNvPr id="398" name="テキスト ボックス 397"/>
        <xdr:cNvSpPr txBox="1"/>
      </xdr:nvSpPr>
      <xdr:spPr>
        <a:xfrm>
          <a:off x="13131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112501</xdr:rowOff>
    </xdr:from>
    <xdr:to>
      <xdr:col>81</xdr:col>
      <xdr:colOff>95250</xdr:colOff>
      <xdr:row>37</xdr:row>
      <xdr:rowOff>42651</xdr:rowOff>
    </xdr:to>
    <xdr:sp macro="" textlink="">
      <xdr:nvSpPr>
        <xdr:cNvPr id="404" name="楕円 403"/>
        <xdr:cNvSpPr/>
      </xdr:nvSpPr>
      <xdr:spPr>
        <a:xfrm>
          <a:off x="169672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129028</xdr:rowOff>
    </xdr:from>
    <xdr:ext cx="762000" cy="259045"/>
    <xdr:sp macro="" textlink="">
      <xdr:nvSpPr>
        <xdr:cNvPr id="405" name="公債費負担の状況該当値テキスト"/>
        <xdr:cNvSpPr txBox="1"/>
      </xdr:nvSpPr>
      <xdr:spPr>
        <a:xfrm>
          <a:off x="17106900" y="612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114512</xdr:rowOff>
    </xdr:from>
    <xdr:to>
      <xdr:col>77</xdr:col>
      <xdr:colOff>95250</xdr:colOff>
      <xdr:row>37</xdr:row>
      <xdr:rowOff>44662</xdr:rowOff>
    </xdr:to>
    <xdr:sp macro="" textlink="">
      <xdr:nvSpPr>
        <xdr:cNvPr id="406" name="楕円 405"/>
        <xdr:cNvSpPr/>
      </xdr:nvSpPr>
      <xdr:spPr>
        <a:xfrm>
          <a:off x="16129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54839</xdr:rowOff>
    </xdr:from>
    <xdr:ext cx="736600" cy="259045"/>
    <xdr:sp macro="" textlink="">
      <xdr:nvSpPr>
        <xdr:cNvPr id="407" name="テキスト ボックス 406"/>
        <xdr:cNvSpPr txBox="1"/>
      </xdr:nvSpPr>
      <xdr:spPr>
        <a:xfrm>
          <a:off x="15798800" y="605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112501</xdr:rowOff>
    </xdr:from>
    <xdr:to>
      <xdr:col>73</xdr:col>
      <xdr:colOff>44450</xdr:colOff>
      <xdr:row>37</xdr:row>
      <xdr:rowOff>42651</xdr:rowOff>
    </xdr:to>
    <xdr:sp macro="" textlink="">
      <xdr:nvSpPr>
        <xdr:cNvPr id="408" name="楕円 407"/>
        <xdr:cNvSpPr/>
      </xdr:nvSpPr>
      <xdr:spPr>
        <a:xfrm>
          <a:off x="15240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409" name="テキスト ボックス 408"/>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100436</xdr:rowOff>
    </xdr:from>
    <xdr:to>
      <xdr:col>68</xdr:col>
      <xdr:colOff>203200</xdr:colOff>
      <xdr:row>37</xdr:row>
      <xdr:rowOff>30586</xdr:rowOff>
    </xdr:to>
    <xdr:sp macro="" textlink="">
      <xdr:nvSpPr>
        <xdr:cNvPr id="410" name="楕円 409"/>
        <xdr:cNvSpPr/>
      </xdr:nvSpPr>
      <xdr:spPr>
        <a:xfrm>
          <a:off x="14351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40763</xdr:rowOff>
    </xdr:from>
    <xdr:ext cx="762000" cy="259045"/>
    <xdr:sp macro="" textlink="">
      <xdr:nvSpPr>
        <xdr:cNvPr id="411" name="テキスト ボックス 410"/>
        <xdr:cNvSpPr txBox="1"/>
      </xdr:nvSpPr>
      <xdr:spPr>
        <a:xfrm>
          <a:off x="14020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98425</xdr:rowOff>
    </xdr:from>
    <xdr:to>
      <xdr:col>64</xdr:col>
      <xdr:colOff>152400</xdr:colOff>
      <xdr:row>37</xdr:row>
      <xdr:rowOff>28575</xdr:rowOff>
    </xdr:to>
    <xdr:sp macro="" textlink="">
      <xdr:nvSpPr>
        <xdr:cNvPr id="412" name="楕円 411"/>
        <xdr:cNvSpPr/>
      </xdr:nvSpPr>
      <xdr:spPr>
        <a:xfrm>
          <a:off x="13462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38752</xdr:rowOff>
    </xdr:from>
    <xdr:ext cx="762000" cy="259045"/>
    <xdr:sp macro="" textlink="">
      <xdr:nvSpPr>
        <xdr:cNvPr id="413" name="テキスト ボックス 412"/>
        <xdr:cNvSpPr txBox="1"/>
      </xdr:nvSpPr>
      <xdr:spPr>
        <a:xfrm>
          <a:off x="13131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年度決算に基づく健全化判断比率の再算定により</a:t>
          </a:r>
          <a:r>
            <a:rPr kumimoji="1" lang="en-US" altLang="ja-JP" sz="1100">
              <a:latin typeface="ＭＳ Ｐゴシック" panose="020B0600070205080204" pitchFamily="50" charset="-128"/>
              <a:ea typeface="ＭＳ Ｐゴシック" panose="020B0600070205080204" pitchFamily="50" charset="-128"/>
            </a:rPr>
            <a:t>62.7</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60.9</a:t>
          </a:r>
          <a:r>
            <a:rPr kumimoji="1" lang="ja-JP" altLang="en-US" sz="1100">
              <a:latin typeface="ＭＳ Ｐゴシック" panose="020B0600070205080204" pitchFamily="50" charset="-128"/>
              <a:ea typeface="ＭＳ Ｐゴシック" panose="020B0600070205080204" pitchFamily="50" charset="-128"/>
            </a:rPr>
            <a:t>％に修正となっている。　　　　</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年度決算に基づく当該比率は令和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ポイント減少しており、類似団体平均値より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ポイント上回っている。　前年度から減少した要因は、下水道事業会計の公営企業債の償還が進んだことにより一般会計から公営企業会計への繰入見込額が減少したこと、公共施設建設に備えて関係基金への積立を行っていることにより充当可能財源が増加したことが要因である。　合併特例債事業を始めとする大規模事業が継続し、複合施設や新庁舎の建設事業も同時に進行しているため、新規事業の実施等についての点検等を行うことで地方債の新規発行額を管理し、財政の健全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19780</xdr:rowOff>
    </xdr:from>
    <xdr:to>
      <xdr:col>81</xdr:col>
      <xdr:colOff>44450</xdr:colOff>
      <xdr:row>16</xdr:row>
      <xdr:rowOff>75279</xdr:rowOff>
    </xdr:to>
    <xdr:cxnSp macro="">
      <xdr:nvCxnSpPr>
        <xdr:cNvPr id="443" name="直線コネクタ 442"/>
        <xdr:cNvCxnSpPr/>
      </xdr:nvCxnSpPr>
      <xdr:spPr>
        <a:xfrm flipV="1">
          <a:off x="16179800" y="2762980"/>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75279</xdr:rowOff>
    </xdr:from>
    <xdr:to>
      <xdr:col>77</xdr:col>
      <xdr:colOff>44450</xdr:colOff>
      <xdr:row>17</xdr:row>
      <xdr:rowOff>35338</xdr:rowOff>
    </xdr:to>
    <xdr:cxnSp macro="">
      <xdr:nvCxnSpPr>
        <xdr:cNvPr id="446" name="直線コネクタ 445"/>
        <xdr:cNvCxnSpPr/>
      </xdr:nvCxnSpPr>
      <xdr:spPr>
        <a:xfrm flipV="1">
          <a:off x="15290800" y="2818479"/>
          <a:ext cx="889000" cy="1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35338</xdr:rowOff>
    </xdr:from>
    <xdr:to>
      <xdr:col>72</xdr:col>
      <xdr:colOff>203200</xdr:colOff>
      <xdr:row>17</xdr:row>
      <xdr:rowOff>46196</xdr:rowOff>
    </xdr:to>
    <xdr:cxnSp macro="">
      <xdr:nvCxnSpPr>
        <xdr:cNvPr id="449" name="直線コネクタ 448"/>
        <xdr:cNvCxnSpPr/>
      </xdr:nvCxnSpPr>
      <xdr:spPr>
        <a:xfrm flipV="1">
          <a:off x="14401800" y="2949988"/>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2762</xdr:rowOff>
    </xdr:from>
    <xdr:to>
      <xdr:col>73</xdr:col>
      <xdr:colOff>44450</xdr:colOff>
      <xdr:row>16</xdr:row>
      <xdr:rowOff>104362</xdr:rowOff>
    </xdr:to>
    <xdr:sp macro="" textlink="">
      <xdr:nvSpPr>
        <xdr:cNvPr id="450" name="フローチャート: 判断 449"/>
        <xdr:cNvSpPr/>
      </xdr:nvSpPr>
      <xdr:spPr>
        <a:xfrm>
          <a:off x="15240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114539</xdr:rowOff>
    </xdr:from>
    <xdr:ext cx="762000" cy="259045"/>
    <xdr:sp macro="" textlink="">
      <xdr:nvSpPr>
        <xdr:cNvPr id="451" name="テキスト ボックス 450"/>
        <xdr:cNvSpPr txBox="1"/>
      </xdr:nvSpPr>
      <xdr:spPr>
        <a:xfrm>
          <a:off x="14909800" y="251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28099</xdr:rowOff>
    </xdr:from>
    <xdr:to>
      <xdr:col>68</xdr:col>
      <xdr:colOff>152400</xdr:colOff>
      <xdr:row>17</xdr:row>
      <xdr:rowOff>46196</xdr:rowOff>
    </xdr:to>
    <xdr:cxnSp macro="">
      <xdr:nvCxnSpPr>
        <xdr:cNvPr id="452" name="直線コネクタ 451"/>
        <xdr:cNvCxnSpPr/>
      </xdr:nvCxnSpPr>
      <xdr:spPr>
        <a:xfrm>
          <a:off x="13512800" y="294274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77565</xdr:rowOff>
    </xdr:from>
    <xdr:to>
      <xdr:col>68</xdr:col>
      <xdr:colOff>203200</xdr:colOff>
      <xdr:row>17</xdr:row>
      <xdr:rowOff>7715</xdr:rowOff>
    </xdr:to>
    <xdr:sp macro="" textlink="">
      <xdr:nvSpPr>
        <xdr:cNvPr id="453" name="フローチャート: 判断 452"/>
        <xdr:cNvSpPr/>
      </xdr:nvSpPr>
      <xdr:spPr>
        <a:xfrm>
          <a:off x="14351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17892</xdr:rowOff>
    </xdr:from>
    <xdr:ext cx="762000" cy="259045"/>
    <xdr:sp macro="" textlink="">
      <xdr:nvSpPr>
        <xdr:cNvPr id="454" name="テキスト ボックス 453"/>
        <xdr:cNvSpPr txBox="1"/>
      </xdr:nvSpPr>
      <xdr:spPr>
        <a:xfrm>
          <a:off x="14020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95663</xdr:rowOff>
    </xdr:from>
    <xdr:to>
      <xdr:col>64</xdr:col>
      <xdr:colOff>152400</xdr:colOff>
      <xdr:row>17</xdr:row>
      <xdr:rowOff>25813</xdr:rowOff>
    </xdr:to>
    <xdr:sp macro="" textlink="">
      <xdr:nvSpPr>
        <xdr:cNvPr id="455" name="フローチャート: 判断 454"/>
        <xdr:cNvSpPr/>
      </xdr:nvSpPr>
      <xdr:spPr>
        <a:xfrm>
          <a:off x="13462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35990</xdr:rowOff>
    </xdr:from>
    <xdr:ext cx="762000" cy="259045"/>
    <xdr:sp macro="" textlink="">
      <xdr:nvSpPr>
        <xdr:cNvPr id="456" name="テキスト ボックス 455"/>
        <xdr:cNvSpPr txBox="1"/>
      </xdr:nvSpPr>
      <xdr:spPr>
        <a:xfrm>
          <a:off x="13131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140430</xdr:rowOff>
    </xdr:from>
    <xdr:to>
      <xdr:col>81</xdr:col>
      <xdr:colOff>95250</xdr:colOff>
      <xdr:row>16</xdr:row>
      <xdr:rowOff>70580</xdr:rowOff>
    </xdr:to>
    <xdr:sp macro="" textlink="">
      <xdr:nvSpPr>
        <xdr:cNvPr id="462" name="楕円 461"/>
        <xdr:cNvSpPr/>
      </xdr:nvSpPr>
      <xdr:spPr>
        <a:xfrm>
          <a:off x="16967200" y="27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112507</xdr:rowOff>
    </xdr:from>
    <xdr:ext cx="762000" cy="259045"/>
    <xdr:sp macro="" textlink="">
      <xdr:nvSpPr>
        <xdr:cNvPr id="463" name="将来負担の状況該当値テキスト"/>
        <xdr:cNvSpPr txBox="1"/>
      </xdr:nvSpPr>
      <xdr:spPr>
        <a:xfrm>
          <a:off x="17106900" y="26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24479</xdr:rowOff>
    </xdr:from>
    <xdr:to>
      <xdr:col>77</xdr:col>
      <xdr:colOff>95250</xdr:colOff>
      <xdr:row>16</xdr:row>
      <xdr:rowOff>126079</xdr:rowOff>
    </xdr:to>
    <xdr:sp macro="" textlink="">
      <xdr:nvSpPr>
        <xdr:cNvPr id="464" name="楕円 463"/>
        <xdr:cNvSpPr/>
      </xdr:nvSpPr>
      <xdr:spPr>
        <a:xfrm>
          <a:off x="16129000" y="27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110856</xdr:rowOff>
    </xdr:from>
    <xdr:ext cx="736600" cy="259045"/>
    <xdr:sp macro="" textlink="">
      <xdr:nvSpPr>
        <xdr:cNvPr id="465" name="テキスト ボックス 464"/>
        <xdr:cNvSpPr txBox="1"/>
      </xdr:nvSpPr>
      <xdr:spPr>
        <a:xfrm>
          <a:off x="15798800" y="2854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155988</xdr:rowOff>
    </xdr:from>
    <xdr:to>
      <xdr:col>73</xdr:col>
      <xdr:colOff>44450</xdr:colOff>
      <xdr:row>17</xdr:row>
      <xdr:rowOff>86138</xdr:rowOff>
    </xdr:to>
    <xdr:sp macro="" textlink="">
      <xdr:nvSpPr>
        <xdr:cNvPr id="466" name="楕円 465"/>
        <xdr:cNvSpPr/>
      </xdr:nvSpPr>
      <xdr:spPr>
        <a:xfrm>
          <a:off x="15240000" y="28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70915</xdr:rowOff>
    </xdr:from>
    <xdr:ext cx="762000" cy="259045"/>
    <xdr:sp macro="" textlink="">
      <xdr:nvSpPr>
        <xdr:cNvPr id="467" name="テキスト ボックス 466"/>
        <xdr:cNvSpPr txBox="1"/>
      </xdr:nvSpPr>
      <xdr:spPr>
        <a:xfrm>
          <a:off x="14909800" y="29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166846</xdr:rowOff>
    </xdr:from>
    <xdr:to>
      <xdr:col>68</xdr:col>
      <xdr:colOff>203200</xdr:colOff>
      <xdr:row>17</xdr:row>
      <xdr:rowOff>96996</xdr:rowOff>
    </xdr:to>
    <xdr:sp macro="" textlink="">
      <xdr:nvSpPr>
        <xdr:cNvPr id="468" name="楕円 467"/>
        <xdr:cNvSpPr/>
      </xdr:nvSpPr>
      <xdr:spPr>
        <a:xfrm>
          <a:off x="14351000" y="29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81773</xdr:rowOff>
    </xdr:from>
    <xdr:ext cx="762000" cy="259045"/>
    <xdr:sp macro="" textlink="">
      <xdr:nvSpPr>
        <xdr:cNvPr id="469" name="テキスト ボックス 468"/>
        <xdr:cNvSpPr txBox="1"/>
      </xdr:nvSpPr>
      <xdr:spPr>
        <a:xfrm>
          <a:off x="14020800" y="299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148749</xdr:rowOff>
    </xdr:from>
    <xdr:to>
      <xdr:col>64</xdr:col>
      <xdr:colOff>152400</xdr:colOff>
      <xdr:row>17</xdr:row>
      <xdr:rowOff>78899</xdr:rowOff>
    </xdr:to>
    <xdr:sp macro="" textlink="">
      <xdr:nvSpPr>
        <xdr:cNvPr id="470" name="楕円 469"/>
        <xdr:cNvSpPr/>
      </xdr:nvSpPr>
      <xdr:spPr>
        <a:xfrm>
          <a:off x="13462000" y="28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63676</xdr:rowOff>
    </xdr:from>
    <xdr:ext cx="762000" cy="259045"/>
    <xdr:sp macro="" textlink="">
      <xdr:nvSpPr>
        <xdr:cNvPr id="471" name="テキスト ボックス 470"/>
        <xdr:cNvSpPr txBox="1"/>
      </xdr:nvSpPr>
      <xdr:spPr>
        <a:xfrm>
          <a:off x="13131800" y="297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39,041
38,504
180.06
23,631,784
21,703,180
1,702,064
11,814,511
21,181,840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人件費については、前年度比で</a:t>
          </a:r>
          <a:r>
            <a:rPr kumimoji="1" lang="en-US" altLang="ja-JP" sz="1100">
              <a:solidFill>
                <a:schemeClr val="tx1"/>
              </a:solidFill>
              <a:latin typeface="ＭＳ Ｐゴシック" panose="020B0600070205080204" pitchFamily="50" charset="-128"/>
              <a:ea typeface="ＭＳ Ｐゴシック" panose="020B0600070205080204" pitchFamily="50" charset="-128"/>
            </a:rPr>
            <a:t>1.3</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ポイント増加したが、今年度においても類似団体平均と比較し</a:t>
          </a:r>
          <a:r>
            <a:rPr kumimoji="1" lang="en-US" altLang="ja-JP" sz="1100">
              <a:solidFill>
                <a:schemeClr val="tx1"/>
              </a:solidFill>
              <a:latin typeface="ＭＳ Ｐゴシック" panose="020B0600070205080204" pitchFamily="50" charset="-128"/>
              <a:ea typeface="ＭＳ Ｐゴシック" panose="020B0600070205080204" pitchFamily="50" charset="-128"/>
            </a:rPr>
            <a:t>2.5</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ポイント下回る結果となった。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これは、適正な定員管理に加え、職員構成の階層変動が影響していると思われる。今後も質の高い行政サービスを安定的に提供できる職員数を確保することを念頭に、将来的な人口減少を踏まえ、適正な職員定員管理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50800</xdr:rowOff>
    </xdr:to>
    <xdr:cxnSp macro="">
      <xdr:nvCxnSpPr>
        <xdr:cNvPr id="66" name="直線コネクタ 65"/>
        <xdr:cNvCxnSpPr/>
      </xdr:nvCxnSpPr>
      <xdr:spPr>
        <a:xfrm>
          <a:off x="3987800" y="61239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35</xdr:row>
      <xdr:rowOff>168910</xdr:rowOff>
    </xdr:to>
    <xdr:cxnSp macro="">
      <xdr:nvCxnSpPr>
        <xdr:cNvPr id="69" name="直線コネクタ 68"/>
        <xdr:cNvCxnSpPr/>
      </xdr:nvCxnSpPr>
      <xdr:spPr>
        <a:xfrm flipV="1">
          <a:off x="3098800" y="612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35</xdr:row>
      <xdr:rowOff>168910</xdr:rowOff>
    </xdr:to>
    <xdr:cxnSp macro="">
      <xdr:nvCxnSpPr>
        <xdr:cNvPr id="72" name="直線コネクタ 71"/>
        <xdr:cNvCxnSpPr/>
      </xdr:nvCxnSpPr>
      <xdr:spPr>
        <a:xfrm>
          <a:off x="2209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152400</xdr:rowOff>
    </xdr:from>
    <xdr:to>
      <xdr:col>15</xdr:col>
      <xdr:colOff>149225</xdr:colOff>
      <xdr:row>37</xdr:row>
      <xdr:rowOff>82550</xdr:rowOff>
    </xdr:to>
    <xdr:sp macro="" textlink="">
      <xdr:nvSpPr>
        <xdr:cNvPr id="73" name="フローチャート: 判断 72"/>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74" name="テキスト ボックス 73"/>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146050</xdr:rowOff>
    </xdr:to>
    <xdr:cxnSp macro="">
      <xdr:nvCxnSpPr>
        <xdr:cNvPr id="75" name="直線コネクタ 74"/>
        <xdr:cNvCxnSpPr/>
      </xdr:nvCxnSpPr>
      <xdr:spPr>
        <a:xfrm>
          <a:off x="1320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物件費の経常収支比率については、公営住宅の解体や都市計画図デジタル化の委託等により、前年度比で</a:t>
          </a:r>
          <a:r>
            <a:rPr kumimoji="1" lang="en-US" altLang="ja-JP" sz="1100">
              <a:solidFill>
                <a:schemeClr val="tx1"/>
              </a:solidFill>
              <a:latin typeface="ＭＳ Ｐゴシック" panose="020B0600070205080204" pitchFamily="50" charset="-128"/>
              <a:ea typeface="ＭＳ Ｐゴシック" panose="020B0600070205080204" pitchFamily="50" charset="-128"/>
            </a:rPr>
            <a:t>0.9</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ポイント増加した。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類似団体平均と比較しても低い水準を保っているが、日頃からの物件費削減に努め、行政評価などによる事務事業の見直しを行うなど、類似団体平均を上回らないよう抑制に努めていく。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16</xdr:row>
      <xdr:rowOff>12700</xdr:rowOff>
    </xdr:to>
    <xdr:cxnSp macro="">
      <xdr:nvCxnSpPr>
        <xdr:cNvPr id="129" name="直線コネクタ 128"/>
        <xdr:cNvCxnSpPr/>
      </xdr:nvCxnSpPr>
      <xdr:spPr>
        <a:xfrm>
          <a:off x="15671800" y="26579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16</xdr:row>
      <xdr:rowOff>88900</xdr:rowOff>
    </xdr:to>
    <xdr:cxnSp macro="">
      <xdr:nvCxnSpPr>
        <xdr:cNvPr id="132" name="直線コネクタ 131"/>
        <xdr:cNvCxnSpPr/>
      </xdr:nvCxnSpPr>
      <xdr:spPr>
        <a:xfrm flipV="1">
          <a:off x="14782800" y="26579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154214</xdr:rowOff>
    </xdr:to>
    <xdr:cxnSp macro="">
      <xdr:nvCxnSpPr>
        <xdr:cNvPr id="135" name="直線コネクタ 134"/>
        <xdr:cNvCxnSpPr/>
      </xdr:nvCxnSpPr>
      <xdr:spPr>
        <a:xfrm flipV="1">
          <a:off x="13893800" y="2832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6" name="フローチャート: 判断 135"/>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7" name="テキスト ボックス 136"/>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48079</xdr:rowOff>
    </xdr:to>
    <xdr:cxnSp macro="">
      <xdr:nvCxnSpPr>
        <xdr:cNvPr id="138" name="直線コネクタ 137"/>
        <xdr:cNvCxnSpPr/>
      </xdr:nvCxnSpPr>
      <xdr:spPr>
        <a:xfrm flipV="1">
          <a:off x="13004800" y="2897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39" name="フローチャート: 判断 138"/>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0" name="テキスト ボックス 139"/>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2" name="テキスト ボックス 141"/>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0" name="楕円 149"/>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1" name="テキスト ボックス 150"/>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3" name="テキスト ボックス 15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4" name="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55" name="テキスト ボックス 154"/>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6" name="楕円 155"/>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109056</xdr:rowOff>
    </xdr:from>
    <xdr:ext cx="762000" cy="259045"/>
    <xdr:sp macro="" textlink="">
      <xdr:nvSpPr>
        <xdr:cNvPr id="157" name="テキスト ボックス 156"/>
        <xdr:cNvSpPr txBox="1"/>
      </xdr:nvSpPr>
      <xdr:spPr>
        <a:xfrm>
          <a:off x="12623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扶助費の経常収支比率については、昨年度比で</a:t>
          </a:r>
          <a:r>
            <a:rPr kumimoji="1" lang="en-US" altLang="ja-JP" sz="1100">
              <a:solidFill>
                <a:schemeClr val="tx1"/>
              </a:solidFill>
              <a:latin typeface="ＭＳ Ｐゴシック" panose="020B0600070205080204" pitchFamily="50" charset="-128"/>
              <a:ea typeface="ＭＳ Ｐゴシック" panose="020B0600070205080204" pitchFamily="50" charset="-128"/>
            </a:rPr>
            <a:t>0.3</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ポイントの増加となった。令和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年度から人口減少対策として出産お祝い金、入学お祝い金を開始したことが要因と考えられる。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21</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年度に経済情勢の悪化による生活保護費や支援費の増加により類似団体平均を上回ったが、翌年度以降は改善傾向にあり類似団体平均を下回っている。　</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しかし、物価高騰等による経済の低迷、少子高齢化の進行による扶助費の増加が見込まれるため、資格審査等の適正化などにより極力歳出額を抑えるよう努めていく。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38100</xdr:rowOff>
    </xdr:to>
    <xdr:cxnSp macro="">
      <xdr:nvCxnSpPr>
        <xdr:cNvPr id="190" name="直線コネクタ 189"/>
        <xdr:cNvCxnSpPr/>
      </xdr:nvCxnSpPr>
      <xdr:spPr>
        <a:xfrm>
          <a:off x="3987800" y="960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63500</xdr:rowOff>
    </xdr:to>
    <xdr:cxnSp macro="">
      <xdr:nvCxnSpPr>
        <xdr:cNvPr id="193" name="直線コネクタ 192"/>
        <xdr:cNvCxnSpPr/>
      </xdr:nvCxnSpPr>
      <xdr:spPr>
        <a:xfrm flipV="1">
          <a:off x="3098800" y="960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152400</xdr:rowOff>
    </xdr:to>
    <xdr:cxnSp macro="">
      <xdr:nvCxnSpPr>
        <xdr:cNvPr id="196" name="直線コネクタ 195"/>
        <xdr:cNvCxnSpPr/>
      </xdr:nvCxnSpPr>
      <xdr:spPr>
        <a:xfrm flipV="1">
          <a:off x="2209800" y="9664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7" name="フローチャート: 判断 196"/>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8" name="テキスト ボックス 197"/>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152400</xdr:rowOff>
    </xdr:to>
    <xdr:cxnSp macro="">
      <xdr:nvCxnSpPr>
        <xdr:cNvPr id="199" name="直線コネクタ 198"/>
        <xdr:cNvCxnSpPr/>
      </xdr:nvCxnSpPr>
      <xdr:spPr>
        <a:xfrm>
          <a:off x="1320800" y="9550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01" name="テキスト ボックス 200"/>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11" name="楕円 210"/>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2" name="テキスト ボックス 211"/>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3" name="楕円 212"/>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4" name="テキスト ボックス 213"/>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5" name="楕円 214"/>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6" name="テキスト ボックス 21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7" name="楕円 216"/>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8" name="テキスト ボックス 217"/>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その他に係る経常収支比率については、類似団体より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1.6</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ポイント下回っているが、昨年度より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0.8</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増加の要因としては、上曽トンネル整備委託料や複合施設建設に係る工事費の増加が考えられる。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また、医療費の増加による国民健康保険特別会計、介護保険特別会計、後期高齢者医療特別会計への繰出金が多額となっている。比率を改善することは困難な状況となっているため、国民健康保険税の適正化を図ることにより繰出金の額の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153670</xdr:rowOff>
    </xdr:to>
    <xdr:cxnSp macro="">
      <xdr:nvCxnSpPr>
        <xdr:cNvPr id="251" name="直線コネクタ 250"/>
        <xdr:cNvCxnSpPr/>
      </xdr:nvCxnSpPr>
      <xdr:spPr>
        <a:xfrm>
          <a:off x="15671800" y="95224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153670</xdr:rowOff>
    </xdr:to>
    <xdr:cxnSp macro="">
      <xdr:nvCxnSpPr>
        <xdr:cNvPr id="254" name="直線コネクタ 253"/>
        <xdr:cNvCxnSpPr/>
      </xdr:nvCxnSpPr>
      <xdr:spPr>
        <a:xfrm flipV="1">
          <a:off x="14782800" y="9522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58</xdr:row>
      <xdr:rowOff>43180</xdr:rowOff>
    </xdr:to>
    <xdr:cxnSp macro="">
      <xdr:nvCxnSpPr>
        <xdr:cNvPr id="257" name="直線コネクタ 256"/>
        <xdr:cNvCxnSpPr/>
      </xdr:nvCxnSpPr>
      <xdr:spPr>
        <a:xfrm flipV="1">
          <a:off x="13893800" y="958342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8" name="フローチャート: 判断 257"/>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9" name="テキスト ボックス 258"/>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43180</xdr:rowOff>
    </xdr:to>
    <xdr:cxnSp macro="">
      <xdr:nvCxnSpPr>
        <xdr:cNvPr id="260" name="直線コネクタ 259"/>
        <xdr:cNvCxnSpPr/>
      </xdr:nvCxnSpPr>
      <xdr:spPr>
        <a:xfrm>
          <a:off x="13004800" y="993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2" name="テキスト ボックス 261"/>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70" name="楕円 269"/>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71"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2" name="楕円 271"/>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3" name="テキスト ボックス 272"/>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4" name="楕円 273"/>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5" name="テキスト ボックス 274"/>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6" name="楕円 275"/>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7" name="テキスト ボックス 276"/>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補助費等については、広域負担金及び公営企業会計負担金などの増加により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ポイント増加となった。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類似団体平均との差が広がっているのは、筑西広域市町村圏事務組合等一部事務組合への負担金及び国営霞ヶ浦用水事業への負担金が多額であることが原因である。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公営企業会計への負担金等については各事業の運営状況を注視し、各種団体への補助金については補助金検討委員会の開催等により補助の適正化に努めていく。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39</xdr:row>
      <xdr:rowOff>60706</xdr:rowOff>
    </xdr:to>
    <xdr:cxnSp macro="">
      <xdr:nvCxnSpPr>
        <xdr:cNvPr id="309" name="直線コネクタ 308"/>
        <xdr:cNvCxnSpPr/>
      </xdr:nvCxnSpPr>
      <xdr:spPr>
        <a:xfrm>
          <a:off x="15671800" y="661924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39</xdr:row>
      <xdr:rowOff>33274</xdr:rowOff>
    </xdr:to>
    <xdr:cxnSp macro="">
      <xdr:nvCxnSpPr>
        <xdr:cNvPr id="312" name="直線コネクタ 311"/>
        <xdr:cNvCxnSpPr/>
      </xdr:nvCxnSpPr>
      <xdr:spPr>
        <a:xfrm flipV="1">
          <a:off x="14782800" y="66192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39</xdr:row>
      <xdr:rowOff>33274</xdr:rowOff>
    </xdr:to>
    <xdr:cxnSp macro="">
      <xdr:nvCxnSpPr>
        <xdr:cNvPr id="315" name="直線コネクタ 314"/>
        <xdr:cNvCxnSpPr/>
      </xdr:nvCxnSpPr>
      <xdr:spPr>
        <a:xfrm>
          <a:off x="13893800" y="65369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6" name="フローチャート: 判断 315"/>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7" name="テキスト ボックス 316"/>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40132</xdr:rowOff>
    </xdr:to>
    <xdr:cxnSp macro="">
      <xdr:nvCxnSpPr>
        <xdr:cNvPr id="318" name="直線コネクタ 317"/>
        <xdr:cNvCxnSpPr/>
      </xdr:nvCxnSpPr>
      <xdr:spPr>
        <a:xfrm flipV="1">
          <a:off x="13004800" y="6536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9" name="フローチャート: 判断 318"/>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20" name="テキスト ボックス 319"/>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1" name="フローチャート: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9906</xdr:rowOff>
    </xdr:from>
    <xdr:to>
      <xdr:col>82</xdr:col>
      <xdr:colOff>158750</xdr:colOff>
      <xdr:row>39</xdr:row>
      <xdr:rowOff>111506</xdr:rowOff>
    </xdr:to>
    <xdr:sp macro="" textlink="">
      <xdr:nvSpPr>
        <xdr:cNvPr id="328" name="楕円 327"/>
        <xdr:cNvSpPr/>
      </xdr:nvSpPr>
      <xdr:spPr>
        <a:xfrm>
          <a:off x="16459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153433</xdr:rowOff>
    </xdr:from>
    <xdr:ext cx="762000" cy="259045"/>
    <xdr:sp macro="" textlink="">
      <xdr:nvSpPr>
        <xdr:cNvPr id="329" name="補助費等該当値テキスト"/>
        <xdr:cNvSpPr txBox="1"/>
      </xdr:nvSpPr>
      <xdr:spPr>
        <a:xfrm>
          <a:off x="165989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0" name="楕円 329"/>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1" name="テキスト ボックス 330"/>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153924</xdr:rowOff>
    </xdr:from>
    <xdr:to>
      <xdr:col>74</xdr:col>
      <xdr:colOff>31750</xdr:colOff>
      <xdr:row>39</xdr:row>
      <xdr:rowOff>84074</xdr:rowOff>
    </xdr:to>
    <xdr:sp macro="" textlink="">
      <xdr:nvSpPr>
        <xdr:cNvPr id="332" name="楕円 331"/>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68851</xdr:rowOff>
    </xdr:from>
    <xdr:ext cx="762000" cy="259045"/>
    <xdr:sp macro="" textlink="">
      <xdr:nvSpPr>
        <xdr:cNvPr id="333" name="テキスト ボックス 332"/>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4" name="楕円 333"/>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5" name="テキスト ボックス 334"/>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36" name="楕円 335"/>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37" name="テキスト ボックス 336"/>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公債費の経常収支比率は、類似団体平均と比較しても</a:t>
          </a:r>
          <a:r>
            <a:rPr kumimoji="1" lang="en-US" altLang="ja-JP" sz="1100">
              <a:solidFill>
                <a:schemeClr val="tx1"/>
              </a:solidFill>
              <a:latin typeface="ＭＳ Ｐゴシック" panose="020B0600070205080204" pitchFamily="50" charset="-128"/>
              <a:ea typeface="ＭＳ Ｐゴシック" panose="020B0600070205080204" pitchFamily="50" charset="-128"/>
            </a:rPr>
            <a:t>7.2</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下回っているが、現在合併特例債を活用した大規模事業を進めているため、比率は増加傾向で推移していくと見込まれる。そこで公債費の額を抑制するために、他事業における地方債の発行を抑制し、プライマリーバランスの黒字が持続できるよう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46990</xdr:rowOff>
    </xdr:from>
    <xdr:to>
      <xdr:col>24</xdr:col>
      <xdr:colOff>25400</xdr:colOff>
      <xdr:row>74</xdr:row>
      <xdr:rowOff>58420</xdr:rowOff>
    </xdr:to>
    <xdr:cxnSp macro="">
      <xdr:nvCxnSpPr>
        <xdr:cNvPr id="369" name="直線コネクタ 368"/>
        <xdr:cNvCxnSpPr/>
      </xdr:nvCxnSpPr>
      <xdr:spPr>
        <a:xfrm>
          <a:off x="3987800" y="127342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46990</xdr:rowOff>
    </xdr:from>
    <xdr:to>
      <xdr:col>19</xdr:col>
      <xdr:colOff>187325</xdr:colOff>
      <xdr:row>74</xdr:row>
      <xdr:rowOff>50800</xdr:rowOff>
    </xdr:to>
    <xdr:cxnSp macro="">
      <xdr:nvCxnSpPr>
        <xdr:cNvPr id="372" name="直線コネクタ 371"/>
        <xdr:cNvCxnSpPr/>
      </xdr:nvCxnSpPr>
      <xdr:spPr>
        <a:xfrm flipV="1">
          <a:off x="3098800" y="12734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64135</xdr:rowOff>
    </xdr:to>
    <xdr:cxnSp macro="">
      <xdr:nvCxnSpPr>
        <xdr:cNvPr id="375" name="直線コネクタ 374"/>
        <xdr:cNvCxnSpPr/>
      </xdr:nvCxnSpPr>
      <xdr:spPr>
        <a:xfrm flipV="1">
          <a:off x="2209800" y="127381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99060</xdr:rowOff>
    </xdr:from>
    <xdr:to>
      <xdr:col>15</xdr:col>
      <xdr:colOff>149225</xdr:colOff>
      <xdr:row>75</xdr:row>
      <xdr:rowOff>29210</xdr:rowOff>
    </xdr:to>
    <xdr:sp macro="" textlink="">
      <xdr:nvSpPr>
        <xdr:cNvPr id="376" name="フローチャート: 判断 375"/>
        <xdr:cNvSpPr/>
      </xdr:nvSpPr>
      <xdr:spPr>
        <a:xfrm>
          <a:off x="3048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13987</xdr:rowOff>
    </xdr:from>
    <xdr:ext cx="762000" cy="259045"/>
    <xdr:sp macro="" textlink="">
      <xdr:nvSpPr>
        <xdr:cNvPr id="377" name="テキスト ボックス 376"/>
        <xdr:cNvSpPr txBox="1"/>
      </xdr:nvSpPr>
      <xdr:spPr>
        <a:xfrm>
          <a:off x="2717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58420</xdr:rowOff>
    </xdr:from>
    <xdr:to>
      <xdr:col>11</xdr:col>
      <xdr:colOff>9525</xdr:colOff>
      <xdr:row>74</xdr:row>
      <xdr:rowOff>64135</xdr:rowOff>
    </xdr:to>
    <xdr:cxnSp macro="">
      <xdr:nvCxnSpPr>
        <xdr:cNvPr id="378" name="直線コネクタ 377"/>
        <xdr:cNvCxnSpPr/>
      </xdr:nvCxnSpPr>
      <xdr:spPr>
        <a:xfrm>
          <a:off x="1320800" y="127457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99060</xdr:rowOff>
    </xdr:from>
    <xdr:to>
      <xdr:col>11</xdr:col>
      <xdr:colOff>60325</xdr:colOff>
      <xdr:row>75</xdr:row>
      <xdr:rowOff>29210</xdr:rowOff>
    </xdr:to>
    <xdr:sp macro="" textlink="">
      <xdr:nvSpPr>
        <xdr:cNvPr id="379" name="フローチャート: 判断 378"/>
        <xdr:cNvSpPr/>
      </xdr:nvSpPr>
      <xdr:spPr>
        <a:xfrm>
          <a:off x="2159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13987</xdr:rowOff>
    </xdr:from>
    <xdr:ext cx="762000" cy="259045"/>
    <xdr:sp macro="" textlink="">
      <xdr:nvSpPr>
        <xdr:cNvPr id="380" name="テキスト ボックス 379"/>
        <xdr:cNvSpPr txBox="1"/>
      </xdr:nvSpPr>
      <xdr:spPr>
        <a:xfrm>
          <a:off x="1828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81" name="フローチャート: 判断 380"/>
        <xdr:cNvSpPr/>
      </xdr:nvSpPr>
      <xdr:spPr>
        <a:xfrm>
          <a:off x="1270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10177</xdr:rowOff>
    </xdr:from>
    <xdr:ext cx="762000" cy="259045"/>
    <xdr:sp macro="" textlink="">
      <xdr:nvSpPr>
        <xdr:cNvPr id="382" name="テキスト ボックス 381"/>
        <xdr:cNvSpPr txBox="1"/>
      </xdr:nvSpPr>
      <xdr:spPr>
        <a:xfrm>
          <a:off x="9398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xdr:rowOff>
    </xdr:from>
    <xdr:to>
      <xdr:col>24</xdr:col>
      <xdr:colOff>76200</xdr:colOff>
      <xdr:row>74</xdr:row>
      <xdr:rowOff>109220</xdr:rowOff>
    </xdr:to>
    <xdr:sp macro="" textlink="">
      <xdr:nvSpPr>
        <xdr:cNvPr id="388" name="楕円 387"/>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87647</xdr:rowOff>
    </xdr:from>
    <xdr:ext cx="762000" cy="259045"/>
    <xdr:sp macro="" textlink="">
      <xdr:nvSpPr>
        <xdr:cNvPr id="389" name="公債費該当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167640</xdr:rowOff>
    </xdr:from>
    <xdr:to>
      <xdr:col>20</xdr:col>
      <xdr:colOff>38100</xdr:colOff>
      <xdr:row>74</xdr:row>
      <xdr:rowOff>97790</xdr:rowOff>
    </xdr:to>
    <xdr:sp macro="" textlink="">
      <xdr:nvSpPr>
        <xdr:cNvPr id="390" name="楕円 389"/>
        <xdr:cNvSpPr/>
      </xdr:nvSpPr>
      <xdr:spPr>
        <a:xfrm>
          <a:off x="3937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107967</xdr:rowOff>
    </xdr:from>
    <xdr:ext cx="736600" cy="259045"/>
    <xdr:sp macro="" textlink="">
      <xdr:nvSpPr>
        <xdr:cNvPr id="391" name="テキスト ボックス 390"/>
        <xdr:cNvSpPr txBox="1"/>
      </xdr:nvSpPr>
      <xdr:spPr>
        <a:xfrm>
          <a:off x="3606800" y="1245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92" name="楕円 391"/>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93" name="テキスト ボックス 392"/>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13335</xdr:rowOff>
    </xdr:from>
    <xdr:to>
      <xdr:col>11</xdr:col>
      <xdr:colOff>60325</xdr:colOff>
      <xdr:row>74</xdr:row>
      <xdr:rowOff>114935</xdr:rowOff>
    </xdr:to>
    <xdr:sp macro="" textlink="">
      <xdr:nvSpPr>
        <xdr:cNvPr id="394" name="楕円 393"/>
        <xdr:cNvSpPr/>
      </xdr:nvSpPr>
      <xdr:spPr>
        <a:xfrm>
          <a:off x="2159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125112</xdr:rowOff>
    </xdr:from>
    <xdr:ext cx="762000" cy="259045"/>
    <xdr:sp macro="" textlink="">
      <xdr:nvSpPr>
        <xdr:cNvPr id="395" name="テキスト ボックス 394"/>
        <xdr:cNvSpPr txBox="1"/>
      </xdr:nvSpPr>
      <xdr:spPr>
        <a:xfrm>
          <a:off x="1828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xdr:rowOff>
    </xdr:from>
    <xdr:to>
      <xdr:col>6</xdr:col>
      <xdr:colOff>171450</xdr:colOff>
      <xdr:row>74</xdr:row>
      <xdr:rowOff>109220</xdr:rowOff>
    </xdr:to>
    <xdr:sp macro="" textlink="">
      <xdr:nvSpPr>
        <xdr:cNvPr id="396" name="楕円 395"/>
        <xdr:cNvSpPr/>
      </xdr:nvSpPr>
      <xdr:spPr>
        <a:xfrm>
          <a:off x="1270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119397</xdr:rowOff>
    </xdr:from>
    <xdr:ext cx="762000" cy="259045"/>
    <xdr:sp macro="" textlink="">
      <xdr:nvSpPr>
        <xdr:cNvPr id="397" name="テキスト ボックス 396"/>
        <xdr:cNvSpPr txBox="1"/>
      </xdr:nvSpPr>
      <xdr:spPr>
        <a:xfrm>
          <a:off x="939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公債費以外に係る経常収支比率については、類似団体よりも</a:t>
          </a:r>
          <a:r>
            <a:rPr kumimoji="1" lang="en-US" altLang="ja-JP" sz="1100">
              <a:solidFill>
                <a:schemeClr val="tx1"/>
              </a:solidFill>
              <a:latin typeface="ＭＳ Ｐゴシック" panose="020B0600070205080204" pitchFamily="50" charset="-128"/>
              <a:ea typeface="ＭＳ Ｐゴシック" panose="020B0600070205080204" pitchFamily="50" charset="-128"/>
            </a:rPr>
            <a:t>2.5</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ポイント上回っており、昨年度より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5.7</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ポイント増加の</a:t>
          </a:r>
          <a:r>
            <a:rPr kumimoji="1" lang="en-US" altLang="ja-JP" sz="1100">
              <a:solidFill>
                <a:schemeClr val="tx1"/>
              </a:solidFill>
              <a:latin typeface="ＭＳ Ｐゴシック" panose="020B0600070205080204" pitchFamily="50" charset="-128"/>
              <a:ea typeface="ＭＳ Ｐゴシック" panose="020B0600070205080204" pitchFamily="50" charset="-128"/>
            </a:rPr>
            <a:t>75.2</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増加の要因としては、複合施設建設事業において工事が開始されたことや上曽トンネル整備委託料等による普通建設費の増、広域負担金の増等による補助費等の増が挙げられる。　　</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扶助費については、経済の動向や少子高齢化により抑制は困難ではあるが、資格審査による適正支給に基づき極力歳出額を抑えるよう努めていく。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77</xdr:row>
      <xdr:rowOff>78994</xdr:rowOff>
    </xdr:to>
    <xdr:cxnSp macro="">
      <xdr:nvCxnSpPr>
        <xdr:cNvPr id="428" name="直線コネクタ 427"/>
        <xdr:cNvCxnSpPr/>
      </xdr:nvCxnSpPr>
      <xdr:spPr>
        <a:xfrm>
          <a:off x="15671800" y="13001752"/>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77</xdr:row>
      <xdr:rowOff>60706</xdr:rowOff>
    </xdr:to>
    <xdr:cxnSp macro="">
      <xdr:nvCxnSpPr>
        <xdr:cNvPr id="431" name="直線コネクタ 430"/>
        <xdr:cNvCxnSpPr/>
      </xdr:nvCxnSpPr>
      <xdr:spPr>
        <a:xfrm flipV="1">
          <a:off x="14782800" y="1300175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77</xdr:row>
      <xdr:rowOff>165863</xdr:rowOff>
    </xdr:to>
    <xdr:cxnSp macro="">
      <xdr:nvCxnSpPr>
        <xdr:cNvPr id="434" name="直線コネクタ 433"/>
        <xdr:cNvCxnSpPr/>
      </xdr:nvCxnSpPr>
      <xdr:spPr>
        <a:xfrm flipV="1">
          <a:off x="13893800" y="132623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5" name="フローチャート: 判断 434"/>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6" name="テキスト ボックス 435"/>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77</xdr:row>
      <xdr:rowOff>165863</xdr:rowOff>
    </xdr:to>
    <xdr:cxnSp macro="">
      <xdr:nvCxnSpPr>
        <xdr:cNvPr id="437" name="直線コネクタ 436"/>
        <xdr:cNvCxnSpPr/>
      </xdr:nvCxnSpPr>
      <xdr:spPr>
        <a:xfrm>
          <a:off x="13004800" y="133035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8" name="フローチャート: 判断 437"/>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9" name="テキスト ボックス 438"/>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0" name="フローチャート: 判断 439"/>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1" name="テキスト ボックス 440"/>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7" name="楕円 446"/>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48"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49" name="楕円 448"/>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50" name="テキスト ボックス 449"/>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51" name="楕円 450"/>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52" name="テキスト ボックス 451"/>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3" name="楕円 452"/>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4" name="テキスト ボックス 453"/>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5" name="楕円 454"/>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56" name="テキスト ボックス 455"/>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39599</xdr:rowOff>
    </xdr:from>
    <xdr:to>
      <xdr:col>29</xdr:col>
      <xdr:colOff>127000</xdr:colOff>
      <xdr:row>19</xdr:row>
      <xdr:rowOff>46272</xdr:rowOff>
    </xdr:to>
    <xdr:cxnSp macro="">
      <xdr:nvCxnSpPr>
        <xdr:cNvPr id="52" name="直線コネクタ 51"/>
        <xdr:cNvCxnSpPr/>
      </xdr:nvCxnSpPr>
      <xdr:spPr bwMode="auto">
        <a:xfrm flipV="1">
          <a:off x="5003800" y="3344774"/>
          <a:ext cx="647700" cy="6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46272</xdr:rowOff>
    </xdr:from>
    <xdr:to>
      <xdr:col>26</xdr:col>
      <xdr:colOff>50800</xdr:colOff>
      <xdr:row>19</xdr:row>
      <xdr:rowOff>108157</xdr:rowOff>
    </xdr:to>
    <xdr:cxnSp macro="">
      <xdr:nvCxnSpPr>
        <xdr:cNvPr id="55" name="直線コネクタ 54"/>
        <xdr:cNvCxnSpPr/>
      </xdr:nvCxnSpPr>
      <xdr:spPr bwMode="auto">
        <a:xfrm flipV="1">
          <a:off x="4305300" y="3351447"/>
          <a:ext cx="698500" cy="6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57473</xdr:rowOff>
    </xdr:from>
    <xdr:to>
      <xdr:col>22</xdr:col>
      <xdr:colOff>114300</xdr:colOff>
      <xdr:row>19</xdr:row>
      <xdr:rowOff>108157</xdr:rowOff>
    </xdr:to>
    <xdr:cxnSp macro="">
      <xdr:nvCxnSpPr>
        <xdr:cNvPr id="58" name="直線コネクタ 57"/>
        <xdr:cNvCxnSpPr/>
      </xdr:nvCxnSpPr>
      <xdr:spPr bwMode="auto">
        <a:xfrm>
          <a:off x="3606800" y="3362648"/>
          <a:ext cx="698500" cy="50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78432</xdr:rowOff>
    </xdr:from>
    <xdr:to>
      <xdr:col>22</xdr:col>
      <xdr:colOff>165100</xdr:colOff>
      <xdr:row>19</xdr:row>
      <xdr:rowOff>8582</xdr:rowOff>
    </xdr:to>
    <xdr:sp macro="" textlink="">
      <xdr:nvSpPr>
        <xdr:cNvPr id="59" name="フローチャート: 判断 58"/>
        <xdr:cNvSpPr/>
      </xdr:nvSpPr>
      <xdr:spPr bwMode="auto">
        <a:xfrm>
          <a:off x="4254500" y="3212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18759</xdr:rowOff>
    </xdr:from>
    <xdr:ext cx="762000" cy="259045"/>
    <xdr:sp macro="" textlink="">
      <xdr:nvSpPr>
        <xdr:cNvPr id="60" name="テキスト ボックス 59"/>
        <xdr:cNvSpPr txBox="1"/>
      </xdr:nvSpPr>
      <xdr:spPr>
        <a:xfrm>
          <a:off x="3924300" y="298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30923</xdr:rowOff>
    </xdr:from>
    <xdr:to>
      <xdr:col>18</xdr:col>
      <xdr:colOff>177800</xdr:colOff>
      <xdr:row>19</xdr:row>
      <xdr:rowOff>57473</xdr:rowOff>
    </xdr:to>
    <xdr:cxnSp macro="">
      <xdr:nvCxnSpPr>
        <xdr:cNvPr id="61" name="直線コネクタ 60"/>
        <xdr:cNvCxnSpPr/>
      </xdr:nvCxnSpPr>
      <xdr:spPr bwMode="auto">
        <a:xfrm>
          <a:off x="2908300" y="3336098"/>
          <a:ext cx="698500" cy="26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131652</xdr:rowOff>
    </xdr:from>
    <xdr:to>
      <xdr:col>19</xdr:col>
      <xdr:colOff>38100</xdr:colOff>
      <xdr:row>19</xdr:row>
      <xdr:rowOff>61802</xdr:rowOff>
    </xdr:to>
    <xdr:sp macro="" textlink="">
      <xdr:nvSpPr>
        <xdr:cNvPr id="62" name="フローチャート: 判断 61"/>
        <xdr:cNvSpPr/>
      </xdr:nvSpPr>
      <xdr:spPr bwMode="auto">
        <a:xfrm>
          <a:off x="3556000" y="3265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71979</xdr:rowOff>
    </xdr:from>
    <xdr:ext cx="762000" cy="259045"/>
    <xdr:sp macro="" textlink="">
      <xdr:nvSpPr>
        <xdr:cNvPr id="63" name="テキスト ボックス 62"/>
        <xdr:cNvSpPr txBox="1"/>
      </xdr:nvSpPr>
      <xdr:spPr>
        <a:xfrm>
          <a:off x="3225800" y="303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148024</xdr:rowOff>
    </xdr:from>
    <xdr:to>
      <xdr:col>15</xdr:col>
      <xdr:colOff>101600</xdr:colOff>
      <xdr:row>19</xdr:row>
      <xdr:rowOff>78174</xdr:rowOff>
    </xdr:to>
    <xdr:sp macro="" textlink="">
      <xdr:nvSpPr>
        <xdr:cNvPr id="64" name="フローチャート: 判断 63"/>
        <xdr:cNvSpPr/>
      </xdr:nvSpPr>
      <xdr:spPr bwMode="auto">
        <a:xfrm>
          <a:off x="2857500" y="328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88351</xdr:rowOff>
    </xdr:from>
    <xdr:ext cx="762000" cy="259045"/>
    <xdr:sp macro="" textlink="">
      <xdr:nvSpPr>
        <xdr:cNvPr id="65" name="テキスト ボックス 64"/>
        <xdr:cNvSpPr txBox="1"/>
      </xdr:nvSpPr>
      <xdr:spPr>
        <a:xfrm>
          <a:off x="2527300" y="305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160249</xdr:rowOff>
    </xdr:from>
    <xdr:to>
      <xdr:col>29</xdr:col>
      <xdr:colOff>177800</xdr:colOff>
      <xdr:row>19</xdr:row>
      <xdr:rowOff>90399</xdr:rowOff>
    </xdr:to>
    <xdr:sp macro="" textlink="">
      <xdr:nvSpPr>
        <xdr:cNvPr id="71" name="楕円 70"/>
        <xdr:cNvSpPr/>
      </xdr:nvSpPr>
      <xdr:spPr bwMode="auto">
        <a:xfrm>
          <a:off x="5600700" y="329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132326</xdr:rowOff>
    </xdr:from>
    <xdr:ext cx="762000" cy="259045"/>
    <xdr:sp macro="" textlink="">
      <xdr:nvSpPr>
        <xdr:cNvPr id="72" name="人口1人当たり決算額の推移該当値テキスト130"/>
        <xdr:cNvSpPr txBox="1"/>
      </xdr:nvSpPr>
      <xdr:spPr>
        <a:xfrm>
          <a:off x="5740400" y="326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166922</xdr:rowOff>
    </xdr:from>
    <xdr:to>
      <xdr:col>26</xdr:col>
      <xdr:colOff>101600</xdr:colOff>
      <xdr:row>19</xdr:row>
      <xdr:rowOff>97072</xdr:rowOff>
    </xdr:to>
    <xdr:sp macro="" textlink="">
      <xdr:nvSpPr>
        <xdr:cNvPr id="73" name="楕円 72"/>
        <xdr:cNvSpPr/>
      </xdr:nvSpPr>
      <xdr:spPr bwMode="auto">
        <a:xfrm>
          <a:off x="4953000" y="330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81849</xdr:rowOff>
    </xdr:from>
    <xdr:ext cx="736600" cy="259045"/>
    <xdr:sp macro="" textlink="">
      <xdr:nvSpPr>
        <xdr:cNvPr id="74" name="テキスト ボックス 73"/>
        <xdr:cNvSpPr txBox="1"/>
      </xdr:nvSpPr>
      <xdr:spPr>
        <a:xfrm>
          <a:off x="4622800" y="338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57357</xdr:rowOff>
    </xdr:from>
    <xdr:to>
      <xdr:col>22</xdr:col>
      <xdr:colOff>165100</xdr:colOff>
      <xdr:row>19</xdr:row>
      <xdr:rowOff>158957</xdr:rowOff>
    </xdr:to>
    <xdr:sp macro="" textlink="">
      <xdr:nvSpPr>
        <xdr:cNvPr id="75" name="楕円 74"/>
        <xdr:cNvSpPr/>
      </xdr:nvSpPr>
      <xdr:spPr bwMode="auto">
        <a:xfrm>
          <a:off x="4254500" y="3362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143734</xdr:rowOff>
    </xdr:from>
    <xdr:ext cx="762000" cy="259045"/>
    <xdr:sp macro="" textlink="">
      <xdr:nvSpPr>
        <xdr:cNvPr id="76" name="テキスト ボックス 75"/>
        <xdr:cNvSpPr txBox="1"/>
      </xdr:nvSpPr>
      <xdr:spPr>
        <a:xfrm>
          <a:off x="3924300" y="344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6673</xdr:rowOff>
    </xdr:from>
    <xdr:to>
      <xdr:col>19</xdr:col>
      <xdr:colOff>38100</xdr:colOff>
      <xdr:row>19</xdr:row>
      <xdr:rowOff>108273</xdr:rowOff>
    </xdr:to>
    <xdr:sp macro="" textlink="">
      <xdr:nvSpPr>
        <xdr:cNvPr id="77" name="楕円 76"/>
        <xdr:cNvSpPr/>
      </xdr:nvSpPr>
      <xdr:spPr bwMode="auto">
        <a:xfrm>
          <a:off x="3556000" y="331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93050</xdr:rowOff>
    </xdr:from>
    <xdr:ext cx="762000" cy="259045"/>
    <xdr:sp macro="" textlink="">
      <xdr:nvSpPr>
        <xdr:cNvPr id="78" name="テキスト ボックス 77"/>
        <xdr:cNvSpPr txBox="1"/>
      </xdr:nvSpPr>
      <xdr:spPr>
        <a:xfrm>
          <a:off x="3225800" y="33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151573</xdr:rowOff>
    </xdr:from>
    <xdr:to>
      <xdr:col>15</xdr:col>
      <xdr:colOff>101600</xdr:colOff>
      <xdr:row>19</xdr:row>
      <xdr:rowOff>81723</xdr:rowOff>
    </xdr:to>
    <xdr:sp macro="" textlink="">
      <xdr:nvSpPr>
        <xdr:cNvPr id="79" name="楕円 78"/>
        <xdr:cNvSpPr/>
      </xdr:nvSpPr>
      <xdr:spPr bwMode="auto">
        <a:xfrm>
          <a:off x="2857500" y="328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66500</xdr:rowOff>
    </xdr:from>
    <xdr:ext cx="762000" cy="259045"/>
    <xdr:sp macro="" textlink="">
      <xdr:nvSpPr>
        <xdr:cNvPr id="80" name="テキスト ボックス 79"/>
        <xdr:cNvSpPr txBox="1"/>
      </xdr:nvSpPr>
      <xdr:spPr>
        <a:xfrm>
          <a:off x="2527300" y="33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9134</xdr:rowOff>
    </xdr:from>
    <xdr:to>
      <xdr:col>29</xdr:col>
      <xdr:colOff>127000</xdr:colOff>
      <xdr:row>38</xdr:row>
      <xdr:rowOff>15561</xdr:rowOff>
    </xdr:to>
    <xdr:cxnSp macro="">
      <xdr:nvCxnSpPr>
        <xdr:cNvPr id="114" name="直線コネクタ 113"/>
        <xdr:cNvCxnSpPr/>
      </xdr:nvCxnSpPr>
      <xdr:spPr bwMode="auto">
        <a:xfrm>
          <a:off x="5003800" y="7476734"/>
          <a:ext cx="647700" cy="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6406</xdr:rowOff>
    </xdr:from>
    <xdr:to>
      <xdr:col>26</xdr:col>
      <xdr:colOff>50800</xdr:colOff>
      <xdr:row>38</xdr:row>
      <xdr:rowOff>9134</xdr:rowOff>
    </xdr:to>
    <xdr:cxnSp macro="">
      <xdr:nvCxnSpPr>
        <xdr:cNvPr id="117" name="直線コネクタ 116"/>
        <xdr:cNvCxnSpPr/>
      </xdr:nvCxnSpPr>
      <xdr:spPr bwMode="auto">
        <a:xfrm>
          <a:off x="4305300" y="7474006"/>
          <a:ext cx="698500" cy="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6406</xdr:rowOff>
    </xdr:from>
    <xdr:to>
      <xdr:col>22</xdr:col>
      <xdr:colOff>114300</xdr:colOff>
      <xdr:row>38</xdr:row>
      <xdr:rowOff>21493</xdr:rowOff>
    </xdr:to>
    <xdr:cxnSp macro="">
      <xdr:nvCxnSpPr>
        <xdr:cNvPr id="120" name="直線コネクタ 119"/>
        <xdr:cNvCxnSpPr/>
      </xdr:nvCxnSpPr>
      <xdr:spPr bwMode="auto">
        <a:xfrm flipV="1">
          <a:off x="3606800" y="7474006"/>
          <a:ext cx="698500" cy="1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302206</xdr:rowOff>
    </xdr:from>
    <xdr:to>
      <xdr:col>22</xdr:col>
      <xdr:colOff>165100</xdr:colOff>
      <xdr:row>38</xdr:row>
      <xdr:rowOff>60906</xdr:rowOff>
    </xdr:to>
    <xdr:sp macro="" textlink="">
      <xdr:nvSpPr>
        <xdr:cNvPr id="121" name="フローチャート: 判断 120"/>
        <xdr:cNvSpPr/>
      </xdr:nvSpPr>
      <xdr:spPr bwMode="auto">
        <a:xfrm>
          <a:off x="4254500" y="742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45683</xdr:rowOff>
    </xdr:from>
    <xdr:ext cx="762000" cy="259045"/>
    <xdr:sp macro="" textlink="">
      <xdr:nvSpPr>
        <xdr:cNvPr id="122" name="テキスト ボックス 121"/>
        <xdr:cNvSpPr txBox="1"/>
      </xdr:nvSpPr>
      <xdr:spPr>
        <a:xfrm>
          <a:off x="3924300" y="751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21493</xdr:rowOff>
    </xdr:from>
    <xdr:to>
      <xdr:col>18</xdr:col>
      <xdr:colOff>177800</xdr:colOff>
      <xdr:row>38</xdr:row>
      <xdr:rowOff>24336</xdr:rowOff>
    </xdr:to>
    <xdr:cxnSp macro="">
      <xdr:nvCxnSpPr>
        <xdr:cNvPr id="123" name="直線コネクタ 122"/>
        <xdr:cNvCxnSpPr/>
      </xdr:nvCxnSpPr>
      <xdr:spPr bwMode="auto">
        <a:xfrm flipV="1">
          <a:off x="2908300" y="7489093"/>
          <a:ext cx="698500" cy="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300007</xdr:rowOff>
    </xdr:from>
    <xdr:to>
      <xdr:col>19</xdr:col>
      <xdr:colOff>38100</xdr:colOff>
      <xdr:row>38</xdr:row>
      <xdr:rowOff>58707</xdr:rowOff>
    </xdr:to>
    <xdr:sp macro="" textlink="">
      <xdr:nvSpPr>
        <xdr:cNvPr id="124" name="フローチャート: 判断 123"/>
        <xdr:cNvSpPr/>
      </xdr:nvSpPr>
      <xdr:spPr bwMode="auto">
        <a:xfrm>
          <a:off x="3556000" y="7424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68884</xdr:rowOff>
    </xdr:from>
    <xdr:ext cx="762000" cy="259045"/>
    <xdr:sp macro="" textlink="">
      <xdr:nvSpPr>
        <xdr:cNvPr id="125" name="テキスト ボックス 124"/>
        <xdr:cNvSpPr txBox="1"/>
      </xdr:nvSpPr>
      <xdr:spPr>
        <a:xfrm>
          <a:off x="3225800" y="719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300689</xdr:rowOff>
    </xdr:from>
    <xdr:to>
      <xdr:col>15</xdr:col>
      <xdr:colOff>101600</xdr:colOff>
      <xdr:row>38</xdr:row>
      <xdr:rowOff>59389</xdr:rowOff>
    </xdr:to>
    <xdr:sp macro="" textlink="">
      <xdr:nvSpPr>
        <xdr:cNvPr id="126" name="フローチャート: 判断 125"/>
        <xdr:cNvSpPr/>
      </xdr:nvSpPr>
      <xdr:spPr bwMode="auto">
        <a:xfrm>
          <a:off x="2857500" y="7425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69566</xdr:rowOff>
    </xdr:from>
    <xdr:ext cx="762000" cy="259045"/>
    <xdr:sp macro="" textlink="">
      <xdr:nvSpPr>
        <xdr:cNvPr id="127" name="テキスト ボックス 126"/>
        <xdr:cNvSpPr txBox="1"/>
      </xdr:nvSpPr>
      <xdr:spPr>
        <a:xfrm>
          <a:off x="2527300" y="719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307661</xdr:rowOff>
    </xdr:from>
    <xdr:to>
      <xdr:col>29</xdr:col>
      <xdr:colOff>177800</xdr:colOff>
      <xdr:row>38</xdr:row>
      <xdr:rowOff>66361</xdr:rowOff>
    </xdr:to>
    <xdr:sp macro="" textlink="">
      <xdr:nvSpPr>
        <xdr:cNvPr id="133" name="楕円 132"/>
        <xdr:cNvSpPr/>
      </xdr:nvSpPr>
      <xdr:spPr bwMode="auto">
        <a:xfrm>
          <a:off x="5600700" y="743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279738</xdr:rowOff>
    </xdr:from>
    <xdr:ext cx="762000" cy="259045"/>
    <xdr:sp macro="" textlink="">
      <xdr:nvSpPr>
        <xdr:cNvPr id="134" name="人口1人当たり決算額の推移該当値テキスト445"/>
        <xdr:cNvSpPr txBox="1"/>
      </xdr:nvSpPr>
      <xdr:spPr>
        <a:xfrm>
          <a:off x="5740400" y="740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301234</xdr:rowOff>
    </xdr:from>
    <xdr:to>
      <xdr:col>26</xdr:col>
      <xdr:colOff>101600</xdr:colOff>
      <xdr:row>38</xdr:row>
      <xdr:rowOff>59934</xdr:rowOff>
    </xdr:to>
    <xdr:sp macro="" textlink="">
      <xdr:nvSpPr>
        <xdr:cNvPr id="135" name="楕円 134"/>
        <xdr:cNvSpPr/>
      </xdr:nvSpPr>
      <xdr:spPr bwMode="auto">
        <a:xfrm>
          <a:off x="4953000" y="742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44711</xdr:rowOff>
    </xdr:from>
    <xdr:ext cx="736600" cy="259045"/>
    <xdr:sp macro="" textlink="">
      <xdr:nvSpPr>
        <xdr:cNvPr id="136" name="テキスト ボックス 135"/>
        <xdr:cNvSpPr txBox="1"/>
      </xdr:nvSpPr>
      <xdr:spPr>
        <a:xfrm>
          <a:off x="4622800" y="751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298506</xdr:rowOff>
    </xdr:from>
    <xdr:to>
      <xdr:col>22</xdr:col>
      <xdr:colOff>165100</xdr:colOff>
      <xdr:row>38</xdr:row>
      <xdr:rowOff>57206</xdr:rowOff>
    </xdr:to>
    <xdr:sp macro="" textlink="">
      <xdr:nvSpPr>
        <xdr:cNvPr id="137" name="楕円 136"/>
        <xdr:cNvSpPr/>
      </xdr:nvSpPr>
      <xdr:spPr bwMode="auto">
        <a:xfrm>
          <a:off x="4254500" y="7423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67383</xdr:rowOff>
    </xdr:from>
    <xdr:ext cx="762000" cy="259045"/>
    <xdr:sp macro="" textlink="">
      <xdr:nvSpPr>
        <xdr:cNvPr id="138" name="テキスト ボックス 137"/>
        <xdr:cNvSpPr txBox="1"/>
      </xdr:nvSpPr>
      <xdr:spPr>
        <a:xfrm>
          <a:off x="3924300" y="719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313593</xdr:rowOff>
    </xdr:from>
    <xdr:to>
      <xdr:col>19</xdr:col>
      <xdr:colOff>38100</xdr:colOff>
      <xdr:row>38</xdr:row>
      <xdr:rowOff>72293</xdr:rowOff>
    </xdr:to>
    <xdr:sp macro="" textlink="">
      <xdr:nvSpPr>
        <xdr:cNvPr id="139" name="楕円 138"/>
        <xdr:cNvSpPr/>
      </xdr:nvSpPr>
      <xdr:spPr bwMode="auto">
        <a:xfrm>
          <a:off x="3556000" y="7438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57070</xdr:rowOff>
    </xdr:from>
    <xdr:ext cx="762000" cy="259045"/>
    <xdr:sp macro="" textlink="">
      <xdr:nvSpPr>
        <xdr:cNvPr id="140" name="テキスト ボックス 139"/>
        <xdr:cNvSpPr txBox="1"/>
      </xdr:nvSpPr>
      <xdr:spPr>
        <a:xfrm>
          <a:off x="3225800" y="752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316436</xdr:rowOff>
    </xdr:from>
    <xdr:to>
      <xdr:col>15</xdr:col>
      <xdr:colOff>101600</xdr:colOff>
      <xdr:row>38</xdr:row>
      <xdr:rowOff>75136</xdr:rowOff>
    </xdr:to>
    <xdr:sp macro="" textlink="">
      <xdr:nvSpPr>
        <xdr:cNvPr id="141" name="楕円 140"/>
        <xdr:cNvSpPr/>
      </xdr:nvSpPr>
      <xdr:spPr bwMode="auto">
        <a:xfrm>
          <a:off x="2857500" y="744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59913</xdr:rowOff>
    </xdr:from>
    <xdr:ext cx="762000" cy="259045"/>
    <xdr:sp macro="" textlink="">
      <xdr:nvSpPr>
        <xdr:cNvPr id="142" name="テキスト ボックス 141"/>
        <xdr:cNvSpPr txBox="1"/>
      </xdr:nvSpPr>
      <xdr:spPr>
        <a:xfrm>
          <a:off x="2527300" y="752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39,041
38,504
180.06
23,631,784
21,703,180
1,702,064
11,814,511
21,181,840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44831</xdr:rowOff>
    </xdr:from>
    <xdr:to>
      <xdr:col>24</xdr:col>
      <xdr:colOff>63500</xdr:colOff>
      <xdr:row>38</xdr:row>
      <xdr:rowOff>63818</xdr:rowOff>
    </xdr:to>
    <xdr:cxnSp macro="">
      <xdr:nvCxnSpPr>
        <xdr:cNvPr id="61" name="直線コネクタ 60"/>
        <xdr:cNvCxnSpPr/>
      </xdr:nvCxnSpPr>
      <xdr:spPr>
        <a:xfrm flipV="1">
          <a:off x="3797300" y="6559931"/>
          <a:ext cx="838200" cy="1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63818</xdr:rowOff>
    </xdr:from>
    <xdr:to>
      <xdr:col>19</xdr:col>
      <xdr:colOff>177800</xdr:colOff>
      <xdr:row>38</xdr:row>
      <xdr:rowOff>121234</xdr:rowOff>
    </xdr:to>
    <xdr:cxnSp macro="">
      <xdr:nvCxnSpPr>
        <xdr:cNvPr id="64" name="直線コネクタ 63"/>
        <xdr:cNvCxnSpPr/>
      </xdr:nvCxnSpPr>
      <xdr:spPr>
        <a:xfrm flipV="1">
          <a:off x="2908300" y="6578918"/>
          <a:ext cx="889000" cy="5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121234</xdr:rowOff>
    </xdr:from>
    <xdr:to>
      <xdr:col>15</xdr:col>
      <xdr:colOff>50800</xdr:colOff>
      <xdr:row>39</xdr:row>
      <xdr:rowOff>11481</xdr:rowOff>
    </xdr:to>
    <xdr:cxnSp macro="">
      <xdr:nvCxnSpPr>
        <xdr:cNvPr id="67" name="直線コネクタ 66"/>
        <xdr:cNvCxnSpPr/>
      </xdr:nvCxnSpPr>
      <xdr:spPr>
        <a:xfrm flipV="1">
          <a:off x="2019300" y="6636334"/>
          <a:ext cx="889000" cy="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38430</xdr:rowOff>
    </xdr:from>
    <xdr:to>
      <xdr:col>15</xdr:col>
      <xdr:colOff>101600</xdr:colOff>
      <xdr:row>37</xdr:row>
      <xdr:rowOff>140030</xdr:rowOff>
    </xdr:to>
    <xdr:sp macro="" textlink="">
      <xdr:nvSpPr>
        <xdr:cNvPr id="68" name="フローチャート: 判断 67"/>
        <xdr:cNvSpPr/>
      </xdr:nvSpPr>
      <xdr:spPr>
        <a:xfrm>
          <a:off x="2857500" y="63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156557</xdr:rowOff>
    </xdr:from>
    <xdr:ext cx="534377" cy="259045"/>
    <xdr:sp macro="" textlink="">
      <xdr:nvSpPr>
        <xdr:cNvPr id="69" name="テキスト ボックス 68"/>
        <xdr:cNvSpPr txBox="1"/>
      </xdr:nvSpPr>
      <xdr:spPr>
        <a:xfrm>
          <a:off x="2641111" y="615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11481</xdr:rowOff>
    </xdr:from>
    <xdr:to>
      <xdr:col>10</xdr:col>
      <xdr:colOff>114300</xdr:colOff>
      <xdr:row>39</xdr:row>
      <xdr:rowOff>19279</xdr:rowOff>
    </xdr:to>
    <xdr:cxnSp macro="">
      <xdr:nvCxnSpPr>
        <xdr:cNvPr id="70" name="直線コネクタ 69"/>
        <xdr:cNvCxnSpPr/>
      </xdr:nvCxnSpPr>
      <xdr:spPr>
        <a:xfrm flipV="1">
          <a:off x="1130300" y="6698031"/>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30099</xdr:rowOff>
    </xdr:from>
    <xdr:to>
      <xdr:col>10</xdr:col>
      <xdr:colOff>165100</xdr:colOff>
      <xdr:row>38</xdr:row>
      <xdr:rowOff>131699</xdr:rowOff>
    </xdr:to>
    <xdr:sp macro="" textlink="">
      <xdr:nvSpPr>
        <xdr:cNvPr id="71" name="フローチャート: 判断 70"/>
        <xdr:cNvSpPr/>
      </xdr:nvSpPr>
      <xdr:spPr>
        <a:xfrm>
          <a:off x="1968500" y="654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148226</xdr:rowOff>
    </xdr:from>
    <xdr:ext cx="534377" cy="259045"/>
    <xdr:sp macro="" textlink="">
      <xdr:nvSpPr>
        <xdr:cNvPr id="72" name="テキスト ボックス 71"/>
        <xdr:cNvSpPr txBox="1"/>
      </xdr:nvSpPr>
      <xdr:spPr>
        <a:xfrm>
          <a:off x="1752111" y="632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43841</xdr:rowOff>
    </xdr:from>
    <xdr:to>
      <xdr:col>6</xdr:col>
      <xdr:colOff>38100</xdr:colOff>
      <xdr:row>38</xdr:row>
      <xdr:rowOff>145441</xdr:rowOff>
    </xdr:to>
    <xdr:sp macro="" textlink="">
      <xdr:nvSpPr>
        <xdr:cNvPr id="73" name="フローチャート: 判断 72"/>
        <xdr:cNvSpPr/>
      </xdr:nvSpPr>
      <xdr:spPr>
        <a:xfrm>
          <a:off x="1079500" y="65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161967</xdr:rowOff>
    </xdr:from>
    <xdr:ext cx="534377" cy="259045"/>
    <xdr:sp macro="" textlink="">
      <xdr:nvSpPr>
        <xdr:cNvPr id="74" name="テキスト ボックス 73"/>
        <xdr:cNvSpPr txBox="1"/>
      </xdr:nvSpPr>
      <xdr:spPr>
        <a:xfrm>
          <a:off x="863111" y="63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165481</xdr:rowOff>
    </xdr:from>
    <xdr:to>
      <xdr:col>24</xdr:col>
      <xdr:colOff>114300</xdr:colOff>
      <xdr:row>38</xdr:row>
      <xdr:rowOff>95631</xdr:rowOff>
    </xdr:to>
    <xdr:sp macro="" textlink="">
      <xdr:nvSpPr>
        <xdr:cNvPr id="80" name="楕円 79"/>
        <xdr:cNvSpPr/>
      </xdr:nvSpPr>
      <xdr:spPr>
        <a:xfrm>
          <a:off x="4584700" y="6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143908</xdr:rowOff>
    </xdr:from>
    <xdr:ext cx="534377" cy="259045"/>
    <xdr:sp macro="" textlink="">
      <xdr:nvSpPr>
        <xdr:cNvPr id="81" name="人件費該当値テキスト"/>
        <xdr:cNvSpPr txBox="1"/>
      </xdr:nvSpPr>
      <xdr:spPr>
        <a:xfrm>
          <a:off x="4686300" y="648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13018</xdr:rowOff>
    </xdr:from>
    <xdr:to>
      <xdr:col>20</xdr:col>
      <xdr:colOff>38100</xdr:colOff>
      <xdr:row>38</xdr:row>
      <xdr:rowOff>114618</xdr:rowOff>
    </xdr:to>
    <xdr:sp macro="" textlink="">
      <xdr:nvSpPr>
        <xdr:cNvPr id="82" name="楕円 81"/>
        <xdr:cNvSpPr/>
      </xdr:nvSpPr>
      <xdr:spPr>
        <a:xfrm>
          <a:off x="3746500" y="65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105745</xdr:rowOff>
    </xdr:from>
    <xdr:ext cx="534377" cy="259045"/>
    <xdr:sp macro="" textlink="">
      <xdr:nvSpPr>
        <xdr:cNvPr id="83" name="テキスト ボックス 82"/>
        <xdr:cNvSpPr txBox="1"/>
      </xdr:nvSpPr>
      <xdr:spPr>
        <a:xfrm>
          <a:off x="3530111" y="66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70434</xdr:rowOff>
    </xdr:from>
    <xdr:to>
      <xdr:col>15</xdr:col>
      <xdr:colOff>101600</xdr:colOff>
      <xdr:row>39</xdr:row>
      <xdr:rowOff>584</xdr:rowOff>
    </xdr:to>
    <xdr:sp macro="" textlink="">
      <xdr:nvSpPr>
        <xdr:cNvPr id="84" name="楕円 83"/>
        <xdr:cNvSpPr/>
      </xdr:nvSpPr>
      <xdr:spPr>
        <a:xfrm>
          <a:off x="2857500" y="65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163161</xdr:rowOff>
    </xdr:from>
    <xdr:ext cx="534377" cy="259045"/>
    <xdr:sp macro="" textlink="">
      <xdr:nvSpPr>
        <xdr:cNvPr id="85" name="テキスト ボックス 84"/>
        <xdr:cNvSpPr txBox="1"/>
      </xdr:nvSpPr>
      <xdr:spPr>
        <a:xfrm>
          <a:off x="2641111" y="667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132131</xdr:rowOff>
    </xdr:from>
    <xdr:to>
      <xdr:col>10</xdr:col>
      <xdr:colOff>165100</xdr:colOff>
      <xdr:row>39</xdr:row>
      <xdr:rowOff>62281</xdr:rowOff>
    </xdr:to>
    <xdr:sp macro="" textlink="">
      <xdr:nvSpPr>
        <xdr:cNvPr id="86" name="楕円 85"/>
        <xdr:cNvSpPr/>
      </xdr:nvSpPr>
      <xdr:spPr>
        <a:xfrm>
          <a:off x="1968500" y="66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53408</xdr:rowOff>
    </xdr:from>
    <xdr:ext cx="534377" cy="259045"/>
    <xdr:sp macro="" textlink="">
      <xdr:nvSpPr>
        <xdr:cNvPr id="87" name="テキスト ボックス 86"/>
        <xdr:cNvSpPr txBox="1"/>
      </xdr:nvSpPr>
      <xdr:spPr>
        <a:xfrm>
          <a:off x="1752111" y="673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139929</xdr:rowOff>
    </xdr:from>
    <xdr:to>
      <xdr:col>6</xdr:col>
      <xdr:colOff>38100</xdr:colOff>
      <xdr:row>39</xdr:row>
      <xdr:rowOff>70079</xdr:rowOff>
    </xdr:to>
    <xdr:sp macro="" textlink="">
      <xdr:nvSpPr>
        <xdr:cNvPr id="88" name="楕円 87"/>
        <xdr:cNvSpPr/>
      </xdr:nvSpPr>
      <xdr:spPr>
        <a:xfrm>
          <a:off x="1079500" y="66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61206</xdr:rowOff>
    </xdr:from>
    <xdr:ext cx="534377" cy="259045"/>
    <xdr:sp macro="" textlink="">
      <xdr:nvSpPr>
        <xdr:cNvPr id="89" name="テキスト ボックス 88"/>
        <xdr:cNvSpPr txBox="1"/>
      </xdr:nvSpPr>
      <xdr:spPr>
        <a:xfrm>
          <a:off x="863111" y="67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97192</xdr:rowOff>
    </xdr:from>
    <xdr:to>
      <xdr:col>24</xdr:col>
      <xdr:colOff>63500</xdr:colOff>
      <xdr:row>58</xdr:row>
      <xdr:rowOff>107113</xdr:rowOff>
    </xdr:to>
    <xdr:cxnSp macro="">
      <xdr:nvCxnSpPr>
        <xdr:cNvPr id="118" name="直線コネクタ 117"/>
        <xdr:cNvCxnSpPr/>
      </xdr:nvCxnSpPr>
      <xdr:spPr>
        <a:xfrm flipV="1">
          <a:off x="3797300" y="10041292"/>
          <a:ext cx="8382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101967</xdr:rowOff>
    </xdr:from>
    <xdr:to>
      <xdr:col>19</xdr:col>
      <xdr:colOff>177800</xdr:colOff>
      <xdr:row>58</xdr:row>
      <xdr:rowOff>107113</xdr:rowOff>
    </xdr:to>
    <xdr:cxnSp macro="">
      <xdr:nvCxnSpPr>
        <xdr:cNvPr id="121" name="直線コネクタ 120"/>
        <xdr:cNvCxnSpPr/>
      </xdr:nvCxnSpPr>
      <xdr:spPr>
        <a:xfrm>
          <a:off x="2908300" y="10046067"/>
          <a:ext cx="889000" cy="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101967</xdr:rowOff>
    </xdr:from>
    <xdr:to>
      <xdr:col>15</xdr:col>
      <xdr:colOff>50800</xdr:colOff>
      <xdr:row>58</xdr:row>
      <xdr:rowOff>117270</xdr:rowOff>
    </xdr:to>
    <xdr:cxnSp macro="">
      <xdr:nvCxnSpPr>
        <xdr:cNvPr id="124" name="直線コネクタ 123"/>
        <xdr:cNvCxnSpPr/>
      </xdr:nvCxnSpPr>
      <xdr:spPr>
        <a:xfrm flipV="1">
          <a:off x="2019300" y="10046067"/>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24391</xdr:rowOff>
    </xdr:from>
    <xdr:to>
      <xdr:col>15</xdr:col>
      <xdr:colOff>101600</xdr:colOff>
      <xdr:row>58</xdr:row>
      <xdr:rowOff>125991</xdr:rowOff>
    </xdr:to>
    <xdr:sp macro="" textlink="">
      <xdr:nvSpPr>
        <xdr:cNvPr id="125" name="フローチャート: 判断 124"/>
        <xdr:cNvSpPr/>
      </xdr:nvSpPr>
      <xdr:spPr>
        <a:xfrm>
          <a:off x="2857500" y="9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142518</xdr:rowOff>
    </xdr:from>
    <xdr:ext cx="534377" cy="259045"/>
    <xdr:sp macro="" textlink="">
      <xdr:nvSpPr>
        <xdr:cNvPr id="126" name="テキスト ボックス 125"/>
        <xdr:cNvSpPr txBox="1"/>
      </xdr:nvSpPr>
      <xdr:spPr>
        <a:xfrm>
          <a:off x="2641111" y="974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104056</xdr:rowOff>
    </xdr:from>
    <xdr:to>
      <xdr:col>10</xdr:col>
      <xdr:colOff>114300</xdr:colOff>
      <xdr:row>58</xdr:row>
      <xdr:rowOff>117270</xdr:rowOff>
    </xdr:to>
    <xdr:cxnSp macro="">
      <xdr:nvCxnSpPr>
        <xdr:cNvPr id="127" name="直線コネクタ 126"/>
        <xdr:cNvCxnSpPr/>
      </xdr:nvCxnSpPr>
      <xdr:spPr>
        <a:xfrm>
          <a:off x="1130300" y="10048156"/>
          <a:ext cx="8890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25753</xdr:rowOff>
    </xdr:from>
    <xdr:to>
      <xdr:col>10</xdr:col>
      <xdr:colOff>165100</xdr:colOff>
      <xdr:row>58</xdr:row>
      <xdr:rowOff>127353</xdr:rowOff>
    </xdr:to>
    <xdr:sp macro="" textlink="">
      <xdr:nvSpPr>
        <xdr:cNvPr id="128" name="フローチャート: 判断 127"/>
        <xdr:cNvSpPr/>
      </xdr:nvSpPr>
      <xdr:spPr>
        <a:xfrm>
          <a:off x="1968500" y="996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143880</xdr:rowOff>
    </xdr:from>
    <xdr:ext cx="534377" cy="259045"/>
    <xdr:sp macro="" textlink="">
      <xdr:nvSpPr>
        <xdr:cNvPr id="129" name="テキスト ボックス 128"/>
        <xdr:cNvSpPr txBox="1"/>
      </xdr:nvSpPr>
      <xdr:spPr>
        <a:xfrm>
          <a:off x="1752111" y="974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34065</xdr:rowOff>
    </xdr:from>
    <xdr:to>
      <xdr:col>6</xdr:col>
      <xdr:colOff>38100</xdr:colOff>
      <xdr:row>58</xdr:row>
      <xdr:rowOff>135665</xdr:rowOff>
    </xdr:to>
    <xdr:sp macro="" textlink="">
      <xdr:nvSpPr>
        <xdr:cNvPr id="130" name="フローチャート: 判断 129"/>
        <xdr:cNvSpPr/>
      </xdr:nvSpPr>
      <xdr:spPr>
        <a:xfrm>
          <a:off x="1079500" y="997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152192</xdr:rowOff>
    </xdr:from>
    <xdr:ext cx="534377" cy="259045"/>
    <xdr:sp macro="" textlink="">
      <xdr:nvSpPr>
        <xdr:cNvPr id="131" name="テキスト ボックス 130"/>
        <xdr:cNvSpPr txBox="1"/>
      </xdr:nvSpPr>
      <xdr:spPr>
        <a:xfrm>
          <a:off x="863111" y="975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46392</xdr:rowOff>
    </xdr:from>
    <xdr:to>
      <xdr:col>24</xdr:col>
      <xdr:colOff>114300</xdr:colOff>
      <xdr:row>58</xdr:row>
      <xdr:rowOff>147992</xdr:rowOff>
    </xdr:to>
    <xdr:sp macro="" textlink="">
      <xdr:nvSpPr>
        <xdr:cNvPr id="137" name="楕円 136"/>
        <xdr:cNvSpPr/>
      </xdr:nvSpPr>
      <xdr:spPr>
        <a:xfrm>
          <a:off x="4584700" y="99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132769</xdr:rowOff>
    </xdr:from>
    <xdr:ext cx="534377" cy="259045"/>
    <xdr:sp macro="" textlink="">
      <xdr:nvSpPr>
        <xdr:cNvPr id="138" name="物件費該当値テキスト"/>
        <xdr:cNvSpPr txBox="1"/>
      </xdr:nvSpPr>
      <xdr:spPr>
        <a:xfrm>
          <a:off x="4686300" y="990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56313</xdr:rowOff>
    </xdr:from>
    <xdr:to>
      <xdr:col>20</xdr:col>
      <xdr:colOff>38100</xdr:colOff>
      <xdr:row>58</xdr:row>
      <xdr:rowOff>157913</xdr:rowOff>
    </xdr:to>
    <xdr:sp macro="" textlink="">
      <xdr:nvSpPr>
        <xdr:cNvPr id="139" name="楕円 138"/>
        <xdr:cNvSpPr/>
      </xdr:nvSpPr>
      <xdr:spPr>
        <a:xfrm>
          <a:off x="3746500" y="100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149040</xdr:rowOff>
    </xdr:from>
    <xdr:ext cx="534377" cy="259045"/>
    <xdr:sp macro="" textlink="">
      <xdr:nvSpPr>
        <xdr:cNvPr id="140" name="テキスト ボックス 139"/>
        <xdr:cNvSpPr txBox="1"/>
      </xdr:nvSpPr>
      <xdr:spPr>
        <a:xfrm>
          <a:off x="3530111" y="100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51167</xdr:rowOff>
    </xdr:from>
    <xdr:to>
      <xdr:col>15</xdr:col>
      <xdr:colOff>101600</xdr:colOff>
      <xdr:row>58</xdr:row>
      <xdr:rowOff>152767</xdr:rowOff>
    </xdr:to>
    <xdr:sp macro="" textlink="">
      <xdr:nvSpPr>
        <xdr:cNvPr id="141" name="楕円 140"/>
        <xdr:cNvSpPr/>
      </xdr:nvSpPr>
      <xdr:spPr>
        <a:xfrm>
          <a:off x="2857500" y="99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143894</xdr:rowOff>
    </xdr:from>
    <xdr:ext cx="534377" cy="259045"/>
    <xdr:sp macro="" textlink="">
      <xdr:nvSpPr>
        <xdr:cNvPr id="142" name="テキスト ボックス 141"/>
        <xdr:cNvSpPr txBox="1"/>
      </xdr:nvSpPr>
      <xdr:spPr>
        <a:xfrm>
          <a:off x="2641111" y="100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66470</xdr:rowOff>
    </xdr:from>
    <xdr:to>
      <xdr:col>10</xdr:col>
      <xdr:colOff>165100</xdr:colOff>
      <xdr:row>58</xdr:row>
      <xdr:rowOff>168070</xdr:rowOff>
    </xdr:to>
    <xdr:sp macro="" textlink="">
      <xdr:nvSpPr>
        <xdr:cNvPr id="143" name="楕円 142"/>
        <xdr:cNvSpPr/>
      </xdr:nvSpPr>
      <xdr:spPr>
        <a:xfrm>
          <a:off x="1968500" y="100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159197</xdr:rowOff>
    </xdr:from>
    <xdr:ext cx="534377" cy="259045"/>
    <xdr:sp macro="" textlink="">
      <xdr:nvSpPr>
        <xdr:cNvPr id="144" name="テキスト ボックス 143"/>
        <xdr:cNvSpPr txBox="1"/>
      </xdr:nvSpPr>
      <xdr:spPr>
        <a:xfrm>
          <a:off x="1752111" y="1010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53256</xdr:rowOff>
    </xdr:from>
    <xdr:to>
      <xdr:col>6</xdr:col>
      <xdr:colOff>38100</xdr:colOff>
      <xdr:row>58</xdr:row>
      <xdr:rowOff>154856</xdr:rowOff>
    </xdr:to>
    <xdr:sp macro="" textlink="">
      <xdr:nvSpPr>
        <xdr:cNvPr id="145" name="楕円 144"/>
        <xdr:cNvSpPr/>
      </xdr:nvSpPr>
      <xdr:spPr>
        <a:xfrm>
          <a:off x="1079500" y="99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145983</xdr:rowOff>
    </xdr:from>
    <xdr:ext cx="534377" cy="259045"/>
    <xdr:sp macro="" textlink="">
      <xdr:nvSpPr>
        <xdr:cNvPr id="146" name="テキスト ボックス 145"/>
        <xdr:cNvSpPr txBox="1"/>
      </xdr:nvSpPr>
      <xdr:spPr>
        <a:xfrm>
          <a:off x="863111" y="1009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50464</xdr:rowOff>
    </xdr:from>
    <xdr:to>
      <xdr:col>24</xdr:col>
      <xdr:colOff>63500</xdr:colOff>
      <xdr:row>79</xdr:row>
      <xdr:rowOff>66613</xdr:rowOff>
    </xdr:to>
    <xdr:cxnSp macro="">
      <xdr:nvCxnSpPr>
        <xdr:cNvPr id="177" name="直線コネクタ 176"/>
        <xdr:cNvCxnSpPr/>
      </xdr:nvCxnSpPr>
      <xdr:spPr>
        <a:xfrm>
          <a:off x="3797300" y="13595014"/>
          <a:ext cx="8382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50464</xdr:rowOff>
    </xdr:from>
    <xdr:to>
      <xdr:col>19</xdr:col>
      <xdr:colOff>177800</xdr:colOff>
      <xdr:row>79</xdr:row>
      <xdr:rowOff>52310</xdr:rowOff>
    </xdr:to>
    <xdr:cxnSp macro="">
      <xdr:nvCxnSpPr>
        <xdr:cNvPr id="180" name="直線コネクタ 179"/>
        <xdr:cNvCxnSpPr/>
      </xdr:nvCxnSpPr>
      <xdr:spPr>
        <a:xfrm flipV="1">
          <a:off x="2908300" y="13595014"/>
          <a:ext cx="8890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52310</xdr:rowOff>
    </xdr:from>
    <xdr:to>
      <xdr:col>15</xdr:col>
      <xdr:colOff>50800</xdr:colOff>
      <xdr:row>79</xdr:row>
      <xdr:rowOff>57747</xdr:rowOff>
    </xdr:to>
    <xdr:cxnSp macro="">
      <xdr:nvCxnSpPr>
        <xdr:cNvPr id="183" name="直線コネクタ 182"/>
        <xdr:cNvCxnSpPr/>
      </xdr:nvCxnSpPr>
      <xdr:spPr>
        <a:xfrm flipV="1">
          <a:off x="2019300" y="13596860"/>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87365</xdr:rowOff>
    </xdr:from>
    <xdr:to>
      <xdr:col>15</xdr:col>
      <xdr:colOff>101600</xdr:colOff>
      <xdr:row>79</xdr:row>
      <xdr:rowOff>17515</xdr:rowOff>
    </xdr:to>
    <xdr:sp macro="" textlink="">
      <xdr:nvSpPr>
        <xdr:cNvPr id="184" name="フローチャート: 判断 183"/>
        <xdr:cNvSpPr/>
      </xdr:nvSpPr>
      <xdr:spPr>
        <a:xfrm>
          <a:off x="2857500" y="134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34042</xdr:rowOff>
    </xdr:from>
    <xdr:ext cx="469744" cy="259045"/>
    <xdr:sp macro="" textlink="">
      <xdr:nvSpPr>
        <xdr:cNvPr id="185" name="テキスト ボックス 184"/>
        <xdr:cNvSpPr txBox="1"/>
      </xdr:nvSpPr>
      <xdr:spPr>
        <a:xfrm>
          <a:off x="2673428" y="132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57747</xdr:rowOff>
    </xdr:from>
    <xdr:to>
      <xdr:col>10</xdr:col>
      <xdr:colOff>114300</xdr:colOff>
      <xdr:row>79</xdr:row>
      <xdr:rowOff>63838</xdr:rowOff>
    </xdr:to>
    <xdr:cxnSp macro="">
      <xdr:nvCxnSpPr>
        <xdr:cNvPr id="186" name="直線コネクタ 185"/>
        <xdr:cNvCxnSpPr/>
      </xdr:nvCxnSpPr>
      <xdr:spPr>
        <a:xfrm flipV="1">
          <a:off x="1130300" y="13602297"/>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136351</xdr:rowOff>
    </xdr:from>
    <xdr:to>
      <xdr:col>10</xdr:col>
      <xdr:colOff>165100</xdr:colOff>
      <xdr:row>79</xdr:row>
      <xdr:rowOff>66501</xdr:rowOff>
    </xdr:to>
    <xdr:sp macro="" textlink="">
      <xdr:nvSpPr>
        <xdr:cNvPr id="187" name="フローチャート: 判断 186"/>
        <xdr:cNvSpPr/>
      </xdr:nvSpPr>
      <xdr:spPr>
        <a:xfrm>
          <a:off x="1968500" y="1350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83028</xdr:rowOff>
    </xdr:from>
    <xdr:ext cx="469744" cy="259045"/>
    <xdr:sp macro="" textlink="">
      <xdr:nvSpPr>
        <xdr:cNvPr id="188" name="テキスト ボックス 187"/>
        <xdr:cNvSpPr txBox="1"/>
      </xdr:nvSpPr>
      <xdr:spPr>
        <a:xfrm>
          <a:off x="1784428" y="1328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128481</xdr:rowOff>
    </xdr:from>
    <xdr:to>
      <xdr:col>6</xdr:col>
      <xdr:colOff>38100</xdr:colOff>
      <xdr:row>79</xdr:row>
      <xdr:rowOff>58631</xdr:rowOff>
    </xdr:to>
    <xdr:sp macro="" textlink="">
      <xdr:nvSpPr>
        <xdr:cNvPr id="189" name="フローチャート: 判断 188"/>
        <xdr:cNvSpPr/>
      </xdr:nvSpPr>
      <xdr:spPr>
        <a:xfrm>
          <a:off x="1079500" y="1350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75158</xdr:rowOff>
    </xdr:from>
    <xdr:ext cx="469744" cy="259045"/>
    <xdr:sp macro="" textlink="">
      <xdr:nvSpPr>
        <xdr:cNvPr id="190" name="テキスト ボックス 189"/>
        <xdr:cNvSpPr txBox="1"/>
      </xdr:nvSpPr>
      <xdr:spPr>
        <a:xfrm>
          <a:off x="895428" y="1327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15813</xdr:rowOff>
    </xdr:from>
    <xdr:to>
      <xdr:col>24</xdr:col>
      <xdr:colOff>114300</xdr:colOff>
      <xdr:row>79</xdr:row>
      <xdr:rowOff>117413</xdr:rowOff>
    </xdr:to>
    <xdr:sp macro="" textlink="">
      <xdr:nvSpPr>
        <xdr:cNvPr id="196" name="楕円 195"/>
        <xdr:cNvSpPr/>
      </xdr:nvSpPr>
      <xdr:spPr>
        <a:xfrm>
          <a:off x="4584700" y="135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102190</xdr:rowOff>
    </xdr:from>
    <xdr:ext cx="469744" cy="259045"/>
    <xdr:sp macro="" textlink="">
      <xdr:nvSpPr>
        <xdr:cNvPr id="197" name="維持補修費該当値テキスト"/>
        <xdr:cNvSpPr txBox="1"/>
      </xdr:nvSpPr>
      <xdr:spPr>
        <a:xfrm>
          <a:off x="4686300" y="134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171114</xdr:rowOff>
    </xdr:from>
    <xdr:to>
      <xdr:col>20</xdr:col>
      <xdr:colOff>38100</xdr:colOff>
      <xdr:row>79</xdr:row>
      <xdr:rowOff>101264</xdr:rowOff>
    </xdr:to>
    <xdr:sp macro="" textlink="">
      <xdr:nvSpPr>
        <xdr:cNvPr id="198" name="楕円 197"/>
        <xdr:cNvSpPr/>
      </xdr:nvSpPr>
      <xdr:spPr>
        <a:xfrm>
          <a:off x="3746500" y="135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92391</xdr:rowOff>
    </xdr:from>
    <xdr:ext cx="469744" cy="259045"/>
    <xdr:sp macro="" textlink="">
      <xdr:nvSpPr>
        <xdr:cNvPr id="199" name="テキスト ボックス 198"/>
        <xdr:cNvSpPr txBox="1"/>
      </xdr:nvSpPr>
      <xdr:spPr>
        <a:xfrm>
          <a:off x="3562428" y="1363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1510</xdr:rowOff>
    </xdr:from>
    <xdr:to>
      <xdr:col>15</xdr:col>
      <xdr:colOff>101600</xdr:colOff>
      <xdr:row>79</xdr:row>
      <xdr:rowOff>103110</xdr:rowOff>
    </xdr:to>
    <xdr:sp macro="" textlink="">
      <xdr:nvSpPr>
        <xdr:cNvPr id="200" name="楕円 199"/>
        <xdr:cNvSpPr/>
      </xdr:nvSpPr>
      <xdr:spPr>
        <a:xfrm>
          <a:off x="2857500" y="135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94237</xdr:rowOff>
    </xdr:from>
    <xdr:ext cx="469744" cy="259045"/>
    <xdr:sp macro="" textlink="">
      <xdr:nvSpPr>
        <xdr:cNvPr id="201" name="テキスト ボックス 200"/>
        <xdr:cNvSpPr txBox="1"/>
      </xdr:nvSpPr>
      <xdr:spPr>
        <a:xfrm>
          <a:off x="2673428" y="1363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6947</xdr:rowOff>
    </xdr:from>
    <xdr:to>
      <xdr:col>10</xdr:col>
      <xdr:colOff>165100</xdr:colOff>
      <xdr:row>79</xdr:row>
      <xdr:rowOff>108547</xdr:rowOff>
    </xdr:to>
    <xdr:sp macro="" textlink="">
      <xdr:nvSpPr>
        <xdr:cNvPr id="202" name="楕円 201"/>
        <xdr:cNvSpPr/>
      </xdr:nvSpPr>
      <xdr:spPr>
        <a:xfrm>
          <a:off x="1968500" y="135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99674</xdr:rowOff>
    </xdr:from>
    <xdr:ext cx="469744" cy="259045"/>
    <xdr:sp macro="" textlink="">
      <xdr:nvSpPr>
        <xdr:cNvPr id="203" name="テキスト ボックス 202"/>
        <xdr:cNvSpPr txBox="1"/>
      </xdr:nvSpPr>
      <xdr:spPr>
        <a:xfrm>
          <a:off x="1784428" y="1364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13038</xdr:rowOff>
    </xdr:from>
    <xdr:to>
      <xdr:col>6</xdr:col>
      <xdr:colOff>38100</xdr:colOff>
      <xdr:row>79</xdr:row>
      <xdr:rowOff>114638</xdr:rowOff>
    </xdr:to>
    <xdr:sp macro="" textlink="">
      <xdr:nvSpPr>
        <xdr:cNvPr id="204" name="楕円 203"/>
        <xdr:cNvSpPr/>
      </xdr:nvSpPr>
      <xdr:spPr>
        <a:xfrm>
          <a:off x="1079500" y="135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105765</xdr:rowOff>
    </xdr:from>
    <xdr:ext cx="469744" cy="259045"/>
    <xdr:sp macro="" textlink="">
      <xdr:nvSpPr>
        <xdr:cNvPr id="205" name="テキスト ボックス 204"/>
        <xdr:cNvSpPr txBox="1"/>
      </xdr:nvSpPr>
      <xdr:spPr>
        <a:xfrm>
          <a:off x="895428" y="1365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143728</xdr:rowOff>
    </xdr:from>
    <xdr:to>
      <xdr:col>24</xdr:col>
      <xdr:colOff>63500</xdr:colOff>
      <xdr:row>97</xdr:row>
      <xdr:rowOff>137959</xdr:rowOff>
    </xdr:to>
    <xdr:cxnSp macro="">
      <xdr:nvCxnSpPr>
        <xdr:cNvPr id="237" name="直線コネクタ 236"/>
        <xdr:cNvCxnSpPr/>
      </xdr:nvCxnSpPr>
      <xdr:spPr>
        <a:xfrm>
          <a:off x="3797300" y="16602928"/>
          <a:ext cx="838200" cy="16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143728</xdr:rowOff>
    </xdr:from>
    <xdr:to>
      <xdr:col>19</xdr:col>
      <xdr:colOff>177800</xdr:colOff>
      <xdr:row>98</xdr:row>
      <xdr:rowOff>59919</xdr:rowOff>
    </xdr:to>
    <xdr:cxnSp macro="">
      <xdr:nvCxnSpPr>
        <xdr:cNvPr id="240" name="直線コネクタ 239"/>
        <xdr:cNvCxnSpPr/>
      </xdr:nvCxnSpPr>
      <xdr:spPr>
        <a:xfrm flipV="1">
          <a:off x="2908300" y="16602928"/>
          <a:ext cx="889000" cy="25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59919</xdr:rowOff>
    </xdr:from>
    <xdr:to>
      <xdr:col>15</xdr:col>
      <xdr:colOff>50800</xdr:colOff>
      <xdr:row>98</xdr:row>
      <xdr:rowOff>75878</xdr:rowOff>
    </xdr:to>
    <xdr:cxnSp macro="">
      <xdr:nvCxnSpPr>
        <xdr:cNvPr id="243" name="直線コネクタ 242"/>
        <xdr:cNvCxnSpPr/>
      </xdr:nvCxnSpPr>
      <xdr:spPr>
        <a:xfrm flipV="1">
          <a:off x="2019300" y="16862019"/>
          <a:ext cx="8890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134021</xdr:rowOff>
    </xdr:from>
    <xdr:to>
      <xdr:col>15</xdr:col>
      <xdr:colOff>101600</xdr:colOff>
      <xdr:row>98</xdr:row>
      <xdr:rowOff>64171</xdr:rowOff>
    </xdr:to>
    <xdr:sp macro="" textlink="">
      <xdr:nvSpPr>
        <xdr:cNvPr id="244" name="フローチャート: 判断 243"/>
        <xdr:cNvSpPr/>
      </xdr:nvSpPr>
      <xdr:spPr>
        <a:xfrm>
          <a:off x="2857500" y="1676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80698</xdr:rowOff>
    </xdr:from>
    <xdr:ext cx="534377" cy="259045"/>
    <xdr:sp macro="" textlink="">
      <xdr:nvSpPr>
        <xdr:cNvPr id="245" name="テキスト ボックス 244"/>
        <xdr:cNvSpPr txBox="1"/>
      </xdr:nvSpPr>
      <xdr:spPr>
        <a:xfrm>
          <a:off x="2641111" y="165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75878</xdr:rowOff>
    </xdr:from>
    <xdr:to>
      <xdr:col>10</xdr:col>
      <xdr:colOff>114300</xdr:colOff>
      <xdr:row>98</xdr:row>
      <xdr:rowOff>171171</xdr:rowOff>
    </xdr:to>
    <xdr:cxnSp macro="">
      <xdr:nvCxnSpPr>
        <xdr:cNvPr id="246" name="直線コネクタ 245"/>
        <xdr:cNvCxnSpPr/>
      </xdr:nvCxnSpPr>
      <xdr:spPr>
        <a:xfrm flipV="1">
          <a:off x="1130300" y="16877978"/>
          <a:ext cx="889000" cy="9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149817</xdr:rowOff>
    </xdr:from>
    <xdr:to>
      <xdr:col>10</xdr:col>
      <xdr:colOff>165100</xdr:colOff>
      <xdr:row>98</xdr:row>
      <xdr:rowOff>79967</xdr:rowOff>
    </xdr:to>
    <xdr:sp macro="" textlink="">
      <xdr:nvSpPr>
        <xdr:cNvPr id="247" name="フローチャート: 判断 246"/>
        <xdr:cNvSpPr/>
      </xdr:nvSpPr>
      <xdr:spPr>
        <a:xfrm>
          <a:off x="1968500" y="167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96494</xdr:rowOff>
    </xdr:from>
    <xdr:ext cx="534377" cy="259045"/>
    <xdr:sp macro="" textlink="">
      <xdr:nvSpPr>
        <xdr:cNvPr id="248" name="テキスト ボックス 247"/>
        <xdr:cNvSpPr txBox="1"/>
      </xdr:nvSpPr>
      <xdr:spPr>
        <a:xfrm>
          <a:off x="1752111" y="165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21365</xdr:rowOff>
    </xdr:from>
    <xdr:to>
      <xdr:col>6</xdr:col>
      <xdr:colOff>38100</xdr:colOff>
      <xdr:row>98</xdr:row>
      <xdr:rowOff>122965</xdr:rowOff>
    </xdr:to>
    <xdr:sp macro="" textlink="">
      <xdr:nvSpPr>
        <xdr:cNvPr id="249" name="フローチャート: 判断 248"/>
        <xdr:cNvSpPr/>
      </xdr:nvSpPr>
      <xdr:spPr>
        <a:xfrm>
          <a:off x="1079500" y="1682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139492</xdr:rowOff>
    </xdr:from>
    <xdr:ext cx="534377" cy="259045"/>
    <xdr:sp macro="" textlink="">
      <xdr:nvSpPr>
        <xdr:cNvPr id="250" name="テキスト ボックス 249"/>
        <xdr:cNvSpPr txBox="1"/>
      </xdr:nvSpPr>
      <xdr:spPr>
        <a:xfrm>
          <a:off x="863111" y="1659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87159</xdr:rowOff>
    </xdr:from>
    <xdr:to>
      <xdr:col>24</xdr:col>
      <xdr:colOff>114300</xdr:colOff>
      <xdr:row>98</xdr:row>
      <xdr:rowOff>17309</xdr:rowOff>
    </xdr:to>
    <xdr:sp macro="" textlink="">
      <xdr:nvSpPr>
        <xdr:cNvPr id="256" name="楕円 255"/>
        <xdr:cNvSpPr/>
      </xdr:nvSpPr>
      <xdr:spPr>
        <a:xfrm>
          <a:off x="4584700" y="167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65586</xdr:rowOff>
    </xdr:from>
    <xdr:ext cx="534377" cy="259045"/>
    <xdr:sp macro="" textlink="">
      <xdr:nvSpPr>
        <xdr:cNvPr id="257" name="扶助費該当値テキスト"/>
        <xdr:cNvSpPr txBox="1"/>
      </xdr:nvSpPr>
      <xdr:spPr>
        <a:xfrm>
          <a:off x="4686300" y="1669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92928</xdr:rowOff>
    </xdr:from>
    <xdr:to>
      <xdr:col>20</xdr:col>
      <xdr:colOff>38100</xdr:colOff>
      <xdr:row>97</xdr:row>
      <xdr:rowOff>23078</xdr:rowOff>
    </xdr:to>
    <xdr:sp macro="" textlink="">
      <xdr:nvSpPr>
        <xdr:cNvPr id="258" name="楕円 257"/>
        <xdr:cNvSpPr/>
      </xdr:nvSpPr>
      <xdr:spPr>
        <a:xfrm>
          <a:off x="3746500" y="1655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14205</xdr:rowOff>
    </xdr:from>
    <xdr:ext cx="599010" cy="259045"/>
    <xdr:sp macro="" textlink="">
      <xdr:nvSpPr>
        <xdr:cNvPr id="259" name="テキスト ボックス 258"/>
        <xdr:cNvSpPr txBox="1"/>
      </xdr:nvSpPr>
      <xdr:spPr>
        <a:xfrm>
          <a:off x="3497795" y="1664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9119</xdr:rowOff>
    </xdr:from>
    <xdr:to>
      <xdr:col>15</xdr:col>
      <xdr:colOff>101600</xdr:colOff>
      <xdr:row>98</xdr:row>
      <xdr:rowOff>110719</xdr:rowOff>
    </xdr:to>
    <xdr:sp macro="" textlink="">
      <xdr:nvSpPr>
        <xdr:cNvPr id="260" name="楕円 259"/>
        <xdr:cNvSpPr/>
      </xdr:nvSpPr>
      <xdr:spPr>
        <a:xfrm>
          <a:off x="2857500" y="168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101846</xdr:rowOff>
    </xdr:from>
    <xdr:ext cx="534377" cy="259045"/>
    <xdr:sp macro="" textlink="">
      <xdr:nvSpPr>
        <xdr:cNvPr id="261" name="テキスト ボックス 260"/>
        <xdr:cNvSpPr txBox="1"/>
      </xdr:nvSpPr>
      <xdr:spPr>
        <a:xfrm>
          <a:off x="2641111" y="169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25078</xdr:rowOff>
    </xdr:from>
    <xdr:to>
      <xdr:col>10</xdr:col>
      <xdr:colOff>165100</xdr:colOff>
      <xdr:row>98</xdr:row>
      <xdr:rowOff>126678</xdr:rowOff>
    </xdr:to>
    <xdr:sp macro="" textlink="">
      <xdr:nvSpPr>
        <xdr:cNvPr id="262" name="楕円 261"/>
        <xdr:cNvSpPr/>
      </xdr:nvSpPr>
      <xdr:spPr>
        <a:xfrm>
          <a:off x="1968500" y="168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117805</xdr:rowOff>
    </xdr:from>
    <xdr:ext cx="534377" cy="259045"/>
    <xdr:sp macro="" textlink="">
      <xdr:nvSpPr>
        <xdr:cNvPr id="263" name="テキスト ボックス 262"/>
        <xdr:cNvSpPr txBox="1"/>
      </xdr:nvSpPr>
      <xdr:spPr>
        <a:xfrm>
          <a:off x="1752111" y="1691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120371</xdr:rowOff>
    </xdr:from>
    <xdr:to>
      <xdr:col>6</xdr:col>
      <xdr:colOff>38100</xdr:colOff>
      <xdr:row>99</xdr:row>
      <xdr:rowOff>50521</xdr:rowOff>
    </xdr:to>
    <xdr:sp macro="" textlink="">
      <xdr:nvSpPr>
        <xdr:cNvPr id="264" name="楕円 263"/>
        <xdr:cNvSpPr/>
      </xdr:nvSpPr>
      <xdr:spPr>
        <a:xfrm>
          <a:off x="1079500" y="169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41648</xdr:rowOff>
    </xdr:from>
    <xdr:ext cx="534377" cy="259045"/>
    <xdr:sp macro="" textlink="">
      <xdr:nvSpPr>
        <xdr:cNvPr id="265" name="テキスト ボックス 264"/>
        <xdr:cNvSpPr txBox="1"/>
      </xdr:nvSpPr>
      <xdr:spPr>
        <a:xfrm>
          <a:off x="863111" y="170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107454</xdr:rowOff>
    </xdr:from>
    <xdr:to>
      <xdr:col>55</xdr:col>
      <xdr:colOff>0</xdr:colOff>
      <xdr:row>38</xdr:row>
      <xdr:rowOff>19159</xdr:rowOff>
    </xdr:to>
    <xdr:cxnSp macro="">
      <xdr:nvCxnSpPr>
        <xdr:cNvPr id="296" name="直線コネクタ 295"/>
        <xdr:cNvCxnSpPr/>
      </xdr:nvCxnSpPr>
      <xdr:spPr>
        <a:xfrm flipV="1">
          <a:off x="9639300" y="6451104"/>
          <a:ext cx="838200" cy="8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138495</xdr:rowOff>
    </xdr:from>
    <xdr:to>
      <xdr:col>50</xdr:col>
      <xdr:colOff>114300</xdr:colOff>
      <xdr:row>38</xdr:row>
      <xdr:rowOff>19159</xdr:rowOff>
    </xdr:to>
    <xdr:cxnSp macro="">
      <xdr:nvCxnSpPr>
        <xdr:cNvPr id="299" name="直線コネクタ 298"/>
        <xdr:cNvCxnSpPr/>
      </xdr:nvCxnSpPr>
      <xdr:spPr>
        <a:xfrm>
          <a:off x="8750300" y="6139245"/>
          <a:ext cx="889000" cy="39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138495</xdr:rowOff>
    </xdr:from>
    <xdr:to>
      <xdr:col>45</xdr:col>
      <xdr:colOff>177800</xdr:colOff>
      <xdr:row>38</xdr:row>
      <xdr:rowOff>60542</xdr:rowOff>
    </xdr:to>
    <xdr:cxnSp macro="">
      <xdr:nvCxnSpPr>
        <xdr:cNvPr id="302" name="直線コネクタ 301"/>
        <xdr:cNvCxnSpPr/>
      </xdr:nvCxnSpPr>
      <xdr:spPr>
        <a:xfrm flipV="1">
          <a:off x="7861300" y="6139245"/>
          <a:ext cx="889000" cy="43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127521</xdr:rowOff>
    </xdr:from>
    <xdr:to>
      <xdr:col>46</xdr:col>
      <xdr:colOff>38100</xdr:colOff>
      <xdr:row>36</xdr:row>
      <xdr:rowOff>57671</xdr:rowOff>
    </xdr:to>
    <xdr:sp macro="" textlink="">
      <xdr:nvSpPr>
        <xdr:cNvPr id="303" name="フローチャート: 判断 302"/>
        <xdr:cNvSpPr/>
      </xdr:nvSpPr>
      <xdr:spPr>
        <a:xfrm>
          <a:off x="8699500" y="612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48798</xdr:rowOff>
    </xdr:from>
    <xdr:ext cx="599010" cy="259045"/>
    <xdr:sp macro="" textlink="">
      <xdr:nvSpPr>
        <xdr:cNvPr id="304" name="テキスト ボックス 303"/>
        <xdr:cNvSpPr txBox="1"/>
      </xdr:nvSpPr>
      <xdr:spPr>
        <a:xfrm>
          <a:off x="8450795" y="622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123453</xdr:rowOff>
    </xdr:from>
    <xdr:to>
      <xdr:col>41</xdr:col>
      <xdr:colOff>50800</xdr:colOff>
      <xdr:row>38</xdr:row>
      <xdr:rowOff>60542</xdr:rowOff>
    </xdr:to>
    <xdr:cxnSp macro="">
      <xdr:nvCxnSpPr>
        <xdr:cNvPr id="305" name="直線コネクタ 304"/>
        <xdr:cNvCxnSpPr/>
      </xdr:nvCxnSpPr>
      <xdr:spPr>
        <a:xfrm>
          <a:off x="6972300" y="6467103"/>
          <a:ext cx="889000" cy="10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168521</xdr:rowOff>
    </xdr:from>
    <xdr:to>
      <xdr:col>41</xdr:col>
      <xdr:colOff>101600</xdr:colOff>
      <xdr:row>38</xdr:row>
      <xdr:rowOff>98671</xdr:rowOff>
    </xdr:to>
    <xdr:sp macro="" textlink="">
      <xdr:nvSpPr>
        <xdr:cNvPr id="306" name="フローチャート: 判断 305"/>
        <xdr:cNvSpPr/>
      </xdr:nvSpPr>
      <xdr:spPr>
        <a:xfrm>
          <a:off x="7810500" y="651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115198</xdr:rowOff>
    </xdr:from>
    <xdr:ext cx="534377" cy="259045"/>
    <xdr:sp macro="" textlink="">
      <xdr:nvSpPr>
        <xdr:cNvPr id="307" name="テキスト ボックス 306"/>
        <xdr:cNvSpPr txBox="1"/>
      </xdr:nvSpPr>
      <xdr:spPr>
        <a:xfrm>
          <a:off x="7594111" y="62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17498</xdr:rowOff>
    </xdr:from>
    <xdr:to>
      <xdr:col>36</xdr:col>
      <xdr:colOff>165100</xdr:colOff>
      <xdr:row>38</xdr:row>
      <xdr:rowOff>119098</xdr:rowOff>
    </xdr:to>
    <xdr:sp macro="" textlink="">
      <xdr:nvSpPr>
        <xdr:cNvPr id="308" name="フローチャート: 判断 307"/>
        <xdr:cNvSpPr/>
      </xdr:nvSpPr>
      <xdr:spPr>
        <a:xfrm>
          <a:off x="6921500" y="65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110225</xdr:rowOff>
    </xdr:from>
    <xdr:ext cx="534377" cy="259045"/>
    <xdr:sp macro="" textlink="">
      <xdr:nvSpPr>
        <xdr:cNvPr id="309" name="テキスト ボックス 308"/>
        <xdr:cNvSpPr txBox="1"/>
      </xdr:nvSpPr>
      <xdr:spPr>
        <a:xfrm>
          <a:off x="6705111" y="662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56654</xdr:rowOff>
    </xdr:from>
    <xdr:to>
      <xdr:col>55</xdr:col>
      <xdr:colOff>50800</xdr:colOff>
      <xdr:row>37</xdr:row>
      <xdr:rowOff>158254</xdr:rowOff>
    </xdr:to>
    <xdr:sp macro="" textlink="">
      <xdr:nvSpPr>
        <xdr:cNvPr id="315" name="楕円 314"/>
        <xdr:cNvSpPr/>
      </xdr:nvSpPr>
      <xdr:spPr>
        <a:xfrm>
          <a:off x="10426700" y="64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35081</xdr:rowOff>
    </xdr:from>
    <xdr:ext cx="599010" cy="259045"/>
    <xdr:sp macro="" textlink="">
      <xdr:nvSpPr>
        <xdr:cNvPr id="316" name="補助費等該当値テキスト"/>
        <xdr:cNvSpPr txBox="1"/>
      </xdr:nvSpPr>
      <xdr:spPr>
        <a:xfrm>
          <a:off x="10528300" y="637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139809</xdr:rowOff>
    </xdr:from>
    <xdr:to>
      <xdr:col>50</xdr:col>
      <xdr:colOff>165100</xdr:colOff>
      <xdr:row>38</xdr:row>
      <xdr:rowOff>69959</xdr:rowOff>
    </xdr:to>
    <xdr:sp macro="" textlink="">
      <xdr:nvSpPr>
        <xdr:cNvPr id="317" name="楕円 316"/>
        <xdr:cNvSpPr/>
      </xdr:nvSpPr>
      <xdr:spPr>
        <a:xfrm>
          <a:off x="9588500" y="64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61086</xdr:rowOff>
    </xdr:from>
    <xdr:ext cx="534377" cy="259045"/>
    <xdr:sp macro="" textlink="">
      <xdr:nvSpPr>
        <xdr:cNvPr id="318" name="テキスト ボックス 317"/>
        <xdr:cNvSpPr txBox="1"/>
      </xdr:nvSpPr>
      <xdr:spPr>
        <a:xfrm>
          <a:off x="9372111" y="65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87695</xdr:rowOff>
    </xdr:from>
    <xdr:to>
      <xdr:col>46</xdr:col>
      <xdr:colOff>38100</xdr:colOff>
      <xdr:row>36</xdr:row>
      <xdr:rowOff>17845</xdr:rowOff>
    </xdr:to>
    <xdr:sp macro="" textlink="">
      <xdr:nvSpPr>
        <xdr:cNvPr id="319" name="楕円 318"/>
        <xdr:cNvSpPr/>
      </xdr:nvSpPr>
      <xdr:spPr>
        <a:xfrm>
          <a:off x="8699500" y="60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34372</xdr:rowOff>
    </xdr:from>
    <xdr:ext cx="599010" cy="259045"/>
    <xdr:sp macro="" textlink="">
      <xdr:nvSpPr>
        <xdr:cNvPr id="320" name="テキスト ボックス 319"/>
        <xdr:cNvSpPr txBox="1"/>
      </xdr:nvSpPr>
      <xdr:spPr>
        <a:xfrm>
          <a:off x="8450795" y="586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9742</xdr:rowOff>
    </xdr:from>
    <xdr:to>
      <xdr:col>41</xdr:col>
      <xdr:colOff>101600</xdr:colOff>
      <xdr:row>38</xdr:row>
      <xdr:rowOff>111342</xdr:rowOff>
    </xdr:to>
    <xdr:sp macro="" textlink="">
      <xdr:nvSpPr>
        <xdr:cNvPr id="321" name="楕円 320"/>
        <xdr:cNvSpPr/>
      </xdr:nvSpPr>
      <xdr:spPr>
        <a:xfrm>
          <a:off x="7810500" y="652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102469</xdr:rowOff>
    </xdr:from>
    <xdr:ext cx="534377" cy="259045"/>
    <xdr:sp macro="" textlink="">
      <xdr:nvSpPr>
        <xdr:cNvPr id="322" name="テキスト ボックス 321"/>
        <xdr:cNvSpPr txBox="1"/>
      </xdr:nvSpPr>
      <xdr:spPr>
        <a:xfrm>
          <a:off x="7594111" y="66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72653</xdr:rowOff>
    </xdr:from>
    <xdr:to>
      <xdr:col>36</xdr:col>
      <xdr:colOff>165100</xdr:colOff>
      <xdr:row>38</xdr:row>
      <xdr:rowOff>2803</xdr:rowOff>
    </xdr:to>
    <xdr:sp macro="" textlink="">
      <xdr:nvSpPr>
        <xdr:cNvPr id="323" name="楕円 322"/>
        <xdr:cNvSpPr/>
      </xdr:nvSpPr>
      <xdr:spPr>
        <a:xfrm>
          <a:off x="6921500" y="64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19330</xdr:rowOff>
    </xdr:from>
    <xdr:ext cx="534377" cy="259045"/>
    <xdr:sp macro="" textlink="">
      <xdr:nvSpPr>
        <xdr:cNvPr id="324" name="テキスト ボックス 323"/>
        <xdr:cNvSpPr txBox="1"/>
      </xdr:nvSpPr>
      <xdr:spPr>
        <a:xfrm>
          <a:off x="6705111" y="61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68965</xdr:rowOff>
    </xdr:from>
    <xdr:to>
      <xdr:col>55</xdr:col>
      <xdr:colOff>0</xdr:colOff>
      <xdr:row>58</xdr:row>
      <xdr:rowOff>38078</xdr:rowOff>
    </xdr:to>
    <xdr:cxnSp macro="">
      <xdr:nvCxnSpPr>
        <xdr:cNvPr id="355" name="直線コネクタ 354"/>
        <xdr:cNvCxnSpPr/>
      </xdr:nvCxnSpPr>
      <xdr:spPr>
        <a:xfrm flipV="1">
          <a:off x="9639300" y="9841615"/>
          <a:ext cx="838200" cy="14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38078</xdr:rowOff>
    </xdr:from>
    <xdr:to>
      <xdr:col>50</xdr:col>
      <xdr:colOff>114300</xdr:colOff>
      <xdr:row>58</xdr:row>
      <xdr:rowOff>46568</xdr:rowOff>
    </xdr:to>
    <xdr:cxnSp macro="">
      <xdr:nvCxnSpPr>
        <xdr:cNvPr id="358" name="直線コネクタ 357"/>
        <xdr:cNvCxnSpPr/>
      </xdr:nvCxnSpPr>
      <xdr:spPr>
        <a:xfrm flipV="1">
          <a:off x="8750300" y="9982178"/>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46568</xdr:rowOff>
    </xdr:from>
    <xdr:to>
      <xdr:col>45</xdr:col>
      <xdr:colOff>177800</xdr:colOff>
      <xdr:row>58</xdr:row>
      <xdr:rowOff>118248</xdr:rowOff>
    </xdr:to>
    <xdr:cxnSp macro="">
      <xdr:nvCxnSpPr>
        <xdr:cNvPr id="361" name="直線コネクタ 360"/>
        <xdr:cNvCxnSpPr/>
      </xdr:nvCxnSpPr>
      <xdr:spPr>
        <a:xfrm flipV="1">
          <a:off x="7861300" y="9990668"/>
          <a:ext cx="889000" cy="7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141651</xdr:rowOff>
    </xdr:from>
    <xdr:to>
      <xdr:col>46</xdr:col>
      <xdr:colOff>38100</xdr:colOff>
      <xdr:row>58</xdr:row>
      <xdr:rowOff>71801</xdr:rowOff>
    </xdr:to>
    <xdr:sp macro="" textlink="">
      <xdr:nvSpPr>
        <xdr:cNvPr id="362" name="フローチャート: 判断 361"/>
        <xdr:cNvSpPr/>
      </xdr:nvSpPr>
      <xdr:spPr>
        <a:xfrm>
          <a:off x="8699500" y="991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88328</xdr:rowOff>
    </xdr:from>
    <xdr:ext cx="534377" cy="259045"/>
    <xdr:sp macro="" textlink="">
      <xdr:nvSpPr>
        <xdr:cNvPr id="363" name="テキスト ボックス 362"/>
        <xdr:cNvSpPr txBox="1"/>
      </xdr:nvSpPr>
      <xdr:spPr>
        <a:xfrm>
          <a:off x="8483111" y="968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118248</xdr:rowOff>
    </xdr:from>
    <xdr:to>
      <xdr:col>41</xdr:col>
      <xdr:colOff>50800</xdr:colOff>
      <xdr:row>58</xdr:row>
      <xdr:rowOff>137140</xdr:rowOff>
    </xdr:to>
    <xdr:cxnSp macro="">
      <xdr:nvCxnSpPr>
        <xdr:cNvPr id="364" name="直線コネクタ 363"/>
        <xdr:cNvCxnSpPr/>
      </xdr:nvCxnSpPr>
      <xdr:spPr>
        <a:xfrm flipV="1">
          <a:off x="6972300" y="10062348"/>
          <a:ext cx="889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147418</xdr:rowOff>
    </xdr:from>
    <xdr:to>
      <xdr:col>41</xdr:col>
      <xdr:colOff>101600</xdr:colOff>
      <xdr:row>58</xdr:row>
      <xdr:rowOff>77568</xdr:rowOff>
    </xdr:to>
    <xdr:sp macro="" textlink="">
      <xdr:nvSpPr>
        <xdr:cNvPr id="365" name="フローチャート: 判断 364"/>
        <xdr:cNvSpPr/>
      </xdr:nvSpPr>
      <xdr:spPr>
        <a:xfrm>
          <a:off x="7810500" y="992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94095</xdr:rowOff>
    </xdr:from>
    <xdr:ext cx="534377" cy="259045"/>
    <xdr:sp macro="" textlink="">
      <xdr:nvSpPr>
        <xdr:cNvPr id="366" name="テキスト ボックス 365"/>
        <xdr:cNvSpPr txBox="1"/>
      </xdr:nvSpPr>
      <xdr:spPr>
        <a:xfrm>
          <a:off x="7594111" y="96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163264</xdr:rowOff>
    </xdr:from>
    <xdr:to>
      <xdr:col>36</xdr:col>
      <xdr:colOff>165100</xdr:colOff>
      <xdr:row>58</xdr:row>
      <xdr:rowOff>93414</xdr:rowOff>
    </xdr:to>
    <xdr:sp macro="" textlink="">
      <xdr:nvSpPr>
        <xdr:cNvPr id="367" name="フローチャート: 判断 366"/>
        <xdr:cNvSpPr/>
      </xdr:nvSpPr>
      <xdr:spPr>
        <a:xfrm>
          <a:off x="6921500" y="99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109941</xdr:rowOff>
    </xdr:from>
    <xdr:ext cx="534377" cy="259045"/>
    <xdr:sp macro="" textlink="">
      <xdr:nvSpPr>
        <xdr:cNvPr id="368" name="テキスト ボックス 367"/>
        <xdr:cNvSpPr txBox="1"/>
      </xdr:nvSpPr>
      <xdr:spPr>
        <a:xfrm>
          <a:off x="6705111" y="971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18165</xdr:rowOff>
    </xdr:from>
    <xdr:to>
      <xdr:col>55</xdr:col>
      <xdr:colOff>50800</xdr:colOff>
      <xdr:row>57</xdr:row>
      <xdr:rowOff>119765</xdr:rowOff>
    </xdr:to>
    <xdr:sp macro="" textlink="">
      <xdr:nvSpPr>
        <xdr:cNvPr id="374" name="楕円 373"/>
        <xdr:cNvSpPr/>
      </xdr:nvSpPr>
      <xdr:spPr>
        <a:xfrm>
          <a:off x="10426700" y="97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41042</xdr:rowOff>
    </xdr:from>
    <xdr:ext cx="599010" cy="259045"/>
    <xdr:sp macro="" textlink="">
      <xdr:nvSpPr>
        <xdr:cNvPr id="375" name="普通建設事業費該当値テキスト"/>
        <xdr:cNvSpPr txBox="1"/>
      </xdr:nvSpPr>
      <xdr:spPr>
        <a:xfrm>
          <a:off x="10528300" y="964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158728</xdr:rowOff>
    </xdr:from>
    <xdr:to>
      <xdr:col>50</xdr:col>
      <xdr:colOff>165100</xdr:colOff>
      <xdr:row>58</xdr:row>
      <xdr:rowOff>88878</xdr:rowOff>
    </xdr:to>
    <xdr:sp macro="" textlink="">
      <xdr:nvSpPr>
        <xdr:cNvPr id="376" name="楕円 375"/>
        <xdr:cNvSpPr/>
      </xdr:nvSpPr>
      <xdr:spPr>
        <a:xfrm>
          <a:off x="9588500" y="993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80005</xdr:rowOff>
    </xdr:from>
    <xdr:ext cx="534377" cy="259045"/>
    <xdr:sp macro="" textlink="">
      <xdr:nvSpPr>
        <xdr:cNvPr id="377" name="テキスト ボックス 376"/>
        <xdr:cNvSpPr txBox="1"/>
      </xdr:nvSpPr>
      <xdr:spPr>
        <a:xfrm>
          <a:off x="9372111" y="100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167218</xdr:rowOff>
    </xdr:from>
    <xdr:to>
      <xdr:col>46</xdr:col>
      <xdr:colOff>38100</xdr:colOff>
      <xdr:row>58</xdr:row>
      <xdr:rowOff>97368</xdr:rowOff>
    </xdr:to>
    <xdr:sp macro="" textlink="">
      <xdr:nvSpPr>
        <xdr:cNvPr id="378" name="楕円 377"/>
        <xdr:cNvSpPr/>
      </xdr:nvSpPr>
      <xdr:spPr>
        <a:xfrm>
          <a:off x="8699500" y="99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88495</xdr:rowOff>
    </xdr:from>
    <xdr:ext cx="534377" cy="259045"/>
    <xdr:sp macro="" textlink="">
      <xdr:nvSpPr>
        <xdr:cNvPr id="379" name="テキスト ボックス 378"/>
        <xdr:cNvSpPr txBox="1"/>
      </xdr:nvSpPr>
      <xdr:spPr>
        <a:xfrm>
          <a:off x="8483111" y="100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67448</xdr:rowOff>
    </xdr:from>
    <xdr:to>
      <xdr:col>41</xdr:col>
      <xdr:colOff>101600</xdr:colOff>
      <xdr:row>58</xdr:row>
      <xdr:rowOff>169048</xdr:rowOff>
    </xdr:to>
    <xdr:sp macro="" textlink="">
      <xdr:nvSpPr>
        <xdr:cNvPr id="380" name="楕円 379"/>
        <xdr:cNvSpPr/>
      </xdr:nvSpPr>
      <xdr:spPr>
        <a:xfrm>
          <a:off x="7810500" y="100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160175</xdr:rowOff>
    </xdr:from>
    <xdr:ext cx="534377" cy="259045"/>
    <xdr:sp macro="" textlink="">
      <xdr:nvSpPr>
        <xdr:cNvPr id="381" name="テキスト ボックス 380"/>
        <xdr:cNvSpPr txBox="1"/>
      </xdr:nvSpPr>
      <xdr:spPr>
        <a:xfrm>
          <a:off x="7594111" y="1010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86340</xdr:rowOff>
    </xdr:from>
    <xdr:to>
      <xdr:col>36</xdr:col>
      <xdr:colOff>165100</xdr:colOff>
      <xdr:row>59</xdr:row>
      <xdr:rowOff>16490</xdr:rowOff>
    </xdr:to>
    <xdr:sp macro="" textlink="">
      <xdr:nvSpPr>
        <xdr:cNvPr id="382" name="楕円 381"/>
        <xdr:cNvSpPr/>
      </xdr:nvSpPr>
      <xdr:spPr>
        <a:xfrm>
          <a:off x="6921500" y="100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7617</xdr:rowOff>
    </xdr:from>
    <xdr:ext cx="534377" cy="259045"/>
    <xdr:sp macro="" textlink="">
      <xdr:nvSpPr>
        <xdr:cNvPr id="383" name="テキスト ボックス 382"/>
        <xdr:cNvSpPr txBox="1"/>
      </xdr:nvSpPr>
      <xdr:spPr>
        <a:xfrm>
          <a:off x="6705111" y="1012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93256</xdr:rowOff>
    </xdr:from>
    <xdr:to>
      <xdr:col>55</xdr:col>
      <xdr:colOff>0</xdr:colOff>
      <xdr:row>77</xdr:row>
      <xdr:rowOff>51625</xdr:rowOff>
    </xdr:to>
    <xdr:cxnSp macro="">
      <xdr:nvCxnSpPr>
        <xdr:cNvPr id="412" name="直線コネクタ 411"/>
        <xdr:cNvCxnSpPr/>
      </xdr:nvCxnSpPr>
      <xdr:spPr>
        <a:xfrm flipV="1">
          <a:off x="9639300" y="13123456"/>
          <a:ext cx="838200" cy="12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10389</xdr:rowOff>
    </xdr:from>
    <xdr:to>
      <xdr:col>50</xdr:col>
      <xdr:colOff>114300</xdr:colOff>
      <xdr:row>77</xdr:row>
      <xdr:rowOff>51625</xdr:rowOff>
    </xdr:to>
    <xdr:cxnSp macro="">
      <xdr:nvCxnSpPr>
        <xdr:cNvPr id="415" name="直線コネクタ 414"/>
        <xdr:cNvCxnSpPr/>
      </xdr:nvCxnSpPr>
      <xdr:spPr>
        <a:xfrm>
          <a:off x="8750300" y="13212039"/>
          <a:ext cx="889000" cy="4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10389</xdr:rowOff>
    </xdr:from>
    <xdr:to>
      <xdr:col>45</xdr:col>
      <xdr:colOff>177800</xdr:colOff>
      <xdr:row>77</xdr:row>
      <xdr:rowOff>114618</xdr:rowOff>
    </xdr:to>
    <xdr:cxnSp macro="">
      <xdr:nvCxnSpPr>
        <xdr:cNvPr id="418" name="直線コネクタ 417"/>
        <xdr:cNvCxnSpPr/>
      </xdr:nvCxnSpPr>
      <xdr:spPr>
        <a:xfrm flipV="1">
          <a:off x="7861300" y="13212039"/>
          <a:ext cx="889000" cy="10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63627</xdr:rowOff>
    </xdr:from>
    <xdr:to>
      <xdr:col>46</xdr:col>
      <xdr:colOff>38100</xdr:colOff>
      <xdr:row>77</xdr:row>
      <xdr:rowOff>165227</xdr:rowOff>
    </xdr:to>
    <xdr:sp macro="" textlink="">
      <xdr:nvSpPr>
        <xdr:cNvPr id="419" name="フローチャート: 判断 418"/>
        <xdr:cNvSpPr/>
      </xdr:nvSpPr>
      <xdr:spPr>
        <a:xfrm>
          <a:off x="8699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156354</xdr:rowOff>
    </xdr:from>
    <xdr:ext cx="534377" cy="259045"/>
    <xdr:sp macro="" textlink="">
      <xdr:nvSpPr>
        <xdr:cNvPr id="420" name="テキスト ボックス 419"/>
        <xdr:cNvSpPr txBox="1"/>
      </xdr:nvSpPr>
      <xdr:spPr>
        <a:xfrm>
          <a:off x="8483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114618</xdr:rowOff>
    </xdr:from>
    <xdr:to>
      <xdr:col>41</xdr:col>
      <xdr:colOff>50800</xdr:colOff>
      <xdr:row>77</xdr:row>
      <xdr:rowOff>131623</xdr:rowOff>
    </xdr:to>
    <xdr:cxnSp macro="">
      <xdr:nvCxnSpPr>
        <xdr:cNvPr id="421" name="直線コネクタ 420"/>
        <xdr:cNvCxnSpPr/>
      </xdr:nvCxnSpPr>
      <xdr:spPr>
        <a:xfrm flipV="1">
          <a:off x="6972300" y="13316268"/>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72822</xdr:rowOff>
    </xdr:from>
    <xdr:to>
      <xdr:col>41</xdr:col>
      <xdr:colOff>101600</xdr:colOff>
      <xdr:row>78</xdr:row>
      <xdr:rowOff>2972</xdr:rowOff>
    </xdr:to>
    <xdr:sp macro="" textlink="">
      <xdr:nvSpPr>
        <xdr:cNvPr id="422" name="フローチャート: 判断 421"/>
        <xdr:cNvSpPr/>
      </xdr:nvSpPr>
      <xdr:spPr>
        <a:xfrm>
          <a:off x="7810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165549</xdr:rowOff>
    </xdr:from>
    <xdr:ext cx="534377" cy="259045"/>
    <xdr:sp macro="" textlink="">
      <xdr:nvSpPr>
        <xdr:cNvPr id="423" name="テキスト ボックス 422"/>
        <xdr:cNvSpPr txBox="1"/>
      </xdr:nvSpPr>
      <xdr:spPr>
        <a:xfrm>
          <a:off x="7594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76391</xdr:rowOff>
    </xdr:from>
    <xdr:to>
      <xdr:col>36</xdr:col>
      <xdr:colOff>165100</xdr:colOff>
      <xdr:row>78</xdr:row>
      <xdr:rowOff>6541</xdr:rowOff>
    </xdr:to>
    <xdr:sp macro="" textlink="">
      <xdr:nvSpPr>
        <xdr:cNvPr id="424" name="フローチャート: 判断 423"/>
        <xdr:cNvSpPr/>
      </xdr:nvSpPr>
      <xdr:spPr>
        <a:xfrm>
          <a:off x="6921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23068</xdr:rowOff>
    </xdr:from>
    <xdr:ext cx="534377" cy="259045"/>
    <xdr:sp macro="" textlink="">
      <xdr:nvSpPr>
        <xdr:cNvPr id="425" name="テキスト ボックス 424"/>
        <xdr:cNvSpPr txBox="1"/>
      </xdr:nvSpPr>
      <xdr:spPr>
        <a:xfrm>
          <a:off x="6705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42456</xdr:rowOff>
    </xdr:from>
    <xdr:to>
      <xdr:col>55</xdr:col>
      <xdr:colOff>50800</xdr:colOff>
      <xdr:row>76</xdr:row>
      <xdr:rowOff>144056</xdr:rowOff>
    </xdr:to>
    <xdr:sp macro="" textlink="">
      <xdr:nvSpPr>
        <xdr:cNvPr id="431" name="楕円 430"/>
        <xdr:cNvSpPr/>
      </xdr:nvSpPr>
      <xdr:spPr>
        <a:xfrm>
          <a:off x="10426700" y="130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65333</xdr:rowOff>
    </xdr:from>
    <xdr:ext cx="534377" cy="259045"/>
    <xdr:sp macro="" textlink="">
      <xdr:nvSpPr>
        <xdr:cNvPr id="432" name="普通建設事業費 （ うち新規整備　）該当値テキスト"/>
        <xdr:cNvSpPr txBox="1"/>
      </xdr:nvSpPr>
      <xdr:spPr>
        <a:xfrm>
          <a:off x="10528300" y="1292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825</xdr:rowOff>
    </xdr:from>
    <xdr:to>
      <xdr:col>50</xdr:col>
      <xdr:colOff>165100</xdr:colOff>
      <xdr:row>77</xdr:row>
      <xdr:rowOff>102425</xdr:rowOff>
    </xdr:to>
    <xdr:sp macro="" textlink="">
      <xdr:nvSpPr>
        <xdr:cNvPr id="433" name="楕円 432"/>
        <xdr:cNvSpPr/>
      </xdr:nvSpPr>
      <xdr:spPr>
        <a:xfrm>
          <a:off x="9588500" y="132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118952</xdr:rowOff>
    </xdr:from>
    <xdr:ext cx="534377" cy="259045"/>
    <xdr:sp macro="" textlink="">
      <xdr:nvSpPr>
        <xdr:cNvPr id="434" name="テキスト ボックス 433"/>
        <xdr:cNvSpPr txBox="1"/>
      </xdr:nvSpPr>
      <xdr:spPr>
        <a:xfrm>
          <a:off x="9372111" y="1297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131039</xdr:rowOff>
    </xdr:from>
    <xdr:to>
      <xdr:col>46</xdr:col>
      <xdr:colOff>38100</xdr:colOff>
      <xdr:row>77</xdr:row>
      <xdr:rowOff>61189</xdr:rowOff>
    </xdr:to>
    <xdr:sp macro="" textlink="">
      <xdr:nvSpPr>
        <xdr:cNvPr id="435" name="楕円 434"/>
        <xdr:cNvSpPr/>
      </xdr:nvSpPr>
      <xdr:spPr>
        <a:xfrm>
          <a:off x="8699500" y="131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77716</xdr:rowOff>
    </xdr:from>
    <xdr:ext cx="534377" cy="259045"/>
    <xdr:sp macro="" textlink="">
      <xdr:nvSpPr>
        <xdr:cNvPr id="436" name="テキスト ボックス 435"/>
        <xdr:cNvSpPr txBox="1"/>
      </xdr:nvSpPr>
      <xdr:spPr>
        <a:xfrm>
          <a:off x="8483111" y="1293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63818</xdr:rowOff>
    </xdr:from>
    <xdr:to>
      <xdr:col>41</xdr:col>
      <xdr:colOff>101600</xdr:colOff>
      <xdr:row>77</xdr:row>
      <xdr:rowOff>165418</xdr:rowOff>
    </xdr:to>
    <xdr:sp macro="" textlink="">
      <xdr:nvSpPr>
        <xdr:cNvPr id="437" name="楕円 436"/>
        <xdr:cNvSpPr/>
      </xdr:nvSpPr>
      <xdr:spPr>
        <a:xfrm>
          <a:off x="7810500" y="1326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10495</xdr:rowOff>
    </xdr:from>
    <xdr:ext cx="534377" cy="259045"/>
    <xdr:sp macro="" textlink="">
      <xdr:nvSpPr>
        <xdr:cNvPr id="438" name="テキスト ボックス 437"/>
        <xdr:cNvSpPr txBox="1"/>
      </xdr:nvSpPr>
      <xdr:spPr>
        <a:xfrm>
          <a:off x="7594111" y="130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80823</xdr:rowOff>
    </xdr:from>
    <xdr:to>
      <xdr:col>36</xdr:col>
      <xdr:colOff>165100</xdr:colOff>
      <xdr:row>78</xdr:row>
      <xdr:rowOff>10973</xdr:rowOff>
    </xdr:to>
    <xdr:sp macro="" textlink="">
      <xdr:nvSpPr>
        <xdr:cNvPr id="439" name="楕円 438"/>
        <xdr:cNvSpPr/>
      </xdr:nvSpPr>
      <xdr:spPr>
        <a:xfrm>
          <a:off x="6921500" y="132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2100</xdr:rowOff>
    </xdr:from>
    <xdr:ext cx="534377" cy="259045"/>
    <xdr:sp macro="" textlink="">
      <xdr:nvSpPr>
        <xdr:cNvPr id="440" name="テキスト ボックス 439"/>
        <xdr:cNvSpPr txBox="1"/>
      </xdr:nvSpPr>
      <xdr:spPr>
        <a:xfrm>
          <a:off x="6705111" y="1337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12213</xdr:rowOff>
    </xdr:from>
    <xdr:to>
      <xdr:col>55</xdr:col>
      <xdr:colOff>0</xdr:colOff>
      <xdr:row>99</xdr:row>
      <xdr:rowOff>45771</xdr:rowOff>
    </xdr:to>
    <xdr:cxnSp macro="">
      <xdr:nvCxnSpPr>
        <xdr:cNvPr id="471" name="直線コネクタ 470"/>
        <xdr:cNvCxnSpPr/>
      </xdr:nvCxnSpPr>
      <xdr:spPr>
        <a:xfrm flipV="1">
          <a:off x="9639300" y="16985763"/>
          <a:ext cx="8382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37601</xdr:rowOff>
    </xdr:from>
    <xdr:to>
      <xdr:col>50</xdr:col>
      <xdr:colOff>114300</xdr:colOff>
      <xdr:row>99</xdr:row>
      <xdr:rowOff>45771</xdr:rowOff>
    </xdr:to>
    <xdr:cxnSp macro="">
      <xdr:nvCxnSpPr>
        <xdr:cNvPr id="474" name="直線コネクタ 473"/>
        <xdr:cNvCxnSpPr/>
      </xdr:nvCxnSpPr>
      <xdr:spPr>
        <a:xfrm>
          <a:off x="8750300" y="17011151"/>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28307</xdr:rowOff>
    </xdr:from>
    <xdr:to>
      <xdr:col>45</xdr:col>
      <xdr:colOff>177800</xdr:colOff>
      <xdr:row>99</xdr:row>
      <xdr:rowOff>37601</xdr:rowOff>
    </xdr:to>
    <xdr:cxnSp macro="">
      <xdr:nvCxnSpPr>
        <xdr:cNvPr id="477" name="直線コネクタ 476"/>
        <xdr:cNvCxnSpPr/>
      </xdr:nvCxnSpPr>
      <xdr:spPr>
        <a:xfrm>
          <a:off x="7861300" y="17001857"/>
          <a:ext cx="889000" cy="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78094</xdr:rowOff>
    </xdr:from>
    <xdr:to>
      <xdr:col>46</xdr:col>
      <xdr:colOff>38100</xdr:colOff>
      <xdr:row>99</xdr:row>
      <xdr:rowOff>8244</xdr:rowOff>
    </xdr:to>
    <xdr:sp macro="" textlink="">
      <xdr:nvSpPr>
        <xdr:cNvPr id="478" name="フローチャート: 判断 477"/>
        <xdr:cNvSpPr/>
      </xdr:nvSpPr>
      <xdr:spPr>
        <a:xfrm>
          <a:off x="8699500" y="1688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24771</xdr:rowOff>
    </xdr:from>
    <xdr:ext cx="534377" cy="259045"/>
    <xdr:sp macro="" textlink="">
      <xdr:nvSpPr>
        <xdr:cNvPr id="479" name="テキスト ボックス 478"/>
        <xdr:cNvSpPr txBox="1"/>
      </xdr:nvSpPr>
      <xdr:spPr>
        <a:xfrm>
          <a:off x="8483111" y="1665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28307</xdr:rowOff>
    </xdr:from>
    <xdr:to>
      <xdr:col>41</xdr:col>
      <xdr:colOff>50800</xdr:colOff>
      <xdr:row>99</xdr:row>
      <xdr:rowOff>49400</xdr:rowOff>
    </xdr:to>
    <xdr:cxnSp macro="">
      <xdr:nvCxnSpPr>
        <xdr:cNvPr id="480" name="直線コネクタ 479"/>
        <xdr:cNvCxnSpPr/>
      </xdr:nvCxnSpPr>
      <xdr:spPr>
        <a:xfrm flipV="1">
          <a:off x="6972300" y="17001857"/>
          <a:ext cx="889000" cy="2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78730</xdr:rowOff>
    </xdr:from>
    <xdr:to>
      <xdr:col>41</xdr:col>
      <xdr:colOff>101600</xdr:colOff>
      <xdr:row>99</xdr:row>
      <xdr:rowOff>8880</xdr:rowOff>
    </xdr:to>
    <xdr:sp macro="" textlink="">
      <xdr:nvSpPr>
        <xdr:cNvPr id="481" name="フローチャート: 判断 480"/>
        <xdr:cNvSpPr/>
      </xdr:nvSpPr>
      <xdr:spPr>
        <a:xfrm>
          <a:off x="7810500" y="1688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25407</xdr:rowOff>
    </xdr:from>
    <xdr:ext cx="534377" cy="259045"/>
    <xdr:sp macro="" textlink="">
      <xdr:nvSpPr>
        <xdr:cNvPr id="482" name="テキスト ボックス 481"/>
        <xdr:cNvSpPr txBox="1"/>
      </xdr:nvSpPr>
      <xdr:spPr>
        <a:xfrm>
          <a:off x="7594111" y="166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95242</xdr:rowOff>
    </xdr:from>
    <xdr:to>
      <xdr:col>36</xdr:col>
      <xdr:colOff>165100</xdr:colOff>
      <xdr:row>99</xdr:row>
      <xdr:rowOff>25392</xdr:rowOff>
    </xdr:to>
    <xdr:sp macro="" textlink="">
      <xdr:nvSpPr>
        <xdr:cNvPr id="483" name="フローチャート: 判断 482"/>
        <xdr:cNvSpPr/>
      </xdr:nvSpPr>
      <xdr:spPr>
        <a:xfrm>
          <a:off x="6921500" y="16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41919</xdr:rowOff>
    </xdr:from>
    <xdr:ext cx="534377" cy="259045"/>
    <xdr:sp macro="" textlink="">
      <xdr:nvSpPr>
        <xdr:cNvPr id="484" name="テキスト ボックス 483"/>
        <xdr:cNvSpPr txBox="1"/>
      </xdr:nvSpPr>
      <xdr:spPr>
        <a:xfrm>
          <a:off x="6705111" y="16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132863</xdr:rowOff>
    </xdr:from>
    <xdr:to>
      <xdr:col>55</xdr:col>
      <xdr:colOff>50800</xdr:colOff>
      <xdr:row>99</xdr:row>
      <xdr:rowOff>63013</xdr:rowOff>
    </xdr:to>
    <xdr:sp macro="" textlink="">
      <xdr:nvSpPr>
        <xdr:cNvPr id="490" name="楕円 489"/>
        <xdr:cNvSpPr/>
      </xdr:nvSpPr>
      <xdr:spPr>
        <a:xfrm>
          <a:off x="10426700" y="169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47790</xdr:rowOff>
    </xdr:from>
    <xdr:ext cx="534377" cy="259045"/>
    <xdr:sp macro="" textlink="">
      <xdr:nvSpPr>
        <xdr:cNvPr id="491" name="普通建設事業費 （ うち更新整備　）該当値テキスト"/>
        <xdr:cNvSpPr txBox="1"/>
      </xdr:nvSpPr>
      <xdr:spPr>
        <a:xfrm>
          <a:off x="10528300" y="168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166421</xdr:rowOff>
    </xdr:from>
    <xdr:to>
      <xdr:col>50</xdr:col>
      <xdr:colOff>165100</xdr:colOff>
      <xdr:row>99</xdr:row>
      <xdr:rowOff>96571</xdr:rowOff>
    </xdr:to>
    <xdr:sp macro="" textlink="">
      <xdr:nvSpPr>
        <xdr:cNvPr id="492" name="楕円 491"/>
        <xdr:cNvSpPr/>
      </xdr:nvSpPr>
      <xdr:spPr>
        <a:xfrm>
          <a:off x="9588500" y="169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87698</xdr:rowOff>
    </xdr:from>
    <xdr:ext cx="534377" cy="259045"/>
    <xdr:sp macro="" textlink="">
      <xdr:nvSpPr>
        <xdr:cNvPr id="493" name="テキスト ボックス 492"/>
        <xdr:cNvSpPr txBox="1"/>
      </xdr:nvSpPr>
      <xdr:spPr>
        <a:xfrm>
          <a:off x="9372111" y="1706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158251</xdr:rowOff>
    </xdr:from>
    <xdr:to>
      <xdr:col>46</xdr:col>
      <xdr:colOff>38100</xdr:colOff>
      <xdr:row>99</xdr:row>
      <xdr:rowOff>88401</xdr:rowOff>
    </xdr:to>
    <xdr:sp macro="" textlink="">
      <xdr:nvSpPr>
        <xdr:cNvPr id="494" name="楕円 493"/>
        <xdr:cNvSpPr/>
      </xdr:nvSpPr>
      <xdr:spPr>
        <a:xfrm>
          <a:off x="8699500" y="169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79528</xdr:rowOff>
    </xdr:from>
    <xdr:ext cx="534377" cy="259045"/>
    <xdr:sp macro="" textlink="">
      <xdr:nvSpPr>
        <xdr:cNvPr id="495" name="テキスト ボックス 494"/>
        <xdr:cNvSpPr txBox="1"/>
      </xdr:nvSpPr>
      <xdr:spPr>
        <a:xfrm>
          <a:off x="8483111" y="1705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148957</xdr:rowOff>
    </xdr:from>
    <xdr:to>
      <xdr:col>41</xdr:col>
      <xdr:colOff>101600</xdr:colOff>
      <xdr:row>99</xdr:row>
      <xdr:rowOff>79107</xdr:rowOff>
    </xdr:to>
    <xdr:sp macro="" textlink="">
      <xdr:nvSpPr>
        <xdr:cNvPr id="496" name="楕円 495"/>
        <xdr:cNvSpPr/>
      </xdr:nvSpPr>
      <xdr:spPr>
        <a:xfrm>
          <a:off x="7810500" y="1695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70234</xdr:rowOff>
    </xdr:from>
    <xdr:ext cx="534377" cy="259045"/>
    <xdr:sp macro="" textlink="">
      <xdr:nvSpPr>
        <xdr:cNvPr id="497" name="テキスト ボックス 496"/>
        <xdr:cNvSpPr txBox="1"/>
      </xdr:nvSpPr>
      <xdr:spPr>
        <a:xfrm>
          <a:off x="7594111" y="1704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170050</xdr:rowOff>
    </xdr:from>
    <xdr:to>
      <xdr:col>36</xdr:col>
      <xdr:colOff>165100</xdr:colOff>
      <xdr:row>99</xdr:row>
      <xdr:rowOff>100200</xdr:rowOff>
    </xdr:to>
    <xdr:sp macro="" textlink="">
      <xdr:nvSpPr>
        <xdr:cNvPr id="498" name="楕円 497"/>
        <xdr:cNvSpPr/>
      </xdr:nvSpPr>
      <xdr:spPr>
        <a:xfrm>
          <a:off x="6921500" y="169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91327</xdr:rowOff>
    </xdr:from>
    <xdr:ext cx="534377" cy="259045"/>
    <xdr:sp macro="" textlink="">
      <xdr:nvSpPr>
        <xdr:cNvPr id="499" name="テキスト ボックス 498"/>
        <xdr:cNvSpPr txBox="1"/>
      </xdr:nvSpPr>
      <xdr:spPr>
        <a:xfrm>
          <a:off x="6705111" y="1706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168210</xdr:rowOff>
    </xdr:from>
    <xdr:to>
      <xdr:col>81</xdr:col>
      <xdr:colOff>50800</xdr:colOff>
      <xdr:row>39</xdr:row>
      <xdr:rowOff>98878</xdr:rowOff>
    </xdr:to>
    <xdr:cxnSp macro="">
      <xdr:nvCxnSpPr>
        <xdr:cNvPr id="533" name="直線コネクタ 532"/>
        <xdr:cNvCxnSpPr/>
      </xdr:nvCxnSpPr>
      <xdr:spPr>
        <a:xfrm>
          <a:off x="14592300" y="6683310"/>
          <a:ext cx="889000" cy="10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168210</xdr:rowOff>
    </xdr:from>
    <xdr:to>
      <xdr:col>76</xdr:col>
      <xdr:colOff>114300</xdr:colOff>
      <xdr:row>39</xdr:row>
      <xdr:rowOff>23718</xdr:rowOff>
    </xdr:to>
    <xdr:cxnSp macro="">
      <xdr:nvCxnSpPr>
        <xdr:cNvPr id="536" name="直線コネクタ 535"/>
        <xdr:cNvCxnSpPr/>
      </xdr:nvCxnSpPr>
      <xdr:spPr>
        <a:xfrm flipV="1">
          <a:off x="13703300" y="6683310"/>
          <a:ext cx="889000" cy="2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114258</xdr:rowOff>
    </xdr:from>
    <xdr:to>
      <xdr:col>76</xdr:col>
      <xdr:colOff>165100</xdr:colOff>
      <xdr:row>39</xdr:row>
      <xdr:rowOff>44408</xdr:rowOff>
    </xdr:to>
    <xdr:sp macro="" textlink="">
      <xdr:nvSpPr>
        <xdr:cNvPr id="537" name="フローチャート: 判断 536"/>
        <xdr:cNvSpPr/>
      </xdr:nvSpPr>
      <xdr:spPr>
        <a:xfrm>
          <a:off x="14541500" y="662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60935</xdr:rowOff>
    </xdr:from>
    <xdr:ext cx="469744" cy="259045"/>
    <xdr:sp macro="" textlink="">
      <xdr:nvSpPr>
        <xdr:cNvPr id="538" name="テキスト ボックス 537"/>
        <xdr:cNvSpPr txBox="1"/>
      </xdr:nvSpPr>
      <xdr:spPr>
        <a:xfrm>
          <a:off x="14357428" y="640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23718</xdr:rowOff>
    </xdr:from>
    <xdr:to>
      <xdr:col>71</xdr:col>
      <xdr:colOff>177800</xdr:colOff>
      <xdr:row>39</xdr:row>
      <xdr:rowOff>98878</xdr:rowOff>
    </xdr:to>
    <xdr:cxnSp macro="">
      <xdr:nvCxnSpPr>
        <xdr:cNvPr id="539" name="直線コネクタ 538"/>
        <xdr:cNvCxnSpPr/>
      </xdr:nvCxnSpPr>
      <xdr:spPr>
        <a:xfrm flipV="1">
          <a:off x="12814300" y="6710268"/>
          <a:ext cx="889000" cy="7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114863</xdr:rowOff>
    </xdr:from>
    <xdr:to>
      <xdr:col>72</xdr:col>
      <xdr:colOff>38100</xdr:colOff>
      <xdr:row>39</xdr:row>
      <xdr:rowOff>45013</xdr:rowOff>
    </xdr:to>
    <xdr:sp macro="" textlink="">
      <xdr:nvSpPr>
        <xdr:cNvPr id="540" name="フローチャート: 判断 539"/>
        <xdr:cNvSpPr/>
      </xdr:nvSpPr>
      <xdr:spPr>
        <a:xfrm>
          <a:off x="13652500" y="662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61539</xdr:rowOff>
    </xdr:from>
    <xdr:ext cx="469744" cy="259045"/>
    <xdr:sp macro="" textlink="">
      <xdr:nvSpPr>
        <xdr:cNvPr id="541" name="テキスト ボックス 540"/>
        <xdr:cNvSpPr txBox="1"/>
      </xdr:nvSpPr>
      <xdr:spPr>
        <a:xfrm>
          <a:off x="13468428" y="64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126995</xdr:rowOff>
    </xdr:from>
    <xdr:to>
      <xdr:col>67</xdr:col>
      <xdr:colOff>101600</xdr:colOff>
      <xdr:row>39</xdr:row>
      <xdr:rowOff>57145</xdr:rowOff>
    </xdr:to>
    <xdr:sp macro="" textlink="">
      <xdr:nvSpPr>
        <xdr:cNvPr id="542" name="フローチャート: 判断 541"/>
        <xdr:cNvSpPr/>
      </xdr:nvSpPr>
      <xdr:spPr>
        <a:xfrm>
          <a:off x="12763500" y="664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73672</xdr:rowOff>
    </xdr:from>
    <xdr:ext cx="469744" cy="259045"/>
    <xdr:sp macro="" textlink="">
      <xdr:nvSpPr>
        <xdr:cNvPr id="543" name="テキスト ボックス 542"/>
        <xdr:cNvSpPr txBox="1"/>
      </xdr:nvSpPr>
      <xdr:spPr>
        <a:xfrm>
          <a:off x="12579428" y="641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117410</xdr:rowOff>
    </xdr:from>
    <xdr:to>
      <xdr:col>76</xdr:col>
      <xdr:colOff>165100</xdr:colOff>
      <xdr:row>39</xdr:row>
      <xdr:rowOff>47560</xdr:rowOff>
    </xdr:to>
    <xdr:sp macro="" textlink="">
      <xdr:nvSpPr>
        <xdr:cNvPr id="553" name="楕円 552"/>
        <xdr:cNvSpPr/>
      </xdr:nvSpPr>
      <xdr:spPr>
        <a:xfrm>
          <a:off x="14541500" y="66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38687</xdr:rowOff>
    </xdr:from>
    <xdr:ext cx="469744" cy="259045"/>
    <xdr:sp macro="" textlink="">
      <xdr:nvSpPr>
        <xdr:cNvPr id="554" name="テキスト ボックス 553"/>
        <xdr:cNvSpPr txBox="1"/>
      </xdr:nvSpPr>
      <xdr:spPr>
        <a:xfrm>
          <a:off x="14357428" y="672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144368</xdr:rowOff>
    </xdr:from>
    <xdr:to>
      <xdr:col>72</xdr:col>
      <xdr:colOff>38100</xdr:colOff>
      <xdr:row>39</xdr:row>
      <xdr:rowOff>74518</xdr:rowOff>
    </xdr:to>
    <xdr:sp macro="" textlink="">
      <xdr:nvSpPr>
        <xdr:cNvPr id="555" name="楕円 554"/>
        <xdr:cNvSpPr/>
      </xdr:nvSpPr>
      <xdr:spPr>
        <a:xfrm>
          <a:off x="13652500" y="66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65645</xdr:rowOff>
    </xdr:from>
    <xdr:ext cx="469744" cy="259045"/>
    <xdr:sp macro="" textlink="">
      <xdr:nvSpPr>
        <xdr:cNvPr id="556" name="テキスト ボックス 555"/>
        <xdr:cNvSpPr txBox="1"/>
      </xdr:nvSpPr>
      <xdr:spPr>
        <a:xfrm>
          <a:off x="13468428" y="675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140967</xdr:rowOff>
    </xdr:from>
    <xdr:to>
      <xdr:col>85</xdr:col>
      <xdr:colOff>127000</xdr:colOff>
      <xdr:row>78</xdr:row>
      <xdr:rowOff>144537</xdr:rowOff>
    </xdr:to>
    <xdr:cxnSp macro="">
      <xdr:nvCxnSpPr>
        <xdr:cNvPr id="638" name="直線コネクタ 637"/>
        <xdr:cNvCxnSpPr/>
      </xdr:nvCxnSpPr>
      <xdr:spPr>
        <a:xfrm flipV="1">
          <a:off x="15481300" y="13514067"/>
          <a:ext cx="8382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39"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144537</xdr:rowOff>
    </xdr:from>
    <xdr:to>
      <xdr:col>81</xdr:col>
      <xdr:colOff>50800</xdr:colOff>
      <xdr:row>78</xdr:row>
      <xdr:rowOff>151087</xdr:rowOff>
    </xdr:to>
    <xdr:cxnSp macro="">
      <xdr:nvCxnSpPr>
        <xdr:cNvPr id="641" name="直線コネクタ 640"/>
        <xdr:cNvCxnSpPr/>
      </xdr:nvCxnSpPr>
      <xdr:spPr>
        <a:xfrm flipV="1">
          <a:off x="14592300" y="13517637"/>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3" name="テキスト ボックス 642"/>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151087</xdr:rowOff>
    </xdr:from>
    <xdr:to>
      <xdr:col>76</xdr:col>
      <xdr:colOff>114300</xdr:colOff>
      <xdr:row>78</xdr:row>
      <xdr:rowOff>152319</xdr:rowOff>
    </xdr:to>
    <xdr:cxnSp macro="">
      <xdr:nvCxnSpPr>
        <xdr:cNvPr id="644" name="直線コネクタ 643"/>
        <xdr:cNvCxnSpPr/>
      </xdr:nvCxnSpPr>
      <xdr:spPr>
        <a:xfrm flipV="1">
          <a:off x="13703300" y="13524187"/>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40382</xdr:rowOff>
    </xdr:from>
    <xdr:to>
      <xdr:col>76</xdr:col>
      <xdr:colOff>165100</xdr:colOff>
      <xdr:row>78</xdr:row>
      <xdr:rowOff>141982</xdr:rowOff>
    </xdr:to>
    <xdr:sp macro="" textlink="">
      <xdr:nvSpPr>
        <xdr:cNvPr id="645" name="フローチャート: 判断 644"/>
        <xdr:cNvSpPr/>
      </xdr:nvSpPr>
      <xdr:spPr>
        <a:xfrm>
          <a:off x="14541500" y="1341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158509</xdr:rowOff>
    </xdr:from>
    <xdr:ext cx="534377" cy="259045"/>
    <xdr:sp macro="" textlink="">
      <xdr:nvSpPr>
        <xdr:cNvPr id="646" name="テキスト ボックス 645"/>
        <xdr:cNvSpPr txBox="1"/>
      </xdr:nvSpPr>
      <xdr:spPr>
        <a:xfrm>
          <a:off x="14325111" y="131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152319</xdr:rowOff>
    </xdr:from>
    <xdr:to>
      <xdr:col>71</xdr:col>
      <xdr:colOff>177800</xdr:colOff>
      <xdr:row>78</xdr:row>
      <xdr:rowOff>154318</xdr:rowOff>
    </xdr:to>
    <xdr:cxnSp macro="">
      <xdr:nvCxnSpPr>
        <xdr:cNvPr id="647" name="直線コネクタ 646"/>
        <xdr:cNvCxnSpPr/>
      </xdr:nvCxnSpPr>
      <xdr:spPr>
        <a:xfrm flipV="1">
          <a:off x="12814300" y="13525419"/>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51332</xdr:rowOff>
    </xdr:from>
    <xdr:to>
      <xdr:col>72</xdr:col>
      <xdr:colOff>38100</xdr:colOff>
      <xdr:row>78</xdr:row>
      <xdr:rowOff>152932</xdr:rowOff>
    </xdr:to>
    <xdr:sp macro="" textlink="">
      <xdr:nvSpPr>
        <xdr:cNvPr id="648" name="フローチャート: 判断 647"/>
        <xdr:cNvSpPr/>
      </xdr:nvSpPr>
      <xdr:spPr>
        <a:xfrm>
          <a:off x="13652500" y="1342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169459</xdr:rowOff>
    </xdr:from>
    <xdr:ext cx="534377" cy="259045"/>
    <xdr:sp macro="" textlink="">
      <xdr:nvSpPr>
        <xdr:cNvPr id="649" name="テキスト ボックス 648"/>
        <xdr:cNvSpPr txBox="1"/>
      </xdr:nvSpPr>
      <xdr:spPr>
        <a:xfrm>
          <a:off x="13436111" y="1319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55063</xdr:rowOff>
    </xdr:from>
    <xdr:to>
      <xdr:col>67</xdr:col>
      <xdr:colOff>101600</xdr:colOff>
      <xdr:row>78</xdr:row>
      <xdr:rowOff>156663</xdr:rowOff>
    </xdr:to>
    <xdr:sp macro="" textlink="">
      <xdr:nvSpPr>
        <xdr:cNvPr id="650" name="フローチャート: 判断 649"/>
        <xdr:cNvSpPr/>
      </xdr:nvSpPr>
      <xdr:spPr>
        <a:xfrm>
          <a:off x="12763500" y="1342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xdr:rowOff>
    </xdr:from>
    <xdr:ext cx="534377" cy="259045"/>
    <xdr:sp macro="" textlink="">
      <xdr:nvSpPr>
        <xdr:cNvPr id="651" name="テキスト ボックス 650"/>
        <xdr:cNvSpPr txBox="1"/>
      </xdr:nvSpPr>
      <xdr:spPr>
        <a:xfrm>
          <a:off x="12547111" y="1320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90167</xdr:rowOff>
    </xdr:from>
    <xdr:to>
      <xdr:col>85</xdr:col>
      <xdr:colOff>177800</xdr:colOff>
      <xdr:row>79</xdr:row>
      <xdr:rowOff>20317</xdr:rowOff>
    </xdr:to>
    <xdr:sp macro="" textlink="">
      <xdr:nvSpPr>
        <xdr:cNvPr id="657" name="楕円 656"/>
        <xdr:cNvSpPr/>
      </xdr:nvSpPr>
      <xdr:spPr>
        <a:xfrm>
          <a:off x="16268700" y="134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5094</xdr:rowOff>
    </xdr:from>
    <xdr:ext cx="534377" cy="259045"/>
    <xdr:sp macro="" textlink="">
      <xdr:nvSpPr>
        <xdr:cNvPr id="658" name="公債費該当値テキスト"/>
        <xdr:cNvSpPr txBox="1"/>
      </xdr:nvSpPr>
      <xdr:spPr>
        <a:xfrm>
          <a:off x="16370300" y="1337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93737</xdr:rowOff>
    </xdr:from>
    <xdr:to>
      <xdr:col>81</xdr:col>
      <xdr:colOff>101600</xdr:colOff>
      <xdr:row>79</xdr:row>
      <xdr:rowOff>23887</xdr:rowOff>
    </xdr:to>
    <xdr:sp macro="" textlink="">
      <xdr:nvSpPr>
        <xdr:cNvPr id="659" name="楕円 658"/>
        <xdr:cNvSpPr/>
      </xdr:nvSpPr>
      <xdr:spPr>
        <a:xfrm>
          <a:off x="15430500" y="134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15014</xdr:rowOff>
    </xdr:from>
    <xdr:ext cx="534377" cy="259045"/>
    <xdr:sp macro="" textlink="">
      <xdr:nvSpPr>
        <xdr:cNvPr id="660" name="テキスト ボックス 659"/>
        <xdr:cNvSpPr txBox="1"/>
      </xdr:nvSpPr>
      <xdr:spPr>
        <a:xfrm>
          <a:off x="15214111" y="1355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100287</xdr:rowOff>
    </xdr:from>
    <xdr:to>
      <xdr:col>76</xdr:col>
      <xdr:colOff>165100</xdr:colOff>
      <xdr:row>79</xdr:row>
      <xdr:rowOff>30437</xdr:rowOff>
    </xdr:to>
    <xdr:sp macro="" textlink="">
      <xdr:nvSpPr>
        <xdr:cNvPr id="661" name="楕円 660"/>
        <xdr:cNvSpPr/>
      </xdr:nvSpPr>
      <xdr:spPr>
        <a:xfrm>
          <a:off x="14541500" y="134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21564</xdr:rowOff>
    </xdr:from>
    <xdr:ext cx="534377" cy="259045"/>
    <xdr:sp macro="" textlink="">
      <xdr:nvSpPr>
        <xdr:cNvPr id="662" name="テキスト ボックス 661"/>
        <xdr:cNvSpPr txBox="1"/>
      </xdr:nvSpPr>
      <xdr:spPr>
        <a:xfrm>
          <a:off x="14325111" y="135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101519</xdr:rowOff>
    </xdr:from>
    <xdr:to>
      <xdr:col>72</xdr:col>
      <xdr:colOff>38100</xdr:colOff>
      <xdr:row>79</xdr:row>
      <xdr:rowOff>31669</xdr:rowOff>
    </xdr:to>
    <xdr:sp macro="" textlink="">
      <xdr:nvSpPr>
        <xdr:cNvPr id="663" name="楕円 662"/>
        <xdr:cNvSpPr/>
      </xdr:nvSpPr>
      <xdr:spPr>
        <a:xfrm>
          <a:off x="13652500" y="134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22796</xdr:rowOff>
    </xdr:from>
    <xdr:ext cx="534377" cy="259045"/>
    <xdr:sp macro="" textlink="">
      <xdr:nvSpPr>
        <xdr:cNvPr id="664" name="テキスト ボックス 663"/>
        <xdr:cNvSpPr txBox="1"/>
      </xdr:nvSpPr>
      <xdr:spPr>
        <a:xfrm>
          <a:off x="13436111" y="1356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103518</xdr:rowOff>
    </xdr:from>
    <xdr:to>
      <xdr:col>67</xdr:col>
      <xdr:colOff>101600</xdr:colOff>
      <xdr:row>79</xdr:row>
      <xdr:rowOff>33668</xdr:rowOff>
    </xdr:to>
    <xdr:sp macro="" textlink="">
      <xdr:nvSpPr>
        <xdr:cNvPr id="665" name="楕円 664"/>
        <xdr:cNvSpPr/>
      </xdr:nvSpPr>
      <xdr:spPr>
        <a:xfrm>
          <a:off x="12763500" y="134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24795</xdr:rowOff>
    </xdr:from>
    <xdr:ext cx="534377" cy="259045"/>
    <xdr:sp macro="" textlink="">
      <xdr:nvSpPr>
        <xdr:cNvPr id="666" name="テキスト ボックス 665"/>
        <xdr:cNvSpPr txBox="1"/>
      </xdr:nvSpPr>
      <xdr:spPr>
        <a:xfrm>
          <a:off x="12547111" y="1356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117785</xdr:rowOff>
    </xdr:from>
    <xdr:to>
      <xdr:col>85</xdr:col>
      <xdr:colOff>127000</xdr:colOff>
      <xdr:row>98</xdr:row>
      <xdr:rowOff>158328</xdr:rowOff>
    </xdr:to>
    <xdr:cxnSp macro="">
      <xdr:nvCxnSpPr>
        <xdr:cNvPr id="695" name="直線コネクタ 694"/>
        <xdr:cNvCxnSpPr/>
      </xdr:nvCxnSpPr>
      <xdr:spPr>
        <a:xfrm>
          <a:off x="15481300" y="16919885"/>
          <a:ext cx="838200" cy="4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117785</xdr:rowOff>
    </xdr:from>
    <xdr:to>
      <xdr:col>81</xdr:col>
      <xdr:colOff>50800</xdr:colOff>
      <xdr:row>99</xdr:row>
      <xdr:rowOff>42898</xdr:rowOff>
    </xdr:to>
    <xdr:cxnSp macro="">
      <xdr:nvCxnSpPr>
        <xdr:cNvPr id="698" name="直線コネクタ 697"/>
        <xdr:cNvCxnSpPr/>
      </xdr:nvCxnSpPr>
      <xdr:spPr>
        <a:xfrm flipV="1">
          <a:off x="14592300" y="16919885"/>
          <a:ext cx="889000" cy="9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0" name="テキスト ボックス 699"/>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33834</xdr:rowOff>
    </xdr:from>
    <xdr:to>
      <xdr:col>76</xdr:col>
      <xdr:colOff>114300</xdr:colOff>
      <xdr:row>99</xdr:row>
      <xdr:rowOff>42898</xdr:rowOff>
    </xdr:to>
    <xdr:cxnSp macro="">
      <xdr:nvCxnSpPr>
        <xdr:cNvPr id="701" name="直線コネクタ 700"/>
        <xdr:cNvCxnSpPr/>
      </xdr:nvCxnSpPr>
      <xdr:spPr>
        <a:xfrm>
          <a:off x="13703300" y="17007384"/>
          <a:ext cx="889000" cy="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124574</xdr:rowOff>
    </xdr:from>
    <xdr:to>
      <xdr:col>76</xdr:col>
      <xdr:colOff>165100</xdr:colOff>
      <xdr:row>99</xdr:row>
      <xdr:rowOff>54724</xdr:rowOff>
    </xdr:to>
    <xdr:sp macro="" textlink="">
      <xdr:nvSpPr>
        <xdr:cNvPr id="702" name="フローチャート: 判断 701"/>
        <xdr:cNvSpPr/>
      </xdr:nvSpPr>
      <xdr:spPr>
        <a:xfrm>
          <a:off x="14541500" y="1692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71251</xdr:rowOff>
    </xdr:from>
    <xdr:ext cx="534377" cy="259045"/>
    <xdr:sp macro="" textlink="">
      <xdr:nvSpPr>
        <xdr:cNvPr id="703" name="テキスト ボックス 702"/>
        <xdr:cNvSpPr txBox="1"/>
      </xdr:nvSpPr>
      <xdr:spPr>
        <a:xfrm>
          <a:off x="14325111" y="167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6747</xdr:rowOff>
    </xdr:from>
    <xdr:to>
      <xdr:col>71</xdr:col>
      <xdr:colOff>177800</xdr:colOff>
      <xdr:row>99</xdr:row>
      <xdr:rowOff>33834</xdr:rowOff>
    </xdr:to>
    <xdr:cxnSp macro="">
      <xdr:nvCxnSpPr>
        <xdr:cNvPr id="704" name="直線コネクタ 703"/>
        <xdr:cNvCxnSpPr/>
      </xdr:nvCxnSpPr>
      <xdr:spPr>
        <a:xfrm>
          <a:off x="12814300" y="16980297"/>
          <a:ext cx="889000" cy="2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135854</xdr:rowOff>
    </xdr:from>
    <xdr:to>
      <xdr:col>72</xdr:col>
      <xdr:colOff>38100</xdr:colOff>
      <xdr:row>99</xdr:row>
      <xdr:rowOff>66004</xdr:rowOff>
    </xdr:to>
    <xdr:sp macro="" textlink="">
      <xdr:nvSpPr>
        <xdr:cNvPr id="705" name="フローチャート: 判断 704"/>
        <xdr:cNvSpPr/>
      </xdr:nvSpPr>
      <xdr:spPr>
        <a:xfrm>
          <a:off x="13652500" y="169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82531</xdr:rowOff>
    </xdr:from>
    <xdr:ext cx="534377" cy="259045"/>
    <xdr:sp macro="" textlink="">
      <xdr:nvSpPr>
        <xdr:cNvPr id="706" name="テキスト ボックス 705"/>
        <xdr:cNvSpPr txBox="1"/>
      </xdr:nvSpPr>
      <xdr:spPr>
        <a:xfrm>
          <a:off x="13436111" y="167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140063</xdr:rowOff>
    </xdr:from>
    <xdr:to>
      <xdr:col>67</xdr:col>
      <xdr:colOff>101600</xdr:colOff>
      <xdr:row>99</xdr:row>
      <xdr:rowOff>70213</xdr:rowOff>
    </xdr:to>
    <xdr:sp macro="" textlink="">
      <xdr:nvSpPr>
        <xdr:cNvPr id="707" name="フローチャート: 判断 706"/>
        <xdr:cNvSpPr/>
      </xdr:nvSpPr>
      <xdr:spPr>
        <a:xfrm>
          <a:off x="12763500" y="169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61340</xdr:rowOff>
    </xdr:from>
    <xdr:ext cx="534377" cy="259045"/>
    <xdr:sp macro="" textlink="">
      <xdr:nvSpPr>
        <xdr:cNvPr id="708" name="テキスト ボックス 707"/>
        <xdr:cNvSpPr txBox="1"/>
      </xdr:nvSpPr>
      <xdr:spPr>
        <a:xfrm>
          <a:off x="12547111" y="1703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107528</xdr:rowOff>
    </xdr:from>
    <xdr:to>
      <xdr:col>85</xdr:col>
      <xdr:colOff>177800</xdr:colOff>
      <xdr:row>99</xdr:row>
      <xdr:rowOff>37678</xdr:rowOff>
    </xdr:to>
    <xdr:sp macro="" textlink="">
      <xdr:nvSpPr>
        <xdr:cNvPr id="714" name="楕円 713"/>
        <xdr:cNvSpPr/>
      </xdr:nvSpPr>
      <xdr:spPr>
        <a:xfrm>
          <a:off x="16268700" y="16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5"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66985</xdr:rowOff>
    </xdr:from>
    <xdr:to>
      <xdr:col>81</xdr:col>
      <xdr:colOff>101600</xdr:colOff>
      <xdr:row>98</xdr:row>
      <xdr:rowOff>168585</xdr:rowOff>
    </xdr:to>
    <xdr:sp macro="" textlink="">
      <xdr:nvSpPr>
        <xdr:cNvPr id="716" name="楕円 715"/>
        <xdr:cNvSpPr/>
      </xdr:nvSpPr>
      <xdr:spPr>
        <a:xfrm>
          <a:off x="15430500" y="168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13662</xdr:rowOff>
    </xdr:from>
    <xdr:ext cx="534377" cy="259045"/>
    <xdr:sp macro="" textlink="">
      <xdr:nvSpPr>
        <xdr:cNvPr id="717" name="テキスト ボックス 716"/>
        <xdr:cNvSpPr txBox="1"/>
      </xdr:nvSpPr>
      <xdr:spPr>
        <a:xfrm>
          <a:off x="15214111" y="1664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163548</xdr:rowOff>
    </xdr:from>
    <xdr:to>
      <xdr:col>76</xdr:col>
      <xdr:colOff>165100</xdr:colOff>
      <xdr:row>99</xdr:row>
      <xdr:rowOff>93698</xdr:rowOff>
    </xdr:to>
    <xdr:sp macro="" textlink="">
      <xdr:nvSpPr>
        <xdr:cNvPr id="718" name="楕円 717"/>
        <xdr:cNvSpPr/>
      </xdr:nvSpPr>
      <xdr:spPr>
        <a:xfrm>
          <a:off x="14541500" y="169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84825</xdr:rowOff>
    </xdr:from>
    <xdr:ext cx="378565" cy="259045"/>
    <xdr:sp macro="" textlink="">
      <xdr:nvSpPr>
        <xdr:cNvPr id="719" name="テキスト ボックス 718"/>
        <xdr:cNvSpPr txBox="1"/>
      </xdr:nvSpPr>
      <xdr:spPr>
        <a:xfrm>
          <a:off x="14403017" y="17058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154484</xdr:rowOff>
    </xdr:from>
    <xdr:to>
      <xdr:col>72</xdr:col>
      <xdr:colOff>38100</xdr:colOff>
      <xdr:row>99</xdr:row>
      <xdr:rowOff>84634</xdr:rowOff>
    </xdr:to>
    <xdr:sp macro="" textlink="">
      <xdr:nvSpPr>
        <xdr:cNvPr id="720" name="楕円 719"/>
        <xdr:cNvSpPr/>
      </xdr:nvSpPr>
      <xdr:spPr>
        <a:xfrm>
          <a:off x="13652500" y="169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75761</xdr:rowOff>
    </xdr:from>
    <xdr:ext cx="469744" cy="259045"/>
    <xdr:sp macro="" textlink="">
      <xdr:nvSpPr>
        <xdr:cNvPr id="721" name="テキスト ボックス 720"/>
        <xdr:cNvSpPr txBox="1"/>
      </xdr:nvSpPr>
      <xdr:spPr>
        <a:xfrm>
          <a:off x="13468428" y="1704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127397</xdr:rowOff>
    </xdr:from>
    <xdr:to>
      <xdr:col>67</xdr:col>
      <xdr:colOff>101600</xdr:colOff>
      <xdr:row>99</xdr:row>
      <xdr:rowOff>57547</xdr:rowOff>
    </xdr:to>
    <xdr:sp macro="" textlink="">
      <xdr:nvSpPr>
        <xdr:cNvPr id="722" name="楕円 721"/>
        <xdr:cNvSpPr/>
      </xdr:nvSpPr>
      <xdr:spPr>
        <a:xfrm>
          <a:off x="12763500" y="1692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74074</xdr:rowOff>
    </xdr:from>
    <xdr:ext cx="534377" cy="259045"/>
    <xdr:sp macro="" textlink="">
      <xdr:nvSpPr>
        <xdr:cNvPr id="723" name="テキスト ボックス 722"/>
        <xdr:cNvSpPr txBox="1"/>
      </xdr:nvSpPr>
      <xdr:spPr>
        <a:xfrm>
          <a:off x="12547111" y="1670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145480</xdr:rowOff>
    </xdr:from>
    <xdr:to>
      <xdr:col>116</xdr:col>
      <xdr:colOff>63500</xdr:colOff>
      <xdr:row>39</xdr:row>
      <xdr:rowOff>64588</xdr:rowOff>
    </xdr:to>
    <xdr:cxnSp macro="">
      <xdr:nvCxnSpPr>
        <xdr:cNvPr id="754" name="直線コネクタ 753"/>
        <xdr:cNvCxnSpPr/>
      </xdr:nvCxnSpPr>
      <xdr:spPr>
        <a:xfrm>
          <a:off x="21323300" y="6489130"/>
          <a:ext cx="838200" cy="2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5"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145480</xdr:rowOff>
    </xdr:from>
    <xdr:to>
      <xdr:col>111</xdr:col>
      <xdr:colOff>177800</xdr:colOff>
      <xdr:row>37</xdr:row>
      <xdr:rowOff>162560</xdr:rowOff>
    </xdr:to>
    <xdr:cxnSp macro="">
      <xdr:nvCxnSpPr>
        <xdr:cNvPr id="757" name="直線コネクタ 756"/>
        <xdr:cNvCxnSpPr/>
      </xdr:nvCxnSpPr>
      <xdr:spPr>
        <a:xfrm flipV="1">
          <a:off x="20434300" y="6489130"/>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59" name="テキスト ボックス 758"/>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162560</xdr:rowOff>
    </xdr:from>
    <xdr:to>
      <xdr:col>107</xdr:col>
      <xdr:colOff>50800</xdr:colOff>
      <xdr:row>39</xdr:row>
      <xdr:rowOff>81766</xdr:rowOff>
    </xdr:to>
    <xdr:cxnSp macro="">
      <xdr:nvCxnSpPr>
        <xdr:cNvPr id="760" name="直線コネクタ 759"/>
        <xdr:cNvCxnSpPr/>
      </xdr:nvCxnSpPr>
      <xdr:spPr>
        <a:xfrm flipV="1">
          <a:off x="19545300" y="6506210"/>
          <a:ext cx="889000" cy="26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61" name="フローチャート: 判断 760"/>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62" name="テキスト ボックス 761"/>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32976</xdr:rowOff>
    </xdr:from>
    <xdr:to>
      <xdr:col>102</xdr:col>
      <xdr:colOff>114300</xdr:colOff>
      <xdr:row>39</xdr:row>
      <xdr:rowOff>81766</xdr:rowOff>
    </xdr:to>
    <xdr:cxnSp macro="">
      <xdr:nvCxnSpPr>
        <xdr:cNvPr id="763" name="直線コネクタ 762"/>
        <xdr:cNvCxnSpPr/>
      </xdr:nvCxnSpPr>
      <xdr:spPr>
        <a:xfrm>
          <a:off x="18656300" y="6719526"/>
          <a:ext cx="889000" cy="4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64" name="フローチャート: 判断 763"/>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65" name="テキスト ボックス 764"/>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66" name="フローチャート: 判断 765"/>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67" name="テキスト ボックス 766"/>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13788</xdr:rowOff>
    </xdr:from>
    <xdr:to>
      <xdr:col>116</xdr:col>
      <xdr:colOff>114300</xdr:colOff>
      <xdr:row>39</xdr:row>
      <xdr:rowOff>115388</xdr:rowOff>
    </xdr:to>
    <xdr:sp macro="" textlink="">
      <xdr:nvSpPr>
        <xdr:cNvPr id="773" name="楕円 772"/>
        <xdr:cNvSpPr/>
      </xdr:nvSpPr>
      <xdr:spPr>
        <a:xfrm>
          <a:off x="22110700" y="67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100165</xdr:rowOff>
    </xdr:from>
    <xdr:ext cx="469744" cy="259045"/>
    <xdr:sp macro="" textlink="">
      <xdr:nvSpPr>
        <xdr:cNvPr id="774" name="投資及び出資金該当値テキスト"/>
        <xdr:cNvSpPr txBox="1"/>
      </xdr:nvSpPr>
      <xdr:spPr>
        <a:xfrm>
          <a:off x="22212300" y="66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94680</xdr:rowOff>
    </xdr:from>
    <xdr:to>
      <xdr:col>112</xdr:col>
      <xdr:colOff>38100</xdr:colOff>
      <xdr:row>38</xdr:row>
      <xdr:rowOff>24830</xdr:rowOff>
    </xdr:to>
    <xdr:sp macro="" textlink="">
      <xdr:nvSpPr>
        <xdr:cNvPr id="775" name="楕円 774"/>
        <xdr:cNvSpPr/>
      </xdr:nvSpPr>
      <xdr:spPr>
        <a:xfrm>
          <a:off x="21272500" y="643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41357</xdr:rowOff>
    </xdr:from>
    <xdr:ext cx="469744" cy="259045"/>
    <xdr:sp macro="" textlink="">
      <xdr:nvSpPr>
        <xdr:cNvPr id="776" name="テキスト ボックス 775"/>
        <xdr:cNvSpPr txBox="1"/>
      </xdr:nvSpPr>
      <xdr:spPr>
        <a:xfrm>
          <a:off x="21088428" y="621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111760</xdr:rowOff>
    </xdr:from>
    <xdr:to>
      <xdr:col>107</xdr:col>
      <xdr:colOff>101600</xdr:colOff>
      <xdr:row>38</xdr:row>
      <xdr:rowOff>41910</xdr:rowOff>
    </xdr:to>
    <xdr:sp macro="" textlink="">
      <xdr:nvSpPr>
        <xdr:cNvPr id="777" name="楕円 776"/>
        <xdr:cNvSpPr/>
      </xdr:nvSpPr>
      <xdr:spPr>
        <a:xfrm>
          <a:off x="20383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58437</xdr:rowOff>
    </xdr:from>
    <xdr:ext cx="469744" cy="259045"/>
    <xdr:sp macro="" textlink="">
      <xdr:nvSpPr>
        <xdr:cNvPr id="778" name="テキスト ボックス 777"/>
        <xdr:cNvSpPr txBox="1"/>
      </xdr:nvSpPr>
      <xdr:spPr>
        <a:xfrm>
          <a:off x="20199428" y="623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30966</xdr:rowOff>
    </xdr:from>
    <xdr:to>
      <xdr:col>102</xdr:col>
      <xdr:colOff>165100</xdr:colOff>
      <xdr:row>39</xdr:row>
      <xdr:rowOff>132566</xdr:rowOff>
    </xdr:to>
    <xdr:sp macro="" textlink="">
      <xdr:nvSpPr>
        <xdr:cNvPr id="779" name="楕円 778"/>
        <xdr:cNvSpPr/>
      </xdr:nvSpPr>
      <xdr:spPr>
        <a:xfrm>
          <a:off x="19494500" y="671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123693</xdr:rowOff>
    </xdr:from>
    <xdr:ext cx="378565" cy="259045"/>
    <xdr:sp macro="" textlink="">
      <xdr:nvSpPr>
        <xdr:cNvPr id="780" name="テキスト ボックス 779"/>
        <xdr:cNvSpPr txBox="1"/>
      </xdr:nvSpPr>
      <xdr:spPr>
        <a:xfrm>
          <a:off x="19356017" y="681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153626</xdr:rowOff>
    </xdr:from>
    <xdr:to>
      <xdr:col>98</xdr:col>
      <xdr:colOff>38100</xdr:colOff>
      <xdr:row>39</xdr:row>
      <xdr:rowOff>83776</xdr:rowOff>
    </xdr:to>
    <xdr:sp macro="" textlink="">
      <xdr:nvSpPr>
        <xdr:cNvPr id="781" name="楕円 780"/>
        <xdr:cNvSpPr/>
      </xdr:nvSpPr>
      <xdr:spPr>
        <a:xfrm>
          <a:off x="18605500" y="666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74903</xdr:rowOff>
    </xdr:from>
    <xdr:ext cx="469744" cy="259045"/>
    <xdr:sp macro="" textlink="">
      <xdr:nvSpPr>
        <xdr:cNvPr id="782" name="テキスト ボックス 781"/>
        <xdr:cNvSpPr txBox="1"/>
      </xdr:nvSpPr>
      <xdr:spPr>
        <a:xfrm>
          <a:off x="18421428" y="676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132819</xdr:rowOff>
    </xdr:from>
    <xdr:to>
      <xdr:col>116</xdr:col>
      <xdr:colOff>63500</xdr:colOff>
      <xdr:row>58</xdr:row>
      <xdr:rowOff>134420</xdr:rowOff>
    </xdr:to>
    <xdr:cxnSp macro="">
      <xdr:nvCxnSpPr>
        <xdr:cNvPr id="809" name="直線コネクタ 808"/>
        <xdr:cNvCxnSpPr/>
      </xdr:nvCxnSpPr>
      <xdr:spPr>
        <a:xfrm>
          <a:off x="21323300" y="10076919"/>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131768</xdr:rowOff>
    </xdr:from>
    <xdr:to>
      <xdr:col>111</xdr:col>
      <xdr:colOff>177800</xdr:colOff>
      <xdr:row>58</xdr:row>
      <xdr:rowOff>132819</xdr:rowOff>
    </xdr:to>
    <xdr:cxnSp macro="">
      <xdr:nvCxnSpPr>
        <xdr:cNvPr id="812" name="直線コネクタ 811"/>
        <xdr:cNvCxnSpPr/>
      </xdr:nvCxnSpPr>
      <xdr:spPr>
        <a:xfrm>
          <a:off x="20434300" y="10075868"/>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130899</xdr:rowOff>
    </xdr:from>
    <xdr:to>
      <xdr:col>107</xdr:col>
      <xdr:colOff>50800</xdr:colOff>
      <xdr:row>58</xdr:row>
      <xdr:rowOff>131768</xdr:rowOff>
    </xdr:to>
    <xdr:cxnSp macro="">
      <xdr:nvCxnSpPr>
        <xdr:cNvPr id="815" name="直線コネクタ 814"/>
        <xdr:cNvCxnSpPr/>
      </xdr:nvCxnSpPr>
      <xdr:spPr>
        <a:xfrm>
          <a:off x="19545300" y="1007499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124470</xdr:rowOff>
    </xdr:from>
    <xdr:to>
      <xdr:col>107</xdr:col>
      <xdr:colOff>101600</xdr:colOff>
      <xdr:row>58</xdr:row>
      <xdr:rowOff>54620</xdr:rowOff>
    </xdr:to>
    <xdr:sp macro="" textlink="">
      <xdr:nvSpPr>
        <xdr:cNvPr id="816" name="フローチャート: 判断 815"/>
        <xdr:cNvSpPr/>
      </xdr:nvSpPr>
      <xdr:spPr>
        <a:xfrm>
          <a:off x="20383500" y="989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71147</xdr:rowOff>
    </xdr:from>
    <xdr:ext cx="469744" cy="259045"/>
    <xdr:sp macro="" textlink="">
      <xdr:nvSpPr>
        <xdr:cNvPr id="817" name="テキスト ボックス 816"/>
        <xdr:cNvSpPr txBox="1"/>
      </xdr:nvSpPr>
      <xdr:spPr>
        <a:xfrm>
          <a:off x="20199428" y="96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130693</xdr:rowOff>
    </xdr:from>
    <xdr:to>
      <xdr:col>102</xdr:col>
      <xdr:colOff>114300</xdr:colOff>
      <xdr:row>58</xdr:row>
      <xdr:rowOff>130899</xdr:rowOff>
    </xdr:to>
    <xdr:cxnSp macro="">
      <xdr:nvCxnSpPr>
        <xdr:cNvPr id="818" name="直線コネクタ 817"/>
        <xdr:cNvCxnSpPr/>
      </xdr:nvCxnSpPr>
      <xdr:spPr>
        <a:xfrm>
          <a:off x="18656300" y="1007479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147124</xdr:rowOff>
    </xdr:from>
    <xdr:to>
      <xdr:col>102</xdr:col>
      <xdr:colOff>165100</xdr:colOff>
      <xdr:row>58</xdr:row>
      <xdr:rowOff>77274</xdr:rowOff>
    </xdr:to>
    <xdr:sp macro="" textlink="">
      <xdr:nvSpPr>
        <xdr:cNvPr id="819" name="フローチャート: 判断 818"/>
        <xdr:cNvSpPr/>
      </xdr:nvSpPr>
      <xdr:spPr>
        <a:xfrm>
          <a:off x="19494500" y="99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93801</xdr:rowOff>
    </xdr:from>
    <xdr:ext cx="469744" cy="259045"/>
    <xdr:sp macro="" textlink="">
      <xdr:nvSpPr>
        <xdr:cNvPr id="820" name="テキスト ボックス 819"/>
        <xdr:cNvSpPr txBox="1"/>
      </xdr:nvSpPr>
      <xdr:spPr>
        <a:xfrm>
          <a:off x="19310428" y="969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146187</xdr:rowOff>
    </xdr:from>
    <xdr:to>
      <xdr:col>98</xdr:col>
      <xdr:colOff>38100</xdr:colOff>
      <xdr:row>58</xdr:row>
      <xdr:rowOff>76337</xdr:rowOff>
    </xdr:to>
    <xdr:sp macro="" textlink="">
      <xdr:nvSpPr>
        <xdr:cNvPr id="821" name="フローチャート: 判断 820"/>
        <xdr:cNvSpPr/>
      </xdr:nvSpPr>
      <xdr:spPr>
        <a:xfrm>
          <a:off x="18605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92864</xdr:rowOff>
    </xdr:from>
    <xdr:ext cx="469744" cy="259045"/>
    <xdr:sp macro="" textlink="">
      <xdr:nvSpPr>
        <xdr:cNvPr id="822" name="テキスト ボックス 821"/>
        <xdr:cNvSpPr txBox="1"/>
      </xdr:nvSpPr>
      <xdr:spPr>
        <a:xfrm>
          <a:off x="18421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83620</xdr:rowOff>
    </xdr:from>
    <xdr:to>
      <xdr:col>116</xdr:col>
      <xdr:colOff>114300</xdr:colOff>
      <xdr:row>59</xdr:row>
      <xdr:rowOff>13770</xdr:rowOff>
    </xdr:to>
    <xdr:sp macro="" textlink="">
      <xdr:nvSpPr>
        <xdr:cNvPr id="828" name="楕円 827"/>
        <xdr:cNvSpPr/>
      </xdr:nvSpPr>
      <xdr:spPr>
        <a:xfrm>
          <a:off x="22110700" y="1002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169997</xdr:rowOff>
    </xdr:from>
    <xdr:ext cx="378565" cy="259045"/>
    <xdr:sp macro="" textlink="">
      <xdr:nvSpPr>
        <xdr:cNvPr id="829" name="貸付金該当値テキスト"/>
        <xdr:cNvSpPr txBox="1"/>
      </xdr:nvSpPr>
      <xdr:spPr>
        <a:xfrm>
          <a:off x="22212300" y="9942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82019</xdr:rowOff>
    </xdr:from>
    <xdr:to>
      <xdr:col>112</xdr:col>
      <xdr:colOff>38100</xdr:colOff>
      <xdr:row>59</xdr:row>
      <xdr:rowOff>12169</xdr:rowOff>
    </xdr:to>
    <xdr:sp macro="" textlink="">
      <xdr:nvSpPr>
        <xdr:cNvPr id="830" name="楕円 829"/>
        <xdr:cNvSpPr/>
      </xdr:nvSpPr>
      <xdr:spPr>
        <a:xfrm>
          <a:off x="21272500" y="1002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3296</xdr:rowOff>
    </xdr:from>
    <xdr:ext cx="378565" cy="259045"/>
    <xdr:sp macro="" textlink="">
      <xdr:nvSpPr>
        <xdr:cNvPr id="831" name="テキスト ボックス 830"/>
        <xdr:cNvSpPr txBox="1"/>
      </xdr:nvSpPr>
      <xdr:spPr>
        <a:xfrm>
          <a:off x="21134017" y="1011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80968</xdr:rowOff>
    </xdr:from>
    <xdr:to>
      <xdr:col>107</xdr:col>
      <xdr:colOff>101600</xdr:colOff>
      <xdr:row>59</xdr:row>
      <xdr:rowOff>11118</xdr:rowOff>
    </xdr:to>
    <xdr:sp macro="" textlink="">
      <xdr:nvSpPr>
        <xdr:cNvPr id="832" name="楕円 831"/>
        <xdr:cNvSpPr/>
      </xdr:nvSpPr>
      <xdr:spPr>
        <a:xfrm>
          <a:off x="20383500" y="100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2245</xdr:rowOff>
    </xdr:from>
    <xdr:ext cx="378565" cy="259045"/>
    <xdr:sp macro="" textlink="">
      <xdr:nvSpPr>
        <xdr:cNvPr id="833" name="テキスト ボックス 832"/>
        <xdr:cNvSpPr txBox="1"/>
      </xdr:nvSpPr>
      <xdr:spPr>
        <a:xfrm>
          <a:off x="20245017" y="10117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80099</xdr:rowOff>
    </xdr:from>
    <xdr:to>
      <xdr:col>102</xdr:col>
      <xdr:colOff>165100</xdr:colOff>
      <xdr:row>59</xdr:row>
      <xdr:rowOff>10249</xdr:rowOff>
    </xdr:to>
    <xdr:sp macro="" textlink="">
      <xdr:nvSpPr>
        <xdr:cNvPr id="834" name="楕円 833"/>
        <xdr:cNvSpPr/>
      </xdr:nvSpPr>
      <xdr:spPr>
        <a:xfrm>
          <a:off x="19494500" y="100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1376</xdr:rowOff>
    </xdr:from>
    <xdr:ext cx="378565" cy="259045"/>
    <xdr:sp macro="" textlink="">
      <xdr:nvSpPr>
        <xdr:cNvPr id="835" name="テキスト ボックス 834"/>
        <xdr:cNvSpPr txBox="1"/>
      </xdr:nvSpPr>
      <xdr:spPr>
        <a:xfrm>
          <a:off x="19356017" y="1011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79893</xdr:rowOff>
    </xdr:from>
    <xdr:to>
      <xdr:col>98</xdr:col>
      <xdr:colOff>38100</xdr:colOff>
      <xdr:row>59</xdr:row>
      <xdr:rowOff>10043</xdr:rowOff>
    </xdr:to>
    <xdr:sp macro="" textlink="">
      <xdr:nvSpPr>
        <xdr:cNvPr id="836" name="楕円 835"/>
        <xdr:cNvSpPr/>
      </xdr:nvSpPr>
      <xdr:spPr>
        <a:xfrm>
          <a:off x="18605500" y="100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1170</xdr:rowOff>
    </xdr:from>
    <xdr:ext cx="378565" cy="259045"/>
    <xdr:sp macro="" textlink="">
      <xdr:nvSpPr>
        <xdr:cNvPr id="837" name="テキスト ボックス 836"/>
        <xdr:cNvSpPr txBox="1"/>
      </xdr:nvSpPr>
      <xdr:spPr>
        <a:xfrm>
          <a:off x="18467017" y="10116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72932</xdr:rowOff>
    </xdr:from>
    <xdr:to>
      <xdr:col>116</xdr:col>
      <xdr:colOff>63500</xdr:colOff>
      <xdr:row>77</xdr:row>
      <xdr:rowOff>103809</xdr:rowOff>
    </xdr:to>
    <xdr:cxnSp macro="">
      <xdr:nvCxnSpPr>
        <xdr:cNvPr id="869" name="直線コネクタ 868"/>
        <xdr:cNvCxnSpPr/>
      </xdr:nvCxnSpPr>
      <xdr:spPr>
        <a:xfrm flipV="1">
          <a:off x="21323300" y="13274582"/>
          <a:ext cx="8382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0"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103809</xdr:rowOff>
    </xdr:from>
    <xdr:to>
      <xdr:col>111</xdr:col>
      <xdr:colOff>177800</xdr:colOff>
      <xdr:row>77</xdr:row>
      <xdr:rowOff>125070</xdr:rowOff>
    </xdr:to>
    <xdr:cxnSp macro="">
      <xdr:nvCxnSpPr>
        <xdr:cNvPr id="872" name="直線コネクタ 871"/>
        <xdr:cNvCxnSpPr/>
      </xdr:nvCxnSpPr>
      <xdr:spPr>
        <a:xfrm flipV="1">
          <a:off x="20434300" y="13305459"/>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4" name="テキスト ボックス 873"/>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159457</xdr:rowOff>
    </xdr:from>
    <xdr:to>
      <xdr:col>107</xdr:col>
      <xdr:colOff>50800</xdr:colOff>
      <xdr:row>77</xdr:row>
      <xdr:rowOff>125070</xdr:rowOff>
    </xdr:to>
    <xdr:cxnSp macro="">
      <xdr:nvCxnSpPr>
        <xdr:cNvPr id="875" name="直線コネクタ 874"/>
        <xdr:cNvCxnSpPr/>
      </xdr:nvCxnSpPr>
      <xdr:spPr>
        <a:xfrm>
          <a:off x="19545300" y="13018207"/>
          <a:ext cx="889000" cy="30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7372</xdr:rowOff>
    </xdr:from>
    <xdr:to>
      <xdr:col>107</xdr:col>
      <xdr:colOff>101600</xdr:colOff>
      <xdr:row>77</xdr:row>
      <xdr:rowOff>108972</xdr:rowOff>
    </xdr:to>
    <xdr:sp macro="" textlink="">
      <xdr:nvSpPr>
        <xdr:cNvPr id="876" name="フローチャート: 判断 875"/>
        <xdr:cNvSpPr/>
      </xdr:nvSpPr>
      <xdr:spPr>
        <a:xfrm>
          <a:off x="20383500" y="132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125499</xdr:rowOff>
    </xdr:from>
    <xdr:ext cx="534377" cy="259045"/>
    <xdr:sp macro="" textlink="">
      <xdr:nvSpPr>
        <xdr:cNvPr id="877" name="テキスト ボックス 876"/>
        <xdr:cNvSpPr txBox="1"/>
      </xdr:nvSpPr>
      <xdr:spPr>
        <a:xfrm>
          <a:off x="20167111" y="129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159457</xdr:rowOff>
    </xdr:from>
    <xdr:to>
      <xdr:col>102</xdr:col>
      <xdr:colOff>114300</xdr:colOff>
      <xdr:row>76</xdr:row>
      <xdr:rowOff>17383</xdr:rowOff>
    </xdr:to>
    <xdr:cxnSp macro="">
      <xdr:nvCxnSpPr>
        <xdr:cNvPr id="878" name="直線コネクタ 877"/>
        <xdr:cNvCxnSpPr/>
      </xdr:nvCxnSpPr>
      <xdr:spPr>
        <a:xfrm flipV="1">
          <a:off x="18656300" y="13018207"/>
          <a:ext cx="889000" cy="2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94974</xdr:rowOff>
    </xdr:from>
    <xdr:to>
      <xdr:col>102</xdr:col>
      <xdr:colOff>165100</xdr:colOff>
      <xdr:row>77</xdr:row>
      <xdr:rowOff>25124</xdr:rowOff>
    </xdr:to>
    <xdr:sp macro="" textlink="">
      <xdr:nvSpPr>
        <xdr:cNvPr id="879" name="フローチャート: 判断 878"/>
        <xdr:cNvSpPr/>
      </xdr:nvSpPr>
      <xdr:spPr>
        <a:xfrm>
          <a:off x="19494500" y="131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16251</xdr:rowOff>
    </xdr:from>
    <xdr:ext cx="534377" cy="259045"/>
    <xdr:sp macro="" textlink="">
      <xdr:nvSpPr>
        <xdr:cNvPr id="880" name="テキスト ボックス 879"/>
        <xdr:cNvSpPr txBox="1"/>
      </xdr:nvSpPr>
      <xdr:spPr>
        <a:xfrm>
          <a:off x="19278111" y="132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75037</xdr:rowOff>
    </xdr:from>
    <xdr:to>
      <xdr:col>98</xdr:col>
      <xdr:colOff>38100</xdr:colOff>
      <xdr:row>77</xdr:row>
      <xdr:rowOff>5187</xdr:rowOff>
    </xdr:to>
    <xdr:sp macro="" textlink="">
      <xdr:nvSpPr>
        <xdr:cNvPr id="881" name="フローチャート: 判断 880"/>
        <xdr:cNvSpPr/>
      </xdr:nvSpPr>
      <xdr:spPr>
        <a:xfrm>
          <a:off x="18605500" y="131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167764</xdr:rowOff>
    </xdr:from>
    <xdr:ext cx="534377" cy="259045"/>
    <xdr:sp macro="" textlink="">
      <xdr:nvSpPr>
        <xdr:cNvPr id="882" name="テキスト ボックス 881"/>
        <xdr:cNvSpPr txBox="1"/>
      </xdr:nvSpPr>
      <xdr:spPr>
        <a:xfrm>
          <a:off x="18389111" y="1319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22132</xdr:rowOff>
    </xdr:from>
    <xdr:to>
      <xdr:col>116</xdr:col>
      <xdr:colOff>114300</xdr:colOff>
      <xdr:row>77</xdr:row>
      <xdr:rowOff>123732</xdr:rowOff>
    </xdr:to>
    <xdr:sp macro="" textlink="">
      <xdr:nvSpPr>
        <xdr:cNvPr id="888" name="楕円 887"/>
        <xdr:cNvSpPr/>
      </xdr:nvSpPr>
      <xdr:spPr>
        <a:xfrm>
          <a:off x="22110700" y="132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559</xdr:rowOff>
    </xdr:from>
    <xdr:ext cx="534377" cy="259045"/>
    <xdr:sp macro="" textlink="">
      <xdr:nvSpPr>
        <xdr:cNvPr id="889" name="繰出金該当値テキスト"/>
        <xdr:cNvSpPr txBox="1"/>
      </xdr:nvSpPr>
      <xdr:spPr>
        <a:xfrm>
          <a:off x="22212300" y="1320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53009</xdr:rowOff>
    </xdr:from>
    <xdr:to>
      <xdr:col>112</xdr:col>
      <xdr:colOff>38100</xdr:colOff>
      <xdr:row>77</xdr:row>
      <xdr:rowOff>154609</xdr:rowOff>
    </xdr:to>
    <xdr:sp macro="" textlink="">
      <xdr:nvSpPr>
        <xdr:cNvPr id="890" name="楕円 889"/>
        <xdr:cNvSpPr/>
      </xdr:nvSpPr>
      <xdr:spPr>
        <a:xfrm>
          <a:off x="21272500" y="132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145736</xdr:rowOff>
    </xdr:from>
    <xdr:ext cx="534377" cy="259045"/>
    <xdr:sp macro="" textlink="">
      <xdr:nvSpPr>
        <xdr:cNvPr id="891" name="テキスト ボックス 890"/>
        <xdr:cNvSpPr txBox="1"/>
      </xdr:nvSpPr>
      <xdr:spPr>
        <a:xfrm>
          <a:off x="21056111" y="1334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74270</xdr:rowOff>
    </xdr:from>
    <xdr:to>
      <xdr:col>107</xdr:col>
      <xdr:colOff>101600</xdr:colOff>
      <xdr:row>78</xdr:row>
      <xdr:rowOff>4420</xdr:rowOff>
    </xdr:to>
    <xdr:sp macro="" textlink="">
      <xdr:nvSpPr>
        <xdr:cNvPr id="892" name="楕円 891"/>
        <xdr:cNvSpPr/>
      </xdr:nvSpPr>
      <xdr:spPr>
        <a:xfrm>
          <a:off x="20383500" y="132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166997</xdr:rowOff>
    </xdr:from>
    <xdr:ext cx="534377" cy="259045"/>
    <xdr:sp macro="" textlink="">
      <xdr:nvSpPr>
        <xdr:cNvPr id="893" name="テキスト ボックス 892"/>
        <xdr:cNvSpPr txBox="1"/>
      </xdr:nvSpPr>
      <xdr:spPr>
        <a:xfrm>
          <a:off x="20167111" y="1336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108658</xdr:rowOff>
    </xdr:from>
    <xdr:to>
      <xdr:col>102</xdr:col>
      <xdr:colOff>165100</xdr:colOff>
      <xdr:row>76</xdr:row>
      <xdr:rowOff>38807</xdr:rowOff>
    </xdr:to>
    <xdr:sp macro="" textlink="">
      <xdr:nvSpPr>
        <xdr:cNvPr id="894" name="楕円 893"/>
        <xdr:cNvSpPr/>
      </xdr:nvSpPr>
      <xdr:spPr>
        <a:xfrm>
          <a:off x="19494500" y="12967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55335</xdr:rowOff>
    </xdr:from>
    <xdr:ext cx="534377" cy="259045"/>
    <xdr:sp macro="" textlink="">
      <xdr:nvSpPr>
        <xdr:cNvPr id="895" name="テキスト ボックス 894"/>
        <xdr:cNvSpPr txBox="1"/>
      </xdr:nvSpPr>
      <xdr:spPr>
        <a:xfrm>
          <a:off x="19278111" y="1274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138033</xdr:rowOff>
    </xdr:from>
    <xdr:to>
      <xdr:col>98</xdr:col>
      <xdr:colOff>38100</xdr:colOff>
      <xdr:row>76</xdr:row>
      <xdr:rowOff>68182</xdr:rowOff>
    </xdr:to>
    <xdr:sp macro="" textlink="">
      <xdr:nvSpPr>
        <xdr:cNvPr id="896" name="楕円 895"/>
        <xdr:cNvSpPr/>
      </xdr:nvSpPr>
      <xdr:spPr>
        <a:xfrm>
          <a:off x="18605500" y="12996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84710</xdr:rowOff>
    </xdr:from>
    <xdr:ext cx="534377" cy="259045"/>
    <xdr:sp macro="" textlink="">
      <xdr:nvSpPr>
        <xdr:cNvPr id="897" name="テキスト ボックス 896"/>
        <xdr:cNvSpPr txBox="1"/>
      </xdr:nvSpPr>
      <xdr:spPr>
        <a:xfrm>
          <a:off x="18389111" y="1277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48079</xdr:rowOff>
    </xdr:from>
    <xdr:to>
      <xdr:col>107</xdr:col>
      <xdr:colOff>101600</xdr:colOff>
      <xdr:row>99</xdr:row>
      <xdr:rowOff>149679</xdr:rowOff>
    </xdr:to>
    <xdr:sp macro="" textlink="">
      <xdr:nvSpPr>
        <xdr:cNvPr id="935" name="フローチャート: 判断 934"/>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36" name="テキスト ボックス 935"/>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166206</xdr:rowOff>
    </xdr:from>
    <xdr:ext cx="249299" cy="259045"/>
    <xdr:sp macro="" textlink="">
      <xdr:nvSpPr>
        <xdr:cNvPr id="952" name="テキスト ボックス 951"/>
        <xdr:cNvSpPr txBox="1"/>
      </xdr:nvSpPr>
      <xdr:spPr>
        <a:xfrm>
          <a:off x="20309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歳出決算総額は住民１人当たり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555,907</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円となっている。主な構成項目である人件費については、住民１人当たり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73,470</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円で類似団体平均より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31,849</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円下回っているが、令和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年度から開始となった会計年度任用職員制度を受けて増加傾向にある。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普通建設事業は住民</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114,160</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円となっており、前年度より約</a:t>
          </a:r>
          <a:r>
            <a:rPr kumimoji="1" lang="en-US" altLang="ja-JP" sz="1100">
              <a:solidFill>
                <a:schemeClr val="tx1"/>
              </a:solidFill>
              <a:latin typeface="ＭＳ Ｐゴシック" panose="020B0600070205080204" pitchFamily="50" charset="-128"/>
              <a:ea typeface="ＭＳ Ｐゴシック" panose="020B0600070205080204" pitchFamily="50" charset="-128"/>
            </a:rPr>
            <a:t>60</a:t>
          </a:r>
          <a:r>
            <a:rPr kumimoji="1" lang="ja-JP" altLang="en-US" sz="1100">
              <a:solidFill>
                <a:schemeClr val="tx1"/>
              </a:solidFill>
              <a:latin typeface="ＭＳ Ｐゴシック" panose="020B0600070205080204" pitchFamily="50" charset="-128"/>
              <a:ea typeface="ＭＳ Ｐゴシック" panose="020B0600070205080204" pitchFamily="50" charset="-128"/>
            </a:rPr>
            <a:t>％の増加となっている。また、類似団体平均よりも上回る結果となった。今後も地方債借入対象となる大規模事業が継続となっていることから公債費の増加にも繋がるため、今後も事業の取捨選択の徹底を努めていく。</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扶助費は住民</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87,910</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円となっており、前年度より約</a:t>
          </a:r>
          <a:r>
            <a:rPr kumimoji="1" lang="en-US" altLang="ja-JP" sz="1100">
              <a:solidFill>
                <a:schemeClr val="tx1"/>
              </a:solidFill>
              <a:latin typeface="ＭＳ Ｐゴシック" panose="020B0600070205080204" pitchFamily="50" charset="-128"/>
              <a:ea typeface="ＭＳ Ｐゴシック" panose="020B0600070205080204" pitchFamily="50" charset="-128"/>
            </a:rPr>
            <a:t>15</a:t>
          </a:r>
          <a:r>
            <a:rPr kumimoji="1" lang="ja-JP" altLang="en-US" sz="1100">
              <a:solidFill>
                <a:schemeClr val="tx1"/>
              </a:solidFill>
              <a:latin typeface="ＭＳ Ｐゴシック" panose="020B0600070205080204" pitchFamily="50" charset="-128"/>
              <a:ea typeface="ＭＳ Ｐゴシック" panose="020B0600070205080204" pitchFamily="50" charset="-128"/>
            </a:rPr>
            <a:t>％減少している。これは、令和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年度に住民税非課税世帯等に対する臨時特別給付金給付事業や子育て世帯への臨時特別給付金給付事業によるものであり、また、令和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年度も一部継続して事業を行ったため令和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年度の額よりも高くなっている。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積立金は住民</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43,965</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円となっており、前年度より減少しているが令和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年度以前より大きい水準となっている。これは、現在進行している大規模事業の償還等に備え、公共施設整備基金や財政調整基金へ積立を行っているためである。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39,041
38,504
180.06
23,631,784
21,703,180
1,702,064
11,814,511
21,181,840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103124</xdr:rowOff>
    </xdr:from>
    <xdr:to>
      <xdr:col>24</xdr:col>
      <xdr:colOff>63500</xdr:colOff>
      <xdr:row>37</xdr:row>
      <xdr:rowOff>38926</xdr:rowOff>
    </xdr:to>
    <xdr:cxnSp macro="">
      <xdr:nvCxnSpPr>
        <xdr:cNvPr id="61" name="直線コネクタ 60"/>
        <xdr:cNvCxnSpPr/>
      </xdr:nvCxnSpPr>
      <xdr:spPr>
        <a:xfrm flipV="1">
          <a:off x="3797300" y="6275324"/>
          <a:ext cx="838200" cy="10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38926</xdr:rowOff>
    </xdr:from>
    <xdr:to>
      <xdr:col>19</xdr:col>
      <xdr:colOff>177800</xdr:colOff>
      <xdr:row>37</xdr:row>
      <xdr:rowOff>45212</xdr:rowOff>
    </xdr:to>
    <xdr:cxnSp macro="">
      <xdr:nvCxnSpPr>
        <xdr:cNvPr id="64" name="直線コネクタ 63"/>
        <xdr:cNvCxnSpPr/>
      </xdr:nvCxnSpPr>
      <xdr:spPr>
        <a:xfrm flipV="1">
          <a:off x="2908300" y="6382576"/>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31877</xdr:rowOff>
    </xdr:from>
    <xdr:to>
      <xdr:col>15</xdr:col>
      <xdr:colOff>50800</xdr:colOff>
      <xdr:row>37</xdr:row>
      <xdr:rowOff>45212</xdr:rowOff>
    </xdr:to>
    <xdr:cxnSp macro="">
      <xdr:nvCxnSpPr>
        <xdr:cNvPr id="67" name="直線コネクタ 66"/>
        <xdr:cNvCxnSpPr/>
      </xdr:nvCxnSpPr>
      <xdr:spPr>
        <a:xfrm>
          <a:off x="2019300" y="637552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25654</xdr:rowOff>
    </xdr:from>
    <xdr:to>
      <xdr:col>15</xdr:col>
      <xdr:colOff>101600</xdr:colOff>
      <xdr:row>36</xdr:row>
      <xdr:rowOff>127254</xdr:rowOff>
    </xdr:to>
    <xdr:sp macro="" textlink="">
      <xdr:nvSpPr>
        <xdr:cNvPr id="68" name="フローチャート: 判断 67"/>
        <xdr:cNvSpPr/>
      </xdr:nvSpPr>
      <xdr:spPr>
        <a:xfrm>
          <a:off x="2857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143781</xdr:rowOff>
    </xdr:from>
    <xdr:ext cx="469744" cy="259045"/>
    <xdr:sp macro="" textlink="">
      <xdr:nvSpPr>
        <xdr:cNvPr id="69" name="テキスト ボックス 68"/>
        <xdr:cNvSpPr txBox="1"/>
      </xdr:nvSpPr>
      <xdr:spPr>
        <a:xfrm>
          <a:off x="2673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31877</xdr:rowOff>
    </xdr:from>
    <xdr:to>
      <xdr:col>10</xdr:col>
      <xdr:colOff>114300</xdr:colOff>
      <xdr:row>37</xdr:row>
      <xdr:rowOff>61785</xdr:rowOff>
    </xdr:to>
    <xdr:cxnSp macro="">
      <xdr:nvCxnSpPr>
        <xdr:cNvPr id="70" name="直線コネクタ 69"/>
        <xdr:cNvCxnSpPr/>
      </xdr:nvCxnSpPr>
      <xdr:spPr>
        <a:xfrm flipV="1">
          <a:off x="1130300" y="6375527"/>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167767</xdr:rowOff>
    </xdr:from>
    <xdr:to>
      <xdr:col>10</xdr:col>
      <xdr:colOff>165100</xdr:colOff>
      <xdr:row>36</xdr:row>
      <xdr:rowOff>97917</xdr:rowOff>
    </xdr:to>
    <xdr:sp macro="" textlink="">
      <xdr:nvSpPr>
        <xdr:cNvPr id="71" name="フローチャート: 判断 70"/>
        <xdr:cNvSpPr/>
      </xdr:nvSpPr>
      <xdr:spPr>
        <a:xfrm>
          <a:off x="1968500" y="616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114444</xdr:rowOff>
    </xdr:from>
    <xdr:ext cx="469744" cy="259045"/>
    <xdr:sp macro="" textlink="">
      <xdr:nvSpPr>
        <xdr:cNvPr id="72" name="テキスト ボックス 71"/>
        <xdr:cNvSpPr txBox="1"/>
      </xdr:nvSpPr>
      <xdr:spPr>
        <a:xfrm>
          <a:off x="1784428" y="594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1079</xdr:rowOff>
    </xdr:from>
    <xdr:to>
      <xdr:col>6</xdr:col>
      <xdr:colOff>38100</xdr:colOff>
      <xdr:row>36</xdr:row>
      <xdr:rowOff>102679</xdr:rowOff>
    </xdr:to>
    <xdr:sp macro="" textlink="">
      <xdr:nvSpPr>
        <xdr:cNvPr id="73" name="フローチャート: 判断 72"/>
        <xdr:cNvSpPr/>
      </xdr:nvSpPr>
      <xdr:spPr>
        <a:xfrm>
          <a:off x="1079500" y="617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119206</xdr:rowOff>
    </xdr:from>
    <xdr:ext cx="469744" cy="259045"/>
    <xdr:sp macro="" textlink="">
      <xdr:nvSpPr>
        <xdr:cNvPr id="74" name="テキスト ボックス 73"/>
        <xdr:cNvSpPr txBox="1"/>
      </xdr:nvSpPr>
      <xdr:spPr>
        <a:xfrm>
          <a:off x="895428" y="594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52324</xdr:rowOff>
    </xdr:from>
    <xdr:to>
      <xdr:col>24</xdr:col>
      <xdr:colOff>114300</xdr:colOff>
      <xdr:row>36</xdr:row>
      <xdr:rowOff>153924</xdr:rowOff>
    </xdr:to>
    <xdr:sp macro="" textlink="">
      <xdr:nvSpPr>
        <xdr:cNvPr id="80" name="楕円 79"/>
        <xdr:cNvSpPr/>
      </xdr:nvSpPr>
      <xdr:spPr>
        <a:xfrm>
          <a:off x="45847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30751</xdr:rowOff>
    </xdr:from>
    <xdr:ext cx="469744" cy="259045"/>
    <xdr:sp macro="" textlink="">
      <xdr:nvSpPr>
        <xdr:cNvPr id="81" name="議会費該当値テキスト"/>
        <xdr:cNvSpPr txBox="1"/>
      </xdr:nvSpPr>
      <xdr:spPr>
        <a:xfrm>
          <a:off x="4686300"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159576</xdr:rowOff>
    </xdr:from>
    <xdr:to>
      <xdr:col>20</xdr:col>
      <xdr:colOff>38100</xdr:colOff>
      <xdr:row>37</xdr:row>
      <xdr:rowOff>89726</xdr:rowOff>
    </xdr:to>
    <xdr:sp macro="" textlink="">
      <xdr:nvSpPr>
        <xdr:cNvPr id="82" name="楕円 81"/>
        <xdr:cNvSpPr/>
      </xdr:nvSpPr>
      <xdr:spPr>
        <a:xfrm>
          <a:off x="3746500" y="63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80853</xdr:rowOff>
    </xdr:from>
    <xdr:ext cx="469744" cy="259045"/>
    <xdr:sp macro="" textlink="">
      <xdr:nvSpPr>
        <xdr:cNvPr id="83" name="テキスト ボックス 82"/>
        <xdr:cNvSpPr txBox="1"/>
      </xdr:nvSpPr>
      <xdr:spPr>
        <a:xfrm>
          <a:off x="3562428" y="642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165862</xdr:rowOff>
    </xdr:from>
    <xdr:to>
      <xdr:col>15</xdr:col>
      <xdr:colOff>101600</xdr:colOff>
      <xdr:row>37</xdr:row>
      <xdr:rowOff>96012</xdr:rowOff>
    </xdr:to>
    <xdr:sp macro="" textlink="">
      <xdr:nvSpPr>
        <xdr:cNvPr id="84" name="楕円 83"/>
        <xdr:cNvSpPr/>
      </xdr:nvSpPr>
      <xdr:spPr>
        <a:xfrm>
          <a:off x="28575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87139</xdr:rowOff>
    </xdr:from>
    <xdr:ext cx="469744" cy="259045"/>
    <xdr:sp macro="" textlink="">
      <xdr:nvSpPr>
        <xdr:cNvPr id="85" name="テキスト ボックス 84"/>
        <xdr:cNvSpPr txBox="1"/>
      </xdr:nvSpPr>
      <xdr:spPr>
        <a:xfrm>
          <a:off x="2673428" y="643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152527</xdr:rowOff>
    </xdr:from>
    <xdr:to>
      <xdr:col>10</xdr:col>
      <xdr:colOff>165100</xdr:colOff>
      <xdr:row>37</xdr:row>
      <xdr:rowOff>82677</xdr:rowOff>
    </xdr:to>
    <xdr:sp macro="" textlink="">
      <xdr:nvSpPr>
        <xdr:cNvPr id="86" name="楕円 85"/>
        <xdr:cNvSpPr/>
      </xdr:nvSpPr>
      <xdr:spPr>
        <a:xfrm>
          <a:off x="1968500" y="63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73804</xdr:rowOff>
    </xdr:from>
    <xdr:ext cx="469744" cy="259045"/>
    <xdr:sp macro="" textlink="">
      <xdr:nvSpPr>
        <xdr:cNvPr id="87" name="テキスト ボックス 86"/>
        <xdr:cNvSpPr txBox="1"/>
      </xdr:nvSpPr>
      <xdr:spPr>
        <a:xfrm>
          <a:off x="1784428" y="641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10985</xdr:rowOff>
    </xdr:from>
    <xdr:to>
      <xdr:col>6</xdr:col>
      <xdr:colOff>38100</xdr:colOff>
      <xdr:row>37</xdr:row>
      <xdr:rowOff>112585</xdr:rowOff>
    </xdr:to>
    <xdr:sp macro="" textlink="">
      <xdr:nvSpPr>
        <xdr:cNvPr id="88" name="楕円 87"/>
        <xdr:cNvSpPr/>
      </xdr:nvSpPr>
      <xdr:spPr>
        <a:xfrm>
          <a:off x="1079500" y="63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103712</xdr:rowOff>
    </xdr:from>
    <xdr:ext cx="469744" cy="259045"/>
    <xdr:sp macro="" textlink="">
      <xdr:nvSpPr>
        <xdr:cNvPr id="89" name="テキスト ボックス 88"/>
        <xdr:cNvSpPr txBox="1"/>
      </xdr:nvSpPr>
      <xdr:spPr>
        <a:xfrm>
          <a:off x="895428" y="644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161973</xdr:rowOff>
    </xdr:from>
    <xdr:to>
      <xdr:col>24</xdr:col>
      <xdr:colOff>63500</xdr:colOff>
      <xdr:row>59</xdr:row>
      <xdr:rowOff>7093</xdr:rowOff>
    </xdr:to>
    <xdr:cxnSp macro="">
      <xdr:nvCxnSpPr>
        <xdr:cNvPr id="120" name="直線コネクタ 119"/>
        <xdr:cNvCxnSpPr/>
      </xdr:nvCxnSpPr>
      <xdr:spPr>
        <a:xfrm>
          <a:off x="3797300" y="10106073"/>
          <a:ext cx="838200" cy="1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105325</xdr:rowOff>
    </xdr:from>
    <xdr:to>
      <xdr:col>19</xdr:col>
      <xdr:colOff>177800</xdr:colOff>
      <xdr:row>58</xdr:row>
      <xdr:rowOff>161973</xdr:rowOff>
    </xdr:to>
    <xdr:cxnSp macro="">
      <xdr:nvCxnSpPr>
        <xdr:cNvPr id="123" name="直線コネクタ 122"/>
        <xdr:cNvCxnSpPr/>
      </xdr:nvCxnSpPr>
      <xdr:spPr>
        <a:xfrm>
          <a:off x="2908300" y="10049425"/>
          <a:ext cx="889000" cy="5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105325</xdr:rowOff>
    </xdr:from>
    <xdr:to>
      <xdr:col>15</xdr:col>
      <xdr:colOff>50800</xdr:colOff>
      <xdr:row>59</xdr:row>
      <xdr:rowOff>43093</xdr:rowOff>
    </xdr:to>
    <xdr:cxnSp macro="">
      <xdr:nvCxnSpPr>
        <xdr:cNvPr id="126" name="直線コネクタ 125"/>
        <xdr:cNvCxnSpPr/>
      </xdr:nvCxnSpPr>
      <xdr:spPr>
        <a:xfrm flipV="1">
          <a:off x="2019300" y="10049425"/>
          <a:ext cx="889000" cy="10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16404</xdr:rowOff>
    </xdr:from>
    <xdr:to>
      <xdr:col>15</xdr:col>
      <xdr:colOff>101600</xdr:colOff>
      <xdr:row>58</xdr:row>
      <xdr:rowOff>118004</xdr:rowOff>
    </xdr:to>
    <xdr:sp macro="" textlink="">
      <xdr:nvSpPr>
        <xdr:cNvPr id="127" name="フローチャート: 判断 126"/>
        <xdr:cNvSpPr/>
      </xdr:nvSpPr>
      <xdr:spPr>
        <a:xfrm>
          <a:off x="2857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134531</xdr:rowOff>
    </xdr:from>
    <xdr:ext cx="599010" cy="259045"/>
    <xdr:sp macro="" textlink="">
      <xdr:nvSpPr>
        <xdr:cNvPr id="128" name="テキスト ボックス 127"/>
        <xdr:cNvSpPr txBox="1"/>
      </xdr:nvSpPr>
      <xdr:spPr>
        <a:xfrm>
          <a:off x="2608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27249</xdr:rowOff>
    </xdr:from>
    <xdr:to>
      <xdr:col>10</xdr:col>
      <xdr:colOff>114300</xdr:colOff>
      <xdr:row>59</xdr:row>
      <xdr:rowOff>43093</xdr:rowOff>
    </xdr:to>
    <xdr:cxnSp macro="">
      <xdr:nvCxnSpPr>
        <xdr:cNvPr id="129" name="直線コネクタ 128"/>
        <xdr:cNvCxnSpPr/>
      </xdr:nvCxnSpPr>
      <xdr:spPr>
        <a:xfrm>
          <a:off x="1130300" y="10142799"/>
          <a:ext cx="889000" cy="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136840</xdr:rowOff>
    </xdr:from>
    <xdr:to>
      <xdr:col>10</xdr:col>
      <xdr:colOff>165100</xdr:colOff>
      <xdr:row>59</xdr:row>
      <xdr:rowOff>66990</xdr:rowOff>
    </xdr:to>
    <xdr:sp macro="" textlink="">
      <xdr:nvSpPr>
        <xdr:cNvPr id="130" name="フローチャート: 判断 129"/>
        <xdr:cNvSpPr/>
      </xdr:nvSpPr>
      <xdr:spPr>
        <a:xfrm>
          <a:off x="1968500" y="1008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83517</xdr:rowOff>
    </xdr:from>
    <xdr:ext cx="534377" cy="259045"/>
    <xdr:sp macro="" textlink="">
      <xdr:nvSpPr>
        <xdr:cNvPr id="131" name="テキスト ボックス 130"/>
        <xdr:cNvSpPr txBox="1"/>
      </xdr:nvSpPr>
      <xdr:spPr>
        <a:xfrm>
          <a:off x="1752111" y="985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145748</xdr:rowOff>
    </xdr:from>
    <xdr:to>
      <xdr:col>6</xdr:col>
      <xdr:colOff>38100</xdr:colOff>
      <xdr:row>59</xdr:row>
      <xdr:rowOff>75898</xdr:rowOff>
    </xdr:to>
    <xdr:sp macro="" textlink="">
      <xdr:nvSpPr>
        <xdr:cNvPr id="132" name="フローチャート: 判断 131"/>
        <xdr:cNvSpPr/>
      </xdr:nvSpPr>
      <xdr:spPr>
        <a:xfrm>
          <a:off x="1079500" y="1008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92425</xdr:rowOff>
    </xdr:from>
    <xdr:ext cx="534377" cy="259045"/>
    <xdr:sp macro="" textlink="">
      <xdr:nvSpPr>
        <xdr:cNvPr id="133" name="テキスト ボックス 132"/>
        <xdr:cNvSpPr txBox="1"/>
      </xdr:nvSpPr>
      <xdr:spPr>
        <a:xfrm>
          <a:off x="863111" y="98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127743</xdr:rowOff>
    </xdr:from>
    <xdr:to>
      <xdr:col>24</xdr:col>
      <xdr:colOff>114300</xdr:colOff>
      <xdr:row>59</xdr:row>
      <xdr:rowOff>57893</xdr:rowOff>
    </xdr:to>
    <xdr:sp macro="" textlink="">
      <xdr:nvSpPr>
        <xdr:cNvPr id="139" name="楕円 138"/>
        <xdr:cNvSpPr/>
      </xdr:nvSpPr>
      <xdr:spPr>
        <a:xfrm>
          <a:off x="4584700" y="100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111173</xdr:rowOff>
    </xdr:from>
    <xdr:to>
      <xdr:col>20</xdr:col>
      <xdr:colOff>38100</xdr:colOff>
      <xdr:row>59</xdr:row>
      <xdr:rowOff>41323</xdr:rowOff>
    </xdr:to>
    <xdr:sp macro="" textlink="">
      <xdr:nvSpPr>
        <xdr:cNvPr id="141" name="楕円 140"/>
        <xdr:cNvSpPr/>
      </xdr:nvSpPr>
      <xdr:spPr>
        <a:xfrm>
          <a:off x="3746500" y="1005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32450</xdr:rowOff>
    </xdr:from>
    <xdr:ext cx="534377" cy="259045"/>
    <xdr:sp macro="" textlink="">
      <xdr:nvSpPr>
        <xdr:cNvPr id="142" name="テキスト ボックス 141"/>
        <xdr:cNvSpPr txBox="1"/>
      </xdr:nvSpPr>
      <xdr:spPr>
        <a:xfrm>
          <a:off x="3530111" y="1014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54525</xdr:rowOff>
    </xdr:from>
    <xdr:to>
      <xdr:col>15</xdr:col>
      <xdr:colOff>101600</xdr:colOff>
      <xdr:row>58</xdr:row>
      <xdr:rowOff>156125</xdr:rowOff>
    </xdr:to>
    <xdr:sp macro="" textlink="">
      <xdr:nvSpPr>
        <xdr:cNvPr id="143" name="楕円 142"/>
        <xdr:cNvSpPr/>
      </xdr:nvSpPr>
      <xdr:spPr>
        <a:xfrm>
          <a:off x="2857500" y="99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147252</xdr:rowOff>
    </xdr:from>
    <xdr:ext cx="599010" cy="259045"/>
    <xdr:sp macro="" textlink="">
      <xdr:nvSpPr>
        <xdr:cNvPr id="144" name="テキスト ボックス 143"/>
        <xdr:cNvSpPr txBox="1"/>
      </xdr:nvSpPr>
      <xdr:spPr>
        <a:xfrm>
          <a:off x="2608795" y="1009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163743</xdr:rowOff>
    </xdr:from>
    <xdr:to>
      <xdr:col>10</xdr:col>
      <xdr:colOff>165100</xdr:colOff>
      <xdr:row>59</xdr:row>
      <xdr:rowOff>93893</xdr:rowOff>
    </xdr:to>
    <xdr:sp macro="" textlink="">
      <xdr:nvSpPr>
        <xdr:cNvPr id="145" name="楕円 144"/>
        <xdr:cNvSpPr/>
      </xdr:nvSpPr>
      <xdr:spPr>
        <a:xfrm>
          <a:off x="1968500" y="101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85020</xdr:rowOff>
    </xdr:from>
    <xdr:ext cx="534377" cy="259045"/>
    <xdr:sp macro="" textlink="">
      <xdr:nvSpPr>
        <xdr:cNvPr id="146" name="テキスト ボックス 145"/>
        <xdr:cNvSpPr txBox="1"/>
      </xdr:nvSpPr>
      <xdr:spPr>
        <a:xfrm>
          <a:off x="1752111" y="1020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147899</xdr:rowOff>
    </xdr:from>
    <xdr:to>
      <xdr:col>6</xdr:col>
      <xdr:colOff>38100</xdr:colOff>
      <xdr:row>59</xdr:row>
      <xdr:rowOff>78049</xdr:rowOff>
    </xdr:to>
    <xdr:sp macro="" textlink="">
      <xdr:nvSpPr>
        <xdr:cNvPr id="147" name="楕円 146"/>
        <xdr:cNvSpPr/>
      </xdr:nvSpPr>
      <xdr:spPr>
        <a:xfrm>
          <a:off x="1079500" y="100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69176</xdr:rowOff>
    </xdr:from>
    <xdr:ext cx="534377" cy="259045"/>
    <xdr:sp macro="" textlink="">
      <xdr:nvSpPr>
        <xdr:cNvPr id="148" name="テキスト ボックス 147"/>
        <xdr:cNvSpPr txBox="1"/>
      </xdr:nvSpPr>
      <xdr:spPr>
        <a:xfrm>
          <a:off x="863111" y="1018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11954</xdr:rowOff>
    </xdr:from>
    <xdr:to>
      <xdr:col>24</xdr:col>
      <xdr:colOff>63500</xdr:colOff>
      <xdr:row>77</xdr:row>
      <xdr:rowOff>73031</xdr:rowOff>
    </xdr:to>
    <xdr:cxnSp macro="">
      <xdr:nvCxnSpPr>
        <xdr:cNvPr id="176" name="直線コネクタ 175"/>
        <xdr:cNvCxnSpPr/>
      </xdr:nvCxnSpPr>
      <xdr:spPr>
        <a:xfrm>
          <a:off x="3797300" y="13213604"/>
          <a:ext cx="838200" cy="6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11954</xdr:rowOff>
    </xdr:from>
    <xdr:to>
      <xdr:col>19</xdr:col>
      <xdr:colOff>177800</xdr:colOff>
      <xdr:row>77</xdr:row>
      <xdr:rowOff>122989</xdr:rowOff>
    </xdr:to>
    <xdr:cxnSp macro="">
      <xdr:nvCxnSpPr>
        <xdr:cNvPr id="179" name="直線コネクタ 178"/>
        <xdr:cNvCxnSpPr/>
      </xdr:nvCxnSpPr>
      <xdr:spPr>
        <a:xfrm flipV="1">
          <a:off x="2908300" y="1321360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122989</xdr:rowOff>
    </xdr:from>
    <xdr:to>
      <xdr:col>15</xdr:col>
      <xdr:colOff>50800</xdr:colOff>
      <xdr:row>77</xdr:row>
      <xdr:rowOff>130533</xdr:rowOff>
    </xdr:to>
    <xdr:cxnSp macro="">
      <xdr:nvCxnSpPr>
        <xdr:cNvPr id="182" name="直線コネクタ 181"/>
        <xdr:cNvCxnSpPr/>
      </xdr:nvCxnSpPr>
      <xdr:spPr>
        <a:xfrm flipV="1">
          <a:off x="2019300" y="1332463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xdr:rowOff>
    </xdr:from>
    <xdr:to>
      <xdr:col>15</xdr:col>
      <xdr:colOff>101600</xdr:colOff>
      <xdr:row>77</xdr:row>
      <xdr:rowOff>101803</xdr:rowOff>
    </xdr:to>
    <xdr:sp macro="" textlink="">
      <xdr:nvSpPr>
        <xdr:cNvPr id="183" name="フローチャート: 判断 182"/>
        <xdr:cNvSpPr/>
      </xdr:nvSpPr>
      <xdr:spPr>
        <a:xfrm>
          <a:off x="2857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118330</xdr:rowOff>
    </xdr:from>
    <xdr:ext cx="599010" cy="259045"/>
    <xdr:sp macro="" textlink="">
      <xdr:nvSpPr>
        <xdr:cNvPr id="184" name="テキスト ボックス 183"/>
        <xdr:cNvSpPr txBox="1"/>
      </xdr:nvSpPr>
      <xdr:spPr>
        <a:xfrm>
          <a:off x="2608795" y="1297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130533</xdr:rowOff>
    </xdr:from>
    <xdr:to>
      <xdr:col>10</xdr:col>
      <xdr:colOff>114300</xdr:colOff>
      <xdr:row>77</xdr:row>
      <xdr:rowOff>169221</xdr:rowOff>
    </xdr:to>
    <xdr:cxnSp macro="">
      <xdr:nvCxnSpPr>
        <xdr:cNvPr id="185" name="直線コネクタ 184"/>
        <xdr:cNvCxnSpPr/>
      </xdr:nvCxnSpPr>
      <xdr:spPr>
        <a:xfrm flipV="1">
          <a:off x="1130300" y="13332183"/>
          <a:ext cx="889000" cy="3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24933</xdr:rowOff>
    </xdr:from>
    <xdr:to>
      <xdr:col>10</xdr:col>
      <xdr:colOff>165100</xdr:colOff>
      <xdr:row>77</xdr:row>
      <xdr:rowOff>126533</xdr:rowOff>
    </xdr:to>
    <xdr:sp macro="" textlink="">
      <xdr:nvSpPr>
        <xdr:cNvPr id="186" name="フローチャート: 判断 185"/>
        <xdr:cNvSpPr/>
      </xdr:nvSpPr>
      <xdr:spPr>
        <a:xfrm>
          <a:off x="1968500" y="1322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143060</xdr:rowOff>
    </xdr:from>
    <xdr:ext cx="599010" cy="259045"/>
    <xdr:sp macro="" textlink="">
      <xdr:nvSpPr>
        <xdr:cNvPr id="187" name="テキスト ボックス 186"/>
        <xdr:cNvSpPr txBox="1"/>
      </xdr:nvSpPr>
      <xdr:spPr>
        <a:xfrm>
          <a:off x="1719795" y="1300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46523</xdr:rowOff>
    </xdr:from>
    <xdr:to>
      <xdr:col>6</xdr:col>
      <xdr:colOff>38100</xdr:colOff>
      <xdr:row>77</xdr:row>
      <xdr:rowOff>148123</xdr:rowOff>
    </xdr:to>
    <xdr:sp macro="" textlink="">
      <xdr:nvSpPr>
        <xdr:cNvPr id="188" name="フローチャート: 判断 187"/>
        <xdr:cNvSpPr/>
      </xdr:nvSpPr>
      <xdr:spPr>
        <a:xfrm>
          <a:off x="1079500" y="1324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164650</xdr:rowOff>
    </xdr:from>
    <xdr:ext cx="599010" cy="259045"/>
    <xdr:sp macro="" textlink="">
      <xdr:nvSpPr>
        <xdr:cNvPr id="189" name="テキスト ボックス 188"/>
        <xdr:cNvSpPr txBox="1"/>
      </xdr:nvSpPr>
      <xdr:spPr>
        <a:xfrm>
          <a:off x="830795" y="1302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22231</xdr:rowOff>
    </xdr:from>
    <xdr:to>
      <xdr:col>24</xdr:col>
      <xdr:colOff>114300</xdr:colOff>
      <xdr:row>77</xdr:row>
      <xdr:rowOff>123831</xdr:rowOff>
    </xdr:to>
    <xdr:sp macro="" textlink="">
      <xdr:nvSpPr>
        <xdr:cNvPr id="195" name="楕円 194"/>
        <xdr:cNvSpPr/>
      </xdr:nvSpPr>
      <xdr:spPr>
        <a:xfrm>
          <a:off x="4584700" y="1322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108608</xdr:rowOff>
    </xdr:from>
    <xdr:ext cx="599010" cy="259045"/>
    <xdr:sp macro="" textlink="">
      <xdr:nvSpPr>
        <xdr:cNvPr id="196" name="民生費該当値テキスト"/>
        <xdr:cNvSpPr txBox="1"/>
      </xdr:nvSpPr>
      <xdr:spPr>
        <a:xfrm>
          <a:off x="4686300" y="131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132604</xdr:rowOff>
    </xdr:from>
    <xdr:to>
      <xdr:col>20</xdr:col>
      <xdr:colOff>38100</xdr:colOff>
      <xdr:row>77</xdr:row>
      <xdr:rowOff>62754</xdr:rowOff>
    </xdr:to>
    <xdr:sp macro="" textlink="">
      <xdr:nvSpPr>
        <xdr:cNvPr id="197" name="楕円 196"/>
        <xdr:cNvSpPr/>
      </xdr:nvSpPr>
      <xdr:spPr>
        <a:xfrm>
          <a:off x="3746500" y="1316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53881</xdr:rowOff>
    </xdr:from>
    <xdr:ext cx="599010" cy="259045"/>
    <xdr:sp macro="" textlink="">
      <xdr:nvSpPr>
        <xdr:cNvPr id="198" name="テキスト ボックス 197"/>
        <xdr:cNvSpPr txBox="1"/>
      </xdr:nvSpPr>
      <xdr:spPr>
        <a:xfrm>
          <a:off x="3497795" y="1325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72189</xdr:rowOff>
    </xdr:from>
    <xdr:to>
      <xdr:col>15</xdr:col>
      <xdr:colOff>101600</xdr:colOff>
      <xdr:row>78</xdr:row>
      <xdr:rowOff>2339</xdr:rowOff>
    </xdr:to>
    <xdr:sp macro="" textlink="">
      <xdr:nvSpPr>
        <xdr:cNvPr id="199" name="楕円 198"/>
        <xdr:cNvSpPr/>
      </xdr:nvSpPr>
      <xdr:spPr>
        <a:xfrm>
          <a:off x="2857500" y="132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164916</xdr:rowOff>
    </xdr:from>
    <xdr:ext cx="599010" cy="259045"/>
    <xdr:sp macro="" textlink="">
      <xdr:nvSpPr>
        <xdr:cNvPr id="200" name="テキスト ボックス 199"/>
        <xdr:cNvSpPr txBox="1"/>
      </xdr:nvSpPr>
      <xdr:spPr>
        <a:xfrm>
          <a:off x="2608795" y="1336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79733</xdr:rowOff>
    </xdr:from>
    <xdr:to>
      <xdr:col>10</xdr:col>
      <xdr:colOff>165100</xdr:colOff>
      <xdr:row>78</xdr:row>
      <xdr:rowOff>9883</xdr:rowOff>
    </xdr:to>
    <xdr:sp macro="" textlink="">
      <xdr:nvSpPr>
        <xdr:cNvPr id="201" name="楕円 200"/>
        <xdr:cNvSpPr/>
      </xdr:nvSpPr>
      <xdr:spPr>
        <a:xfrm>
          <a:off x="1968500" y="1328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1010</xdr:rowOff>
    </xdr:from>
    <xdr:ext cx="599010" cy="259045"/>
    <xdr:sp macro="" textlink="">
      <xdr:nvSpPr>
        <xdr:cNvPr id="202" name="テキスト ボックス 201"/>
        <xdr:cNvSpPr txBox="1"/>
      </xdr:nvSpPr>
      <xdr:spPr>
        <a:xfrm>
          <a:off x="1719795" y="1337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118421</xdr:rowOff>
    </xdr:from>
    <xdr:to>
      <xdr:col>6</xdr:col>
      <xdr:colOff>38100</xdr:colOff>
      <xdr:row>78</xdr:row>
      <xdr:rowOff>48571</xdr:rowOff>
    </xdr:to>
    <xdr:sp macro="" textlink="">
      <xdr:nvSpPr>
        <xdr:cNvPr id="203" name="楕円 202"/>
        <xdr:cNvSpPr/>
      </xdr:nvSpPr>
      <xdr:spPr>
        <a:xfrm>
          <a:off x="1079500" y="133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39698</xdr:rowOff>
    </xdr:from>
    <xdr:ext cx="599010" cy="259045"/>
    <xdr:sp macro="" textlink="">
      <xdr:nvSpPr>
        <xdr:cNvPr id="204" name="テキスト ボックス 203"/>
        <xdr:cNvSpPr txBox="1"/>
      </xdr:nvSpPr>
      <xdr:spPr>
        <a:xfrm>
          <a:off x="830795" y="134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105397</xdr:rowOff>
    </xdr:from>
    <xdr:to>
      <xdr:col>24</xdr:col>
      <xdr:colOff>63500</xdr:colOff>
      <xdr:row>98</xdr:row>
      <xdr:rowOff>117889</xdr:rowOff>
    </xdr:to>
    <xdr:cxnSp macro="">
      <xdr:nvCxnSpPr>
        <xdr:cNvPr id="235" name="直線コネクタ 234"/>
        <xdr:cNvCxnSpPr/>
      </xdr:nvCxnSpPr>
      <xdr:spPr>
        <a:xfrm flipV="1">
          <a:off x="3797300" y="16907497"/>
          <a:ext cx="8382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90616</xdr:rowOff>
    </xdr:from>
    <xdr:to>
      <xdr:col>19</xdr:col>
      <xdr:colOff>177800</xdr:colOff>
      <xdr:row>98</xdr:row>
      <xdr:rowOff>117889</xdr:rowOff>
    </xdr:to>
    <xdr:cxnSp macro="">
      <xdr:nvCxnSpPr>
        <xdr:cNvPr id="238" name="直線コネクタ 237"/>
        <xdr:cNvCxnSpPr/>
      </xdr:nvCxnSpPr>
      <xdr:spPr>
        <a:xfrm>
          <a:off x="2908300" y="16892716"/>
          <a:ext cx="889000" cy="2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90616</xdr:rowOff>
    </xdr:from>
    <xdr:to>
      <xdr:col>15</xdr:col>
      <xdr:colOff>50800</xdr:colOff>
      <xdr:row>98</xdr:row>
      <xdr:rowOff>141185</xdr:rowOff>
    </xdr:to>
    <xdr:cxnSp macro="">
      <xdr:nvCxnSpPr>
        <xdr:cNvPr id="241" name="直線コネクタ 240"/>
        <xdr:cNvCxnSpPr/>
      </xdr:nvCxnSpPr>
      <xdr:spPr>
        <a:xfrm flipV="1">
          <a:off x="2019300" y="16892716"/>
          <a:ext cx="889000" cy="5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62102</xdr:rowOff>
    </xdr:from>
    <xdr:to>
      <xdr:col>15</xdr:col>
      <xdr:colOff>101600</xdr:colOff>
      <xdr:row>98</xdr:row>
      <xdr:rowOff>163702</xdr:rowOff>
    </xdr:to>
    <xdr:sp macro="" textlink="">
      <xdr:nvSpPr>
        <xdr:cNvPr id="242" name="フローチャート: 判断 241"/>
        <xdr:cNvSpPr/>
      </xdr:nvSpPr>
      <xdr:spPr>
        <a:xfrm>
          <a:off x="2857500" y="1686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154829</xdr:rowOff>
    </xdr:from>
    <xdr:ext cx="534377" cy="259045"/>
    <xdr:sp macro="" textlink="">
      <xdr:nvSpPr>
        <xdr:cNvPr id="243" name="テキスト ボックス 242"/>
        <xdr:cNvSpPr txBox="1"/>
      </xdr:nvSpPr>
      <xdr:spPr>
        <a:xfrm>
          <a:off x="2641111" y="169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37911</xdr:rowOff>
    </xdr:from>
    <xdr:to>
      <xdr:col>10</xdr:col>
      <xdr:colOff>114300</xdr:colOff>
      <xdr:row>98</xdr:row>
      <xdr:rowOff>141185</xdr:rowOff>
    </xdr:to>
    <xdr:cxnSp macro="">
      <xdr:nvCxnSpPr>
        <xdr:cNvPr id="244" name="直線コネクタ 243"/>
        <xdr:cNvCxnSpPr/>
      </xdr:nvCxnSpPr>
      <xdr:spPr>
        <a:xfrm>
          <a:off x="1130300" y="16840011"/>
          <a:ext cx="889000" cy="10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64250</xdr:rowOff>
    </xdr:from>
    <xdr:to>
      <xdr:col>10</xdr:col>
      <xdr:colOff>165100</xdr:colOff>
      <xdr:row>98</xdr:row>
      <xdr:rowOff>165850</xdr:rowOff>
    </xdr:to>
    <xdr:sp macro="" textlink="">
      <xdr:nvSpPr>
        <xdr:cNvPr id="245" name="フローチャート: 判断 244"/>
        <xdr:cNvSpPr/>
      </xdr:nvSpPr>
      <xdr:spPr>
        <a:xfrm>
          <a:off x="1968500" y="168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10927</xdr:rowOff>
    </xdr:from>
    <xdr:ext cx="534377" cy="259045"/>
    <xdr:sp macro="" textlink="">
      <xdr:nvSpPr>
        <xdr:cNvPr id="246" name="テキスト ボックス 245"/>
        <xdr:cNvSpPr txBox="1"/>
      </xdr:nvSpPr>
      <xdr:spPr>
        <a:xfrm>
          <a:off x="1752111" y="1664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75459</xdr:rowOff>
    </xdr:from>
    <xdr:to>
      <xdr:col>6</xdr:col>
      <xdr:colOff>38100</xdr:colOff>
      <xdr:row>99</xdr:row>
      <xdr:rowOff>5609</xdr:rowOff>
    </xdr:to>
    <xdr:sp macro="" textlink="">
      <xdr:nvSpPr>
        <xdr:cNvPr id="247" name="フローチャート: 判断 246"/>
        <xdr:cNvSpPr/>
      </xdr:nvSpPr>
      <xdr:spPr>
        <a:xfrm>
          <a:off x="1079500" y="168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168186</xdr:rowOff>
    </xdr:from>
    <xdr:ext cx="534377" cy="259045"/>
    <xdr:sp macro="" textlink="">
      <xdr:nvSpPr>
        <xdr:cNvPr id="248" name="テキスト ボックス 247"/>
        <xdr:cNvSpPr txBox="1"/>
      </xdr:nvSpPr>
      <xdr:spPr>
        <a:xfrm>
          <a:off x="863111" y="169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54597</xdr:rowOff>
    </xdr:from>
    <xdr:to>
      <xdr:col>24</xdr:col>
      <xdr:colOff>114300</xdr:colOff>
      <xdr:row>98</xdr:row>
      <xdr:rowOff>156197</xdr:rowOff>
    </xdr:to>
    <xdr:sp macro="" textlink="">
      <xdr:nvSpPr>
        <xdr:cNvPr id="254" name="楕円 253"/>
        <xdr:cNvSpPr/>
      </xdr:nvSpPr>
      <xdr:spPr>
        <a:xfrm>
          <a:off x="4584700" y="1685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67089</xdr:rowOff>
    </xdr:from>
    <xdr:to>
      <xdr:col>20</xdr:col>
      <xdr:colOff>38100</xdr:colOff>
      <xdr:row>98</xdr:row>
      <xdr:rowOff>168689</xdr:rowOff>
    </xdr:to>
    <xdr:sp macro="" textlink="">
      <xdr:nvSpPr>
        <xdr:cNvPr id="256" name="楕円 255"/>
        <xdr:cNvSpPr/>
      </xdr:nvSpPr>
      <xdr:spPr>
        <a:xfrm>
          <a:off x="3746500" y="168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159816</xdr:rowOff>
    </xdr:from>
    <xdr:ext cx="534377" cy="259045"/>
    <xdr:sp macro="" textlink="">
      <xdr:nvSpPr>
        <xdr:cNvPr id="257" name="テキスト ボックス 256"/>
        <xdr:cNvSpPr txBox="1"/>
      </xdr:nvSpPr>
      <xdr:spPr>
        <a:xfrm>
          <a:off x="3530111" y="169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39816</xdr:rowOff>
    </xdr:from>
    <xdr:to>
      <xdr:col>15</xdr:col>
      <xdr:colOff>101600</xdr:colOff>
      <xdr:row>98</xdr:row>
      <xdr:rowOff>141416</xdr:rowOff>
    </xdr:to>
    <xdr:sp macro="" textlink="">
      <xdr:nvSpPr>
        <xdr:cNvPr id="258" name="楕円 257"/>
        <xdr:cNvSpPr/>
      </xdr:nvSpPr>
      <xdr:spPr>
        <a:xfrm>
          <a:off x="2857500" y="168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157943</xdr:rowOff>
    </xdr:from>
    <xdr:ext cx="534377" cy="259045"/>
    <xdr:sp macro="" textlink="">
      <xdr:nvSpPr>
        <xdr:cNvPr id="259" name="テキスト ボックス 258"/>
        <xdr:cNvSpPr txBox="1"/>
      </xdr:nvSpPr>
      <xdr:spPr>
        <a:xfrm>
          <a:off x="2641111" y="1661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90385</xdr:rowOff>
    </xdr:from>
    <xdr:to>
      <xdr:col>10</xdr:col>
      <xdr:colOff>165100</xdr:colOff>
      <xdr:row>99</xdr:row>
      <xdr:rowOff>20535</xdr:rowOff>
    </xdr:to>
    <xdr:sp macro="" textlink="">
      <xdr:nvSpPr>
        <xdr:cNvPr id="260" name="楕円 259"/>
        <xdr:cNvSpPr/>
      </xdr:nvSpPr>
      <xdr:spPr>
        <a:xfrm>
          <a:off x="1968500" y="168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11662</xdr:rowOff>
    </xdr:from>
    <xdr:ext cx="534377" cy="259045"/>
    <xdr:sp macro="" textlink="">
      <xdr:nvSpPr>
        <xdr:cNvPr id="261" name="テキスト ボックス 260"/>
        <xdr:cNvSpPr txBox="1"/>
      </xdr:nvSpPr>
      <xdr:spPr>
        <a:xfrm>
          <a:off x="1752111" y="1698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158561</xdr:rowOff>
    </xdr:from>
    <xdr:to>
      <xdr:col>6</xdr:col>
      <xdr:colOff>38100</xdr:colOff>
      <xdr:row>98</xdr:row>
      <xdr:rowOff>88711</xdr:rowOff>
    </xdr:to>
    <xdr:sp macro="" textlink="">
      <xdr:nvSpPr>
        <xdr:cNvPr id="262" name="楕円 261"/>
        <xdr:cNvSpPr/>
      </xdr:nvSpPr>
      <xdr:spPr>
        <a:xfrm>
          <a:off x="1079500" y="167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105238</xdr:rowOff>
    </xdr:from>
    <xdr:ext cx="534377" cy="259045"/>
    <xdr:sp macro="" textlink="">
      <xdr:nvSpPr>
        <xdr:cNvPr id="263" name="テキスト ボックス 262"/>
        <xdr:cNvSpPr txBox="1"/>
      </xdr:nvSpPr>
      <xdr:spPr>
        <a:xfrm>
          <a:off x="863111" y="1656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98552</xdr:rowOff>
    </xdr:from>
    <xdr:to>
      <xdr:col>55</xdr:col>
      <xdr:colOff>0</xdr:colOff>
      <xdr:row>39</xdr:row>
      <xdr:rowOff>98552</xdr:rowOff>
    </xdr:to>
    <xdr:cxnSp macro="">
      <xdr:nvCxnSpPr>
        <xdr:cNvPr id="294" name="直線コネクタ 293"/>
        <xdr:cNvCxnSpPr/>
      </xdr:nvCxnSpPr>
      <xdr:spPr>
        <a:xfrm>
          <a:off x="9639300" y="678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98552</xdr:rowOff>
    </xdr:from>
    <xdr:to>
      <xdr:col>50</xdr:col>
      <xdr:colOff>114300</xdr:colOff>
      <xdr:row>39</xdr:row>
      <xdr:rowOff>98552</xdr:rowOff>
    </xdr:to>
    <xdr:cxnSp macro="">
      <xdr:nvCxnSpPr>
        <xdr:cNvPr id="297" name="直線コネクタ 296"/>
        <xdr:cNvCxnSpPr/>
      </xdr:nvCxnSpPr>
      <xdr:spPr>
        <a:xfrm>
          <a:off x="8750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98226</xdr:rowOff>
    </xdr:from>
    <xdr:to>
      <xdr:col>45</xdr:col>
      <xdr:colOff>177800</xdr:colOff>
      <xdr:row>39</xdr:row>
      <xdr:rowOff>98552</xdr:rowOff>
    </xdr:to>
    <xdr:cxnSp macro="">
      <xdr:nvCxnSpPr>
        <xdr:cNvPr id="300" name="直線コネクタ 299"/>
        <xdr:cNvCxnSpPr/>
      </xdr:nvCxnSpPr>
      <xdr:spPr>
        <a:xfrm>
          <a:off x="7861300" y="678477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1" name="フローチャート: 判断 300"/>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2" name="テキスト ボックス 301"/>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95286</xdr:rowOff>
    </xdr:from>
    <xdr:to>
      <xdr:col>41</xdr:col>
      <xdr:colOff>50800</xdr:colOff>
      <xdr:row>39</xdr:row>
      <xdr:rowOff>98226</xdr:rowOff>
    </xdr:to>
    <xdr:cxnSp macro="">
      <xdr:nvCxnSpPr>
        <xdr:cNvPr id="303" name="直線コネクタ 302"/>
        <xdr:cNvCxnSpPr/>
      </xdr:nvCxnSpPr>
      <xdr:spPr>
        <a:xfrm>
          <a:off x="6972300" y="6781836"/>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4" name="フローチャート: 判断 303"/>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5" name="テキスト ボックス 304"/>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6" name="フローチャート: 判断 305"/>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7" name="テキスト ボックス 306"/>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47752</xdr:rowOff>
    </xdr:from>
    <xdr:to>
      <xdr:col>55</xdr:col>
      <xdr:colOff>50800</xdr:colOff>
      <xdr:row>39</xdr:row>
      <xdr:rowOff>149352</xdr:rowOff>
    </xdr:to>
    <xdr:sp macro="" textlink="">
      <xdr:nvSpPr>
        <xdr:cNvPr id="313" name="楕円 312"/>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134129</xdr:rowOff>
    </xdr:from>
    <xdr:ext cx="249299" cy="259045"/>
    <xdr:sp macro="" textlink="">
      <xdr:nvSpPr>
        <xdr:cNvPr id="314" name="労働費該当値テキスト"/>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47752</xdr:rowOff>
    </xdr:from>
    <xdr:to>
      <xdr:col>50</xdr:col>
      <xdr:colOff>165100</xdr:colOff>
      <xdr:row>39</xdr:row>
      <xdr:rowOff>149352</xdr:rowOff>
    </xdr:to>
    <xdr:sp macro="" textlink="">
      <xdr:nvSpPr>
        <xdr:cNvPr id="315" name="楕円 314"/>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140479</xdr:rowOff>
    </xdr:from>
    <xdr:ext cx="249299" cy="259045"/>
    <xdr:sp macro="" textlink="">
      <xdr:nvSpPr>
        <xdr:cNvPr id="316" name="テキスト ボックス 315"/>
        <xdr:cNvSpPr txBox="1"/>
      </xdr:nvSpPr>
      <xdr:spPr>
        <a:xfrm>
          <a:off x="9514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47752</xdr:rowOff>
    </xdr:from>
    <xdr:to>
      <xdr:col>46</xdr:col>
      <xdr:colOff>38100</xdr:colOff>
      <xdr:row>39</xdr:row>
      <xdr:rowOff>149352</xdr:rowOff>
    </xdr:to>
    <xdr:sp macro="" textlink="">
      <xdr:nvSpPr>
        <xdr:cNvPr id="317" name="楕円 316"/>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140479</xdr:rowOff>
    </xdr:from>
    <xdr:ext cx="249299" cy="259045"/>
    <xdr:sp macro="" textlink="">
      <xdr:nvSpPr>
        <xdr:cNvPr id="318" name="テキスト ボックス 317"/>
        <xdr:cNvSpPr txBox="1"/>
      </xdr:nvSpPr>
      <xdr:spPr>
        <a:xfrm>
          <a:off x="8625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47426</xdr:rowOff>
    </xdr:from>
    <xdr:to>
      <xdr:col>41</xdr:col>
      <xdr:colOff>101600</xdr:colOff>
      <xdr:row>39</xdr:row>
      <xdr:rowOff>149026</xdr:rowOff>
    </xdr:to>
    <xdr:sp macro="" textlink="">
      <xdr:nvSpPr>
        <xdr:cNvPr id="319" name="楕円 318"/>
        <xdr:cNvSpPr/>
      </xdr:nvSpPr>
      <xdr:spPr>
        <a:xfrm>
          <a:off x="7810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140153</xdr:rowOff>
    </xdr:from>
    <xdr:ext cx="249299" cy="259045"/>
    <xdr:sp macro="" textlink="">
      <xdr:nvSpPr>
        <xdr:cNvPr id="320" name="テキスト ボックス 319"/>
        <xdr:cNvSpPr txBox="1"/>
      </xdr:nvSpPr>
      <xdr:spPr>
        <a:xfrm>
          <a:off x="7736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44486</xdr:rowOff>
    </xdr:from>
    <xdr:to>
      <xdr:col>36</xdr:col>
      <xdr:colOff>165100</xdr:colOff>
      <xdr:row>39</xdr:row>
      <xdr:rowOff>146086</xdr:rowOff>
    </xdr:to>
    <xdr:sp macro="" textlink="">
      <xdr:nvSpPr>
        <xdr:cNvPr id="321" name="楕円 320"/>
        <xdr:cNvSpPr/>
      </xdr:nvSpPr>
      <xdr:spPr>
        <a:xfrm>
          <a:off x="6921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137213</xdr:rowOff>
    </xdr:from>
    <xdr:ext cx="313932" cy="259045"/>
    <xdr:sp macro="" textlink="">
      <xdr:nvSpPr>
        <xdr:cNvPr id="322" name="テキスト ボックス 321"/>
        <xdr:cNvSpPr txBox="1"/>
      </xdr:nvSpPr>
      <xdr:spPr>
        <a:xfrm>
          <a:off x="6815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33771</xdr:rowOff>
    </xdr:from>
    <xdr:to>
      <xdr:col>55</xdr:col>
      <xdr:colOff>0</xdr:colOff>
      <xdr:row>58</xdr:row>
      <xdr:rowOff>57338</xdr:rowOff>
    </xdr:to>
    <xdr:cxnSp macro="">
      <xdr:nvCxnSpPr>
        <xdr:cNvPr id="353" name="直線コネクタ 352"/>
        <xdr:cNvCxnSpPr/>
      </xdr:nvCxnSpPr>
      <xdr:spPr>
        <a:xfrm flipV="1">
          <a:off x="9639300" y="9977871"/>
          <a:ext cx="838200" cy="2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41979</xdr:rowOff>
    </xdr:from>
    <xdr:to>
      <xdr:col>50</xdr:col>
      <xdr:colOff>114300</xdr:colOff>
      <xdr:row>58</xdr:row>
      <xdr:rowOff>57338</xdr:rowOff>
    </xdr:to>
    <xdr:cxnSp macro="">
      <xdr:nvCxnSpPr>
        <xdr:cNvPr id="356" name="直線コネクタ 355"/>
        <xdr:cNvCxnSpPr/>
      </xdr:nvCxnSpPr>
      <xdr:spPr>
        <a:xfrm>
          <a:off x="8750300" y="9986079"/>
          <a:ext cx="889000" cy="1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26315</xdr:rowOff>
    </xdr:from>
    <xdr:to>
      <xdr:col>45</xdr:col>
      <xdr:colOff>177800</xdr:colOff>
      <xdr:row>58</xdr:row>
      <xdr:rowOff>41979</xdr:rowOff>
    </xdr:to>
    <xdr:cxnSp macro="">
      <xdr:nvCxnSpPr>
        <xdr:cNvPr id="359" name="直線コネクタ 358"/>
        <xdr:cNvCxnSpPr/>
      </xdr:nvCxnSpPr>
      <xdr:spPr>
        <a:xfrm>
          <a:off x="7861300" y="9970415"/>
          <a:ext cx="889000" cy="1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160779</xdr:rowOff>
    </xdr:from>
    <xdr:to>
      <xdr:col>46</xdr:col>
      <xdr:colOff>38100</xdr:colOff>
      <xdr:row>58</xdr:row>
      <xdr:rowOff>90929</xdr:rowOff>
    </xdr:to>
    <xdr:sp macro="" textlink="">
      <xdr:nvSpPr>
        <xdr:cNvPr id="360" name="フローチャート: 判断 359"/>
        <xdr:cNvSpPr/>
      </xdr:nvSpPr>
      <xdr:spPr>
        <a:xfrm>
          <a:off x="8699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107456</xdr:rowOff>
    </xdr:from>
    <xdr:ext cx="534377" cy="259045"/>
    <xdr:sp macro="" textlink="">
      <xdr:nvSpPr>
        <xdr:cNvPr id="361" name="テキスト ボックス 360"/>
        <xdr:cNvSpPr txBox="1"/>
      </xdr:nvSpPr>
      <xdr:spPr>
        <a:xfrm>
          <a:off x="8483111" y="970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166892</xdr:rowOff>
    </xdr:from>
    <xdr:to>
      <xdr:col>41</xdr:col>
      <xdr:colOff>50800</xdr:colOff>
      <xdr:row>58</xdr:row>
      <xdr:rowOff>26315</xdr:rowOff>
    </xdr:to>
    <xdr:cxnSp macro="">
      <xdr:nvCxnSpPr>
        <xdr:cNvPr id="362" name="直線コネクタ 361"/>
        <xdr:cNvCxnSpPr/>
      </xdr:nvCxnSpPr>
      <xdr:spPr>
        <a:xfrm>
          <a:off x="6972300" y="9939542"/>
          <a:ext cx="889000" cy="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155717</xdr:rowOff>
    </xdr:from>
    <xdr:to>
      <xdr:col>41</xdr:col>
      <xdr:colOff>101600</xdr:colOff>
      <xdr:row>58</xdr:row>
      <xdr:rowOff>85867</xdr:rowOff>
    </xdr:to>
    <xdr:sp macro="" textlink="">
      <xdr:nvSpPr>
        <xdr:cNvPr id="363" name="フローチャート: 判断 362"/>
        <xdr:cNvSpPr/>
      </xdr:nvSpPr>
      <xdr:spPr>
        <a:xfrm>
          <a:off x="7810500" y="992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76994</xdr:rowOff>
    </xdr:from>
    <xdr:ext cx="534377" cy="259045"/>
    <xdr:sp macro="" textlink="">
      <xdr:nvSpPr>
        <xdr:cNvPr id="364" name="テキスト ボックス 363"/>
        <xdr:cNvSpPr txBox="1"/>
      </xdr:nvSpPr>
      <xdr:spPr>
        <a:xfrm>
          <a:off x="7594111" y="1002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3948</xdr:rowOff>
    </xdr:from>
    <xdr:to>
      <xdr:col>36</xdr:col>
      <xdr:colOff>165100</xdr:colOff>
      <xdr:row>58</xdr:row>
      <xdr:rowOff>105548</xdr:rowOff>
    </xdr:to>
    <xdr:sp macro="" textlink="">
      <xdr:nvSpPr>
        <xdr:cNvPr id="365" name="フローチャート: 判断 364"/>
        <xdr:cNvSpPr/>
      </xdr:nvSpPr>
      <xdr:spPr>
        <a:xfrm>
          <a:off x="6921500" y="994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96675</xdr:rowOff>
    </xdr:from>
    <xdr:ext cx="534377" cy="259045"/>
    <xdr:sp macro="" textlink="">
      <xdr:nvSpPr>
        <xdr:cNvPr id="366" name="テキスト ボックス 365"/>
        <xdr:cNvSpPr txBox="1"/>
      </xdr:nvSpPr>
      <xdr:spPr>
        <a:xfrm>
          <a:off x="6705111" y="1004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154421</xdr:rowOff>
    </xdr:from>
    <xdr:to>
      <xdr:col>55</xdr:col>
      <xdr:colOff>50800</xdr:colOff>
      <xdr:row>58</xdr:row>
      <xdr:rowOff>84571</xdr:rowOff>
    </xdr:to>
    <xdr:sp macro="" textlink="">
      <xdr:nvSpPr>
        <xdr:cNvPr id="372" name="楕円 371"/>
        <xdr:cNvSpPr/>
      </xdr:nvSpPr>
      <xdr:spPr>
        <a:xfrm>
          <a:off x="10426700" y="992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132848</xdr:rowOff>
    </xdr:from>
    <xdr:ext cx="534377" cy="259045"/>
    <xdr:sp macro="" textlink="">
      <xdr:nvSpPr>
        <xdr:cNvPr id="373" name="農林水産業費該当値テキスト"/>
        <xdr:cNvSpPr txBox="1"/>
      </xdr:nvSpPr>
      <xdr:spPr>
        <a:xfrm>
          <a:off x="10528300" y="99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6538</xdr:rowOff>
    </xdr:from>
    <xdr:to>
      <xdr:col>50</xdr:col>
      <xdr:colOff>165100</xdr:colOff>
      <xdr:row>58</xdr:row>
      <xdr:rowOff>108138</xdr:rowOff>
    </xdr:to>
    <xdr:sp macro="" textlink="">
      <xdr:nvSpPr>
        <xdr:cNvPr id="374" name="楕円 373"/>
        <xdr:cNvSpPr/>
      </xdr:nvSpPr>
      <xdr:spPr>
        <a:xfrm>
          <a:off x="9588500" y="99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99265</xdr:rowOff>
    </xdr:from>
    <xdr:ext cx="534377" cy="259045"/>
    <xdr:sp macro="" textlink="">
      <xdr:nvSpPr>
        <xdr:cNvPr id="375" name="テキスト ボックス 374"/>
        <xdr:cNvSpPr txBox="1"/>
      </xdr:nvSpPr>
      <xdr:spPr>
        <a:xfrm>
          <a:off x="9372111" y="100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162629</xdr:rowOff>
    </xdr:from>
    <xdr:to>
      <xdr:col>46</xdr:col>
      <xdr:colOff>38100</xdr:colOff>
      <xdr:row>58</xdr:row>
      <xdr:rowOff>92779</xdr:rowOff>
    </xdr:to>
    <xdr:sp macro="" textlink="">
      <xdr:nvSpPr>
        <xdr:cNvPr id="376" name="楕円 375"/>
        <xdr:cNvSpPr/>
      </xdr:nvSpPr>
      <xdr:spPr>
        <a:xfrm>
          <a:off x="8699500" y="99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83906</xdr:rowOff>
    </xdr:from>
    <xdr:ext cx="534377" cy="259045"/>
    <xdr:sp macro="" textlink="">
      <xdr:nvSpPr>
        <xdr:cNvPr id="377" name="テキスト ボックス 376"/>
        <xdr:cNvSpPr txBox="1"/>
      </xdr:nvSpPr>
      <xdr:spPr>
        <a:xfrm>
          <a:off x="8483111" y="100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146965</xdr:rowOff>
    </xdr:from>
    <xdr:to>
      <xdr:col>41</xdr:col>
      <xdr:colOff>101600</xdr:colOff>
      <xdr:row>58</xdr:row>
      <xdr:rowOff>77115</xdr:rowOff>
    </xdr:to>
    <xdr:sp macro="" textlink="">
      <xdr:nvSpPr>
        <xdr:cNvPr id="378" name="楕円 377"/>
        <xdr:cNvSpPr/>
      </xdr:nvSpPr>
      <xdr:spPr>
        <a:xfrm>
          <a:off x="7810500" y="99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93642</xdr:rowOff>
    </xdr:from>
    <xdr:ext cx="534377" cy="259045"/>
    <xdr:sp macro="" textlink="">
      <xdr:nvSpPr>
        <xdr:cNvPr id="379" name="テキスト ボックス 378"/>
        <xdr:cNvSpPr txBox="1"/>
      </xdr:nvSpPr>
      <xdr:spPr>
        <a:xfrm>
          <a:off x="7594111" y="969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116092</xdr:rowOff>
    </xdr:from>
    <xdr:to>
      <xdr:col>36</xdr:col>
      <xdr:colOff>165100</xdr:colOff>
      <xdr:row>58</xdr:row>
      <xdr:rowOff>46242</xdr:rowOff>
    </xdr:to>
    <xdr:sp macro="" textlink="">
      <xdr:nvSpPr>
        <xdr:cNvPr id="380" name="楕円 379"/>
        <xdr:cNvSpPr/>
      </xdr:nvSpPr>
      <xdr:spPr>
        <a:xfrm>
          <a:off x="6921500" y="98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62769</xdr:rowOff>
    </xdr:from>
    <xdr:ext cx="534377" cy="259045"/>
    <xdr:sp macro="" textlink="">
      <xdr:nvSpPr>
        <xdr:cNvPr id="381" name="テキスト ボックス 380"/>
        <xdr:cNvSpPr txBox="1"/>
      </xdr:nvSpPr>
      <xdr:spPr>
        <a:xfrm>
          <a:off x="6705111" y="96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103856</xdr:rowOff>
    </xdr:from>
    <xdr:to>
      <xdr:col>55</xdr:col>
      <xdr:colOff>0</xdr:colOff>
      <xdr:row>78</xdr:row>
      <xdr:rowOff>123433</xdr:rowOff>
    </xdr:to>
    <xdr:cxnSp macro="">
      <xdr:nvCxnSpPr>
        <xdr:cNvPr id="408" name="直線コネクタ 407"/>
        <xdr:cNvCxnSpPr/>
      </xdr:nvCxnSpPr>
      <xdr:spPr>
        <a:xfrm flipV="1">
          <a:off x="9639300" y="13476956"/>
          <a:ext cx="838200" cy="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100025</xdr:rowOff>
    </xdr:from>
    <xdr:to>
      <xdr:col>50</xdr:col>
      <xdr:colOff>114300</xdr:colOff>
      <xdr:row>78</xdr:row>
      <xdr:rowOff>123433</xdr:rowOff>
    </xdr:to>
    <xdr:cxnSp macro="">
      <xdr:nvCxnSpPr>
        <xdr:cNvPr id="411" name="直線コネクタ 410"/>
        <xdr:cNvCxnSpPr/>
      </xdr:nvCxnSpPr>
      <xdr:spPr>
        <a:xfrm>
          <a:off x="8750300" y="13473125"/>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100025</xdr:rowOff>
    </xdr:from>
    <xdr:to>
      <xdr:col>45</xdr:col>
      <xdr:colOff>177800</xdr:colOff>
      <xdr:row>78</xdr:row>
      <xdr:rowOff>121901</xdr:rowOff>
    </xdr:to>
    <xdr:cxnSp macro="">
      <xdr:nvCxnSpPr>
        <xdr:cNvPr id="414" name="直線コネクタ 413"/>
        <xdr:cNvCxnSpPr/>
      </xdr:nvCxnSpPr>
      <xdr:spPr>
        <a:xfrm flipV="1">
          <a:off x="7861300" y="13473125"/>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155766</xdr:rowOff>
    </xdr:from>
    <xdr:to>
      <xdr:col>46</xdr:col>
      <xdr:colOff>38100</xdr:colOff>
      <xdr:row>78</xdr:row>
      <xdr:rowOff>85916</xdr:rowOff>
    </xdr:to>
    <xdr:sp macro="" textlink="">
      <xdr:nvSpPr>
        <xdr:cNvPr id="415" name="フローチャート: 判断 414"/>
        <xdr:cNvSpPr/>
      </xdr:nvSpPr>
      <xdr:spPr>
        <a:xfrm>
          <a:off x="8699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102443</xdr:rowOff>
    </xdr:from>
    <xdr:ext cx="534377" cy="259045"/>
    <xdr:sp macro="" textlink="">
      <xdr:nvSpPr>
        <xdr:cNvPr id="416" name="テキスト ボックス 415"/>
        <xdr:cNvSpPr txBox="1"/>
      </xdr:nvSpPr>
      <xdr:spPr>
        <a:xfrm>
          <a:off x="8483111" y="131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121901</xdr:rowOff>
    </xdr:from>
    <xdr:to>
      <xdr:col>41</xdr:col>
      <xdr:colOff>50800</xdr:colOff>
      <xdr:row>78</xdr:row>
      <xdr:rowOff>122103</xdr:rowOff>
    </xdr:to>
    <xdr:cxnSp macro="">
      <xdr:nvCxnSpPr>
        <xdr:cNvPr id="417" name="直線コネクタ 416"/>
        <xdr:cNvCxnSpPr/>
      </xdr:nvCxnSpPr>
      <xdr:spPr>
        <a:xfrm flipV="1">
          <a:off x="6972300" y="13495001"/>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20613</xdr:rowOff>
    </xdr:from>
    <xdr:to>
      <xdr:col>41</xdr:col>
      <xdr:colOff>101600</xdr:colOff>
      <xdr:row>78</xdr:row>
      <xdr:rowOff>122213</xdr:rowOff>
    </xdr:to>
    <xdr:sp macro="" textlink="">
      <xdr:nvSpPr>
        <xdr:cNvPr id="418" name="フローチャート: 判断 417"/>
        <xdr:cNvSpPr/>
      </xdr:nvSpPr>
      <xdr:spPr>
        <a:xfrm>
          <a:off x="7810500" y="133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138740</xdr:rowOff>
    </xdr:from>
    <xdr:ext cx="534377" cy="259045"/>
    <xdr:sp macro="" textlink="">
      <xdr:nvSpPr>
        <xdr:cNvPr id="419" name="テキスト ボックス 418"/>
        <xdr:cNvSpPr txBox="1"/>
      </xdr:nvSpPr>
      <xdr:spPr>
        <a:xfrm>
          <a:off x="7594111" y="131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24978</xdr:rowOff>
    </xdr:from>
    <xdr:to>
      <xdr:col>36</xdr:col>
      <xdr:colOff>165100</xdr:colOff>
      <xdr:row>78</xdr:row>
      <xdr:rowOff>126578</xdr:rowOff>
    </xdr:to>
    <xdr:sp macro="" textlink="">
      <xdr:nvSpPr>
        <xdr:cNvPr id="420" name="フローチャート: 判断 419"/>
        <xdr:cNvSpPr/>
      </xdr:nvSpPr>
      <xdr:spPr>
        <a:xfrm>
          <a:off x="6921500" y="1339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143105</xdr:rowOff>
    </xdr:from>
    <xdr:ext cx="534377" cy="259045"/>
    <xdr:sp macro="" textlink="">
      <xdr:nvSpPr>
        <xdr:cNvPr id="421" name="テキスト ボックス 420"/>
        <xdr:cNvSpPr txBox="1"/>
      </xdr:nvSpPr>
      <xdr:spPr>
        <a:xfrm>
          <a:off x="6705111" y="1317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53056</xdr:rowOff>
    </xdr:from>
    <xdr:to>
      <xdr:col>55</xdr:col>
      <xdr:colOff>50800</xdr:colOff>
      <xdr:row>78</xdr:row>
      <xdr:rowOff>154656</xdr:rowOff>
    </xdr:to>
    <xdr:sp macro="" textlink="">
      <xdr:nvSpPr>
        <xdr:cNvPr id="427" name="楕円 426"/>
        <xdr:cNvSpPr/>
      </xdr:nvSpPr>
      <xdr:spPr>
        <a:xfrm>
          <a:off x="10426700" y="134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139433</xdr:rowOff>
    </xdr:from>
    <xdr:ext cx="469744" cy="259045"/>
    <xdr:sp macro="" textlink="">
      <xdr:nvSpPr>
        <xdr:cNvPr id="428" name="商工費該当値テキスト"/>
        <xdr:cNvSpPr txBox="1"/>
      </xdr:nvSpPr>
      <xdr:spPr>
        <a:xfrm>
          <a:off x="10528300" y="1334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72633</xdr:rowOff>
    </xdr:from>
    <xdr:to>
      <xdr:col>50</xdr:col>
      <xdr:colOff>165100</xdr:colOff>
      <xdr:row>79</xdr:row>
      <xdr:rowOff>2783</xdr:rowOff>
    </xdr:to>
    <xdr:sp macro="" textlink="">
      <xdr:nvSpPr>
        <xdr:cNvPr id="429" name="楕円 428"/>
        <xdr:cNvSpPr/>
      </xdr:nvSpPr>
      <xdr:spPr>
        <a:xfrm>
          <a:off x="9588500" y="134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165360</xdr:rowOff>
    </xdr:from>
    <xdr:ext cx="469744" cy="259045"/>
    <xdr:sp macro="" textlink="">
      <xdr:nvSpPr>
        <xdr:cNvPr id="430" name="テキスト ボックス 429"/>
        <xdr:cNvSpPr txBox="1"/>
      </xdr:nvSpPr>
      <xdr:spPr>
        <a:xfrm>
          <a:off x="9404428" y="1353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49225</xdr:rowOff>
    </xdr:from>
    <xdr:to>
      <xdr:col>46</xdr:col>
      <xdr:colOff>38100</xdr:colOff>
      <xdr:row>78</xdr:row>
      <xdr:rowOff>150825</xdr:rowOff>
    </xdr:to>
    <xdr:sp macro="" textlink="">
      <xdr:nvSpPr>
        <xdr:cNvPr id="431" name="楕円 430"/>
        <xdr:cNvSpPr/>
      </xdr:nvSpPr>
      <xdr:spPr>
        <a:xfrm>
          <a:off x="8699500" y="134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141952</xdr:rowOff>
    </xdr:from>
    <xdr:ext cx="469744" cy="259045"/>
    <xdr:sp macro="" textlink="">
      <xdr:nvSpPr>
        <xdr:cNvPr id="432" name="テキスト ボックス 431"/>
        <xdr:cNvSpPr txBox="1"/>
      </xdr:nvSpPr>
      <xdr:spPr>
        <a:xfrm>
          <a:off x="8515428" y="135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71101</xdr:rowOff>
    </xdr:from>
    <xdr:to>
      <xdr:col>41</xdr:col>
      <xdr:colOff>101600</xdr:colOff>
      <xdr:row>79</xdr:row>
      <xdr:rowOff>1251</xdr:rowOff>
    </xdr:to>
    <xdr:sp macro="" textlink="">
      <xdr:nvSpPr>
        <xdr:cNvPr id="433" name="楕円 432"/>
        <xdr:cNvSpPr/>
      </xdr:nvSpPr>
      <xdr:spPr>
        <a:xfrm>
          <a:off x="7810500" y="134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163828</xdr:rowOff>
    </xdr:from>
    <xdr:ext cx="469744" cy="259045"/>
    <xdr:sp macro="" textlink="">
      <xdr:nvSpPr>
        <xdr:cNvPr id="434" name="テキスト ボックス 433"/>
        <xdr:cNvSpPr txBox="1"/>
      </xdr:nvSpPr>
      <xdr:spPr>
        <a:xfrm>
          <a:off x="7626428" y="135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71303</xdr:rowOff>
    </xdr:from>
    <xdr:to>
      <xdr:col>36</xdr:col>
      <xdr:colOff>165100</xdr:colOff>
      <xdr:row>79</xdr:row>
      <xdr:rowOff>1453</xdr:rowOff>
    </xdr:to>
    <xdr:sp macro="" textlink="">
      <xdr:nvSpPr>
        <xdr:cNvPr id="435" name="楕円 434"/>
        <xdr:cNvSpPr/>
      </xdr:nvSpPr>
      <xdr:spPr>
        <a:xfrm>
          <a:off x="6921500" y="134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164030</xdr:rowOff>
    </xdr:from>
    <xdr:ext cx="469744" cy="259045"/>
    <xdr:sp macro="" textlink="">
      <xdr:nvSpPr>
        <xdr:cNvPr id="436" name="テキスト ボックス 435"/>
        <xdr:cNvSpPr txBox="1"/>
      </xdr:nvSpPr>
      <xdr:spPr>
        <a:xfrm>
          <a:off x="6737428" y="1353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3559</xdr:rowOff>
    </xdr:from>
    <xdr:to>
      <xdr:col>55</xdr:col>
      <xdr:colOff>0</xdr:colOff>
      <xdr:row>95</xdr:row>
      <xdr:rowOff>40669</xdr:rowOff>
    </xdr:to>
    <xdr:cxnSp macro="">
      <xdr:nvCxnSpPr>
        <xdr:cNvPr id="469" name="直線コネクタ 468"/>
        <xdr:cNvCxnSpPr/>
      </xdr:nvCxnSpPr>
      <xdr:spPr>
        <a:xfrm flipV="1">
          <a:off x="9639300" y="16119859"/>
          <a:ext cx="838200" cy="20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40669</xdr:rowOff>
    </xdr:from>
    <xdr:to>
      <xdr:col>50</xdr:col>
      <xdr:colOff>114300</xdr:colOff>
      <xdr:row>95</xdr:row>
      <xdr:rowOff>124498</xdr:rowOff>
    </xdr:to>
    <xdr:cxnSp macro="">
      <xdr:nvCxnSpPr>
        <xdr:cNvPr id="472" name="直線コネクタ 471"/>
        <xdr:cNvCxnSpPr/>
      </xdr:nvCxnSpPr>
      <xdr:spPr>
        <a:xfrm flipV="1">
          <a:off x="8750300" y="16328419"/>
          <a:ext cx="889000" cy="8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124498</xdr:rowOff>
    </xdr:from>
    <xdr:to>
      <xdr:col>45</xdr:col>
      <xdr:colOff>177800</xdr:colOff>
      <xdr:row>97</xdr:row>
      <xdr:rowOff>21286</xdr:rowOff>
    </xdr:to>
    <xdr:cxnSp macro="">
      <xdr:nvCxnSpPr>
        <xdr:cNvPr id="475" name="直線コネクタ 474"/>
        <xdr:cNvCxnSpPr/>
      </xdr:nvCxnSpPr>
      <xdr:spPr>
        <a:xfrm flipV="1">
          <a:off x="7861300" y="16412248"/>
          <a:ext cx="889000" cy="23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24701</xdr:rowOff>
    </xdr:from>
    <xdr:to>
      <xdr:col>46</xdr:col>
      <xdr:colOff>38100</xdr:colOff>
      <xdr:row>96</xdr:row>
      <xdr:rowOff>126301</xdr:rowOff>
    </xdr:to>
    <xdr:sp macro="" textlink="">
      <xdr:nvSpPr>
        <xdr:cNvPr id="476" name="フローチャート: 判断 475"/>
        <xdr:cNvSpPr/>
      </xdr:nvSpPr>
      <xdr:spPr>
        <a:xfrm>
          <a:off x="8699500" y="1648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117428</xdr:rowOff>
    </xdr:from>
    <xdr:ext cx="534377" cy="259045"/>
    <xdr:sp macro="" textlink="">
      <xdr:nvSpPr>
        <xdr:cNvPr id="477" name="テキスト ボックス 476"/>
        <xdr:cNvSpPr txBox="1"/>
      </xdr:nvSpPr>
      <xdr:spPr>
        <a:xfrm>
          <a:off x="8483111" y="1657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21286</xdr:rowOff>
    </xdr:from>
    <xdr:to>
      <xdr:col>41</xdr:col>
      <xdr:colOff>50800</xdr:colOff>
      <xdr:row>97</xdr:row>
      <xdr:rowOff>31401</xdr:rowOff>
    </xdr:to>
    <xdr:cxnSp macro="">
      <xdr:nvCxnSpPr>
        <xdr:cNvPr id="478" name="直線コネクタ 477"/>
        <xdr:cNvCxnSpPr/>
      </xdr:nvCxnSpPr>
      <xdr:spPr>
        <a:xfrm flipV="1">
          <a:off x="6972300" y="16651936"/>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111627</xdr:rowOff>
    </xdr:from>
    <xdr:to>
      <xdr:col>41</xdr:col>
      <xdr:colOff>101600</xdr:colOff>
      <xdr:row>97</xdr:row>
      <xdr:rowOff>41777</xdr:rowOff>
    </xdr:to>
    <xdr:sp macro="" textlink="">
      <xdr:nvSpPr>
        <xdr:cNvPr id="479" name="フローチャート: 判断 478"/>
        <xdr:cNvSpPr/>
      </xdr:nvSpPr>
      <xdr:spPr>
        <a:xfrm>
          <a:off x="7810500" y="1657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58304</xdr:rowOff>
    </xdr:from>
    <xdr:ext cx="534377" cy="259045"/>
    <xdr:sp macro="" textlink="">
      <xdr:nvSpPr>
        <xdr:cNvPr id="480" name="テキスト ボックス 479"/>
        <xdr:cNvSpPr txBox="1"/>
      </xdr:nvSpPr>
      <xdr:spPr>
        <a:xfrm>
          <a:off x="7594111" y="1634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85661</xdr:rowOff>
    </xdr:from>
    <xdr:to>
      <xdr:col>36</xdr:col>
      <xdr:colOff>165100</xdr:colOff>
      <xdr:row>97</xdr:row>
      <xdr:rowOff>15811</xdr:rowOff>
    </xdr:to>
    <xdr:sp macro="" textlink="">
      <xdr:nvSpPr>
        <xdr:cNvPr id="481" name="フローチャート: 判断 480"/>
        <xdr:cNvSpPr/>
      </xdr:nvSpPr>
      <xdr:spPr>
        <a:xfrm>
          <a:off x="6921500" y="165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32338</xdr:rowOff>
    </xdr:from>
    <xdr:ext cx="534377" cy="259045"/>
    <xdr:sp macro="" textlink="">
      <xdr:nvSpPr>
        <xdr:cNvPr id="482" name="テキスト ボックス 481"/>
        <xdr:cNvSpPr txBox="1"/>
      </xdr:nvSpPr>
      <xdr:spPr>
        <a:xfrm>
          <a:off x="6705111" y="1632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124209</xdr:rowOff>
    </xdr:from>
    <xdr:to>
      <xdr:col>55</xdr:col>
      <xdr:colOff>50800</xdr:colOff>
      <xdr:row>94</xdr:row>
      <xdr:rowOff>54359</xdr:rowOff>
    </xdr:to>
    <xdr:sp macro="" textlink="">
      <xdr:nvSpPr>
        <xdr:cNvPr id="488" name="楕円 487"/>
        <xdr:cNvSpPr/>
      </xdr:nvSpPr>
      <xdr:spPr>
        <a:xfrm>
          <a:off x="10426700" y="1606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147086</xdr:rowOff>
    </xdr:from>
    <xdr:ext cx="599010" cy="259045"/>
    <xdr:sp macro="" textlink="">
      <xdr:nvSpPr>
        <xdr:cNvPr id="489" name="土木費該当値テキスト"/>
        <xdr:cNvSpPr txBox="1"/>
      </xdr:nvSpPr>
      <xdr:spPr>
        <a:xfrm>
          <a:off x="10528300" y="1592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161319</xdr:rowOff>
    </xdr:from>
    <xdr:to>
      <xdr:col>50</xdr:col>
      <xdr:colOff>165100</xdr:colOff>
      <xdr:row>95</xdr:row>
      <xdr:rowOff>91469</xdr:rowOff>
    </xdr:to>
    <xdr:sp macro="" textlink="">
      <xdr:nvSpPr>
        <xdr:cNvPr id="490" name="楕円 489"/>
        <xdr:cNvSpPr/>
      </xdr:nvSpPr>
      <xdr:spPr>
        <a:xfrm>
          <a:off x="9588500" y="1627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107996</xdr:rowOff>
    </xdr:from>
    <xdr:ext cx="534377" cy="259045"/>
    <xdr:sp macro="" textlink="">
      <xdr:nvSpPr>
        <xdr:cNvPr id="491" name="テキスト ボックス 490"/>
        <xdr:cNvSpPr txBox="1"/>
      </xdr:nvSpPr>
      <xdr:spPr>
        <a:xfrm>
          <a:off x="9372111" y="1605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73698</xdr:rowOff>
    </xdr:from>
    <xdr:to>
      <xdr:col>46</xdr:col>
      <xdr:colOff>38100</xdr:colOff>
      <xdr:row>96</xdr:row>
      <xdr:rowOff>3848</xdr:rowOff>
    </xdr:to>
    <xdr:sp macro="" textlink="">
      <xdr:nvSpPr>
        <xdr:cNvPr id="492" name="楕円 491"/>
        <xdr:cNvSpPr/>
      </xdr:nvSpPr>
      <xdr:spPr>
        <a:xfrm>
          <a:off x="8699500" y="163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20375</xdr:rowOff>
    </xdr:from>
    <xdr:ext cx="534377" cy="259045"/>
    <xdr:sp macro="" textlink="">
      <xdr:nvSpPr>
        <xdr:cNvPr id="493" name="テキスト ボックス 492"/>
        <xdr:cNvSpPr txBox="1"/>
      </xdr:nvSpPr>
      <xdr:spPr>
        <a:xfrm>
          <a:off x="8483111" y="161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141936</xdr:rowOff>
    </xdr:from>
    <xdr:to>
      <xdr:col>41</xdr:col>
      <xdr:colOff>101600</xdr:colOff>
      <xdr:row>97</xdr:row>
      <xdr:rowOff>72086</xdr:rowOff>
    </xdr:to>
    <xdr:sp macro="" textlink="">
      <xdr:nvSpPr>
        <xdr:cNvPr id="494" name="楕円 493"/>
        <xdr:cNvSpPr/>
      </xdr:nvSpPr>
      <xdr:spPr>
        <a:xfrm>
          <a:off x="7810500" y="1660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63213</xdr:rowOff>
    </xdr:from>
    <xdr:ext cx="534377" cy="259045"/>
    <xdr:sp macro="" textlink="">
      <xdr:nvSpPr>
        <xdr:cNvPr id="495" name="テキスト ボックス 494"/>
        <xdr:cNvSpPr txBox="1"/>
      </xdr:nvSpPr>
      <xdr:spPr>
        <a:xfrm>
          <a:off x="7594111" y="166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152051</xdr:rowOff>
    </xdr:from>
    <xdr:to>
      <xdr:col>36</xdr:col>
      <xdr:colOff>165100</xdr:colOff>
      <xdr:row>97</xdr:row>
      <xdr:rowOff>82201</xdr:rowOff>
    </xdr:to>
    <xdr:sp macro="" textlink="">
      <xdr:nvSpPr>
        <xdr:cNvPr id="496" name="楕円 495"/>
        <xdr:cNvSpPr/>
      </xdr:nvSpPr>
      <xdr:spPr>
        <a:xfrm>
          <a:off x="6921500" y="166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73328</xdr:rowOff>
    </xdr:from>
    <xdr:ext cx="534377" cy="259045"/>
    <xdr:sp macro="" textlink="">
      <xdr:nvSpPr>
        <xdr:cNvPr id="497" name="テキスト ボックス 496"/>
        <xdr:cNvSpPr txBox="1"/>
      </xdr:nvSpPr>
      <xdr:spPr>
        <a:xfrm>
          <a:off x="6705111" y="1670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158502</xdr:rowOff>
    </xdr:from>
    <xdr:to>
      <xdr:col>85</xdr:col>
      <xdr:colOff>127000</xdr:colOff>
      <xdr:row>37</xdr:row>
      <xdr:rowOff>2845</xdr:rowOff>
    </xdr:to>
    <xdr:cxnSp macro="">
      <xdr:nvCxnSpPr>
        <xdr:cNvPr id="526" name="直線コネクタ 525"/>
        <xdr:cNvCxnSpPr/>
      </xdr:nvCxnSpPr>
      <xdr:spPr>
        <a:xfrm flipV="1">
          <a:off x="15481300" y="6330702"/>
          <a:ext cx="8382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132347</xdr:rowOff>
    </xdr:from>
    <xdr:to>
      <xdr:col>81</xdr:col>
      <xdr:colOff>50800</xdr:colOff>
      <xdr:row>37</xdr:row>
      <xdr:rowOff>2845</xdr:rowOff>
    </xdr:to>
    <xdr:cxnSp macro="">
      <xdr:nvCxnSpPr>
        <xdr:cNvPr id="529" name="直線コネクタ 528"/>
        <xdr:cNvCxnSpPr/>
      </xdr:nvCxnSpPr>
      <xdr:spPr>
        <a:xfrm>
          <a:off x="14592300" y="6304547"/>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132347</xdr:rowOff>
    </xdr:from>
    <xdr:to>
      <xdr:col>76</xdr:col>
      <xdr:colOff>114300</xdr:colOff>
      <xdr:row>37</xdr:row>
      <xdr:rowOff>5131</xdr:rowOff>
    </xdr:to>
    <xdr:cxnSp macro="">
      <xdr:nvCxnSpPr>
        <xdr:cNvPr id="532" name="直線コネクタ 531"/>
        <xdr:cNvCxnSpPr/>
      </xdr:nvCxnSpPr>
      <xdr:spPr>
        <a:xfrm flipV="1">
          <a:off x="13703300" y="6304547"/>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82671</xdr:rowOff>
    </xdr:from>
    <xdr:to>
      <xdr:col>76</xdr:col>
      <xdr:colOff>165100</xdr:colOff>
      <xdr:row>37</xdr:row>
      <xdr:rowOff>12821</xdr:rowOff>
    </xdr:to>
    <xdr:sp macro="" textlink="">
      <xdr:nvSpPr>
        <xdr:cNvPr id="533" name="フローチャート: 判断 532"/>
        <xdr:cNvSpPr/>
      </xdr:nvSpPr>
      <xdr:spPr>
        <a:xfrm>
          <a:off x="14541500" y="62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3948</xdr:rowOff>
    </xdr:from>
    <xdr:ext cx="534377" cy="259045"/>
    <xdr:sp macro="" textlink="">
      <xdr:nvSpPr>
        <xdr:cNvPr id="534" name="テキスト ボックス 533"/>
        <xdr:cNvSpPr txBox="1"/>
      </xdr:nvSpPr>
      <xdr:spPr>
        <a:xfrm>
          <a:off x="14325111" y="63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5131</xdr:rowOff>
    </xdr:from>
    <xdr:to>
      <xdr:col>71</xdr:col>
      <xdr:colOff>177800</xdr:colOff>
      <xdr:row>37</xdr:row>
      <xdr:rowOff>13398</xdr:rowOff>
    </xdr:to>
    <xdr:cxnSp macro="">
      <xdr:nvCxnSpPr>
        <xdr:cNvPr id="535" name="直線コネクタ 534"/>
        <xdr:cNvCxnSpPr/>
      </xdr:nvCxnSpPr>
      <xdr:spPr>
        <a:xfrm flipV="1">
          <a:off x="12814300" y="6348781"/>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110046</xdr:rowOff>
    </xdr:from>
    <xdr:to>
      <xdr:col>72</xdr:col>
      <xdr:colOff>38100</xdr:colOff>
      <xdr:row>37</xdr:row>
      <xdr:rowOff>40196</xdr:rowOff>
    </xdr:to>
    <xdr:sp macro="" textlink="">
      <xdr:nvSpPr>
        <xdr:cNvPr id="536" name="フローチャート: 判断 535"/>
        <xdr:cNvSpPr/>
      </xdr:nvSpPr>
      <xdr:spPr>
        <a:xfrm>
          <a:off x="13652500" y="62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56723</xdr:rowOff>
    </xdr:from>
    <xdr:ext cx="534377" cy="259045"/>
    <xdr:sp macro="" textlink="">
      <xdr:nvSpPr>
        <xdr:cNvPr id="537" name="テキスト ボックス 536"/>
        <xdr:cNvSpPr txBox="1"/>
      </xdr:nvSpPr>
      <xdr:spPr>
        <a:xfrm>
          <a:off x="13436111" y="60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136315</xdr:rowOff>
    </xdr:from>
    <xdr:to>
      <xdr:col>67</xdr:col>
      <xdr:colOff>101600</xdr:colOff>
      <xdr:row>37</xdr:row>
      <xdr:rowOff>66465</xdr:rowOff>
    </xdr:to>
    <xdr:sp macro="" textlink="">
      <xdr:nvSpPr>
        <xdr:cNvPr id="538" name="フローチャート: 判断 537"/>
        <xdr:cNvSpPr/>
      </xdr:nvSpPr>
      <xdr:spPr>
        <a:xfrm>
          <a:off x="12763500" y="63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57592</xdr:rowOff>
    </xdr:from>
    <xdr:ext cx="534377" cy="259045"/>
    <xdr:sp macro="" textlink="">
      <xdr:nvSpPr>
        <xdr:cNvPr id="539" name="テキスト ボックス 538"/>
        <xdr:cNvSpPr txBox="1"/>
      </xdr:nvSpPr>
      <xdr:spPr>
        <a:xfrm>
          <a:off x="12547111" y="64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107702</xdr:rowOff>
    </xdr:from>
    <xdr:to>
      <xdr:col>85</xdr:col>
      <xdr:colOff>177800</xdr:colOff>
      <xdr:row>37</xdr:row>
      <xdr:rowOff>37852</xdr:rowOff>
    </xdr:to>
    <xdr:sp macro="" textlink="">
      <xdr:nvSpPr>
        <xdr:cNvPr id="545" name="楕円 544"/>
        <xdr:cNvSpPr/>
      </xdr:nvSpPr>
      <xdr:spPr>
        <a:xfrm>
          <a:off x="16268700" y="627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86129</xdr:rowOff>
    </xdr:from>
    <xdr:ext cx="534377" cy="259045"/>
    <xdr:sp macro="" textlink="">
      <xdr:nvSpPr>
        <xdr:cNvPr id="546" name="消防費該当値テキスト"/>
        <xdr:cNvSpPr txBox="1"/>
      </xdr:nvSpPr>
      <xdr:spPr>
        <a:xfrm>
          <a:off x="16370300" y="625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123495</xdr:rowOff>
    </xdr:from>
    <xdr:to>
      <xdr:col>81</xdr:col>
      <xdr:colOff>101600</xdr:colOff>
      <xdr:row>37</xdr:row>
      <xdr:rowOff>53645</xdr:rowOff>
    </xdr:to>
    <xdr:sp macro="" textlink="">
      <xdr:nvSpPr>
        <xdr:cNvPr id="547" name="楕円 546"/>
        <xdr:cNvSpPr/>
      </xdr:nvSpPr>
      <xdr:spPr>
        <a:xfrm>
          <a:off x="15430500" y="62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44772</xdr:rowOff>
    </xdr:from>
    <xdr:ext cx="534377" cy="259045"/>
    <xdr:sp macro="" textlink="">
      <xdr:nvSpPr>
        <xdr:cNvPr id="548" name="テキスト ボックス 547"/>
        <xdr:cNvSpPr txBox="1"/>
      </xdr:nvSpPr>
      <xdr:spPr>
        <a:xfrm>
          <a:off x="15214111" y="63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81547</xdr:rowOff>
    </xdr:from>
    <xdr:to>
      <xdr:col>76</xdr:col>
      <xdr:colOff>165100</xdr:colOff>
      <xdr:row>37</xdr:row>
      <xdr:rowOff>11697</xdr:rowOff>
    </xdr:to>
    <xdr:sp macro="" textlink="">
      <xdr:nvSpPr>
        <xdr:cNvPr id="549" name="楕円 548"/>
        <xdr:cNvSpPr/>
      </xdr:nvSpPr>
      <xdr:spPr>
        <a:xfrm>
          <a:off x="14541500" y="62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28224</xdr:rowOff>
    </xdr:from>
    <xdr:ext cx="534377" cy="259045"/>
    <xdr:sp macro="" textlink="">
      <xdr:nvSpPr>
        <xdr:cNvPr id="550" name="テキスト ボックス 549"/>
        <xdr:cNvSpPr txBox="1"/>
      </xdr:nvSpPr>
      <xdr:spPr>
        <a:xfrm>
          <a:off x="14325111" y="602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125781</xdr:rowOff>
    </xdr:from>
    <xdr:to>
      <xdr:col>72</xdr:col>
      <xdr:colOff>38100</xdr:colOff>
      <xdr:row>37</xdr:row>
      <xdr:rowOff>55931</xdr:rowOff>
    </xdr:to>
    <xdr:sp macro="" textlink="">
      <xdr:nvSpPr>
        <xdr:cNvPr id="551" name="楕円 550"/>
        <xdr:cNvSpPr/>
      </xdr:nvSpPr>
      <xdr:spPr>
        <a:xfrm>
          <a:off x="13652500" y="62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47058</xdr:rowOff>
    </xdr:from>
    <xdr:ext cx="534377" cy="259045"/>
    <xdr:sp macro="" textlink="">
      <xdr:nvSpPr>
        <xdr:cNvPr id="552" name="テキスト ボックス 551"/>
        <xdr:cNvSpPr txBox="1"/>
      </xdr:nvSpPr>
      <xdr:spPr>
        <a:xfrm>
          <a:off x="13436111" y="63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134048</xdr:rowOff>
    </xdr:from>
    <xdr:to>
      <xdr:col>67</xdr:col>
      <xdr:colOff>101600</xdr:colOff>
      <xdr:row>37</xdr:row>
      <xdr:rowOff>64198</xdr:rowOff>
    </xdr:to>
    <xdr:sp macro="" textlink="">
      <xdr:nvSpPr>
        <xdr:cNvPr id="553" name="楕円 552"/>
        <xdr:cNvSpPr/>
      </xdr:nvSpPr>
      <xdr:spPr>
        <a:xfrm>
          <a:off x="12763500" y="63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80725</xdr:rowOff>
    </xdr:from>
    <xdr:ext cx="534377" cy="259045"/>
    <xdr:sp macro="" textlink="">
      <xdr:nvSpPr>
        <xdr:cNvPr id="554" name="テキスト ボックス 553"/>
        <xdr:cNvSpPr txBox="1"/>
      </xdr:nvSpPr>
      <xdr:spPr>
        <a:xfrm>
          <a:off x="12547111" y="60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49238</xdr:rowOff>
    </xdr:from>
    <xdr:to>
      <xdr:col>85</xdr:col>
      <xdr:colOff>127000</xdr:colOff>
      <xdr:row>58</xdr:row>
      <xdr:rowOff>43345</xdr:rowOff>
    </xdr:to>
    <xdr:cxnSp macro="">
      <xdr:nvCxnSpPr>
        <xdr:cNvPr id="584" name="直線コネクタ 583"/>
        <xdr:cNvCxnSpPr/>
      </xdr:nvCxnSpPr>
      <xdr:spPr>
        <a:xfrm flipV="1">
          <a:off x="15481300" y="9650438"/>
          <a:ext cx="838200" cy="33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162052</xdr:rowOff>
    </xdr:from>
    <xdr:to>
      <xdr:col>81</xdr:col>
      <xdr:colOff>50800</xdr:colOff>
      <xdr:row>58</xdr:row>
      <xdr:rowOff>43345</xdr:rowOff>
    </xdr:to>
    <xdr:cxnSp macro="">
      <xdr:nvCxnSpPr>
        <xdr:cNvPr id="587" name="直線コネクタ 586"/>
        <xdr:cNvCxnSpPr/>
      </xdr:nvCxnSpPr>
      <xdr:spPr>
        <a:xfrm>
          <a:off x="14592300" y="9934702"/>
          <a:ext cx="889000" cy="5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162052</xdr:rowOff>
    </xdr:from>
    <xdr:to>
      <xdr:col>76</xdr:col>
      <xdr:colOff>114300</xdr:colOff>
      <xdr:row>58</xdr:row>
      <xdr:rowOff>71590</xdr:rowOff>
    </xdr:to>
    <xdr:cxnSp macro="">
      <xdr:nvCxnSpPr>
        <xdr:cNvPr id="590" name="直線コネクタ 589"/>
        <xdr:cNvCxnSpPr/>
      </xdr:nvCxnSpPr>
      <xdr:spPr>
        <a:xfrm flipV="1">
          <a:off x="13703300" y="9934702"/>
          <a:ext cx="889000" cy="8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91" name="フローチャート: 判断 590"/>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92" name="テキスト ボックス 591"/>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71590</xdr:rowOff>
    </xdr:from>
    <xdr:to>
      <xdr:col>71</xdr:col>
      <xdr:colOff>177800</xdr:colOff>
      <xdr:row>58</xdr:row>
      <xdr:rowOff>75349</xdr:rowOff>
    </xdr:to>
    <xdr:cxnSp macro="">
      <xdr:nvCxnSpPr>
        <xdr:cNvPr id="593" name="直線コネクタ 592"/>
        <xdr:cNvCxnSpPr/>
      </xdr:nvCxnSpPr>
      <xdr:spPr>
        <a:xfrm flipV="1">
          <a:off x="12814300" y="10015690"/>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4" name="フローチャート: 判断 593"/>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5" name="テキスト ボックス 594"/>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6" name="フローチャート: 判断 595"/>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7" name="テキスト ボックス 596"/>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169888</xdr:rowOff>
    </xdr:from>
    <xdr:to>
      <xdr:col>85</xdr:col>
      <xdr:colOff>177800</xdr:colOff>
      <xdr:row>56</xdr:row>
      <xdr:rowOff>100038</xdr:rowOff>
    </xdr:to>
    <xdr:sp macro="" textlink="">
      <xdr:nvSpPr>
        <xdr:cNvPr id="603" name="楕円 602"/>
        <xdr:cNvSpPr/>
      </xdr:nvSpPr>
      <xdr:spPr>
        <a:xfrm>
          <a:off x="16268700" y="95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21315</xdr:rowOff>
    </xdr:from>
    <xdr:ext cx="534377" cy="259045"/>
    <xdr:sp macro="" textlink="">
      <xdr:nvSpPr>
        <xdr:cNvPr id="604" name="教育費該当値テキスト"/>
        <xdr:cNvSpPr txBox="1"/>
      </xdr:nvSpPr>
      <xdr:spPr>
        <a:xfrm>
          <a:off x="16370300" y="94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163995</xdr:rowOff>
    </xdr:from>
    <xdr:to>
      <xdr:col>81</xdr:col>
      <xdr:colOff>101600</xdr:colOff>
      <xdr:row>58</xdr:row>
      <xdr:rowOff>94145</xdr:rowOff>
    </xdr:to>
    <xdr:sp macro="" textlink="">
      <xdr:nvSpPr>
        <xdr:cNvPr id="605" name="楕円 604"/>
        <xdr:cNvSpPr/>
      </xdr:nvSpPr>
      <xdr:spPr>
        <a:xfrm>
          <a:off x="15430500" y="99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85272</xdr:rowOff>
    </xdr:from>
    <xdr:ext cx="534377" cy="259045"/>
    <xdr:sp macro="" textlink="">
      <xdr:nvSpPr>
        <xdr:cNvPr id="606" name="テキスト ボックス 605"/>
        <xdr:cNvSpPr txBox="1"/>
      </xdr:nvSpPr>
      <xdr:spPr>
        <a:xfrm>
          <a:off x="15214111" y="100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111252</xdr:rowOff>
    </xdr:from>
    <xdr:to>
      <xdr:col>76</xdr:col>
      <xdr:colOff>165100</xdr:colOff>
      <xdr:row>58</xdr:row>
      <xdr:rowOff>41402</xdr:rowOff>
    </xdr:to>
    <xdr:sp macro="" textlink="">
      <xdr:nvSpPr>
        <xdr:cNvPr id="607" name="楕円 606"/>
        <xdr:cNvSpPr/>
      </xdr:nvSpPr>
      <xdr:spPr>
        <a:xfrm>
          <a:off x="14541500" y="98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32529</xdr:rowOff>
    </xdr:from>
    <xdr:ext cx="534377" cy="259045"/>
    <xdr:sp macro="" textlink="">
      <xdr:nvSpPr>
        <xdr:cNvPr id="608" name="テキスト ボックス 607"/>
        <xdr:cNvSpPr txBox="1"/>
      </xdr:nvSpPr>
      <xdr:spPr>
        <a:xfrm>
          <a:off x="14325111" y="997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20790</xdr:rowOff>
    </xdr:from>
    <xdr:to>
      <xdr:col>72</xdr:col>
      <xdr:colOff>38100</xdr:colOff>
      <xdr:row>58</xdr:row>
      <xdr:rowOff>122390</xdr:rowOff>
    </xdr:to>
    <xdr:sp macro="" textlink="">
      <xdr:nvSpPr>
        <xdr:cNvPr id="609" name="楕円 608"/>
        <xdr:cNvSpPr/>
      </xdr:nvSpPr>
      <xdr:spPr>
        <a:xfrm>
          <a:off x="13652500" y="99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113517</xdr:rowOff>
    </xdr:from>
    <xdr:ext cx="534377" cy="259045"/>
    <xdr:sp macro="" textlink="">
      <xdr:nvSpPr>
        <xdr:cNvPr id="610" name="テキスト ボックス 609"/>
        <xdr:cNvSpPr txBox="1"/>
      </xdr:nvSpPr>
      <xdr:spPr>
        <a:xfrm>
          <a:off x="13436111" y="100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24549</xdr:rowOff>
    </xdr:from>
    <xdr:to>
      <xdr:col>67</xdr:col>
      <xdr:colOff>101600</xdr:colOff>
      <xdr:row>58</xdr:row>
      <xdr:rowOff>126149</xdr:rowOff>
    </xdr:to>
    <xdr:sp macro="" textlink="">
      <xdr:nvSpPr>
        <xdr:cNvPr id="611" name="楕円 610"/>
        <xdr:cNvSpPr/>
      </xdr:nvSpPr>
      <xdr:spPr>
        <a:xfrm>
          <a:off x="12763500" y="99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117276</xdr:rowOff>
    </xdr:from>
    <xdr:ext cx="534377" cy="259045"/>
    <xdr:sp macro="" textlink="">
      <xdr:nvSpPr>
        <xdr:cNvPr id="612" name="テキスト ボックス 611"/>
        <xdr:cNvSpPr txBox="1"/>
      </xdr:nvSpPr>
      <xdr:spPr>
        <a:xfrm>
          <a:off x="12547111" y="100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168210</xdr:rowOff>
    </xdr:from>
    <xdr:to>
      <xdr:col>81</xdr:col>
      <xdr:colOff>50800</xdr:colOff>
      <xdr:row>79</xdr:row>
      <xdr:rowOff>98879</xdr:rowOff>
    </xdr:to>
    <xdr:cxnSp macro="">
      <xdr:nvCxnSpPr>
        <xdr:cNvPr id="646" name="直線コネクタ 645"/>
        <xdr:cNvCxnSpPr/>
      </xdr:nvCxnSpPr>
      <xdr:spPr>
        <a:xfrm>
          <a:off x="14592300" y="13541310"/>
          <a:ext cx="889000" cy="1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168210</xdr:rowOff>
    </xdr:from>
    <xdr:to>
      <xdr:col>76</xdr:col>
      <xdr:colOff>114300</xdr:colOff>
      <xdr:row>79</xdr:row>
      <xdr:rowOff>23718</xdr:rowOff>
    </xdr:to>
    <xdr:cxnSp macro="">
      <xdr:nvCxnSpPr>
        <xdr:cNvPr id="649" name="直線コネクタ 648"/>
        <xdr:cNvCxnSpPr/>
      </xdr:nvCxnSpPr>
      <xdr:spPr>
        <a:xfrm flipV="1">
          <a:off x="13703300" y="13541310"/>
          <a:ext cx="889000" cy="2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114193</xdr:rowOff>
    </xdr:from>
    <xdr:to>
      <xdr:col>76</xdr:col>
      <xdr:colOff>165100</xdr:colOff>
      <xdr:row>79</xdr:row>
      <xdr:rowOff>44343</xdr:rowOff>
    </xdr:to>
    <xdr:sp macro="" textlink="">
      <xdr:nvSpPr>
        <xdr:cNvPr id="650" name="フローチャート: 判断 649"/>
        <xdr:cNvSpPr/>
      </xdr:nvSpPr>
      <xdr:spPr>
        <a:xfrm>
          <a:off x="14541500" y="134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60870</xdr:rowOff>
    </xdr:from>
    <xdr:ext cx="469744" cy="259045"/>
    <xdr:sp macro="" textlink="">
      <xdr:nvSpPr>
        <xdr:cNvPr id="651" name="テキスト ボックス 650"/>
        <xdr:cNvSpPr txBox="1"/>
      </xdr:nvSpPr>
      <xdr:spPr>
        <a:xfrm>
          <a:off x="14357428" y="1326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23718</xdr:rowOff>
    </xdr:from>
    <xdr:to>
      <xdr:col>71</xdr:col>
      <xdr:colOff>177800</xdr:colOff>
      <xdr:row>79</xdr:row>
      <xdr:rowOff>98879</xdr:rowOff>
    </xdr:to>
    <xdr:cxnSp macro="">
      <xdr:nvCxnSpPr>
        <xdr:cNvPr id="652" name="直線コネクタ 651"/>
        <xdr:cNvCxnSpPr/>
      </xdr:nvCxnSpPr>
      <xdr:spPr>
        <a:xfrm flipV="1">
          <a:off x="12814300" y="13568268"/>
          <a:ext cx="889000" cy="7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114715</xdr:rowOff>
    </xdr:from>
    <xdr:to>
      <xdr:col>72</xdr:col>
      <xdr:colOff>38100</xdr:colOff>
      <xdr:row>79</xdr:row>
      <xdr:rowOff>44865</xdr:rowOff>
    </xdr:to>
    <xdr:sp macro="" textlink="">
      <xdr:nvSpPr>
        <xdr:cNvPr id="653" name="フローチャート: 判断 652"/>
        <xdr:cNvSpPr/>
      </xdr:nvSpPr>
      <xdr:spPr>
        <a:xfrm>
          <a:off x="13652500" y="1348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61392</xdr:rowOff>
    </xdr:from>
    <xdr:ext cx="469744" cy="259045"/>
    <xdr:sp macro="" textlink="">
      <xdr:nvSpPr>
        <xdr:cNvPr id="654" name="テキスト ボックス 653"/>
        <xdr:cNvSpPr txBox="1"/>
      </xdr:nvSpPr>
      <xdr:spPr>
        <a:xfrm>
          <a:off x="13468428" y="1326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126946</xdr:rowOff>
    </xdr:from>
    <xdr:to>
      <xdr:col>67</xdr:col>
      <xdr:colOff>101600</xdr:colOff>
      <xdr:row>79</xdr:row>
      <xdr:rowOff>57096</xdr:rowOff>
    </xdr:to>
    <xdr:sp macro="" textlink="">
      <xdr:nvSpPr>
        <xdr:cNvPr id="655" name="フローチャート: 判断 654"/>
        <xdr:cNvSpPr/>
      </xdr:nvSpPr>
      <xdr:spPr>
        <a:xfrm>
          <a:off x="12763500" y="1350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73623</xdr:rowOff>
    </xdr:from>
    <xdr:ext cx="469744" cy="259045"/>
    <xdr:sp macro="" textlink="">
      <xdr:nvSpPr>
        <xdr:cNvPr id="656" name="テキスト ボックス 655"/>
        <xdr:cNvSpPr txBox="1"/>
      </xdr:nvSpPr>
      <xdr:spPr>
        <a:xfrm>
          <a:off x="12579428" y="1327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117410</xdr:rowOff>
    </xdr:from>
    <xdr:to>
      <xdr:col>76</xdr:col>
      <xdr:colOff>165100</xdr:colOff>
      <xdr:row>79</xdr:row>
      <xdr:rowOff>47560</xdr:rowOff>
    </xdr:to>
    <xdr:sp macro="" textlink="">
      <xdr:nvSpPr>
        <xdr:cNvPr id="666" name="楕円 665"/>
        <xdr:cNvSpPr/>
      </xdr:nvSpPr>
      <xdr:spPr>
        <a:xfrm>
          <a:off x="14541500" y="1349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38687</xdr:rowOff>
    </xdr:from>
    <xdr:ext cx="469744" cy="259045"/>
    <xdr:sp macro="" textlink="">
      <xdr:nvSpPr>
        <xdr:cNvPr id="667" name="テキスト ボックス 666"/>
        <xdr:cNvSpPr txBox="1"/>
      </xdr:nvSpPr>
      <xdr:spPr>
        <a:xfrm>
          <a:off x="14357428" y="1358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144368</xdr:rowOff>
    </xdr:from>
    <xdr:to>
      <xdr:col>72</xdr:col>
      <xdr:colOff>38100</xdr:colOff>
      <xdr:row>79</xdr:row>
      <xdr:rowOff>74518</xdr:rowOff>
    </xdr:to>
    <xdr:sp macro="" textlink="">
      <xdr:nvSpPr>
        <xdr:cNvPr id="668" name="楕円 667"/>
        <xdr:cNvSpPr/>
      </xdr:nvSpPr>
      <xdr:spPr>
        <a:xfrm>
          <a:off x="13652500" y="135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65645</xdr:rowOff>
    </xdr:from>
    <xdr:ext cx="469744" cy="259045"/>
    <xdr:sp macro="" textlink="">
      <xdr:nvSpPr>
        <xdr:cNvPr id="669" name="テキスト ボックス 668"/>
        <xdr:cNvSpPr txBox="1"/>
      </xdr:nvSpPr>
      <xdr:spPr>
        <a:xfrm>
          <a:off x="13468428" y="1361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140967</xdr:rowOff>
    </xdr:from>
    <xdr:to>
      <xdr:col>85</xdr:col>
      <xdr:colOff>127000</xdr:colOff>
      <xdr:row>98</xdr:row>
      <xdr:rowOff>144537</xdr:rowOff>
    </xdr:to>
    <xdr:cxnSp macro="">
      <xdr:nvCxnSpPr>
        <xdr:cNvPr id="702" name="直線コネクタ 701"/>
        <xdr:cNvCxnSpPr/>
      </xdr:nvCxnSpPr>
      <xdr:spPr>
        <a:xfrm flipV="1">
          <a:off x="15481300" y="16943067"/>
          <a:ext cx="8382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144537</xdr:rowOff>
    </xdr:from>
    <xdr:to>
      <xdr:col>81</xdr:col>
      <xdr:colOff>50800</xdr:colOff>
      <xdr:row>98</xdr:row>
      <xdr:rowOff>151087</xdr:rowOff>
    </xdr:to>
    <xdr:cxnSp macro="">
      <xdr:nvCxnSpPr>
        <xdr:cNvPr id="705" name="直線コネクタ 704"/>
        <xdr:cNvCxnSpPr/>
      </xdr:nvCxnSpPr>
      <xdr:spPr>
        <a:xfrm flipV="1">
          <a:off x="14592300" y="16946637"/>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151087</xdr:rowOff>
    </xdr:from>
    <xdr:to>
      <xdr:col>76</xdr:col>
      <xdr:colOff>114300</xdr:colOff>
      <xdr:row>98</xdr:row>
      <xdr:rowOff>152319</xdr:rowOff>
    </xdr:to>
    <xdr:cxnSp macro="">
      <xdr:nvCxnSpPr>
        <xdr:cNvPr id="708" name="直線コネクタ 707"/>
        <xdr:cNvCxnSpPr/>
      </xdr:nvCxnSpPr>
      <xdr:spPr>
        <a:xfrm flipV="1">
          <a:off x="13703300" y="16953187"/>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40359</xdr:rowOff>
    </xdr:from>
    <xdr:to>
      <xdr:col>76</xdr:col>
      <xdr:colOff>165100</xdr:colOff>
      <xdr:row>98</xdr:row>
      <xdr:rowOff>141959</xdr:rowOff>
    </xdr:to>
    <xdr:sp macro="" textlink="">
      <xdr:nvSpPr>
        <xdr:cNvPr id="709" name="フローチャート: 判断 708"/>
        <xdr:cNvSpPr/>
      </xdr:nvSpPr>
      <xdr:spPr>
        <a:xfrm>
          <a:off x="14541500" y="1684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158486</xdr:rowOff>
    </xdr:from>
    <xdr:ext cx="534377" cy="259045"/>
    <xdr:sp macro="" textlink="">
      <xdr:nvSpPr>
        <xdr:cNvPr id="710" name="テキスト ボックス 709"/>
        <xdr:cNvSpPr txBox="1"/>
      </xdr:nvSpPr>
      <xdr:spPr>
        <a:xfrm>
          <a:off x="14325111" y="1661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152319</xdr:rowOff>
    </xdr:from>
    <xdr:to>
      <xdr:col>71</xdr:col>
      <xdr:colOff>177800</xdr:colOff>
      <xdr:row>98</xdr:row>
      <xdr:rowOff>154318</xdr:rowOff>
    </xdr:to>
    <xdr:cxnSp macro="">
      <xdr:nvCxnSpPr>
        <xdr:cNvPr id="711" name="直線コネクタ 710"/>
        <xdr:cNvCxnSpPr/>
      </xdr:nvCxnSpPr>
      <xdr:spPr>
        <a:xfrm flipV="1">
          <a:off x="12814300" y="16954419"/>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51332</xdr:rowOff>
    </xdr:from>
    <xdr:to>
      <xdr:col>72</xdr:col>
      <xdr:colOff>38100</xdr:colOff>
      <xdr:row>98</xdr:row>
      <xdr:rowOff>152932</xdr:rowOff>
    </xdr:to>
    <xdr:sp macro="" textlink="">
      <xdr:nvSpPr>
        <xdr:cNvPr id="712" name="フローチャート: 判断 711"/>
        <xdr:cNvSpPr/>
      </xdr:nvSpPr>
      <xdr:spPr>
        <a:xfrm>
          <a:off x="13652500" y="168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169459</xdr:rowOff>
    </xdr:from>
    <xdr:ext cx="534377" cy="259045"/>
    <xdr:sp macro="" textlink="">
      <xdr:nvSpPr>
        <xdr:cNvPr id="713" name="テキスト ボックス 712"/>
        <xdr:cNvSpPr txBox="1"/>
      </xdr:nvSpPr>
      <xdr:spPr>
        <a:xfrm>
          <a:off x="13436111" y="166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55054</xdr:rowOff>
    </xdr:from>
    <xdr:to>
      <xdr:col>67</xdr:col>
      <xdr:colOff>101600</xdr:colOff>
      <xdr:row>98</xdr:row>
      <xdr:rowOff>156654</xdr:rowOff>
    </xdr:to>
    <xdr:sp macro="" textlink="">
      <xdr:nvSpPr>
        <xdr:cNvPr id="714" name="フローチャート: 判断 713"/>
        <xdr:cNvSpPr/>
      </xdr:nvSpPr>
      <xdr:spPr>
        <a:xfrm>
          <a:off x="12763500" y="168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1731</xdr:rowOff>
    </xdr:from>
    <xdr:ext cx="534377" cy="259045"/>
    <xdr:sp macro="" textlink="">
      <xdr:nvSpPr>
        <xdr:cNvPr id="715" name="テキスト ボックス 714"/>
        <xdr:cNvSpPr txBox="1"/>
      </xdr:nvSpPr>
      <xdr:spPr>
        <a:xfrm>
          <a:off x="12547111" y="166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90167</xdr:rowOff>
    </xdr:from>
    <xdr:to>
      <xdr:col>85</xdr:col>
      <xdr:colOff>177800</xdr:colOff>
      <xdr:row>99</xdr:row>
      <xdr:rowOff>20317</xdr:rowOff>
    </xdr:to>
    <xdr:sp macro="" textlink="">
      <xdr:nvSpPr>
        <xdr:cNvPr id="721" name="楕円 720"/>
        <xdr:cNvSpPr/>
      </xdr:nvSpPr>
      <xdr:spPr>
        <a:xfrm>
          <a:off x="16268700" y="1689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5094</xdr:rowOff>
    </xdr:from>
    <xdr:ext cx="534377" cy="259045"/>
    <xdr:sp macro="" textlink="">
      <xdr:nvSpPr>
        <xdr:cNvPr id="722" name="公債費該当値テキスト"/>
        <xdr:cNvSpPr txBox="1"/>
      </xdr:nvSpPr>
      <xdr:spPr>
        <a:xfrm>
          <a:off x="16370300" y="1680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93737</xdr:rowOff>
    </xdr:from>
    <xdr:to>
      <xdr:col>81</xdr:col>
      <xdr:colOff>101600</xdr:colOff>
      <xdr:row>99</xdr:row>
      <xdr:rowOff>23887</xdr:rowOff>
    </xdr:to>
    <xdr:sp macro="" textlink="">
      <xdr:nvSpPr>
        <xdr:cNvPr id="723" name="楕円 722"/>
        <xdr:cNvSpPr/>
      </xdr:nvSpPr>
      <xdr:spPr>
        <a:xfrm>
          <a:off x="15430500" y="1689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15014</xdr:rowOff>
    </xdr:from>
    <xdr:ext cx="534377" cy="259045"/>
    <xdr:sp macro="" textlink="">
      <xdr:nvSpPr>
        <xdr:cNvPr id="724" name="テキスト ボックス 723"/>
        <xdr:cNvSpPr txBox="1"/>
      </xdr:nvSpPr>
      <xdr:spPr>
        <a:xfrm>
          <a:off x="15214111" y="1698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100287</xdr:rowOff>
    </xdr:from>
    <xdr:to>
      <xdr:col>76</xdr:col>
      <xdr:colOff>165100</xdr:colOff>
      <xdr:row>99</xdr:row>
      <xdr:rowOff>30437</xdr:rowOff>
    </xdr:to>
    <xdr:sp macro="" textlink="">
      <xdr:nvSpPr>
        <xdr:cNvPr id="725" name="楕円 724"/>
        <xdr:cNvSpPr/>
      </xdr:nvSpPr>
      <xdr:spPr>
        <a:xfrm>
          <a:off x="14541500" y="169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21564</xdr:rowOff>
    </xdr:from>
    <xdr:ext cx="534377" cy="259045"/>
    <xdr:sp macro="" textlink="">
      <xdr:nvSpPr>
        <xdr:cNvPr id="726" name="テキスト ボックス 725"/>
        <xdr:cNvSpPr txBox="1"/>
      </xdr:nvSpPr>
      <xdr:spPr>
        <a:xfrm>
          <a:off x="14325111" y="1699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101519</xdr:rowOff>
    </xdr:from>
    <xdr:to>
      <xdr:col>72</xdr:col>
      <xdr:colOff>38100</xdr:colOff>
      <xdr:row>99</xdr:row>
      <xdr:rowOff>31669</xdr:rowOff>
    </xdr:to>
    <xdr:sp macro="" textlink="">
      <xdr:nvSpPr>
        <xdr:cNvPr id="727" name="楕円 726"/>
        <xdr:cNvSpPr/>
      </xdr:nvSpPr>
      <xdr:spPr>
        <a:xfrm>
          <a:off x="13652500" y="169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22796</xdr:rowOff>
    </xdr:from>
    <xdr:ext cx="534377" cy="259045"/>
    <xdr:sp macro="" textlink="">
      <xdr:nvSpPr>
        <xdr:cNvPr id="728" name="テキスト ボックス 727"/>
        <xdr:cNvSpPr txBox="1"/>
      </xdr:nvSpPr>
      <xdr:spPr>
        <a:xfrm>
          <a:off x="13436111" y="1699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103518</xdr:rowOff>
    </xdr:from>
    <xdr:to>
      <xdr:col>67</xdr:col>
      <xdr:colOff>101600</xdr:colOff>
      <xdr:row>99</xdr:row>
      <xdr:rowOff>33668</xdr:rowOff>
    </xdr:to>
    <xdr:sp macro="" textlink="">
      <xdr:nvSpPr>
        <xdr:cNvPr id="729" name="楕円 728"/>
        <xdr:cNvSpPr/>
      </xdr:nvSpPr>
      <xdr:spPr>
        <a:xfrm>
          <a:off x="12763500" y="169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24795</xdr:rowOff>
    </xdr:from>
    <xdr:ext cx="534377" cy="259045"/>
    <xdr:sp macro="" textlink="">
      <xdr:nvSpPr>
        <xdr:cNvPr id="730" name="テキスト ボックス 729"/>
        <xdr:cNvSpPr txBox="1"/>
      </xdr:nvSpPr>
      <xdr:spPr>
        <a:xfrm>
          <a:off x="12547111" y="169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77013</xdr:rowOff>
    </xdr:from>
    <xdr:to>
      <xdr:col>107</xdr:col>
      <xdr:colOff>101600</xdr:colOff>
      <xdr:row>39</xdr:row>
      <xdr:rowOff>7163</xdr:rowOff>
    </xdr:to>
    <xdr:sp macro="" textlink="">
      <xdr:nvSpPr>
        <xdr:cNvPr id="764" name="フローチャート: 判断 763"/>
        <xdr:cNvSpPr/>
      </xdr:nvSpPr>
      <xdr:spPr>
        <a:xfrm>
          <a:off x="20383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23690</xdr:rowOff>
    </xdr:from>
    <xdr:ext cx="378565" cy="259045"/>
    <xdr:sp macro="" textlink="">
      <xdr:nvSpPr>
        <xdr:cNvPr id="765" name="テキスト ボックス 764"/>
        <xdr:cNvSpPr txBox="1"/>
      </xdr:nvSpPr>
      <xdr:spPr>
        <a:xfrm>
          <a:off x="20245017" y="6367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86340</xdr:rowOff>
    </xdr:from>
    <xdr:to>
      <xdr:col>102</xdr:col>
      <xdr:colOff>165100</xdr:colOff>
      <xdr:row>39</xdr:row>
      <xdr:rowOff>16490</xdr:rowOff>
    </xdr:to>
    <xdr:sp macro="" textlink="">
      <xdr:nvSpPr>
        <xdr:cNvPr id="767" name="フローチャート: 判断 766"/>
        <xdr:cNvSpPr/>
      </xdr:nvSpPr>
      <xdr:spPr>
        <a:xfrm>
          <a:off x="19494500" y="660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33017</xdr:rowOff>
    </xdr:from>
    <xdr:ext cx="313932" cy="259045"/>
    <xdr:sp macro="" textlink="">
      <xdr:nvSpPr>
        <xdr:cNvPr id="768" name="テキスト ボックス 767"/>
        <xdr:cNvSpPr txBox="1"/>
      </xdr:nvSpPr>
      <xdr:spPr>
        <a:xfrm>
          <a:off x="19388333" y="637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83688</xdr:rowOff>
    </xdr:from>
    <xdr:to>
      <xdr:col>98</xdr:col>
      <xdr:colOff>38100</xdr:colOff>
      <xdr:row>39</xdr:row>
      <xdr:rowOff>13838</xdr:rowOff>
    </xdr:to>
    <xdr:sp macro="" textlink="">
      <xdr:nvSpPr>
        <xdr:cNvPr id="769" name="フローチャート: 判断 768"/>
        <xdr:cNvSpPr/>
      </xdr:nvSpPr>
      <xdr:spPr>
        <a:xfrm>
          <a:off x="18605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30365</xdr:rowOff>
    </xdr:from>
    <xdr:ext cx="313932" cy="259045"/>
    <xdr:sp macro="" textlink="">
      <xdr:nvSpPr>
        <xdr:cNvPr id="770" name="テキスト ボックス 769"/>
        <xdr:cNvSpPr txBox="1"/>
      </xdr:nvSpPr>
      <xdr:spPr>
        <a:xfrm>
          <a:off x="18499333" y="6374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48078</xdr:rowOff>
    </xdr:from>
    <xdr:to>
      <xdr:col>107</xdr:col>
      <xdr:colOff>101600</xdr:colOff>
      <xdr:row>59</xdr:row>
      <xdr:rowOff>149678</xdr:rowOff>
    </xdr:to>
    <xdr:sp macro="" textlink="">
      <xdr:nvSpPr>
        <xdr:cNvPr id="823" name="フローチャート: 判断 822"/>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166205</xdr:rowOff>
    </xdr:from>
    <xdr:ext cx="249299" cy="259045"/>
    <xdr:sp macro="" textlink="">
      <xdr:nvSpPr>
        <xdr:cNvPr id="840" name="テキスト ボックス 839"/>
        <xdr:cNvSpPr txBox="1"/>
      </xdr:nvSpPr>
      <xdr:spPr>
        <a:xfrm>
          <a:off x="2030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全体的には、教育費と土木費が類似団体を上回っている。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教育費は、住民</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70,123</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円で昨年度より約</a:t>
          </a:r>
          <a:r>
            <a:rPr kumimoji="1" lang="en-US" altLang="ja-JP" sz="1100">
              <a:solidFill>
                <a:schemeClr val="tx1"/>
              </a:solidFill>
              <a:latin typeface="ＭＳ Ｐゴシック" panose="020B0600070205080204" pitchFamily="50" charset="-128"/>
              <a:ea typeface="ＭＳ Ｐゴシック" panose="020B0600070205080204" pitchFamily="50" charset="-128"/>
            </a:rPr>
            <a:t>61</a:t>
          </a:r>
          <a:r>
            <a:rPr kumimoji="1" lang="ja-JP" altLang="en-US" sz="1100">
              <a:solidFill>
                <a:schemeClr val="tx1"/>
              </a:solidFill>
              <a:latin typeface="ＭＳ Ｐゴシック" panose="020B0600070205080204" pitchFamily="50" charset="-128"/>
              <a:ea typeface="ＭＳ Ｐゴシック" panose="020B0600070205080204" pitchFamily="50" charset="-128"/>
            </a:rPr>
            <a:t>％増加しており、類似団体よりも</a:t>
          </a:r>
          <a:r>
            <a:rPr kumimoji="1" lang="en-US" altLang="ja-JP" sz="1100">
              <a:solidFill>
                <a:schemeClr val="tx1"/>
              </a:solidFill>
              <a:latin typeface="ＭＳ Ｐゴシック" panose="020B0600070205080204" pitchFamily="50" charset="-128"/>
              <a:ea typeface="ＭＳ Ｐゴシック" panose="020B0600070205080204" pitchFamily="50" charset="-128"/>
            </a:rPr>
            <a:t>5,850</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円上回っている。これは、岩瀬中央公民館解体事業や複合施設建設事業により支出が増加したためである。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土木費は、住民</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104,293</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円で昨年度よりも約</a:t>
          </a:r>
          <a:r>
            <a:rPr kumimoji="1" lang="en-US" altLang="ja-JP" sz="1100">
              <a:solidFill>
                <a:schemeClr val="tx1"/>
              </a:solidFill>
              <a:latin typeface="ＭＳ Ｐゴシック" panose="020B0600070205080204" pitchFamily="50" charset="-128"/>
              <a:ea typeface="ＭＳ Ｐゴシック" panose="020B0600070205080204" pitchFamily="50" charset="-128"/>
            </a:rPr>
            <a:t>27</a:t>
          </a:r>
          <a:r>
            <a:rPr kumimoji="1" lang="ja-JP" altLang="en-US" sz="1100">
              <a:solidFill>
                <a:schemeClr val="tx1"/>
              </a:solidFill>
              <a:latin typeface="ＭＳ Ｐゴシック" panose="020B0600070205080204" pitchFamily="50" charset="-128"/>
              <a:ea typeface="ＭＳ Ｐゴシック" panose="020B0600070205080204" pitchFamily="50" charset="-128"/>
            </a:rPr>
            <a:t>％増加しており、類似団体よりも</a:t>
          </a:r>
          <a:r>
            <a:rPr kumimoji="1" lang="en-US" altLang="ja-JP" sz="1100">
              <a:solidFill>
                <a:schemeClr val="tx1"/>
              </a:solidFill>
              <a:latin typeface="ＭＳ Ｐゴシック" panose="020B0600070205080204" pitchFamily="50" charset="-128"/>
              <a:ea typeface="ＭＳ Ｐゴシック" panose="020B0600070205080204" pitchFamily="50" charset="-128"/>
            </a:rPr>
            <a:t>41,044</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円上回っている。これは、複合施設建設事業や上曽トンネル整備事業などの大規模事業の進捗により支出が増加したためである。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総務費は、住民</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人当たり</a:t>
          </a:r>
          <a:r>
            <a:rPr kumimoji="1" lang="en-US" altLang="ja-JP" sz="1100">
              <a:solidFill>
                <a:schemeClr val="tx1"/>
              </a:solidFill>
              <a:latin typeface="ＭＳ Ｐゴシック" panose="020B0600070205080204" pitchFamily="50" charset="-128"/>
              <a:ea typeface="ＭＳ Ｐゴシック" panose="020B0600070205080204" pitchFamily="50" charset="-128"/>
            </a:rPr>
            <a:t>84,317</a:t>
          </a:r>
          <a:r>
            <a:rPr kumimoji="1" lang="ja-JP" altLang="en-US" sz="1100">
              <a:solidFill>
                <a:schemeClr val="tx1"/>
              </a:solidFill>
              <a:latin typeface="ＭＳ Ｐゴシック" panose="020B0600070205080204" pitchFamily="50" charset="-128"/>
              <a:ea typeface="ＭＳ Ｐゴシック" panose="020B0600070205080204" pitchFamily="50" charset="-128"/>
            </a:rPr>
            <a:t>円で昨年度よりも約</a:t>
          </a:r>
          <a:r>
            <a:rPr kumimoji="1" lang="en-US" altLang="ja-JP" sz="1100">
              <a:solidFill>
                <a:schemeClr val="tx1"/>
              </a:solidFill>
              <a:latin typeface="ＭＳ Ｐゴシック" panose="020B0600070205080204" pitchFamily="50" charset="-128"/>
              <a:ea typeface="ＭＳ Ｐゴシック" panose="020B0600070205080204" pitchFamily="50" charset="-128"/>
            </a:rPr>
            <a:t>15</a:t>
          </a:r>
          <a:r>
            <a:rPr kumimoji="1" lang="ja-JP" altLang="en-US" sz="1100">
              <a:solidFill>
                <a:schemeClr val="tx1"/>
              </a:solidFill>
              <a:latin typeface="ＭＳ Ｐゴシック" panose="020B0600070205080204" pitchFamily="50" charset="-128"/>
              <a:ea typeface="ＭＳ Ｐゴシック" panose="020B0600070205080204" pitchFamily="50" charset="-128"/>
            </a:rPr>
            <a:t>％減少しているが、これは、令和</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年度に財政調整基金等への積立を大きく行ったためである。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令和</a:t>
          </a:r>
          <a:r>
            <a:rPr kumimoji="1" lang="en-US" altLang="ja-JP" sz="1200">
              <a:solidFill>
                <a:schemeClr val="tx1"/>
              </a:solidFill>
              <a:latin typeface="ＭＳ ゴシック" pitchFamily="49" charset="-128"/>
              <a:ea typeface="ＭＳ ゴシック" pitchFamily="49" charset="-128"/>
            </a:rPr>
            <a:t>4</a:t>
          </a:r>
          <a:r>
            <a:rPr kumimoji="1" lang="ja-JP" altLang="en-US" sz="1200">
              <a:solidFill>
                <a:schemeClr val="tx1"/>
              </a:solidFill>
              <a:latin typeface="ＭＳ ゴシック" pitchFamily="49" charset="-128"/>
              <a:ea typeface="ＭＳ ゴシック" pitchFamily="49" charset="-128"/>
            </a:rPr>
            <a:t>年度の財政調整基金については、預金利子による積立しか行っておらず、臨時財政対策債が減少したことにより分母となる標準財政規模が減少したことで</a:t>
          </a:r>
          <a:r>
            <a:rPr kumimoji="1" lang="en-US" altLang="ja-JP" sz="1200">
              <a:solidFill>
                <a:schemeClr val="tx1"/>
              </a:solidFill>
              <a:latin typeface="ＭＳ ゴシック" pitchFamily="49" charset="-128"/>
              <a:ea typeface="ＭＳ ゴシック" pitchFamily="49" charset="-128"/>
            </a:rPr>
            <a:t>1.19</a:t>
          </a:r>
          <a:r>
            <a:rPr kumimoji="1" lang="ja-JP" altLang="en-US" sz="1200">
              <a:solidFill>
                <a:schemeClr val="tx1"/>
              </a:solidFill>
              <a:latin typeface="ＭＳ ゴシック" pitchFamily="49" charset="-128"/>
              <a:ea typeface="ＭＳ ゴシック" pitchFamily="49" charset="-128"/>
            </a:rPr>
            <a:t>％増加した。</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　実質単年度収支については、複合施設や新庁舎建設事業への基金取崩しを行ったため、△</a:t>
          </a:r>
          <a:r>
            <a:rPr kumimoji="1" lang="en-US" altLang="ja-JP" sz="1200">
              <a:solidFill>
                <a:schemeClr val="tx1"/>
              </a:solidFill>
              <a:latin typeface="ＭＳ ゴシック" pitchFamily="49" charset="-128"/>
              <a:ea typeface="ＭＳ ゴシック" pitchFamily="49" charset="-128"/>
            </a:rPr>
            <a:t>1.12</a:t>
          </a:r>
          <a:r>
            <a:rPr kumimoji="1" lang="ja-JP" altLang="en-US" sz="1200">
              <a:solidFill>
                <a:schemeClr val="tx1"/>
              </a:solidFill>
              <a:latin typeface="ＭＳ ゴシック" pitchFamily="49" charset="-128"/>
              <a:ea typeface="ＭＳ ゴシック" pitchFamily="49" charset="-128"/>
            </a:rPr>
            <a:t>となった。</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　今後も、需用費等の歳出額抑制や事務事業の見直しを行い、健全な行財政運営に努める。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実質赤字および公営企業会計の資金不足はいずれも生じておらず、連結実質赤字比率に該当するものはない。今後とも全庁的に需用費等の歳出額抑制に努め、黒字額を確保していく。</a:t>
          </a:r>
        </a:p>
        <a:p>
          <a:r>
            <a:rPr kumimoji="1" lang="ja-JP" altLang="en-US" sz="1200">
              <a:solidFill>
                <a:schemeClr val="tx1"/>
              </a:solidFill>
              <a:latin typeface="ＭＳ ゴシック" pitchFamily="49" charset="-128"/>
              <a:ea typeface="ＭＳ ゴシック" pitchFamily="49" charset="-128"/>
            </a:rPr>
            <a:t>　引き続き経営の健全化を図っていくとともに、国民健康保険特別会計や水道事業会計など、会計によっては低下傾向となっている会計もあるため、今後も事務事業の見直しを行い、健全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23631784</v>
      </c>
      <c r="BO4" s="371"/>
      <c r="BP4" s="371"/>
      <c r="BQ4" s="371"/>
      <c r="BR4" s="371"/>
      <c r="BS4" s="371"/>
      <c r="BT4" s="371"/>
      <c r="BU4" s="372"/>
      <c r="BV4" s="370">
        <v>23008475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14.4</v>
      </c>
      <c r="CU4" s="377"/>
      <c r="CV4" s="377"/>
      <c r="CW4" s="377"/>
      <c r="CX4" s="377"/>
      <c r="CY4" s="377"/>
      <c r="CZ4" s="377"/>
      <c r="DA4" s="378"/>
      <c r="DB4" s="376">
        <v>15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21703180</v>
      </c>
      <c r="BO5" s="408"/>
      <c r="BP5" s="408"/>
      <c r="BQ5" s="408"/>
      <c r="BR5" s="408"/>
      <c r="BS5" s="408"/>
      <c r="BT5" s="408"/>
      <c r="BU5" s="409"/>
      <c r="BV5" s="407">
        <v>20850865</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87.6</v>
      </c>
      <c r="CU5" s="405"/>
      <c r="CV5" s="405"/>
      <c r="CW5" s="405"/>
      <c r="CX5" s="405"/>
      <c r="CY5" s="405"/>
      <c r="CZ5" s="405"/>
      <c r="DA5" s="406"/>
      <c r="DB5" s="404">
        <v>80.900000000000006</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1928604</v>
      </c>
      <c r="BO6" s="408"/>
      <c r="BP6" s="408"/>
      <c r="BQ6" s="408"/>
      <c r="BR6" s="408"/>
      <c r="BS6" s="408"/>
      <c r="BT6" s="408"/>
      <c r="BU6" s="409"/>
      <c r="BV6" s="407">
        <v>2157610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89</v>
      </c>
      <c r="CU6" s="445"/>
      <c r="CV6" s="445"/>
      <c r="CW6" s="445"/>
      <c r="CX6" s="445"/>
      <c r="CY6" s="445"/>
      <c r="CZ6" s="445"/>
      <c r="DA6" s="446"/>
      <c r="DB6" s="444">
        <v>85.4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226540</v>
      </c>
      <c r="BO7" s="408"/>
      <c r="BP7" s="408"/>
      <c r="BQ7" s="408"/>
      <c r="BR7" s="408"/>
      <c r="BS7" s="408"/>
      <c r="BT7" s="408"/>
      <c r="BU7" s="409"/>
      <c r="BV7" s="407">
        <v>322681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11814511</v>
      </c>
      <c r="CU7" s="408"/>
      <c r="CV7" s="408"/>
      <c r="CW7" s="408"/>
      <c r="CX7" s="408"/>
      <c r="CY7" s="408"/>
      <c r="CZ7" s="408"/>
      <c r="DA7" s="409"/>
      <c r="DB7" s="407">
        <v>12207003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1702064</v>
      </c>
      <c r="BO8" s="408"/>
      <c r="BP8" s="408"/>
      <c r="BQ8" s="408"/>
      <c r="BR8" s="408"/>
      <c r="BS8" s="408"/>
      <c r="BT8" s="408"/>
      <c r="BU8" s="409"/>
      <c r="BV8" s="407">
        <v>1834929</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0.47</v>
      </c>
      <c r="CU8" s="448"/>
      <c r="CV8" s="448"/>
      <c r="CW8" s="448"/>
      <c r="CX8" s="448"/>
      <c r="CY8" s="448"/>
      <c r="CZ8" s="448"/>
      <c r="DA8" s="449"/>
      <c r="DB8" s="447">
        <v>0.48</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39122</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-132865</v>
      </c>
      <c r="BO9" s="408"/>
      <c r="BP9" s="408"/>
      <c r="BQ9" s="408"/>
      <c r="BR9" s="408"/>
      <c r="BS9" s="408"/>
      <c r="BT9" s="408"/>
      <c r="BU9" s="409"/>
      <c r="BV9" s="407">
        <v>-450413</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9.6999999999999993</v>
      </c>
      <c r="CU9" s="405"/>
      <c r="CV9" s="405"/>
      <c r="CW9" s="405"/>
      <c r="CX9" s="405"/>
      <c r="CY9" s="405"/>
      <c r="CZ9" s="405"/>
      <c r="DA9" s="406"/>
      <c r="DB9" s="404">
        <v>9.1999999999999993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42632</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622</v>
      </c>
      <c r="BO10" s="408"/>
      <c r="BP10" s="408"/>
      <c r="BQ10" s="408"/>
      <c r="BR10" s="408"/>
      <c r="BS10" s="408"/>
      <c r="BT10" s="408"/>
      <c r="BU10" s="409"/>
      <c r="BV10" s="407">
        <v>600680</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39041</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95</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38504</v>
      </c>
      <c r="S13" s="492"/>
      <c r="T13" s="492"/>
      <c r="U13" s="492"/>
      <c r="V13" s="493"/>
      <c r="W13" s="423" t="s">
        <v>143</v>
      </c>
      <c r="X13" s="424"/>
      <c r="Y13" s="424"/>
      <c r="Z13" s="424"/>
      <c r="AA13" s="424"/>
      <c r="AB13" s="414"/>
      <c r="AC13" s="458">
        <v>1341</v>
      </c>
      <c r="AD13" s="459"/>
      <c r="AE13" s="459"/>
      <c r="AF13" s="459"/>
      <c r="AG13" s="501"/>
      <c r="AH13" s="458">
        <v>1516</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-132243</v>
      </c>
      <c r="BO13" s="408"/>
      <c r="BP13" s="408"/>
      <c r="BQ13" s="408"/>
      <c r="BR13" s="408"/>
      <c r="BS13" s="408"/>
      <c r="BT13" s="408"/>
      <c r="BU13" s="409"/>
      <c r="BV13" s="407">
        <v>150267</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7.7</v>
      </c>
      <c r="CU13" s="405"/>
      <c r="CV13" s="405"/>
      <c r="CW13" s="405"/>
      <c r="CX13" s="405"/>
      <c r="CY13" s="405"/>
      <c r="CZ13" s="405"/>
      <c r="DA13" s="406"/>
      <c r="DB13" s="404">
        <v>7.8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39845</v>
      </c>
      <c r="S14" s="492"/>
      <c r="T14" s="492"/>
      <c r="U14" s="492"/>
      <c r="V14" s="493"/>
      <c r="W14" s="397"/>
      <c r="X14" s="398"/>
      <c r="Y14" s="398"/>
      <c r="Z14" s="398"/>
      <c r="AA14" s="398"/>
      <c r="AB14" s="387"/>
      <c r="AC14" s="494">
        <v>7.2</v>
      </c>
      <c r="AD14" s="495"/>
      <c r="AE14" s="495"/>
      <c r="AF14" s="495"/>
      <c r="AG14" s="496"/>
      <c r="AH14" s="494">
        <v>7.3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31.7</v>
      </c>
      <c r="CU14" s="506"/>
      <c r="CV14" s="506"/>
      <c r="CW14" s="506"/>
      <c r="CX14" s="506"/>
      <c r="CY14" s="506"/>
      <c r="CZ14" s="506"/>
      <c r="DA14" s="507"/>
      <c r="DB14" s="505">
        <v>40.9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39391</v>
      </c>
      <c r="S15" s="492"/>
      <c r="T15" s="492"/>
      <c r="U15" s="492"/>
      <c r="V15" s="493"/>
      <c r="W15" s="423" t="s">
        <v>150</v>
      </c>
      <c r="X15" s="424"/>
      <c r="Y15" s="424"/>
      <c r="Z15" s="424"/>
      <c r="AA15" s="424"/>
      <c r="AB15" s="414"/>
      <c r="AC15" s="458">
        <v>6487</v>
      </c>
      <c r="AD15" s="459"/>
      <c r="AE15" s="459"/>
      <c r="AF15" s="459"/>
      <c r="AG15" s="501"/>
      <c r="AH15" s="458">
        <v>7620</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4811821</v>
      </c>
      <c r="BO15" s="371"/>
      <c r="BP15" s="371"/>
      <c r="BQ15" s="371"/>
      <c r="BR15" s="371"/>
      <c r="BS15" s="371"/>
      <c r="BT15" s="371"/>
      <c r="BU15" s="372"/>
      <c r="BV15" s="370">
        <v>4730597</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34.700000000000003</v>
      </c>
      <c r="AD16" s="495"/>
      <c r="AE16" s="495"/>
      <c r="AF16" s="495"/>
      <c r="AG16" s="496"/>
      <c r="AH16" s="494">
        <v>36.700000000000003</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10421089</v>
      </c>
      <c r="BO16" s="408"/>
      <c r="BP16" s="408"/>
      <c r="BQ16" s="408"/>
      <c r="BR16" s="408"/>
      <c r="BS16" s="408"/>
      <c r="BT16" s="408"/>
      <c r="BU16" s="409"/>
      <c r="BV16" s="407">
        <v>10368661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10864</v>
      </c>
      <c r="AD17" s="459"/>
      <c r="AE17" s="459"/>
      <c r="AF17" s="459"/>
      <c r="AG17" s="501"/>
      <c r="AH17" s="458">
        <v>11600</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6017095</v>
      </c>
      <c r="BO17" s="408"/>
      <c r="BP17" s="408"/>
      <c r="BQ17" s="408"/>
      <c r="BR17" s="408"/>
      <c r="BS17" s="408"/>
      <c r="BT17" s="408"/>
      <c r="BU17" s="409"/>
      <c r="BV17" s="407">
        <v>5906253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180.06</v>
      </c>
      <c r="M18" s="531"/>
      <c r="N18" s="531"/>
      <c r="O18" s="531"/>
      <c r="P18" s="531"/>
      <c r="Q18" s="531"/>
      <c r="R18" s="532"/>
      <c r="S18" s="532"/>
      <c r="T18" s="532"/>
      <c r="U18" s="532"/>
      <c r="V18" s="533"/>
      <c r="W18" s="425"/>
      <c r="X18" s="426"/>
      <c r="Y18" s="426"/>
      <c r="Z18" s="426"/>
      <c r="AA18" s="426"/>
      <c r="AB18" s="417"/>
      <c r="AC18" s="534">
        <v>58.1</v>
      </c>
      <c r="AD18" s="535"/>
      <c r="AE18" s="535"/>
      <c r="AF18" s="535"/>
      <c r="AG18" s="536"/>
      <c r="AH18" s="534">
        <v>55.9</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10536045</v>
      </c>
      <c r="BO18" s="408"/>
      <c r="BP18" s="408"/>
      <c r="BQ18" s="408"/>
      <c r="BR18" s="408"/>
      <c r="BS18" s="408"/>
      <c r="BT18" s="408"/>
      <c r="BU18" s="409"/>
      <c r="BV18" s="407">
        <v>10133195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217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15340959</v>
      </c>
      <c r="BO19" s="408"/>
      <c r="BP19" s="408"/>
      <c r="BQ19" s="408"/>
      <c r="BR19" s="408"/>
      <c r="BS19" s="408"/>
      <c r="BT19" s="408"/>
      <c r="BU19" s="409"/>
      <c r="BV19" s="407">
        <v>15943299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13453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21181840</v>
      </c>
      <c r="BO22" s="371"/>
      <c r="BP22" s="371"/>
      <c r="BQ22" s="371"/>
      <c r="BR22" s="371"/>
      <c r="BS22" s="371"/>
      <c r="BT22" s="371"/>
      <c r="BU22" s="372"/>
      <c r="BV22" s="370">
        <v>19980917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9263639</v>
      </c>
      <c r="BO23" s="408"/>
      <c r="BP23" s="408"/>
      <c r="BQ23" s="408"/>
      <c r="BR23" s="408"/>
      <c r="BS23" s="408"/>
      <c r="BT23" s="408"/>
      <c r="BU23" s="409"/>
      <c r="BV23" s="407">
        <v>9722728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8340</v>
      </c>
      <c r="R24" s="459"/>
      <c r="S24" s="459"/>
      <c r="T24" s="459"/>
      <c r="U24" s="459"/>
      <c r="V24" s="501"/>
      <c r="W24" s="553"/>
      <c r="X24" s="554"/>
      <c r="Y24" s="555"/>
      <c r="Z24" s="457" t="s">
        <v>175</v>
      </c>
      <c r="AA24" s="437"/>
      <c r="AB24" s="437"/>
      <c r="AC24" s="437"/>
      <c r="AD24" s="437"/>
      <c r="AE24" s="437"/>
      <c r="AF24" s="437"/>
      <c r="AG24" s="438"/>
      <c r="AH24" s="458">
        <v>328</v>
      </c>
      <c r="AI24" s="459"/>
      <c r="AJ24" s="459"/>
      <c r="AK24" s="459"/>
      <c r="AL24" s="501"/>
      <c r="AM24" s="458">
        <v>951528</v>
      </c>
      <c r="AN24" s="459"/>
      <c r="AO24" s="459"/>
      <c r="AP24" s="459"/>
      <c r="AQ24" s="459"/>
      <c r="AR24" s="501"/>
      <c r="AS24" s="458">
        <v>2901</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13527208</v>
      </c>
      <c r="BO24" s="408"/>
      <c r="BP24" s="408"/>
      <c r="BQ24" s="408"/>
      <c r="BR24" s="408"/>
      <c r="BS24" s="408"/>
      <c r="BT24" s="408"/>
      <c r="BU24" s="409"/>
      <c r="BV24" s="407">
        <v>11786514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6440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3178128</v>
      </c>
      <c r="BO25" s="371"/>
      <c r="BP25" s="371"/>
      <c r="BQ25" s="371"/>
      <c r="BR25" s="371"/>
      <c r="BS25" s="371"/>
      <c r="BT25" s="371"/>
      <c r="BU25" s="372"/>
      <c r="BV25" s="370">
        <v>5304149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5800</v>
      </c>
      <c r="R26" s="459"/>
      <c r="S26" s="459"/>
      <c r="T26" s="459"/>
      <c r="U26" s="459"/>
      <c r="V26" s="501"/>
      <c r="W26" s="553"/>
      <c r="X26" s="554"/>
      <c r="Y26" s="555"/>
      <c r="Z26" s="457" t="s">
        <v>182</v>
      </c>
      <c r="AA26" s="559"/>
      <c r="AB26" s="559"/>
      <c r="AC26" s="559"/>
      <c r="AD26" s="559"/>
      <c r="AE26" s="559"/>
      <c r="AF26" s="559"/>
      <c r="AG26" s="560"/>
      <c r="AH26" s="458">
        <v>3</v>
      </c>
      <c r="AI26" s="459"/>
      <c r="AJ26" s="459"/>
      <c r="AK26" s="459"/>
      <c r="AL26" s="501"/>
      <c r="AM26" s="458">
        <v>9075</v>
      </c>
      <c r="AN26" s="459"/>
      <c r="AO26" s="459"/>
      <c r="AP26" s="459"/>
      <c r="AQ26" s="459"/>
      <c r="AR26" s="501"/>
      <c r="AS26" s="458">
        <v>3025</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3940</v>
      </c>
      <c r="R27" s="459"/>
      <c r="S27" s="459"/>
      <c r="T27" s="459"/>
      <c r="U27" s="459"/>
      <c r="V27" s="501"/>
      <c r="W27" s="553"/>
      <c r="X27" s="554"/>
      <c r="Y27" s="555"/>
      <c r="Z27" s="457" t="s">
        <v>185</v>
      </c>
      <c r="AA27" s="437"/>
      <c r="AB27" s="437"/>
      <c r="AC27" s="437"/>
      <c r="AD27" s="437"/>
      <c r="AE27" s="437"/>
      <c r="AF27" s="437"/>
      <c r="AG27" s="438"/>
      <c r="AH27" s="458" t="s">
        <v>179</v>
      </c>
      <c r="AI27" s="459"/>
      <c r="AJ27" s="459"/>
      <c r="AK27" s="459"/>
      <c r="AL27" s="501"/>
      <c r="AM27" s="458" t="s">
        <v>179</v>
      </c>
      <c r="AN27" s="459"/>
      <c r="AO27" s="459"/>
      <c r="AP27" s="459"/>
      <c r="AQ27" s="459"/>
      <c r="AR27" s="501"/>
      <c r="AS27" s="458" t="s">
        <v>186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264644</v>
      </c>
      <c r="BO27" s="527"/>
      <c r="BP27" s="527"/>
      <c r="BQ27" s="527"/>
      <c r="BR27" s="527"/>
      <c r="BS27" s="527"/>
      <c r="BT27" s="527"/>
      <c r="BU27" s="528"/>
      <c r="BV27" s="526">
        <v>264633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188</v>
      </c>
      <c r="F28" s="437"/>
      <c r="G28" s="437"/>
      <c r="H28" s="437"/>
      <c r="I28" s="437"/>
      <c r="J28" s="437"/>
      <c r="K28" s="438"/>
      <c r="L28" s="458">
        <v>1</v>
      </c>
      <c r="M28" s="459"/>
      <c r="N28" s="459"/>
      <c r="O28" s="459"/>
      <c r="P28" s="501"/>
      <c r="Q28" s="458">
        <v>3610</v>
      </c>
      <c r="R28" s="459"/>
      <c r="S28" s="459"/>
      <c r="T28" s="459"/>
      <c r="U28" s="459"/>
      <c r="V28" s="501"/>
      <c r="W28" s="553"/>
      <c r="X28" s="554"/>
      <c r="Y28" s="555"/>
      <c r="Z28" s="457" t="s">
        <v>189</v>
      </c>
      <c r="AA28" s="437"/>
      <c r="AB28" s="437"/>
      <c r="AC28" s="437"/>
      <c r="AD28" s="437"/>
      <c r="AE28" s="437"/>
      <c r="AF28" s="437"/>
      <c r="AG28" s="438"/>
      <c r="AH28" s="458" t="s">
        <v>179</v>
      </c>
      <c r="AI28" s="459"/>
      <c r="AJ28" s="459"/>
      <c r="AK28" s="459"/>
      <c r="AL28" s="501"/>
      <c r="AM28" s="458" t="s">
        <v>190</v>
      </c>
      <c r="AN28" s="459"/>
      <c r="AO28" s="459"/>
      <c r="AP28" s="459"/>
      <c r="AQ28" s="459"/>
      <c r="AR28" s="501"/>
      <c r="AS28" s="458" t="s">
        <v>179</v>
      </c>
      <c r="AT28" s="459"/>
      <c r="AU28" s="459"/>
      <c r="AV28" s="459"/>
      <c r="AW28" s="459"/>
      <c r="AX28" s="460"/>
      <c r="AY28" s="561" t="s">
        <v>191</v>
      </c>
      <c r="AZ28" s="562"/>
      <c r="BA28" s="562"/>
      <c r="BB28" s="563"/>
      <c r="BC28" s="367" t="s">
        <v>49</v>
      </c>
      <c r="BD28" s="368"/>
      <c r="BE28" s="368"/>
      <c r="BF28" s="368"/>
      <c r="BG28" s="368"/>
      <c r="BH28" s="368"/>
      <c r="BI28" s="368"/>
      <c r="BJ28" s="368"/>
      <c r="BK28" s="368"/>
      <c r="BL28" s="368"/>
      <c r="BM28" s="369"/>
      <c r="BN28" s="370">
        <v>4352117</v>
      </c>
      <c r="BO28" s="371"/>
      <c r="BP28" s="371"/>
      <c r="BQ28" s="371"/>
      <c r="BR28" s="371"/>
      <c r="BS28" s="371"/>
      <c r="BT28" s="371"/>
      <c r="BU28" s="372"/>
      <c r="BV28" s="370">
        <v>4351495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16</v>
      </c>
      <c r="M29" s="459"/>
      <c r="N29" s="459"/>
      <c r="O29" s="459"/>
      <c r="P29" s="501"/>
      <c r="Q29" s="458">
        <v>3450</v>
      </c>
      <c r="R29" s="459"/>
      <c r="S29" s="459"/>
      <c r="T29" s="459"/>
      <c r="U29" s="459"/>
      <c r="V29" s="501"/>
      <c r="W29" s="556"/>
      <c r="X29" s="557"/>
      <c r="Y29" s="558"/>
      <c r="Z29" s="457" t="s">
        <v>193</v>
      </c>
      <c r="AA29" s="437"/>
      <c r="AB29" s="437"/>
      <c r="AC29" s="437"/>
      <c r="AD29" s="437"/>
      <c r="AE29" s="437"/>
      <c r="AF29" s="437"/>
      <c r="AG29" s="438"/>
      <c r="AH29" s="458">
        <v>328</v>
      </c>
      <c r="AI29" s="459"/>
      <c r="AJ29" s="459"/>
      <c r="AK29" s="459"/>
      <c r="AL29" s="501"/>
      <c r="AM29" s="458">
        <v>951528</v>
      </c>
      <c r="AN29" s="459"/>
      <c r="AO29" s="459"/>
      <c r="AP29" s="459"/>
      <c r="AQ29" s="459"/>
      <c r="AR29" s="501"/>
      <c r="AS29" s="458">
        <v>2901</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661440</v>
      </c>
      <c r="BO29" s="408"/>
      <c r="BP29" s="408"/>
      <c r="BQ29" s="408"/>
      <c r="BR29" s="408"/>
      <c r="BS29" s="408"/>
      <c r="BT29" s="408"/>
      <c r="BU29" s="409"/>
      <c r="BV29" s="407">
        <v>652364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98.4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5016765</v>
      </c>
      <c r="BO30" s="527"/>
      <c r="BP30" s="527"/>
      <c r="BQ30" s="527"/>
      <c r="BR30" s="527"/>
      <c r="BS30" s="527"/>
      <c r="BT30" s="527"/>
      <c r="BU30" s="528"/>
      <c r="BV30" s="526">
        <v>4018666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204</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202</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茨城県市町村総合事務組合（一般会計）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桜川市土地開発公社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茨城県市町村総合事務組合（県民交通災害共済事業特別会計）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株式会社クラセル桜川</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IF('各会計、関係団体の財政状況及び健全化判断比率'!B34="","",'各会計、関係団体の財政状況及び健全化判断比率'!B34)</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茨城租税債権管理機構（一般会計）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茨城県後期高齢者医療広域連合（一般会計）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茨城県後期高齢者医療広域連合（後期高齢医療特別会計）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筑北環境衛生組合（一般会計）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筑西広域市町村圏事務組合（一般会計）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I8V1w/Rcqa+CHqdps++e2oKjgmW/JGeTSApKJkcOsNNDZYIgJuh2Dmf7SW/4prgmluC22NPT0QQXfgSmgYdFaA==" saltValue="guLS6gg26hB75rWJxpj6X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558</v>
      </c>
      <c r="D34" s="1151"/>
      <c r="E34" s="1152"/>
      <c r="F34" s="32">
        <v>11.8</v>
      </c>
      <c r="G34" s="33">
        <v>12.65</v>
      </c>
      <c r="H34" s="33">
        <v>19.45</v>
      </c>
      <c r="I34" s="33">
        <v>15.03</v>
      </c>
      <c r="J34" s="34">
        <v>14.4</v>
      </c>
      <c r="K34" s="22"/>
      <c r="L34" s="22"/>
      <c r="M34" s="22"/>
      <c r="N34" s="22"/>
      <c r="O34" s="22"/>
      <c r="P34" s="22"/>
    </row>
    <row r="35" spans="1:16" ht="39" customHeight="1" x14ac:dyDescent="0.15">
      <c r="A35" s="22"/>
      <c r="B35" s="35"/>
      <c r="C35" s="1145" t="s">
        <v>559</v>
      </c>
      <c r="D35" s="1146"/>
      <c r="E35" s="1147"/>
      <c r="F35" s="36">
        <v>3.83</v>
      </c>
      <c r="G35" s="37">
        <v>5.26</v>
      </c>
      <c r="H35" s="37">
        <v>5.64</v>
      </c>
      <c r="I35" s="37">
        <v>6.13</v>
      </c>
      <c r="J35" s="38">
        <v>7.11</v>
      </c>
      <c r="K35" s="22"/>
      <c r="L35" s="22"/>
      <c r="M35" s="22"/>
      <c r="N35" s="22"/>
      <c r="O35" s="22"/>
      <c r="P35" s="22"/>
    </row>
    <row r="36" spans="1:16" ht="39" customHeight="1" x14ac:dyDescent="0.15">
      <c r="A36" s="22"/>
      <c r="B36" s="35"/>
      <c r="C36" s="1145" t="s">
        <v>560</v>
      </c>
      <c r="D36" s="1146"/>
      <c r="E36" s="1147"/>
      <c r="F36" s="36">
        <v>1.43</v>
      </c>
      <c r="G36" s="37">
        <v>2.31</v>
      </c>
      <c r="H36" s="37">
        <v>2.17</v>
      </c>
      <c r="I36" s="37">
        <v>2.79</v>
      </c>
      <c r="J36" s="38">
        <v>3.62</v>
      </c>
      <c r="K36" s="22"/>
      <c r="L36" s="22"/>
      <c r="M36" s="22"/>
      <c r="N36" s="22"/>
      <c r="O36" s="22"/>
      <c r="P36" s="22"/>
    </row>
    <row r="37" spans="1:16" ht="39" customHeight="1" x14ac:dyDescent="0.15">
      <c r="A37" s="22"/>
      <c r="B37" s="35"/>
      <c r="C37" s="1145" t="s">
        <v>561</v>
      </c>
      <c r="D37" s="1146"/>
      <c r="E37" s="1147"/>
      <c r="F37" s="36" t="s">
        <v>510</v>
      </c>
      <c r="G37" s="37" t="s">
        <v>510</v>
      </c>
      <c r="H37" s="37">
        <v>1.85</v>
      </c>
      <c r="I37" s="37">
        <v>1.86</v>
      </c>
      <c r="J37" s="38">
        <v>2.23</v>
      </c>
      <c r="K37" s="22"/>
      <c r="L37" s="22"/>
      <c r="M37" s="22"/>
      <c r="N37" s="22"/>
      <c r="O37" s="22"/>
      <c r="P37" s="22"/>
    </row>
    <row r="38" spans="1:16" ht="39" customHeight="1" x14ac:dyDescent="0.15">
      <c r="A38" s="22"/>
      <c r="B38" s="35"/>
      <c r="C38" s="1145" t="s">
        <v>562</v>
      </c>
      <c r="D38" s="1146"/>
      <c r="E38" s="1147"/>
      <c r="F38" s="36">
        <v>1.07</v>
      </c>
      <c r="G38" s="37">
        <v>0.12</v>
      </c>
      <c r="H38" s="37">
        <v>0.17</v>
      </c>
      <c r="I38" s="37">
        <v>0.63</v>
      </c>
      <c r="J38" s="38">
        <v>2</v>
      </c>
      <c r="K38" s="22"/>
      <c r="L38" s="22"/>
      <c r="M38" s="22"/>
      <c r="N38" s="22"/>
      <c r="O38" s="22"/>
      <c r="P38" s="22"/>
    </row>
    <row r="39" spans="1:16" ht="39" customHeight="1" x14ac:dyDescent="0.15">
      <c r="A39" s="22"/>
      <c r="B39" s="35"/>
      <c r="C39" s="1145" t="s">
        <v>563</v>
      </c>
      <c r="D39" s="1146"/>
      <c r="E39" s="1147"/>
      <c r="F39" s="36">
        <v>1.38</v>
      </c>
      <c r="G39" s="37">
        <v>0.91</v>
      </c>
      <c r="H39" s="37">
        <v>0.92</v>
      </c>
      <c r="I39" s="37">
        <v>1.46</v>
      </c>
      <c r="J39" s="38">
        <v>1.46</v>
      </c>
      <c r="K39" s="22"/>
      <c r="L39" s="22"/>
      <c r="M39" s="22"/>
      <c r="N39" s="22"/>
      <c r="O39" s="22"/>
      <c r="P39" s="22"/>
    </row>
    <row r="40" spans="1:16" ht="39" customHeight="1" x14ac:dyDescent="0.15">
      <c r="A40" s="22"/>
      <c r="B40" s="35"/>
      <c r="C40" s="1145" t="s">
        <v>564</v>
      </c>
      <c r="D40" s="1146"/>
      <c r="E40" s="1147"/>
      <c r="F40" s="36">
        <v>0</v>
      </c>
      <c r="G40" s="37">
        <v>0</v>
      </c>
      <c r="H40" s="37">
        <v>0</v>
      </c>
      <c r="I40" s="37">
        <v>0.01</v>
      </c>
      <c r="J40" s="38">
        <v>0.02</v>
      </c>
      <c r="K40" s="22"/>
      <c r="L40" s="22"/>
      <c r="M40" s="22"/>
      <c r="N40" s="22"/>
      <c r="O40" s="22"/>
      <c r="P40" s="22"/>
    </row>
    <row r="41" spans="1:16" ht="39" customHeight="1" x14ac:dyDescent="0.15">
      <c r="A41" s="22"/>
      <c r="B41" s="35"/>
      <c r="C41" s="1145" t="s">
        <v>565</v>
      </c>
      <c r="D41" s="1146"/>
      <c r="E41" s="1147"/>
      <c r="F41" s="36">
        <v>0</v>
      </c>
      <c r="G41" s="37">
        <v>0.01</v>
      </c>
      <c r="H41" s="37">
        <v>0.01</v>
      </c>
      <c r="I41" s="37">
        <v>0</v>
      </c>
      <c r="J41" s="38">
        <v>0.01</v>
      </c>
      <c r="K41" s="22"/>
      <c r="L41" s="22"/>
      <c r="M41" s="22"/>
      <c r="N41" s="22"/>
      <c r="O41" s="22"/>
      <c r="P41" s="22"/>
    </row>
    <row r="42" spans="1:16" ht="39" customHeight="1" x14ac:dyDescent="0.15">
      <c r="A42" s="22"/>
      <c r="B42" s="39"/>
      <c r="C42" s="1145" t="s">
        <v>566</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567</v>
      </c>
      <c r="D43" s="1149"/>
      <c r="E43" s="1150"/>
      <c r="F43" s="41">
        <v>0.38</v>
      </c>
      <c r="G43" s="42">
        <v>0.92</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cgJF+F6l8WBamMgEKg4yoc8js5HixIJUVzJDQNiIFG6BF9EvhoEfTdY45inS6gT7yy/76we0tuo1MAiewsiQg==" saltValue="axaWeVZAI+YiUUJiER18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1497</v>
      </c>
      <c r="L45" s="60">
        <v>1552</v>
      </c>
      <c r="M45" s="60">
        <v>1537</v>
      </c>
      <c r="N45" s="60">
        <v>1535</v>
      </c>
      <c r="O45" s="61">
        <v>1546</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510</v>
      </c>
      <c r="L46" s="64" t="s">
        <v>510</v>
      </c>
      <c r="M46" s="64" t="s">
        <v>510</v>
      </c>
      <c r="N46" s="64" t="s">
        <v>510</v>
      </c>
      <c r="O46" s="65" t="s">
        <v>510</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510</v>
      </c>
      <c r="L47" s="64" t="s">
        <v>510</v>
      </c>
      <c r="M47" s="64" t="s">
        <v>510</v>
      </c>
      <c r="N47" s="64" t="s">
        <v>510</v>
      </c>
      <c r="O47" s="65" t="s">
        <v>510</v>
      </c>
      <c r="P47" s="48"/>
      <c r="Q47" s="48"/>
      <c r="R47" s="48"/>
      <c r="S47" s="48"/>
      <c r="T47" s="48"/>
      <c r="U47" s="48"/>
    </row>
    <row r="48" spans="1:21" ht="30.75" customHeight="1" x14ac:dyDescent="0.15">
      <c r="A48" s="48"/>
      <c r="B48" s="1155"/>
      <c r="C48" s="1156"/>
      <c r="D48" s="62"/>
      <c r="E48" s="1161" t="s">
        <v>14</v>
      </c>
      <c r="F48" s="1161"/>
      <c r="G48" s="1161"/>
      <c r="H48" s="1161"/>
      <c r="I48" s="1161"/>
      <c r="J48" s="1162"/>
      <c r="K48" s="63">
        <v>556</v>
      </c>
      <c r="L48" s="64">
        <v>585</v>
      </c>
      <c r="M48" s="64">
        <v>791</v>
      </c>
      <c r="N48" s="64">
        <v>779</v>
      </c>
      <c r="O48" s="65">
        <v>693</v>
      </c>
      <c r="P48" s="48"/>
      <c r="Q48" s="48"/>
      <c r="R48" s="48"/>
      <c r="S48" s="48"/>
      <c r="T48" s="48"/>
      <c r="U48" s="48"/>
    </row>
    <row r="49" spans="1:21" ht="30.75" customHeight="1" x14ac:dyDescent="0.15">
      <c r="A49" s="48"/>
      <c r="B49" s="1155"/>
      <c r="C49" s="1156"/>
      <c r="D49" s="62"/>
      <c r="E49" s="1161" t="s">
        <v>15</v>
      </c>
      <c r="F49" s="1161"/>
      <c r="G49" s="1161"/>
      <c r="H49" s="1161"/>
      <c r="I49" s="1161"/>
      <c r="J49" s="1162"/>
      <c r="K49" s="63">
        <v>112</v>
      </c>
      <c r="L49" s="64">
        <v>72</v>
      </c>
      <c r="M49" s="64">
        <v>48</v>
      </c>
      <c r="N49" s="64">
        <v>55</v>
      </c>
      <c r="O49" s="65">
        <v>46</v>
      </c>
      <c r="P49" s="48"/>
      <c r="Q49" s="48"/>
      <c r="R49" s="48"/>
      <c r="S49" s="48"/>
      <c r="T49" s="48"/>
      <c r="U49" s="48"/>
    </row>
    <row r="50" spans="1:21" ht="30.75" customHeight="1" x14ac:dyDescent="0.15">
      <c r="A50" s="48"/>
      <c r="B50" s="1155"/>
      <c r="C50" s="1156"/>
      <c r="D50" s="62"/>
      <c r="E50" s="1161" t="s">
        <v>16</v>
      </c>
      <c r="F50" s="1161"/>
      <c r="G50" s="1161"/>
      <c r="H50" s="1161"/>
      <c r="I50" s="1161"/>
      <c r="J50" s="1162"/>
      <c r="K50" s="63">
        <v>116</v>
      </c>
      <c r="L50" s="64">
        <v>108</v>
      </c>
      <c r="M50" s="64">
        <v>105</v>
      </c>
      <c r="N50" s="64">
        <v>99</v>
      </c>
      <c r="O50" s="65">
        <v>101</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510</v>
      </c>
      <c r="L51" s="64" t="s">
        <v>510</v>
      </c>
      <c r="M51" s="64" t="s">
        <v>510</v>
      </c>
      <c r="N51" s="64" t="s">
        <v>510</v>
      </c>
      <c r="O51" s="65" t="s">
        <v>510</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1567</v>
      </c>
      <c r="L52" s="64">
        <v>1583</v>
      </c>
      <c r="M52" s="64">
        <v>1602</v>
      </c>
      <c r="N52" s="64">
        <v>1633</v>
      </c>
      <c r="O52" s="65">
        <v>1634</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714</v>
      </c>
      <c r="L53" s="69">
        <v>734</v>
      </c>
      <c r="M53" s="69">
        <v>879</v>
      </c>
      <c r="N53" s="69">
        <v>835</v>
      </c>
      <c r="O53" s="70">
        <v>752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pFhWUjAYQVDGGAIChErzWnoshcPtb/TFu7zQkbK5HKcZ7QvdSqL6png1z7FVAejoQ/YGPpX3RfkRyQuKMrwfQ==" saltValue="rgfXRIAfotq/BMH5d6GUe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551</v>
      </c>
      <c r="J40" s="103" t="s">
        <v>552</v>
      </c>
      <c r="K40" s="103" t="s">
        <v>553</v>
      </c>
      <c r="L40" s="103" t="s">
        <v>554</v>
      </c>
      <c r="M40" s="104" t="s">
        <v>555</v>
      </c>
    </row>
    <row r="41" spans="2:13" ht="27.75" customHeight="1" x14ac:dyDescent="0.15">
      <c r="B41" s="1184" t="s">
        <v>31</v>
      </c>
      <c r="C41" s="1185"/>
      <c r="D41" s="105"/>
      <c r="E41" s="1190" t="s">
        <v>32</v>
      </c>
      <c r="F41" s="1190"/>
      <c r="G41" s="1190"/>
      <c r="H41" s="1191"/>
      <c r="I41" s="355">
        <v>19132</v>
      </c>
      <c r="J41" s="356">
        <v>19272</v>
      </c>
      <c r="K41" s="356">
        <v>19475</v>
      </c>
      <c r="L41" s="356">
        <v>19981</v>
      </c>
      <c r="M41" s="357">
        <v>21182</v>
      </c>
    </row>
    <row r="42" spans="2:13" ht="27.75" customHeight="1" x14ac:dyDescent="0.15">
      <c r="B42" s="1186"/>
      <c r="C42" s="1187"/>
      <c r="D42" s="106"/>
      <c r="E42" s="1192" t="s">
        <v>33</v>
      </c>
      <c r="F42" s="1192"/>
      <c r="G42" s="1192"/>
      <c r="H42" s="1193"/>
      <c r="I42" s="358">
        <v>847</v>
      </c>
      <c r="J42" s="359">
        <v>1388</v>
      </c>
      <c r="K42" s="359">
        <v>1282</v>
      </c>
      <c r="L42" s="359">
        <v>1184</v>
      </c>
      <c r="M42" s="360">
        <v>1081</v>
      </c>
    </row>
    <row r="43" spans="2:13" ht="27.75" customHeight="1" x14ac:dyDescent="0.15">
      <c r="B43" s="1186"/>
      <c r="C43" s="1187"/>
      <c r="D43" s="106"/>
      <c r="E43" s="1192" t="s">
        <v>34</v>
      </c>
      <c r="F43" s="1192"/>
      <c r="G43" s="1192"/>
      <c r="H43" s="1193"/>
      <c r="I43" s="358">
        <v>9837</v>
      </c>
      <c r="J43" s="359">
        <v>9608</v>
      </c>
      <c r="K43" s="359">
        <v>9328</v>
      </c>
      <c r="L43" s="359">
        <v>9236</v>
      </c>
      <c r="M43" s="360">
        <v>7987</v>
      </c>
    </row>
    <row r="44" spans="2:13" ht="27.75" customHeight="1" x14ac:dyDescent="0.15">
      <c r="B44" s="1186"/>
      <c r="C44" s="1187"/>
      <c r="D44" s="106"/>
      <c r="E44" s="1192" t="s">
        <v>35</v>
      </c>
      <c r="F44" s="1192"/>
      <c r="G44" s="1192"/>
      <c r="H44" s="1193"/>
      <c r="I44" s="358">
        <v>454</v>
      </c>
      <c r="J44" s="359">
        <v>388</v>
      </c>
      <c r="K44" s="359">
        <v>518</v>
      </c>
      <c r="L44" s="359">
        <v>590</v>
      </c>
      <c r="M44" s="360">
        <v>971</v>
      </c>
    </row>
    <row r="45" spans="2:13" ht="27.75" customHeight="1" x14ac:dyDescent="0.15">
      <c r="B45" s="1186"/>
      <c r="C45" s="1187"/>
      <c r="D45" s="106"/>
      <c r="E45" s="1192" t="s">
        <v>36</v>
      </c>
      <c r="F45" s="1192"/>
      <c r="G45" s="1192"/>
      <c r="H45" s="1193"/>
      <c r="I45" s="358">
        <v>3764</v>
      </c>
      <c r="J45" s="359">
        <v>3762</v>
      </c>
      <c r="K45" s="359">
        <v>3777</v>
      </c>
      <c r="L45" s="359">
        <v>3834</v>
      </c>
      <c r="M45" s="360">
        <v>3820</v>
      </c>
    </row>
    <row r="46" spans="2:13" ht="27.75" customHeight="1" x14ac:dyDescent="0.15">
      <c r="B46" s="1186"/>
      <c r="C46" s="1187"/>
      <c r="D46" s="107"/>
      <c r="E46" s="1192" t="s">
        <v>37</v>
      </c>
      <c r="F46" s="1192"/>
      <c r="G46" s="1192"/>
      <c r="H46" s="1193"/>
      <c r="I46" s="358">
        <v>4</v>
      </c>
      <c r="J46" s="359">
        <v>2</v>
      </c>
      <c r="K46" s="359">
        <v>20</v>
      </c>
      <c r="L46" s="359">
        <v>1</v>
      </c>
      <c r="M46" s="360">
        <v>1</v>
      </c>
    </row>
    <row r="47" spans="2:13" ht="27.75" customHeight="1" x14ac:dyDescent="0.15">
      <c r="B47" s="1186"/>
      <c r="C47" s="1187"/>
      <c r="D47" s="108"/>
      <c r="E47" s="1194" t="s">
        <v>38</v>
      </c>
      <c r="F47" s="1195"/>
      <c r="G47" s="1195"/>
      <c r="H47" s="1196"/>
      <c r="I47" s="358" t="s">
        <v>510</v>
      </c>
      <c r="J47" s="359" t="s">
        <v>510</v>
      </c>
      <c r="K47" s="359" t="s">
        <v>510</v>
      </c>
      <c r="L47" s="359" t="s">
        <v>510</v>
      </c>
      <c r="M47" s="360" t="s">
        <v>510</v>
      </c>
    </row>
    <row r="48" spans="2:13" ht="27.75" customHeight="1" x14ac:dyDescent="0.15">
      <c r="B48" s="1186"/>
      <c r="C48" s="1187"/>
      <c r="D48" s="106"/>
      <c r="E48" s="1192" t="s">
        <v>39</v>
      </c>
      <c r="F48" s="1192"/>
      <c r="G48" s="1192"/>
      <c r="H48" s="1193"/>
      <c r="I48" s="358" t="s">
        <v>510</v>
      </c>
      <c r="J48" s="359" t="s">
        <v>510</v>
      </c>
      <c r="K48" s="359" t="s">
        <v>510</v>
      </c>
      <c r="L48" s="359" t="s">
        <v>510</v>
      </c>
      <c r="M48" s="360" t="s">
        <v>510</v>
      </c>
    </row>
    <row r="49" spans="2:13" ht="27.75" customHeight="1" x14ac:dyDescent="0.15">
      <c r="B49" s="1188"/>
      <c r="C49" s="1189"/>
      <c r="D49" s="106"/>
      <c r="E49" s="1192" t="s">
        <v>40</v>
      </c>
      <c r="F49" s="1192"/>
      <c r="G49" s="1192"/>
      <c r="H49" s="1193"/>
      <c r="I49" s="358" t="s">
        <v>510</v>
      </c>
      <c r="J49" s="359" t="s">
        <v>510</v>
      </c>
      <c r="K49" s="359" t="s">
        <v>510</v>
      </c>
      <c r="L49" s="359" t="s">
        <v>510</v>
      </c>
      <c r="M49" s="360" t="s">
        <v>510</v>
      </c>
    </row>
    <row r="50" spans="2:13" ht="27.75" customHeight="1" x14ac:dyDescent="0.15">
      <c r="B50" s="1197" t="s">
        <v>41</v>
      </c>
      <c r="C50" s="1198"/>
      <c r="D50" s="109"/>
      <c r="E50" s="1192" t="s">
        <v>42</v>
      </c>
      <c r="F50" s="1192"/>
      <c r="G50" s="1192"/>
      <c r="H50" s="1193"/>
      <c r="I50" s="358">
        <v>6788</v>
      </c>
      <c r="J50" s="359">
        <v>6944</v>
      </c>
      <c r="K50" s="359">
        <v>6695</v>
      </c>
      <c r="L50" s="359">
        <v>8721</v>
      </c>
      <c r="M50" s="360">
        <v>9885</v>
      </c>
    </row>
    <row r="51" spans="2:13" ht="27.75" customHeight="1" x14ac:dyDescent="0.15">
      <c r="B51" s="1186"/>
      <c r="C51" s="1187"/>
      <c r="D51" s="106"/>
      <c r="E51" s="1192" t="s">
        <v>43</v>
      </c>
      <c r="F51" s="1192"/>
      <c r="G51" s="1192"/>
      <c r="H51" s="1193"/>
      <c r="I51" s="358">
        <v>948</v>
      </c>
      <c r="J51" s="359">
        <v>849</v>
      </c>
      <c r="K51" s="359">
        <v>880</v>
      </c>
      <c r="L51" s="359">
        <v>865</v>
      </c>
      <c r="M51" s="360">
        <v>1087</v>
      </c>
    </row>
    <row r="52" spans="2:13" ht="27.75" customHeight="1" x14ac:dyDescent="0.15">
      <c r="B52" s="1188"/>
      <c r="C52" s="1189"/>
      <c r="D52" s="106"/>
      <c r="E52" s="1192" t="s">
        <v>44</v>
      </c>
      <c r="F52" s="1192"/>
      <c r="G52" s="1192"/>
      <c r="H52" s="1193"/>
      <c r="I52" s="358">
        <v>20137</v>
      </c>
      <c r="J52" s="359">
        <v>20333</v>
      </c>
      <c r="K52" s="359">
        <v>20420</v>
      </c>
      <c r="L52" s="359">
        <v>20881</v>
      </c>
      <c r="M52" s="360">
        <v>20823</v>
      </c>
    </row>
    <row r="53" spans="2:13" ht="27.75" customHeight="1" thickBot="1" x14ac:dyDescent="0.2">
      <c r="B53" s="1199" t="s">
        <v>45</v>
      </c>
      <c r="C53" s="1200"/>
      <c r="D53" s="110"/>
      <c r="E53" s="1201" t="s">
        <v>46</v>
      </c>
      <c r="F53" s="1201"/>
      <c r="G53" s="1201"/>
      <c r="H53" s="1202"/>
      <c r="I53" s="361">
        <v>6164</v>
      </c>
      <c r="J53" s="362">
        <v>6295</v>
      </c>
      <c r="K53" s="362">
        <v>6407</v>
      </c>
      <c r="L53" s="362">
        <v>4361</v>
      </c>
      <c r="M53" s="363">
        <v>3246</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p/UCAeZJHlI/RcM0RrwMVCMUlxZR92FPGUOeNhEGvvisXrF1Cv+1EUdsy7t0/VKZkoZfLqHALJoXefladvrmtw==" saltValue="zPpWaw8wkSB5tDndk2E3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49</v>
      </c>
      <c r="D55" s="1211"/>
      <c r="E55" s="1212"/>
      <c r="F55" s="122">
        <v>3751</v>
      </c>
      <c r="G55" s="122">
        <v>4351</v>
      </c>
      <c r="H55" s="123">
        <v>4352</v>
      </c>
    </row>
    <row r="56" spans="2:8" ht="52.5" customHeight="1" x14ac:dyDescent="0.15">
      <c r="B56" s="124"/>
      <c r="C56" s="1213" t="s">
        <v>50</v>
      </c>
      <c r="D56" s="1213"/>
      <c r="E56" s="1214"/>
      <c r="F56" s="125">
        <v>452</v>
      </c>
      <c r="G56" s="125">
        <v>652</v>
      </c>
      <c r="H56" s="126">
        <v>661</v>
      </c>
    </row>
    <row r="57" spans="2:8" ht="53.25" customHeight="1" x14ac:dyDescent="0.15">
      <c r="B57" s="124"/>
      <c r="C57" s="1215" t="s">
        <v>51</v>
      </c>
      <c r="D57" s="1215"/>
      <c r="E57" s="1216"/>
      <c r="F57" s="127">
        <v>2856</v>
      </c>
      <c r="G57" s="127">
        <v>4019</v>
      </c>
      <c r="H57" s="128">
        <v>5017</v>
      </c>
    </row>
    <row r="58" spans="2:8" ht="45.75" customHeight="1" x14ac:dyDescent="0.15">
      <c r="B58" s="129"/>
      <c r="C58" s="1203" t="s">
        <v>574</v>
      </c>
      <c r="D58" s="1204"/>
      <c r="E58" s="1205"/>
      <c r="F58" s="130">
        <v>1311</v>
      </c>
      <c r="G58" s="130">
        <v>2511</v>
      </c>
      <c r="H58" s="131">
        <v>3462</v>
      </c>
    </row>
    <row r="59" spans="2:8" ht="45.75" customHeight="1" x14ac:dyDescent="0.15">
      <c r="B59" s="129"/>
      <c r="C59" s="1203" t="s">
        <v>575</v>
      </c>
      <c r="D59" s="1204"/>
      <c r="E59" s="1205"/>
      <c r="F59" s="130">
        <v>724</v>
      </c>
      <c r="G59" s="130">
        <v>655</v>
      </c>
      <c r="H59" s="131">
        <v>593</v>
      </c>
    </row>
    <row r="60" spans="2:8" ht="45.75" customHeight="1" x14ac:dyDescent="0.15">
      <c r="B60" s="129"/>
      <c r="C60" s="1203" t="s">
        <v>576</v>
      </c>
      <c r="D60" s="1204"/>
      <c r="E60" s="1205"/>
      <c r="F60" s="130">
        <v>373</v>
      </c>
      <c r="G60" s="130">
        <v>374</v>
      </c>
      <c r="H60" s="131">
        <v>401</v>
      </c>
    </row>
    <row r="61" spans="2:8" ht="45.75" customHeight="1" x14ac:dyDescent="0.15">
      <c r="B61" s="129"/>
      <c r="C61" s="1203" t="s">
        <v>577</v>
      </c>
      <c r="D61" s="1204"/>
      <c r="E61" s="1205"/>
      <c r="F61" s="130">
        <v>368</v>
      </c>
      <c r="G61" s="130">
        <v>363</v>
      </c>
      <c r="H61" s="131">
        <v>365</v>
      </c>
    </row>
    <row r="62" spans="2:8" ht="45.75" customHeight="1" thickBot="1" x14ac:dyDescent="0.2">
      <c r="B62" s="132"/>
      <c r="C62" s="1206" t="s">
        <v>578</v>
      </c>
      <c r="D62" s="1207"/>
      <c r="E62" s="1208"/>
      <c r="F62" s="133">
        <v>45</v>
      </c>
      <c r="G62" s="133">
        <v>67</v>
      </c>
      <c r="H62" s="134">
        <v>134</v>
      </c>
    </row>
    <row r="63" spans="2:8" ht="52.5" customHeight="1" thickBot="1" x14ac:dyDescent="0.2">
      <c r="B63" s="135"/>
      <c r="C63" s="1209" t="s">
        <v>52</v>
      </c>
      <c r="D63" s="1209"/>
      <c r="E63" s="1210"/>
      <c r="F63" s="136">
        <v>7059</v>
      </c>
      <c r="G63" s="136">
        <v>9023</v>
      </c>
      <c r="H63" s="137">
        <v>10030</v>
      </c>
    </row>
    <row r="64" spans="2:8" x14ac:dyDescent="0.15"/>
  </sheetData>
  <sheetProtection algorithmName="SHA-512" hashValue="EBTb5wsEC5vRa0/eogpMs2dWJZ9EnbFOA5Ldua8q0Ivfg0drBv8lgdAVHMTegLXJXvZtcqoScL/dse2ql39UrA==" saltValue="m6E7fITNaoz4kY2zclM4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548</v>
      </c>
      <c r="G2" s="151"/>
      <c r="H2" s="152"/>
    </row>
    <row r="3" spans="1:8" x14ac:dyDescent="0.15">
      <c r="A3" s="148" t="s">
        <v>541</v>
      </c>
      <c r="B3" s="153"/>
      <c r="C3" s="154"/>
      <c r="D3" s="155">
        <v>40784</v>
      </c>
      <c r="E3" s="156"/>
      <c r="F3" s="157">
        <v>69729</v>
      </c>
      <c r="G3" s="158"/>
      <c r="H3" s="159"/>
    </row>
    <row r="4" spans="1:8" x14ac:dyDescent="0.15">
      <c r="A4" s="160"/>
      <c r="B4" s="161"/>
      <c r="C4" s="162"/>
      <c r="D4" s="163">
        <v>34648</v>
      </c>
      <c r="E4" s="164"/>
      <c r="F4" s="165">
        <v>38908</v>
      </c>
      <c r="G4" s="166"/>
      <c r="H4" s="167"/>
    </row>
    <row r="5" spans="1:8" x14ac:dyDescent="0.15">
      <c r="A5" s="148" t="s">
        <v>543</v>
      </c>
      <c r="B5" s="153"/>
      <c r="C5" s="154"/>
      <c r="D5" s="155">
        <v>46569</v>
      </c>
      <c r="E5" s="156"/>
      <c r="F5" s="157">
        <v>74581</v>
      </c>
      <c r="G5" s="158"/>
      <c r="H5" s="159"/>
    </row>
    <row r="6" spans="1:8" x14ac:dyDescent="0.15">
      <c r="A6" s="160"/>
      <c r="B6" s="161"/>
      <c r="C6" s="162"/>
      <c r="D6" s="163">
        <v>33435</v>
      </c>
      <c r="E6" s="164"/>
      <c r="F6" s="165">
        <v>41563</v>
      </c>
      <c r="G6" s="166"/>
      <c r="H6" s="167"/>
    </row>
    <row r="7" spans="1:8" x14ac:dyDescent="0.15">
      <c r="A7" s="148" t="s">
        <v>544</v>
      </c>
      <c r="B7" s="153"/>
      <c r="C7" s="154"/>
      <c r="D7" s="155">
        <v>68518</v>
      </c>
      <c r="E7" s="156"/>
      <c r="F7" s="157">
        <v>76347</v>
      </c>
      <c r="G7" s="158"/>
      <c r="H7" s="159"/>
    </row>
    <row r="8" spans="1:8" x14ac:dyDescent="0.15">
      <c r="A8" s="160"/>
      <c r="B8" s="161"/>
      <c r="C8" s="162"/>
      <c r="D8" s="163">
        <v>40607</v>
      </c>
      <c r="E8" s="164"/>
      <c r="F8" s="165">
        <v>41762</v>
      </c>
      <c r="G8" s="166"/>
      <c r="H8" s="167"/>
    </row>
    <row r="9" spans="1:8" x14ac:dyDescent="0.15">
      <c r="A9" s="148" t="s">
        <v>545</v>
      </c>
      <c r="B9" s="153"/>
      <c r="C9" s="154"/>
      <c r="D9" s="155">
        <v>71118</v>
      </c>
      <c r="E9" s="156"/>
      <c r="F9" s="157">
        <v>96469</v>
      </c>
      <c r="G9" s="158"/>
      <c r="H9" s="159"/>
    </row>
    <row r="10" spans="1:8" x14ac:dyDescent="0.15">
      <c r="A10" s="160"/>
      <c r="B10" s="161"/>
      <c r="C10" s="162"/>
      <c r="D10" s="163">
        <v>32048</v>
      </c>
      <c r="E10" s="164"/>
      <c r="F10" s="165">
        <v>49775</v>
      </c>
      <c r="G10" s="166"/>
      <c r="H10" s="167"/>
    </row>
    <row r="11" spans="1:8" x14ac:dyDescent="0.15">
      <c r="A11" s="148" t="s">
        <v>546</v>
      </c>
      <c r="B11" s="153"/>
      <c r="C11" s="154"/>
      <c r="D11" s="155">
        <v>114160</v>
      </c>
      <c r="E11" s="156"/>
      <c r="F11" s="157">
        <v>85743</v>
      </c>
      <c r="G11" s="158"/>
      <c r="H11" s="159"/>
    </row>
    <row r="12" spans="1:8" x14ac:dyDescent="0.15">
      <c r="A12" s="160"/>
      <c r="B12" s="161"/>
      <c r="C12" s="168"/>
      <c r="D12" s="163">
        <v>53319</v>
      </c>
      <c r="E12" s="164"/>
      <c r="F12" s="165">
        <v>45231</v>
      </c>
      <c r="G12" s="166"/>
      <c r="H12" s="167"/>
    </row>
    <row r="13" spans="1:8" x14ac:dyDescent="0.15">
      <c r="A13" s="148"/>
      <c r="B13" s="153"/>
      <c r="C13" s="169"/>
      <c r="D13" s="170">
        <v>68230</v>
      </c>
      <c r="E13" s="171"/>
      <c r="F13" s="172">
        <v>80574</v>
      </c>
      <c r="G13" s="173"/>
      <c r="H13" s="159"/>
    </row>
    <row r="14" spans="1:8" x14ac:dyDescent="0.15">
      <c r="A14" s="160"/>
      <c r="B14" s="161"/>
      <c r="C14" s="162"/>
      <c r="D14" s="163">
        <v>38811</v>
      </c>
      <c r="E14" s="164"/>
      <c r="F14" s="165">
        <v>43448</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11.81</v>
      </c>
      <c r="C19" s="174">
        <f>ROUND(VALUE(SUBSTITUTE(実質収支比率等に係る経年分析!G$48,"▲","-")),2)</f>
        <v>12.65</v>
      </c>
      <c r="D19" s="174">
        <f>ROUND(VALUE(SUBSTITUTE(実質収支比率等に係る経年分析!H$48,"▲","-")),2)</f>
        <v>19.46</v>
      </c>
      <c r="E19" s="174">
        <f>ROUND(VALUE(SUBSTITUTE(実質収支比率等に係る経年分析!I$48,"▲","-")),2)</f>
        <v>15.03</v>
      </c>
      <c r="F19" s="174">
        <f>ROUND(VALUE(SUBSTITUTE(実質収支比率等に係る経年分析!J$48,"▲","-")),2)</f>
        <v>14.41</v>
      </c>
    </row>
    <row r="20" spans="1:11" x14ac:dyDescent="0.15">
      <c r="A20" s="174" t="s">
        <v>56</v>
      </c>
      <c r="B20" s="174">
        <f>ROUND(VALUE(SUBSTITUTE(実質収支比率等に係る経年分析!F$47,"▲","-")),2)</f>
        <v>32.53</v>
      </c>
      <c r="C20" s="174">
        <f>ROUND(VALUE(SUBSTITUTE(実質収支比率等に係る経年分析!G$47,"▲","-")),2)</f>
        <v>33.270000000000003</v>
      </c>
      <c r="D20" s="174">
        <f>ROUND(VALUE(SUBSTITUTE(実質収支比率等に係る経年分析!H$47,"▲","-")),2)</f>
        <v>31.94</v>
      </c>
      <c r="E20" s="174">
        <f>ROUND(VALUE(SUBSTITUTE(実質収支比率等に係る経年分析!I$47,"▲","-")),2)</f>
        <v>35.65</v>
      </c>
      <c r="F20" s="174">
        <f>ROUND(VALUE(SUBSTITUTE(実質収支比率等に係る経年分析!J$47,"▲","-")),2)</f>
        <v>36.840000000000003</v>
      </c>
    </row>
    <row r="21" spans="1:11" x14ac:dyDescent="0.15">
      <c r="A21" s="174" t="s">
        <v>57</v>
      </c>
      <c r="B21" s="174">
        <f>IF(ISNUMBER(VALUE(SUBSTITUTE(実質収支比率等に係る経年分析!F$49,"▲","-"))),ROUND(VALUE(SUBSTITUTE(実質収支比率等に係る経年分析!F$49,"▲","-")),2),NA())</f>
        <v>-1.05</v>
      </c>
      <c r="C21" s="174">
        <f>IF(ISNUMBER(VALUE(SUBSTITUTE(実質収支比率等に係る経年分析!G$49,"▲","-"))),ROUND(VALUE(SUBSTITUTE(実質収支比率等に係る経年分析!G$49,"▲","-")),2),NA())</f>
        <v>0.6</v>
      </c>
      <c r="D21" s="174">
        <f>IF(ISNUMBER(VALUE(SUBSTITUTE(実質収支比率等に係る経年分析!H$49,"▲","-"))),ROUND(VALUE(SUBSTITUTE(実質収支比率等に係る経年分析!H$49,"▲","-")),2),NA())</f>
        <v>7.3</v>
      </c>
      <c r="E21" s="174">
        <f>IF(ISNUMBER(VALUE(SUBSTITUTE(実質収支比率等に係る経年分析!I$49,"▲","-"))),ROUND(VALUE(SUBSTITUTE(実質収支比率等に係る経年分析!I$49,"▲","-")),2),NA())</f>
        <v>1.23</v>
      </c>
      <c r="F21" s="174">
        <f>IF(ISNUMBER(VALUE(SUBSTITUTE(実質収支比率等に係る経年分析!J$49,"▲","-"))),ROUND(VALUE(SUBSTITUTE(実質収支比率等に係る経年分析!J$49,"▲","-")),2),NA())</f>
        <v>-1.1200000000000001</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0.92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介護サービス事業特別会計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1.38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1.46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1.46</v>
      </c>
    </row>
    <row r="32" spans="1:11" x14ac:dyDescent="0.15">
      <c r="A32" s="175" t="str">
        <f>IF(連結実質赤字比率に係る赤字・黒字の構成分析!C$38="",NA(),連結実質赤字比率に係る赤字・黒字の構成分析!C$38)</f>
        <v>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1.85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2.23</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2.79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3.62</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5.26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5.64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6.13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7.11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12.65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19.45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1567</v>
      </c>
      <c r="E42" s="176"/>
      <c r="F42" s="176"/>
      <c r="G42" s="176">
        <f>'実質公債費比率（分子）の構造'!L$52</f>
        <v>1583</v>
      </c>
      <c r="H42" s="176"/>
      <c r="I42" s="176"/>
      <c r="J42" s="176">
        <f>'実質公債費比率（分子）の構造'!M$52</f>
        <v>1602</v>
      </c>
      <c r="K42" s="176"/>
      <c r="L42" s="176"/>
      <c r="M42" s="176">
        <f>'実質公債費比率（分子）の構造'!N$52</f>
        <v>1633</v>
      </c>
      <c r="N42" s="176"/>
      <c r="O42" s="176"/>
      <c r="P42" s="176">
        <f>'実質公債費比率（分子）の構造'!O$52</f>
        <v>1634</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116</v>
      </c>
      <c r="C44" s="176"/>
      <c r="D44" s="176"/>
      <c r="E44" s="176">
        <f>'実質公債費比率（分子）の構造'!L$50</f>
        <v>108</v>
      </c>
      <c r="F44" s="176"/>
      <c r="G44" s="176"/>
      <c r="H44" s="176">
        <f>'実質公債費比率（分子）の構造'!M$50</f>
        <v>105</v>
      </c>
      <c r="I44" s="176"/>
      <c r="J44" s="176"/>
      <c r="K44" s="176">
        <f>'実質公債費比率（分子）の構造'!N$50</f>
        <v>99</v>
      </c>
      <c r="L44" s="176"/>
      <c r="M44" s="176"/>
      <c r="N44" s="176">
        <f>'実質公債費比率（分子）の構造'!O$50</f>
        <v>101</v>
      </c>
      <c r="O44" s="176"/>
      <c r="P44" s="176"/>
    </row>
    <row r="45" spans="1:16" x14ac:dyDescent="0.15">
      <c r="A45" s="176" t="s">
        <v>67</v>
      </c>
      <c r="B45" s="176">
        <f>'実質公債費比率（分子）の構造'!K$49</f>
        <v>112</v>
      </c>
      <c r="C45" s="176"/>
      <c r="D45" s="176"/>
      <c r="E45" s="176">
        <f>'実質公債費比率（分子）の構造'!L$49</f>
        <v>72</v>
      </c>
      <c r="F45" s="176"/>
      <c r="G45" s="176"/>
      <c r="H45" s="176">
        <f>'実質公債費比率（分子）の構造'!M$49</f>
        <v>48</v>
      </c>
      <c r="I45" s="176"/>
      <c r="J45" s="176"/>
      <c r="K45" s="176">
        <f>'実質公債費比率（分子）の構造'!N$49</f>
        <v>55</v>
      </c>
      <c r="L45" s="176"/>
      <c r="M45" s="176"/>
      <c r="N45" s="176">
        <f>'実質公債費比率（分子）の構造'!O$49</f>
        <v>46</v>
      </c>
      <c r="O45" s="176"/>
      <c r="P45" s="176"/>
    </row>
    <row r="46" spans="1:16" x14ac:dyDescent="0.15">
      <c r="A46" s="176" t="s">
        <v>68</v>
      </c>
      <c r="B46" s="176">
        <f>'実質公債費比率（分子）の構造'!K$48</f>
        <v>556</v>
      </c>
      <c r="C46" s="176"/>
      <c r="D46" s="176"/>
      <c r="E46" s="176">
        <f>'実質公債費比率（分子）の構造'!L$48</f>
        <v>585</v>
      </c>
      <c r="F46" s="176"/>
      <c r="G46" s="176"/>
      <c r="H46" s="176">
        <f>'実質公債費比率（分子）の構造'!M$48</f>
        <v>791</v>
      </c>
      <c r="I46" s="176"/>
      <c r="J46" s="176"/>
      <c r="K46" s="176">
        <f>'実質公債費比率（分子）の構造'!N$48</f>
        <v>779</v>
      </c>
      <c r="L46" s="176"/>
      <c r="M46" s="176"/>
      <c r="N46" s="176">
        <f>'実質公債費比率（分子）の構造'!O$48</f>
        <v>693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1497</v>
      </c>
      <c r="C49" s="176"/>
      <c r="D49" s="176"/>
      <c r="E49" s="176">
        <f>'実質公債費比率（分子）の構造'!L$45</f>
        <v>1552</v>
      </c>
      <c r="F49" s="176"/>
      <c r="G49" s="176"/>
      <c r="H49" s="176">
        <f>'実質公債費比率（分子）の構造'!M$45</f>
        <v>1537</v>
      </c>
      <c r="I49" s="176"/>
      <c r="J49" s="176"/>
      <c r="K49" s="176">
        <f>'実質公債費比率（分子）の構造'!N$45</f>
        <v>1535</v>
      </c>
      <c r="L49" s="176"/>
      <c r="M49" s="176"/>
      <c r="N49" s="176">
        <f>'実質公債費比率（分子）の構造'!O$45</f>
        <v>1546</v>
      </c>
      <c r="O49" s="176"/>
      <c r="P49" s="176"/>
    </row>
    <row r="50" spans="1:16" x14ac:dyDescent="0.15">
      <c r="A50" s="176" t="s">
        <v>72</v>
      </c>
      <c r="B50" s="176" t="e">
        <f>NA()</f>
        <v>#N/A</v>
      </c>
      <c r="C50" s="176">
        <f>IF(ISNUMBER('実質公債費比率（分子）の構造'!K$53),'実質公債費比率（分子）の構造'!K$53,NA())</f>
        <v>714</v>
      </c>
      <c r="D50" s="176" t="e">
        <f>NA()</f>
        <v>#N/A</v>
      </c>
      <c r="E50" s="176" t="e">
        <f>NA()</f>
        <v>#N/A</v>
      </c>
      <c r="F50" s="176">
        <f>IF(ISNUMBER('実質公債費比率（分子）の構造'!L$53),'実質公債費比率（分子）の構造'!L$53,NA())</f>
        <v>734</v>
      </c>
      <c r="G50" s="176" t="e">
        <f>NA()</f>
        <v>#N/A</v>
      </c>
      <c r="H50" s="176" t="e">
        <f>NA()</f>
        <v>#N/A</v>
      </c>
      <c r="I50" s="176">
        <f>IF(ISNUMBER('実質公債費比率（分子）の構造'!M$53),'実質公債費比率（分子）の構造'!M$53,NA())</f>
        <v>879</v>
      </c>
      <c r="J50" s="176" t="e">
        <f>NA()</f>
        <v>#N/A</v>
      </c>
      <c r="K50" s="176" t="e">
        <f>NA()</f>
        <v>#N/A</v>
      </c>
      <c r="L50" s="176">
        <f>IF(ISNUMBER('実質公債費比率（分子）の構造'!N$53),'実質公債費比率（分子）の構造'!N$53,NA())</f>
        <v>835</v>
      </c>
      <c r="M50" s="176" t="e">
        <f>NA()</f>
        <v>#N/A</v>
      </c>
      <c r="N50" s="176" t="e">
        <f>NA()</f>
        <v>#N/A</v>
      </c>
      <c r="O50" s="176">
        <f>IF(ISNUMBER('実質公債費比率（分子）の構造'!O$53),'実質公債費比率（分子）の構造'!O$53,NA())</f>
        <v>752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20137</v>
      </c>
      <c r="E56" s="175"/>
      <c r="F56" s="175"/>
      <c r="G56" s="175">
        <f>'将来負担比率（分子）の構造'!J$52</f>
        <v>20333</v>
      </c>
      <c r="H56" s="175"/>
      <c r="I56" s="175"/>
      <c r="J56" s="175">
        <f>'将来負担比率（分子）の構造'!K$52</f>
        <v>20420</v>
      </c>
      <c r="K56" s="175"/>
      <c r="L56" s="175"/>
      <c r="M56" s="175">
        <f>'将来負担比率（分子）の構造'!L$52</f>
        <v>20881</v>
      </c>
      <c r="N56" s="175"/>
      <c r="O56" s="175"/>
      <c r="P56" s="175">
        <f>'将来負担比率（分子）の構造'!M$52</f>
        <v>20823</v>
      </c>
    </row>
    <row r="57" spans="1:16" x14ac:dyDescent="0.15">
      <c r="A57" s="175" t="s">
        <v>43</v>
      </c>
      <c r="B57" s="175"/>
      <c r="C57" s="175"/>
      <c r="D57" s="175">
        <f>'将来負担比率（分子）の構造'!I$51</f>
        <v>948</v>
      </c>
      <c r="E57" s="175"/>
      <c r="F57" s="175"/>
      <c r="G57" s="175">
        <f>'将来負担比率（分子）の構造'!J$51</f>
        <v>849</v>
      </c>
      <c r="H57" s="175"/>
      <c r="I57" s="175"/>
      <c r="J57" s="175">
        <f>'将来負担比率（分子）の構造'!K$51</f>
        <v>880</v>
      </c>
      <c r="K57" s="175"/>
      <c r="L57" s="175"/>
      <c r="M57" s="175">
        <f>'将来負担比率（分子）の構造'!L$51</f>
        <v>865</v>
      </c>
      <c r="N57" s="175"/>
      <c r="O57" s="175"/>
      <c r="P57" s="175">
        <f>'将来負担比率（分子）の構造'!M$51</f>
        <v>1087</v>
      </c>
    </row>
    <row r="58" spans="1:16" x14ac:dyDescent="0.15">
      <c r="A58" s="175" t="s">
        <v>42</v>
      </c>
      <c r="B58" s="175"/>
      <c r="C58" s="175"/>
      <c r="D58" s="175">
        <f>'将来負担比率（分子）の構造'!I$50</f>
        <v>6788</v>
      </c>
      <c r="E58" s="175"/>
      <c r="F58" s="175"/>
      <c r="G58" s="175">
        <f>'将来負担比率（分子）の構造'!J$50</f>
        <v>6944</v>
      </c>
      <c r="H58" s="175"/>
      <c r="I58" s="175"/>
      <c r="J58" s="175">
        <f>'将来負担比率（分子）の構造'!K$50</f>
        <v>6695</v>
      </c>
      <c r="K58" s="175"/>
      <c r="L58" s="175"/>
      <c r="M58" s="175">
        <f>'将来負担比率（分子）の構造'!L$50</f>
        <v>8721</v>
      </c>
      <c r="N58" s="175"/>
      <c r="O58" s="175"/>
      <c r="P58" s="175">
        <f>'将来負担比率（分子）の構造'!M$50</f>
        <v>9885</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4</v>
      </c>
      <c r="C61" s="175"/>
      <c r="D61" s="175"/>
      <c r="E61" s="175">
        <f>'将来負担比率（分子）の構造'!J$46</f>
        <v>2</v>
      </c>
      <c r="F61" s="175"/>
      <c r="G61" s="175"/>
      <c r="H61" s="175">
        <f>'将来負担比率（分子）の構造'!K$46</f>
        <v>20</v>
      </c>
      <c r="I61" s="175"/>
      <c r="J61" s="175"/>
      <c r="K61" s="175">
        <f>'将来負担比率（分子）の構造'!L$46</f>
        <v>1</v>
      </c>
      <c r="L61" s="175"/>
      <c r="M61" s="175"/>
      <c r="N61" s="175">
        <f>'将来負担比率（分子）の構造'!M$46</f>
        <v>1</v>
      </c>
      <c r="O61" s="175"/>
      <c r="P61" s="175"/>
    </row>
    <row r="62" spans="1:16" x14ac:dyDescent="0.15">
      <c r="A62" s="175" t="s">
        <v>36</v>
      </c>
      <c r="B62" s="175">
        <f>'将来負担比率（分子）の構造'!I$45</f>
        <v>3764</v>
      </c>
      <c r="C62" s="175"/>
      <c r="D62" s="175"/>
      <c r="E62" s="175">
        <f>'将来負担比率（分子）の構造'!J$45</f>
        <v>3762</v>
      </c>
      <c r="F62" s="175"/>
      <c r="G62" s="175"/>
      <c r="H62" s="175">
        <f>'将来負担比率（分子）の構造'!K$45</f>
        <v>3777</v>
      </c>
      <c r="I62" s="175"/>
      <c r="J62" s="175"/>
      <c r="K62" s="175">
        <f>'将来負担比率（分子）の構造'!L$45</f>
        <v>3834</v>
      </c>
      <c r="L62" s="175"/>
      <c r="M62" s="175"/>
      <c r="N62" s="175">
        <f>'将来負担比率（分子）の構造'!M$45</f>
        <v>3820</v>
      </c>
      <c r="O62" s="175"/>
      <c r="P62" s="175"/>
    </row>
    <row r="63" spans="1:16" x14ac:dyDescent="0.15">
      <c r="A63" s="175" t="s">
        <v>35</v>
      </c>
      <c r="B63" s="175">
        <f>'将来負担比率（分子）の構造'!I$44</f>
        <v>454</v>
      </c>
      <c r="C63" s="175"/>
      <c r="D63" s="175"/>
      <c r="E63" s="175">
        <f>'将来負担比率（分子）の構造'!J$44</f>
        <v>388</v>
      </c>
      <c r="F63" s="175"/>
      <c r="G63" s="175"/>
      <c r="H63" s="175">
        <f>'将来負担比率（分子）の構造'!K$44</f>
        <v>518</v>
      </c>
      <c r="I63" s="175"/>
      <c r="J63" s="175"/>
      <c r="K63" s="175">
        <f>'将来負担比率（分子）の構造'!L$44</f>
        <v>590</v>
      </c>
      <c r="L63" s="175"/>
      <c r="M63" s="175"/>
      <c r="N63" s="175">
        <f>'将来負担比率（分子）の構造'!M$44</f>
        <v>971</v>
      </c>
      <c r="O63" s="175"/>
      <c r="P63" s="175"/>
    </row>
    <row r="64" spans="1:16" x14ac:dyDescent="0.15">
      <c r="A64" s="175" t="s">
        <v>34</v>
      </c>
      <c r="B64" s="175">
        <f>'将来負担比率（分子）の構造'!I$43</f>
        <v>9837</v>
      </c>
      <c r="C64" s="175"/>
      <c r="D64" s="175"/>
      <c r="E64" s="175">
        <f>'将来負担比率（分子）の構造'!J$43</f>
        <v>9608</v>
      </c>
      <c r="F64" s="175"/>
      <c r="G64" s="175"/>
      <c r="H64" s="175">
        <f>'将来負担比率（分子）の構造'!K$43</f>
        <v>9328</v>
      </c>
      <c r="I64" s="175"/>
      <c r="J64" s="175"/>
      <c r="K64" s="175">
        <f>'将来負担比率（分子）の構造'!L$43</f>
        <v>9236</v>
      </c>
      <c r="L64" s="175"/>
      <c r="M64" s="175"/>
      <c r="N64" s="175">
        <f>'将来負担比率（分子）の構造'!M$43</f>
        <v>7987</v>
      </c>
      <c r="O64" s="175"/>
      <c r="P64" s="175"/>
    </row>
    <row r="65" spans="1:16" x14ac:dyDescent="0.15">
      <c r="A65" s="175" t="s">
        <v>33</v>
      </c>
      <c r="B65" s="175">
        <f>'将来負担比率（分子）の構造'!I$42</f>
        <v>847</v>
      </c>
      <c r="C65" s="175"/>
      <c r="D65" s="175"/>
      <c r="E65" s="175">
        <f>'将来負担比率（分子）の構造'!J$42</f>
        <v>1388</v>
      </c>
      <c r="F65" s="175"/>
      <c r="G65" s="175"/>
      <c r="H65" s="175">
        <f>'将来負担比率（分子）の構造'!K$42</f>
        <v>1282</v>
      </c>
      <c r="I65" s="175"/>
      <c r="J65" s="175"/>
      <c r="K65" s="175">
        <f>'将来負担比率（分子）の構造'!L$42</f>
        <v>1184</v>
      </c>
      <c r="L65" s="175"/>
      <c r="M65" s="175"/>
      <c r="N65" s="175">
        <f>'将来負担比率（分子）の構造'!M$42</f>
        <v>1081</v>
      </c>
      <c r="O65" s="175"/>
      <c r="P65" s="175"/>
    </row>
    <row r="66" spans="1:16" x14ac:dyDescent="0.15">
      <c r="A66" s="175" t="s">
        <v>32</v>
      </c>
      <c r="B66" s="175">
        <f>'将来負担比率（分子）の構造'!I$41</f>
        <v>19132</v>
      </c>
      <c r="C66" s="175"/>
      <c r="D66" s="175"/>
      <c r="E66" s="175">
        <f>'将来負担比率（分子）の構造'!J$41</f>
        <v>19272</v>
      </c>
      <c r="F66" s="175"/>
      <c r="G66" s="175"/>
      <c r="H66" s="175">
        <f>'将来負担比率（分子）の構造'!K$41</f>
        <v>19475</v>
      </c>
      <c r="I66" s="175"/>
      <c r="J66" s="175"/>
      <c r="K66" s="175">
        <f>'将来負担比率（分子）の構造'!L$41</f>
        <v>19981</v>
      </c>
      <c r="L66" s="175"/>
      <c r="M66" s="175"/>
      <c r="N66" s="175">
        <f>'将来負担比率（分子）の構造'!M$41</f>
        <v>21182</v>
      </c>
      <c r="O66" s="175"/>
      <c r="P66" s="175"/>
    </row>
    <row r="67" spans="1:16" x14ac:dyDescent="0.15">
      <c r="A67" s="175" t="s">
        <v>76</v>
      </c>
      <c r="B67" s="175" t="e">
        <f>NA()</f>
        <v>#N/A</v>
      </c>
      <c r="C67" s="175">
        <f>IF(ISNUMBER('将来負担比率（分子）の構造'!I$53), IF('将来負担比率（分子）の構造'!I$53 &lt; 0, 0, '将来負担比率（分子）の構造'!I$53), NA())</f>
        <v>6164</v>
      </c>
      <c r="D67" s="175" t="e">
        <f>NA()</f>
        <v>#N/A</v>
      </c>
      <c r="E67" s="175" t="e">
        <f>NA()</f>
        <v>#N/A</v>
      </c>
      <c r="F67" s="175">
        <f>IF(ISNUMBER('将来負担比率（分子）の構造'!J$53), IF('将来負担比率（分子）の構造'!J$53 &lt; 0, 0, '将来負担比率（分子）の構造'!J$53), NA())</f>
        <v>6295</v>
      </c>
      <c r="G67" s="175" t="e">
        <f>NA()</f>
        <v>#N/A</v>
      </c>
      <c r="H67" s="175" t="e">
        <f>NA()</f>
        <v>#N/A</v>
      </c>
      <c r="I67" s="175">
        <f>IF(ISNUMBER('将来負担比率（分子）の構造'!K$53), IF('将来負担比率（分子）の構造'!K$53 &lt; 0, 0, '将来負担比率（分子）の構造'!K$53), NA())</f>
        <v>6407</v>
      </c>
      <c r="J67" s="175" t="e">
        <f>NA()</f>
        <v>#N/A</v>
      </c>
      <c r="K67" s="175" t="e">
        <f>NA()</f>
        <v>#N/A</v>
      </c>
      <c r="L67" s="175">
        <f>IF(ISNUMBER('将来負担比率（分子）の構造'!L$53), IF('将来負担比率（分子）の構造'!L$53 &lt; 0, 0, '将来負担比率（分子）の構造'!L$53), NA())</f>
        <v>4361</v>
      </c>
      <c r="M67" s="175" t="e">
        <f>NA()</f>
        <v>#N/A</v>
      </c>
      <c r="N67" s="175" t="e">
        <f>NA()</f>
        <v>#N/A</v>
      </c>
      <c r="O67" s="175">
        <f>IF(ISNUMBER('将来負担比率（分子）の構造'!M$53), IF('将来負担比率（分子）の構造'!M$53 &lt; 0, 0, '将来負担比率（分子）の構造'!M$53), NA())</f>
        <v>3246</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3751</v>
      </c>
      <c r="C72" s="179">
        <f>基金残高に係る経年分析!G55</f>
        <v>4351</v>
      </c>
      <c r="D72" s="179">
        <f>基金残高に係る経年分析!H55</f>
        <v>4352</v>
      </c>
    </row>
    <row r="73" spans="1:16" x14ac:dyDescent="0.15">
      <c r="A73" s="178" t="s">
        <v>79</v>
      </c>
      <c r="B73" s="179">
        <f>基金残高に係る経年分析!F56</f>
        <v>452</v>
      </c>
      <c r="C73" s="179">
        <f>基金残高に係る経年分析!G56</f>
        <v>652</v>
      </c>
      <c r="D73" s="179">
        <f>基金残高に係る経年分析!H56</f>
        <v>661</v>
      </c>
    </row>
    <row r="74" spans="1:16" x14ac:dyDescent="0.15">
      <c r="A74" s="178" t="s">
        <v>80</v>
      </c>
      <c r="B74" s="179">
        <f>基金残高に係る経年分析!F57</f>
        <v>2856</v>
      </c>
      <c r="C74" s="179">
        <f>基金残高に係る経年分析!G57</f>
        <v>4019</v>
      </c>
      <c r="D74" s="179">
        <f>基金残高に係る経年分析!H57</f>
        <v>5017</v>
      </c>
    </row>
  </sheetData>
  <sheetProtection algorithmName="SHA-512" hashValue="eeys2WUFgUhGhSbmde7fwAzJcC2pnGje2MwxuzZI7ZHVi6Pe92pJL24HUSwuS7+5tDQNObZfBcYWMUql7ZyD7A==" saltValue="1T9uSMmFx4PIFSQKFTE4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4766993</v>
      </c>
      <c r="S5" s="613"/>
      <c r="T5" s="613"/>
      <c r="U5" s="613"/>
      <c r="V5" s="613"/>
      <c r="W5" s="613"/>
      <c r="X5" s="613"/>
      <c r="Y5" s="614"/>
      <c r="Z5" s="615">
        <v>20.2</v>
      </c>
      <c r="AA5" s="615"/>
      <c r="AB5" s="615"/>
      <c r="AC5" s="615"/>
      <c r="AD5" s="616">
        <v>4766993</v>
      </c>
      <c r="AE5" s="616"/>
      <c r="AF5" s="616"/>
      <c r="AG5" s="616"/>
      <c r="AH5" s="616"/>
      <c r="AI5" s="616"/>
      <c r="AJ5" s="616"/>
      <c r="AK5" s="616"/>
      <c r="AL5" s="617">
        <v>40.200000000000003</v>
      </c>
      <c r="AM5" s="618"/>
      <c r="AN5" s="618"/>
      <c r="AO5" s="619"/>
      <c r="AP5" s="609" t="s">
        <v>234</v>
      </c>
      <c r="AQ5" s="610"/>
      <c r="AR5" s="610"/>
      <c r="AS5" s="610"/>
      <c r="AT5" s="610"/>
      <c r="AU5" s="610"/>
      <c r="AV5" s="610"/>
      <c r="AW5" s="610"/>
      <c r="AX5" s="610"/>
      <c r="AY5" s="610"/>
      <c r="AZ5" s="610"/>
      <c r="BA5" s="610"/>
      <c r="BB5" s="610"/>
      <c r="BC5" s="610"/>
      <c r="BD5" s="610"/>
      <c r="BE5" s="610"/>
      <c r="BF5" s="611"/>
      <c r="BG5" s="623">
        <v>4766993</v>
      </c>
      <c r="BH5" s="624"/>
      <c r="BI5" s="624"/>
      <c r="BJ5" s="624"/>
      <c r="BK5" s="624"/>
      <c r="BL5" s="624"/>
      <c r="BM5" s="624"/>
      <c r="BN5" s="625"/>
      <c r="BO5" s="626">
        <v>100</v>
      </c>
      <c r="BP5" s="626"/>
      <c r="BQ5" s="626"/>
      <c r="BR5" s="626"/>
      <c r="BS5" s="627">
        <v>38132</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273600</v>
      </c>
      <c r="S6" s="624"/>
      <c r="T6" s="624"/>
      <c r="U6" s="624"/>
      <c r="V6" s="624"/>
      <c r="W6" s="624"/>
      <c r="X6" s="624"/>
      <c r="Y6" s="625"/>
      <c r="Z6" s="626">
        <v>1.2</v>
      </c>
      <c r="AA6" s="626"/>
      <c r="AB6" s="626"/>
      <c r="AC6" s="626"/>
      <c r="AD6" s="627">
        <v>273600</v>
      </c>
      <c r="AE6" s="627"/>
      <c r="AF6" s="627"/>
      <c r="AG6" s="627"/>
      <c r="AH6" s="627"/>
      <c r="AI6" s="627"/>
      <c r="AJ6" s="627"/>
      <c r="AK6" s="627"/>
      <c r="AL6" s="628">
        <v>2.2999999999999998</v>
      </c>
      <c r="AM6" s="629"/>
      <c r="AN6" s="629"/>
      <c r="AO6" s="630"/>
      <c r="AP6" s="620" t="s">
        <v>239</v>
      </c>
      <c r="AQ6" s="621"/>
      <c r="AR6" s="621"/>
      <c r="AS6" s="621"/>
      <c r="AT6" s="621"/>
      <c r="AU6" s="621"/>
      <c r="AV6" s="621"/>
      <c r="AW6" s="621"/>
      <c r="AX6" s="621"/>
      <c r="AY6" s="621"/>
      <c r="AZ6" s="621"/>
      <c r="BA6" s="621"/>
      <c r="BB6" s="621"/>
      <c r="BC6" s="621"/>
      <c r="BD6" s="621"/>
      <c r="BE6" s="621"/>
      <c r="BF6" s="622"/>
      <c r="BG6" s="623">
        <v>4766993</v>
      </c>
      <c r="BH6" s="624"/>
      <c r="BI6" s="624"/>
      <c r="BJ6" s="624"/>
      <c r="BK6" s="624"/>
      <c r="BL6" s="624"/>
      <c r="BM6" s="624"/>
      <c r="BN6" s="625"/>
      <c r="BO6" s="626">
        <v>100</v>
      </c>
      <c r="BP6" s="626"/>
      <c r="BQ6" s="626"/>
      <c r="BR6" s="626"/>
      <c r="BS6" s="627">
        <v>38132</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171487</v>
      </c>
      <c r="CS6" s="624"/>
      <c r="CT6" s="624"/>
      <c r="CU6" s="624"/>
      <c r="CV6" s="624"/>
      <c r="CW6" s="624"/>
      <c r="CX6" s="624"/>
      <c r="CY6" s="625"/>
      <c r="CZ6" s="617">
        <v>0.8</v>
      </c>
      <c r="DA6" s="618"/>
      <c r="DB6" s="618"/>
      <c r="DC6" s="634"/>
      <c r="DD6" s="632" t="s">
        <v>179</v>
      </c>
      <c r="DE6" s="624"/>
      <c r="DF6" s="624"/>
      <c r="DG6" s="624"/>
      <c r="DH6" s="624"/>
      <c r="DI6" s="624"/>
      <c r="DJ6" s="624"/>
      <c r="DK6" s="624"/>
      <c r="DL6" s="624"/>
      <c r="DM6" s="624"/>
      <c r="DN6" s="624"/>
      <c r="DO6" s="624"/>
      <c r="DP6" s="625"/>
      <c r="DQ6" s="632">
        <v>171487</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1510</v>
      </c>
      <c r="S7" s="624"/>
      <c r="T7" s="624"/>
      <c r="U7" s="624"/>
      <c r="V7" s="624"/>
      <c r="W7" s="624"/>
      <c r="X7" s="624"/>
      <c r="Y7" s="625"/>
      <c r="Z7" s="626">
        <v>0</v>
      </c>
      <c r="AA7" s="626"/>
      <c r="AB7" s="626"/>
      <c r="AC7" s="626"/>
      <c r="AD7" s="627">
        <v>1510</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1953664</v>
      </c>
      <c r="BH7" s="624"/>
      <c r="BI7" s="624"/>
      <c r="BJ7" s="624"/>
      <c r="BK7" s="624"/>
      <c r="BL7" s="624"/>
      <c r="BM7" s="624"/>
      <c r="BN7" s="625"/>
      <c r="BO7" s="626">
        <v>41</v>
      </c>
      <c r="BP7" s="626"/>
      <c r="BQ7" s="626"/>
      <c r="BR7" s="626"/>
      <c r="BS7" s="627">
        <v>38132</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3291801</v>
      </c>
      <c r="CS7" s="624"/>
      <c r="CT7" s="624"/>
      <c r="CU7" s="624"/>
      <c r="CV7" s="624"/>
      <c r="CW7" s="624"/>
      <c r="CX7" s="624"/>
      <c r="CY7" s="625"/>
      <c r="CZ7" s="626">
        <v>15.2</v>
      </c>
      <c r="DA7" s="626"/>
      <c r="DB7" s="626"/>
      <c r="DC7" s="626"/>
      <c r="DD7" s="632">
        <v>157107</v>
      </c>
      <c r="DE7" s="624"/>
      <c r="DF7" s="624"/>
      <c r="DG7" s="624"/>
      <c r="DH7" s="624"/>
      <c r="DI7" s="624"/>
      <c r="DJ7" s="624"/>
      <c r="DK7" s="624"/>
      <c r="DL7" s="624"/>
      <c r="DM7" s="624"/>
      <c r="DN7" s="624"/>
      <c r="DO7" s="624"/>
      <c r="DP7" s="625"/>
      <c r="DQ7" s="632">
        <v>2716771</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21880</v>
      </c>
      <c r="S8" s="624"/>
      <c r="T8" s="624"/>
      <c r="U8" s="624"/>
      <c r="V8" s="624"/>
      <c r="W8" s="624"/>
      <c r="X8" s="624"/>
      <c r="Y8" s="625"/>
      <c r="Z8" s="626">
        <v>0.1</v>
      </c>
      <c r="AA8" s="626"/>
      <c r="AB8" s="626"/>
      <c r="AC8" s="626"/>
      <c r="AD8" s="627">
        <v>21880</v>
      </c>
      <c r="AE8" s="627"/>
      <c r="AF8" s="627"/>
      <c r="AG8" s="627"/>
      <c r="AH8" s="627"/>
      <c r="AI8" s="627"/>
      <c r="AJ8" s="627"/>
      <c r="AK8" s="627"/>
      <c r="AL8" s="628">
        <v>0.2</v>
      </c>
      <c r="AM8" s="629"/>
      <c r="AN8" s="629"/>
      <c r="AO8" s="630"/>
      <c r="AP8" s="620" t="s">
        <v>245</v>
      </c>
      <c r="AQ8" s="621"/>
      <c r="AR8" s="621"/>
      <c r="AS8" s="621"/>
      <c r="AT8" s="621"/>
      <c r="AU8" s="621"/>
      <c r="AV8" s="621"/>
      <c r="AW8" s="621"/>
      <c r="AX8" s="621"/>
      <c r="AY8" s="621"/>
      <c r="AZ8" s="621"/>
      <c r="BA8" s="621"/>
      <c r="BB8" s="621"/>
      <c r="BC8" s="621"/>
      <c r="BD8" s="621"/>
      <c r="BE8" s="621"/>
      <c r="BF8" s="622"/>
      <c r="BG8" s="623">
        <v>71923</v>
      </c>
      <c r="BH8" s="624"/>
      <c r="BI8" s="624"/>
      <c r="BJ8" s="624"/>
      <c r="BK8" s="624"/>
      <c r="BL8" s="624"/>
      <c r="BM8" s="624"/>
      <c r="BN8" s="625"/>
      <c r="BO8" s="626">
        <v>1.5</v>
      </c>
      <c r="BP8" s="626"/>
      <c r="BQ8" s="626"/>
      <c r="BR8" s="626"/>
      <c r="BS8" s="627" t="s">
        <v>141</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5937437</v>
      </c>
      <c r="CS8" s="624"/>
      <c r="CT8" s="624"/>
      <c r="CU8" s="624"/>
      <c r="CV8" s="624"/>
      <c r="CW8" s="624"/>
      <c r="CX8" s="624"/>
      <c r="CY8" s="625"/>
      <c r="CZ8" s="626">
        <v>27.4</v>
      </c>
      <c r="DA8" s="626"/>
      <c r="DB8" s="626"/>
      <c r="DC8" s="626"/>
      <c r="DD8" s="632">
        <v>6740</v>
      </c>
      <c r="DE8" s="624"/>
      <c r="DF8" s="624"/>
      <c r="DG8" s="624"/>
      <c r="DH8" s="624"/>
      <c r="DI8" s="624"/>
      <c r="DJ8" s="624"/>
      <c r="DK8" s="624"/>
      <c r="DL8" s="624"/>
      <c r="DM8" s="624"/>
      <c r="DN8" s="624"/>
      <c r="DO8" s="624"/>
      <c r="DP8" s="625"/>
      <c r="DQ8" s="632">
        <v>3069797</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17286</v>
      </c>
      <c r="S9" s="624"/>
      <c r="T9" s="624"/>
      <c r="U9" s="624"/>
      <c r="V9" s="624"/>
      <c r="W9" s="624"/>
      <c r="X9" s="624"/>
      <c r="Y9" s="625"/>
      <c r="Z9" s="626">
        <v>0.1</v>
      </c>
      <c r="AA9" s="626"/>
      <c r="AB9" s="626"/>
      <c r="AC9" s="626"/>
      <c r="AD9" s="627">
        <v>17286</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1651373</v>
      </c>
      <c r="BH9" s="624"/>
      <c r="BI9" s="624"/>
      <c r="BJ9" s="624"/>
      <c r="BK9" s="624"/>
      <c r="BL9" s="624"/>
      <c r="BM9" s="624"/>
      <c r="BN9" s="625"/>
      <c r="BO9" s="626">
        <v>34.6</v>
      </c>
      <c r="BP9" s="626"/>
      <c r="BQ9" s="626"/>
      <c r="BR9" s="626"/>
      <c r="BS9" s="627" t="s">
        <v>179</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1971743</v>
      </c>
      <c r="CS9" s="624"/>
      <c r="CT9" s="624"/>
      <c r="CU9" s="624"/>
      <c r="CV9" s="624"/>
      <c r="CW9" s="624"/>
      <c r="CX9" s="624"/>
      <c r="CY9" s="625"/>
      <c r="CZ9" s="626">
        <v>9.1</v>
      </c>
      <c r="DA9" s="626"/>
      <c r="DB9" s="626"/>
      <c r="DC9" s="626"/>
      <c r="DD9" s="632">
        <v>4325</v>
      </c>
      <c r="DE9" s="624"/>
      <c r="DF9" s="624"/>
      <c r="DG9" s="624"/>
      <c r="DH9" s="624"/>
      <c r="DI9" s="624"/>
      <c r="DJ9" s="624"/>
      <c r="DK9" s="624"/>
      <c r="DL9" s="624"/>
      <c r="DM9" s="624"/>
      <c r="DN9" s="624"/>
      <c r="DO9" s="624"/>
      <c r="DP9" s="625"/>
      <c r="DQ9" s="632">
        <v>1554921</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179</v>
      </c>
      <c r="AA10" s="626"/>
      <c r="AB10" s="626"/>
      <c r="AC10" s="626"/>
      <c r="AD10" s="627" t="s">
        <v>179</v>
      </c>
      <c r="AE10" s="627"/>
      <c r="AF10" s="627"/>
      <c r="AG10" s="627"/>
      <c r="AH10" s="627"/>
      <c r="AI10" s="627"/>
      <c r="AJ10" s="627"/>
      <c r="AK10" s="627"/>
      <c r="AL10" s="628" t="s">
        <v>179</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96503</v>
      </c>
      <c r="BH10" s="624"/>
      <c r="BI10" s="624"/>
      <c r="BJ10" s="624"/>
      <c r="BK10" s="624"/>
      <c r="BL10" s="624"/>
      <c r="BM10" s="624"/>
      <c r="BN10" s="625"/>
      <c r="BO10" s="626">
        <v>2</v>
      </c>
      <c r="BP10" s="626"/>
      <c r="BQ10" s="626"/>
      <c r="BR10" s="626"/>
      <c r="BS10" s="627" t="s">
        <v>179</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30</v>
      </c>
      <c r="CS10" s="624"/>
      <c r="CT10" s="624"/>
      <c r="CU10" s="624"/>
      <c r="CV10" s="624"/>
      <c r="CW10" s="624"/>
      <c r="CX10" s="624"/>
      <c r="CY10" s="625"/>
      <c r="CZ10" s="626">
        <v>0</v>
      </c>
      <c r="DA10" s="626"/>
      <c r="DB10" s="626"/>
      <c r="DC10" s="626"/>
      <c r="DD10" s="632" t="s">
        <v>179</v>
      </c>
      <c r="DE10" s="624"/>
      <c r="DF10" s="624"/>
      <c r="DG10" s="624"/>
      <c r="DH10" s="624"/>
      <c r="DI10" s="624"/>
      <c r="DJ10" s="624"/>
      <c r="DK10" s="624"/>
      <c r="DL10" s="624"/>
      <c r="DM10" s="624"/>
      <c r="DN10" s="624"/>
      <c r="DO10" s="624"/>
      <c r="DP10" s="625"/>
      <c r="DQ10" s="632">
        <v>30</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946914</v>
      </c>
      <c r="S11" s="624"/>
      <c r="T11" s="624"/>
      <c r="U11" s="624"/>
      <c r="V11" s="624"/>
      <c r="W11" s="624"/>
      <c r="X11" s="624"/>
      <c r="Y11" s="625"/>
      <c r="Z11" s="628">
        <v>4</v>
      </c>
      <c r="AA11" s="629"/>
      <c r="AB11" s="629"/>
      <c r="AC11" s="635"/>
      <c r="AD11" s="632">
        <v>946914</v>
      </c>
      <c r="AE11" s="624"/>
      <c r="AF11" s="624"/>
      <c r="AG11" s="624"/>
      <c r="AH11" s="624"/>
      <c r="AI11" s="624"/>
      <c r="AJ11" s="624"/>
      <c r="AK11" s="625"/>
      <c r="AL11" s="628">
        <v>8</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133865</v>
      </c>
      <c r="BH11" s="624"/>
      <c r="BI11" s="624"/>
      <c r="BJ11" s="624"/>
      <c r="BK11" s="624"/>
      <c r="BL11" s="624"/>
      <c r="BM11" s="624"/>
      <c r="BN11" s="625"/>
      <c r="BO11" s="626">
        <v>2.8</v>
      </c>
      <c r="BP11" s="626"/>
      <c r="BQ11" s="626"/>
      <c r="BR11" s="626"/>
      <c r="BS11" s="627">
        <v>38132</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848381</v>
      </c>
      <c r="CS11" s="624"/>
      <c r="CT11" s="624"/>
      <c r="CU11" s="624"/>
      <c r="CV11" s="624"/>
      <c r="CW11" s="624"/>
      <c r="CX11" s="624"/>
      <c r="CY11" s="625"/>
      <c r="CZ11" s="626">
        <v>3.9</v>
      </c>
      <c r="DA11" s="626"/>
      <c r="DB11" s="626"/>
      <c r="DC11" s="626"/>
      <c r="DD11" s="632">
        <v>221524</v>
      </c>
      <c r="DE11" s="624"/>
      <c r="DF11" s="624"/>
      <c r="DG11" s="624"/>
      <c r="DH11" s="624"/>
      <c r="DI11" s="624"/>
      <c r="DJ11" s="624"/>
      <c r="DK11" s="624"/>
      <c r="DL11" s="624"/>
      <c r="DM11" s="624"/>
      <c r="DN11" s="624"/>
      <c r="DO11" s="624"/>
      <c r="DP11" s="625"/>
      <c r="DQ11" s="632">
        <v>535908</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49162</v>
      </c>
      <c r="S12" s="624"/>
      <c r="T12" s="624"/>
      <c r="U12" s="624"/>
      <c r="V12" s="624"/>
      <c r="W12" s="624"/>
      <c r="X12" s="624"/>
      <c r="Y12" s="625"/>
      <c r="Z12" s="626">
        <v>0.2</v>
      </c>
      <c r="AA12" s="626"/>
      <c r="AB12" s="626"/>
      <c r="AC12" s="626"/>
      <c r="AD12" s="627">
        <v>49162</v>
      </c>
      <c r="AE12" s="627"/>
      <c r="AF12" s="627"/>
      <c r="AG12" s="627"/>
      <c r="AH12" s="627"/>
      <c r="AI12" s="627"/>
      <c r="AJ12" s="627"/>
      <c r="AK12" s="627"/>
      <c r="AL12" s="628">
        <v>0.4</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2377438</v>
      </c>
      <c r="BH12" s="624"/>
      <c r="BI12" s="624"/>
      <c r="BJ12" s="624"/>
      <c r="BK12" s="624"/>
      <c r="BL12" s="624"/>
      <c r="BM12" s="624"/>
      <c r="BN12" s="625"/>
      <c r="BO12" s="626">
        <v>49.9</v>
      </c>
      <c r="BP12" s="626"/>
      <c r="BQ12" s="626"/>
      <c r="BR12" s="626"/>
      <c r="BS12" s="627" t="s">
        <v>179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306077</v>
      </c>
      <c r="CS12" s="624"/>
      <c r="CT12" s="624"/>
      <c r="CU12" s="624"/>
      <c r="CV12" s="624"/>
      <c r="CW12" s="624"/>
      <c r="CX12" s="624"/>
      <c r="CY12" s="625"/>
      <c r="CZ12" s="626">
        <v>1.4</v>
      </c>
      <c r="DA12" s="626"/>
      <c r="DB12" s="626"/>
      <c r="DC12" s="626"/>
      <c r="DD12" s="632">
        <v>6998</v>
      </c>
      <c r="DE12" s="624"/>
      <c r="DF12" s="624"/>
      <c r="DG12" s="624"/>
      <c r="DH12" s="624"/>
      <c r="DI12" s="624"/>
      <c r="DJ12" s="624"/>
      <c r="DK12" s="624"/>
      <c r="DL12" s="624"/>
      <c r="DM12" s="624"/>
      <c r="DN12" s="624"/>
      <c r="DO12" s="624"/>
      <c r="DP12" s="625"/>
      <c r="DQ12" s="632">
        <v>271381</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179</v>
      </c>
      <c r="S13" s="624"/>
      <c r="T13" s="624"/>
      <c r="U13" s="624"/>
      <c r="V13" s="624"/>
      <c r="W13" s="624"/>
      <c r="X13" s="624"/>
      <c r="Y13" s="625"/>
      <c r="Z13" s="626" t="s">
        <v>179</v>
      </c>
      <c r="AA13" s="626"/>
      <c r="AB13" s="626"/>
      <c r="AC13" s="626"/>
      <c r="AD13" s="627" t="s">
        <v>179</v>
      </c>
      <c r="AE13" s="627"/>
      <c r="AF13" s="627"/>
      <c r="AG13" s="627"/>
      <c r="AH13" s="627"/>
      <c r="AI13" s="627"/>
      <c r="AJ13" s="627"/>
      <c r="AK13" s="627"/>
      <c r="AL13" s="628" t="s">
        <v>179</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2365749</v>
      </c>
      <c r="BH13" s="624"/>
      <c r="BI13" s="624"/>
      <c r="BJ13" s="624"/>
      <c r="BK13" s="624"/>
      <c r="BL13" s="624"/>
      <c r="BM13" s="624"/>
      <c r="BN13" s="625"/>
      <c r="BO13" s="626">
        <v>49.6</v>
      </c>
      <c r="BP13" s="626"/>
      <c r="BQ13" s="626"/>
      <c r="BR13" s="626"/>
      <c r="BS13" s="627" t="s">
        <v>179</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4071704</v>
      </c>
      <c r="CS13" s="624"/>
      <c r="CT13" s="624"/>
      <c r="CU13" s="624"/>
      <c r="CV13" s="624"/>
      <c r="CW13" s="624"/>
      <c r="CX13" s="624"/>
      <c r="CY13" s="625"/>
      <c r="CZ13" s="626">
        <v>18.8</v>
      </c>
      <c r="DA13" s="626"/>
      <c r="DB13" s="626"/>
      <c r="DC13" s="626"/>
      <c r="DD13" s="632">
        <v>2906689</v>
      </c>
      <c r="DE13" s="624"/>
      <c r="DF13" s="624"/>
      <c r="DG13" s="624"/>
      <c r="DH13" s="624"/>
      <c r="DI13" s="624"/>
      <c r="DJ13" s="624"/>
      <c r="DK13" s="624"/>
      <c r="DL13" s="624"/>
      <c r="DM13" s="624"/>
      <c r="DN13" s="624"/>
      <c r="DO13" s="624"/>
      <c r="DP13" s="625"/>
      <c r="DQ13" s="632">
        <v>1305767</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294</v>
      </c>
      <c r="S14" s="624"/>
      <c r="T14" s="624"/>
      <c r="U14" s="624"/>
      <c r="V14" s="624"/>
      <c r="W14" s="624"/>
      <c r="X14" s="624"/>
      <c r="Y14" s="625"/>
      <c r="Z14" s="626">
        <v>0</v>
      </c>
      <c r="AA14" s="626"/>
      <c r="AB14" s="626"/>
      <c r="AC14" s="626"/>
      <c r="AD14" s="627">
        <v>294</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138246</v>
      </c>
      <c r="BH14" s="624"/>
      <c r="BI14" s="624"/>
      <c r="BJ14" s="624"/>
      <c r="BK14" s="624"/>
      <c r="BL14" s="624"/>
      <c r="BM14" s="624"/>
      <c r="BN14" s="625"/>
      <c r="BO14" s="626">
        <v>2.9</v>
      </c>
      <c r="BP14" s="626"/>
      <c r="BQ14" s="626"/>
      <c r="BR14" s="626"/>
      <c r="BS14" s="627" t="s">
        <v>179</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820363</v>
      </c>
      <c r="CS14" s="624"/>
      <c r="CT14" s="624"/>
      <c r="CU14" s="624"/>
      <c r="CV14" s="624"/>
      <c r="CW14" s="624"/>
      <c r="CX14" s="624"/>
      <c r="CY14" s="625"/>
      <c r="CZ14" s="626">
        <v>3.8</v>
      </c>
      <c r="DA14" s="626"/>
      <c r="DB14" s="626"/>
      <c r="DC14" s="626"/>
      <c r="DD14" s="632">
        <v>2631</v>
      </c>
      <c r="DE14" s="624"/>
      <c r="DF14" s="624"/>
      <c r="DG14" s="624"/>
      <c r="DH14" s="624"/>
      <c r="DI14" s="624"/>
      <c r="DJ14" s="624"/>
      <c r="DK14" s="624"/>
      <c r="DL14" s="624"/>
      <c r="DM14" s="624"/>
      <c r="DN14" s="624"/>
      <c r="DO14" s="624"/>
      <c r="DP14" s="625"/>
      <c r="DQ14" s="632">
        <v>806270</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179</v>
      </c>
      <c r="AA15" s="626"/>
      <c r="AB15" s="626"/>
      <c r="AC15" s="626"/>
      <c r="AD15" s="627" t="s">
        <v>179</v>
      </c>
      <c r="AE15" s="627"/>
      <c r="AF15" s="627"/>
      <c r="AG15" s="627"/>
      <c r="AH15" s="627"/>
      <c r="AI15" s="627"/>
      <c r="AJ15" s="627"/>
      <c r="AK15" s="627"/>
      <c r="AL15" s="628" t="s">
        <v>179</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297645</v>
      </c>
      <c r="BH15" s="624"/>
      <c r="BI15" s="624"/>
      <c r="BJ15" s="624"/>
      <c r="BK15" s="624"/>
      <c r="BL15" s="624"/>
      <c r="BM15" s="624"/>
      <c r="BN15" s="625"/>
      <c r="BO15" s="626">
        <v>6.2</v>
      </c>
      <c r="BP15" s="626"/>
      <c r="BQ15" s="626"/>
      <c r="BR15" s="626"/>
      <c r="BS15" s="627" t="s">
        <v>179</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2737659</v>
      </c>
      <c r="CS15" s="624"/>
      <c r="CT15" s="624"/>
      <c r="CU15" s="624"/>
      <c r="CV15" s="624"/>
      <c r="CW15" s="624"/>
      <c r="CX15" s="624"/>
      <c r="CY15" s="625"/>
      <c r="CZ15" s="626">
        <v>12.6</v>
      </c>
      <c r="DA15" s="626"/>
      <c r="DB15" s="626"/>
      <c r="DC15" s="626"/>
      <c r="DD15" s="632">
        <v>1150910</v>
      </c>
      <c r="DE15" s="624"/>
      <c r="DF15" s="624"/>
      <c r="DG15" s="624"/>
      <c r="DH15" s="624"/>
      <c r="DI15" s="624"/>
      <c r="DJ15" s="624"/>
      <c r="DK15" s="624"/>
      <c r="DL15" s="624"/>
      <c r="DM15" s="624"/>
      <c r="DN15" s="624"/>
      <c r="DO15" s="624"/>
      <c r="DP15" s="625"/>
      <c r="DQ15" s="632">
        <v>1491308</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25550</v>
      </c>
      <c r="S16" s="624"/>
      <c r="T16" s="624"/>
      <c r="U16" s="624"/>
      <c r="V16" s="624"/>
      <c r="W16" s="624"/>
      <c r="X16" s="624"/>
      <c r="Y16" s="625"/>
      <c r="Z16" s="626">
        <v>0.1</v>
      </c>
      <c r="AA16" s="626"/>
      <c r="AB16" s="626"/>
      <c r="AC16" s="626"/>
      <c r="AD16" s="627">
        <v>25550</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179</v>
      </c>
      <c r="BP16" s="626"/>
      <c r="BQ16" s="626"/>
      <c r="BR16" s="626"/>
      <c r="BS16" s="627" t="s">
        <v>179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179</v>
      </c>
      <c r="CS16" s="624"/>
      <c r="CT16" s="624"/>
      <c r="CU16" s="624"/>
      <c r="CV16" s="624"/>
      <c r="CW16" s="624"/>
      <c r="CX16" s="624"/>
      <c r="CY16" s="625"/>
      <c r="CZ16" s="626" t="s">
        <v>179</v>
      </c>
      <c r="DA16" s="626"/>
      <c r="DB16" s="626"/>
      <c r="DC16" s="626"/>
      <c r="DD16" s="632" t="s">
        <v>179</v>
      </c>
      <c r="DE16" s="624"/>
      <c r="DF16" s="624"/>
      <c r="DG16" s="624"/>
      <c r="DH16" s="624"/>
      <c r="DI16" s="624"/>
      <c r="DJ16" s="624"/>
      <c r="DK16" s="624"/>
      <c r="DL16" s="624"/>
      <c r="DM16" s="624"/>
      <c r="DN16" s="624"/>
      <c r="DO16" s="624"/>
      <c r="DP16" s="625"/>
      <c r="DQ16" s="632" t="s">
        <v>179</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75417</v>
      </c>
      <c r="S17" s="624"/>
      <c r="T17" s="624"/>
      <c r="U17" s="624"/>
      <c r="V17" s="624"/>
      <c r="W17" s="624"/>
      <c r="X17" s="624"/>
      <c r="Y17" s="625"/>
      <c r="Z17" s="626">
        <v>0.3</v>
      </c>
      <c r="AA17" s="626"/>
      <c r="AB17" s="626"/>
      <c r="AC17" s="626"/>
      <c r="AD17" s="627">
        <v>75417</v>
      </c>
      <c r="AE17" s="627"/>
      <c r="AF17" s="627"/>
      <c r="AG17" s="627"/>
      <c r="AH17" s="627"/>
      <c r="AI17" s="627"/>
      <c r="AJ17" s="627"/>
      <c r="AK17" s="627"/>
      <c r="AL17" s="628">
        <v>0.6</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179</v>
      </c>
      <c r="BP17" s="626"/>
      <c r="BQ17" s="626"/>
      <c r="BR17" s="626"/>
      <c r="BS17" s="627" t="s">
        <v>179</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1546498</v>
      </c>
      <c r="CS17" s="624"/>
      <c r="CT17" s="624"/>
      <c r="CU17" s="624"/>
      <c r="CV17" s="624"/>
      <c r="CW17" s="624"/>
      <c r="CX17" s="624"/>
      <c r="CY17" s="625"/>
      <c r="CZ17" s="626">
        <v>7.1</v>
      </c>
      <c r="DA17" s="626"/>
      <c r="DB17" s="626"/>
      <c r="DC17" s="626"/>
      <c r="DD17" s="632" t="s">
        <v>179</v>
      </c>
      <c r="DE17" s="624"/>
      <c r="DF17" s="624"/>
      <c r="DG17" s="624"/>
      <c r="DH17" s="624"/>
      <c r="DI17" s="624"/>
      <c r="DJ17" s="624"/>
      <c r="DK17" s="624"/>
      <c r="DL17" s="624"/>
      <c r="DM17" s="624"/>
      <c r="DN17" s="624"/>
      <c r="DO17" s="624"/>
      <c r="DP17" s="625"/>
      <c r="DQ17" s="632">
        <v>1488715</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30623</v>
      </c>
      <c r="S18" s="624"/>
      <c r="T18" s="624"/>
      <c r="U18" s="624"/>
      <c r="V18" s="624"/>
      <c r="W18" s="624"/>
      <c r="X18" s="624"/>
      <c r="Y18" s="625"/>
      <c r="Z18" s="626">
        <v>0.1</v>
      </c>
      <c r="AA18" s="626"/>
      <c r="AB18" s="626"/>
      <c r="AC18" s="626"/>
      <c r="AD18" s="627">
        <v>30623</v>
      </c>
      <c r="AE18" s="627"/>
      <c r="AF18" s="627"/>
      <c r="AG18" s="627"/>
      <c r="AH18" s="627"/>
      <c r="AI18" s="627"/>
      <c r="AJ18" s="627"/>
      <c r="AK18" s="627"/>
      <c r="AL18" s="628">
        <v>0.3</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179</v>
      </c>
      <c r="BP18" s="626"/>
      <c r="BQ18" s="626"/>
      <c r="BR18" s="626"/>
      <c r="BS18" s="627" t="s">
        <v>179</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179</v>
      </c>
      <c r="DA18" s="626"/>
      <c r="DB18" s="626"/>
      <c r="DC18" s="626"/>
      <c r="DD18" s="632" t="s">
        <v>179</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29681</v>
      </c>
      <c r="S19" s="624"/>
      <c r="T19" s="624"/>
      <c r="U19" s="624"/>
      <c r="V19" s="624"/>
      <c r="W19" s="624"/>
      <c r="X19" s="624"/>
      <c r="Y19" s="625"/>
      <c r="Z19" s="626">
        <v>0.1</v>
      </c>
      <c r="AA19" s="626"/>
      <c r="AB19" s="626"/>
      <c r="AC19" s="626"/>
      <c r="AD19" s="627">
        <v>29681</v>
      </c>
      <c r="AE19" s="627"/>
      <c r="AF19" s="627"/>
      <c r="AG19" s="627"/>
      <c r="AH19" s="627"/>
      <c r="AI19" s="627"/>
      <c r="AJ19" s="627"/>
      <c r="AK19" s="627"/>
      <c r="AL19" s="628">
        <v>0.3</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t="s">
        <v>179</v>
      </c>
      <c r="BH19" s="624"/>
      <c r="BI19" s="624"/>
      <c r="BJ19" s="624"/>
      <c r="BK19" s="624"/>
      <c r="BL19" s="624"/>
      <c r="BM19" s="624"/>
      <c r="BN19" s="625"/>
      <c r="BO19" s="626" t="s">
        <v>179</v>
      </c>
      <c r="BP19" s="626"/>
      <c r="BQ19" s="626"/>
      <c r="BR19" s="626"/>
      <c r="BS19" s="627" t="s">
        <v>179</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179</v>
      </c>
      <c r="DA19" s="626"/>
      <c r="DB19" s="626"/>
      <c r="DC19" s="626"/>
      <c r="DD19" s="632" t="s">
        <v>179</v>
      </c>
      <c r="DE19" s="624"/>
      <c r="DF19" s="624"/>
      <c r="DG19" s="624"/>
      <c r="DH19" s="624"/>
      <c r="DI19" s="624"/>
      <c r="DJ19" s="624"/>
      <c r="DK19" s="624"/>
      <c r="DL19" s="624"/>
      <c r="DM19" s="624"/>
      <c r="DN19" s="624"/>
      <c r="DO19" s="624"/>
      <c r="DP19" s="625"/>
      <c r="DQ19" s="632" t="s">
        <v>179</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942</v>
      </c>
      <c r="S20" s="624"/>
      <c r="T20" s="624"/>
      <c r="U20" s="624"/>
      <c r="V20" s="624"/>
      <c r="W20" s="624"/>
      <c r="X20" s="624"/>
      <c r="Y20" s="625"/>
      <c r="Z20" s="626">
        <v>0</v>
      </c>
      <c r="AA20" s="626"/>
      <c r="AB20" s="626"/>
      <c r="AC20" s="626"/>
      <c r="AD20" s="627">
        <v>942</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t="s">
        <v>179</v>
      </c>
      <c r="BH20" s="624"/>
      <c r="BI20" s="624"/>
      <c r="BJ20" s="624"/>
      <c r="BK20" s="624"/>
      <c r="BL20" s="624"/>
      <c r="BM20" s="624"/>
      <c r="BN20" s="625"/>
      <c r="BO20" s="626" t="s">
        <v>179</v>
      </c>
      <c r="BP20" s="626"/>
      <c r="BQ20" s="626"/>
      <c r="BR20" s="626"/>
      <c r="BS20" s="627" t="s">
        <v>179</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21703180</v>
      </c>
      <c r="CS20" s="624"/>
      <c r="CT20" s="624"/>
      <c r="CU20" s="624"/>
      <c r="CV20" s="624"/>
      <c r="CW20" s="624"/>
      <c r="CX20" s="624"/>
      <c r="CY20" s="625"/>
      <c r="CZ20" s="626">
        <v>100</v>
      </c>
      <c r="DA20" s="626"/>
      <c r="DB20" s="626"/>
      <c r="DC20" s="626"/>
      <c r="DD20" s="632">
        <v>4456924</v>
      </c>
      <c r="DE20" s="624"/>
      <c r="DF20" s="624"/>
      <c r="DG20" s="624"/>
      <c r="DH20" s="624"/>
      <c r="DI20" s="624"/>
      <c r="DJ20" s="624"/>
      <c r="DK20" s="624"/>
      <c r="DL20" s="624"/>
      <c r="DM20" s="624"/>
      <c r="DN20" s="624"/>
      <c r="DO20" s="624"/>
      <c r="DP20" s="625"/>
      <c r="DQ20" s="632">
        <v>13412355</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6150642</v>
      </c>
      <c r="S21" s="624"/>
      <c r="T21" s="624"/>
      <c r="U21" s="624"/>
      <c r="V21" s="624"/>
      <c r="W21" s="624"/>
      <c r="X21" s="624"/>
      <c r="Y21" s="625"/>
      <c r="Z21" s="626">
        <v>26</v>
      </c>
      <c r="AA21" s="626"/>
      <c r="AB21" s="626"/>
      <c r="AC21" s="626"/>
      <c r="AD21" s="627">
        <v>5609268</v>
      </c>
      <c r="AE21" s="627"/>
      <c r="AF21" s="627"/>
      <c r="AG21" s="627"/>
      <c r="AH21" s="627"/>
      <c r="AI21" s="627"/>
      <c r="AJ21" s="627"/>
      <c r="AK21" s="627"/>
      <c r="AL21" s="628">
        <v>47.4</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179</v>
      </c>
      <c r="BH21" s="624"/>
      <c r="BI21" s="624"/>
      <c r="BJ21" s="624"/>
      <c r="BK21" s="624"/>
      <c r="BL21" s="624"/>
      <c r="BM21" s="624"/>
      <c r="BN21" s="625"/>
      <c r="BO21" s="626" t="s">
        <v>179</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5609268</v>
      </c>
      <c r="S22" s="624"/>
      <c r="T22" s="624"/>
      <c r="U22" s="624"/>
      <c r="V22" s="624"/>
      <c r="W22" s="624"/>
      <c r="X22" s="624"/>
      <c r="Y22" s="625"/>
      <c r="Z22" s="626">
        <v>23.7</v>
      </c>
      <c r="AA22" s="626"/>
      <c r="AB22" s="626"/>
      <c r="AC22" s="626"/>
      <c r="AD22" s="627">
        <v>5609268</v>
      </c>
      <c r="AE22" s="627"/>
      <c r="AF22" s="627"/>
      <c r="AG22" s="627"/>
      <c r="AH22" s="627"/>
      <c r="AI22" s="627"/>
      <c r="AJ22" s="627"/>
      <c r="AK22" s="627"/>
      <c r="AL22" s="628">
        <v>47.4</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179</v>
      </c>
      <c r="BH22" s="624"/>
      <c r="BI22" s="624"/>
      <c r="BJ22" s="624"/>
      <c r="BK22" s="624"/>
      <c r="BL22" s="624"/>
      <c r="BM22" s="624"/>
      <c r="BN22" s="625"/>
      <c r="BO22" s="626" t="s">
        <v>179</v>
      </c>
      <c r="BP22" s="626"/>
      <c r="BQ22" s="626"/>
      <c r="BR22" s="626"/>
      <c r="BS22" s="627" t="s">
        <v>179</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540350</v>
      </c>
      <c r="S23" s="624"/>
      <c r="T23" s="624"/>
      <c r="U23" s="624"/>
      <c r="V23" s="624"/>
      <c r="W23" s="624"/>
      <c r="X23" s="624"/>
      <c r="Y23" s="625"/>
      <c r="Z23" s="626">
        <v>2.2999999999999998</v>
      </c>
      <c r="AA23" s="626"/>
      <c r="AB23" s="626"/>
      <c r="AC23" s="626"/>
      <c r="AD23" s="627" t="s">
        <v>179</v>
      </c>
      <c r="AE23" s="627"/>
      <c r="AF23" s="627"/>
      <c r="AG23" s="627"/>
      <c r="AH23" s="627"/>
      <c r="AI23" s="627"/>
      <c r="AJ23" s="627"/>
      <c r="AK23" s="627"/>
      <c r="AL23" s="628" t="s">
        <v>179</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179</v>
      </c>
      <c r="BH23" s="624"/>
      <c r="BI23" s="624"/>
      <c r="BJ23" s="624"/>
      <c r="BK23" s="624"/>
      <c r="BL23" s="624"/>
      <c r="BM23" s="624"/>
      <c r="BN23" s="625"/>
      <c r="BO23" s="626" t="s">
        <v>179</v>
      </c>
      <c r="BP23" s="626"/>
      <c r="BQ23" s="626"/>
      <c r="BR23" s="626"/>
      <c r="BS23" s="627" t="s">
        <v>179</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1024</v>
      </c>
      <c r="S24" s="624"/>
      <c r="T24" s="624"/>
      <c r="U24" s="624"/>
      <c r="V24" s="624"/>
      <c r="W24" s="624"/>
      <c r="X24" s="624"/>
      <c r="Y24" s="625"/>
      <c r="Z24" s="626">
        <v>0</v>
      </c>
      <c r="AA24" s="626"/>
      <c r="AB24" s="626"/>
      <c r="AC24" s="626"/>
      <c r="AD24" s="627" t="s">
        <v>179</v>
      </c>
      <c r="AE24" s="627"/>
      <c r="AF24" s="627"/>
      <c r="AG24" s="627"/>
      <c r="AH24" s="627"/>
      <c r="AI24" s="627"/>
      <c r="AJ24" s="627"/>
      <c r="AK24" s="627"/>
      <c r="AL24" s="628" t="s">
        <v>179</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179</v>
      </c>
      <c r="BH24" s="624"/>
      <c r="BI24" s="624"/>
      <c r="BJ24" s="624"/>
      <c r="BK24" s="624"/>
      <c r="BL24" s="624"/>
      <c r="BM24" s="624"/>
      <c r="BN24" s="625"/>
      <c r="BO24" s="626" t="s">
        <v>179</v>
      </c>
      <c r="BP24" s="626"/>
      <c r="BQ24" s="626"/>
      <c r="BR24" s="626"/>
      <c r="BS24" s="627" t="s">
        <v>179</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7846944</v>
      </c>
      <c r="CS24" s="613"/>
      <c r="CT24" s="613"/>
      <c r="CU24" s="613"/>
      <c r="CV24" s="613"/>
      <c r="CW24" s="613"/>
      <c r="CX24" s="613"/>
      <c r="CY24" s="614"/>
      <c r="CZ24" s="617">
        <v>36.200000000000003</v>
      </c>
      <c r="DA24" s="618"/>
      <c r="DB24" s="618"/>
      <c r="DC24" s="634"/>
      <c r="DD24" s="658">
        <v>5172413</v>
      </c>
      <c r="DE24" s="613"/>
      <c r="DF24" s="613"/>
      <c r="DG24" s="613"/>
      <c r="DH24" s="613"/>
      <c r="DI24" s="613"/>
      <c r="DJ24" s="613"/>
      <c r="DK24" s="614"/>
      <c r="DL24" s="658">
        <v>5085115</v>
      </c>
      <c r="DM24" s="613"/>
      <c r="DN24" s="613"/>
      <c r="DO24" s="613"/>
      <c r="DP24" s="613"/>
      <c r="DQ24" s="613"/>
      <c r="DR24" s="613"/>
      <c r="DS24" s="613"/>
      <c r="DT24" s="613"/>
      <c r="DU24" s="613"/>
      <c r="DV24" s="614"/>
      <c r="DW24" s="617">
        <v>42.3</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12359871</v>
      </c>
      <c r="S25" s="624"/>
      <c r="T25" s="624"/>
      <c r="U25" s="624"/>
      <c r="V25" s="624"/>
      <c r="W25" s="624"/>
      <c r="X25" s="624"/>
      <c r="Y25" s="625"/>
      <c r="Z25" s="626">
        <v>52.3</v>
      </c>
      <c r="AA25" s="626"/>
      <c r="AB25" s="626"/>
      <c r="AC25" s="626"/>
      <c r="AD25" s="627">
        <v>11818497</v>
      </c>
      <c r="AE25" s="627"/>
      <c r="AF25" s="627"/>
      <c r="AG25" s="627"/>
      <c r="AH25" s="627"/>
      <c r="AI25" s="627"/>
      <c r="AJ25" s="627"/>
      <c r="AK25" s="627"/>
      <c r="AL25" s="628">
        <v>99.8</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179</v>
      </c>
      <c r="BP25" s="626"/>
      <c r="BQ25" s="626"/>
      <c r="BR25" s="626"/>
      <c r="BS25" s="627" t="s">
        <v>179</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2868361</v>
      </c>
      <c r="CS25" s="655"/>
      <c r="CT25" s="655"/>
      <c r="CU25" s="655"/>
      <c r="CV25" s="655"/>
      <c r="CW25" s="655"/>
      <c r="CX25" s="655"/>
      <c r="CY25" s="656"/>
      <c r="CZ25" s="628">
        <v>13.2</v>
      </c>
      <c r="DA25" s="653"/>
      <c r="DB25" s="653"/>
      <c r="DC25" s="657"/>
      <c r="DD25" s="632">
        <v>2725248</v>
      </c>
      <c r="DE25" s="655"/>
      <c r="DF25" s="655"/>
      <c r="DG25" s="655"/>
      <c r="DH25" s="655"/>
      <c r="DI25" s="655"/>
      <c r="DJ25" s="655"/>
      <c r="DK25" s="656"/>
      <c r="DL25" s="632">
        <v>2705826</v>
      </c>
      <c r="DM25" s="655"/>
      <c r="DN25" s="655"/>
      <c r="DO25" s="655"/>
      <c r="DP25" s="655"/>
      <c r="DQ25" s="655"/>
      <c r="DR25" s="655"/>
      <c r="DS25" s="655"/>
      <c r="DT25" s="655"/>
      <c r="DU25" s="655"/>
      <c r="DV25" s="656"/>
      <c r="DW25" s="628">
        <v>22.5</v>
      </c>
      <c r="DX25" s="653"/>
      <c r="DY25" s="653"/>
      <c r="DZ25" s="653"/>
      <c r="EA25" s="653"/>
      <c r="EB25" s="653"/>
      <c r="EC25" s="654"/>
    </row>
    <row r="26" spans="2:133" ht="11.25" customHeight="1" x14ac:dyDescent="0.15">
      <c r="B26" s="620" t="s">
        <v>301</v>
      </c>
      <c r="C26" s="621"/>
      <c r="D26" s="621"/>
      <c r="E26" s="621"/>
      <c r="F26" s="621"/>
      <c r="G26" s="621"/>
      <c r="H26" s="621"/>
      <c r="I26" s="621"/>
      <c r="J26" s="621"/>
      <c r="K26" s="621"/>
      <c r="L26" s="621"/>
      <c r="M26" s="621"/>
      <c r="N26" s="621"/>
      <c r="O26" s="621"/>
      <c r="P26" s="621"/>
      <c r="Q26" s="622"/>
      <c r="R26" s="623">
        <v>3322</v>
      </c>
      <c r="S26" s="624"/>
      <c r="T26" s="624"/>
      <c r="U26" s="624"/>
      <c r="V26" s="624"/>
      <c r="W26" s="624"/>
      <c r="X26" s="624"/>
      <c r="Y26" s="625"/>
      <c r="Z26" s="626">
        <v>0</v>
      </c>
      <c r="AA26" s="626"/>
      <c r="AB26" s="626"/>
      <c r="AC26" s="626"/>
      <c r="AD26" s="627">
        <v>3322</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179</v>
      </c>
      <c r="BP26" s="626"/>
      <c r="BQ26" s="626"/>
      <c r="BR26" s="626"/>
      <c r="BS26" s="627" t="s">
        <v>179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1716824</v>
      </c>
      <c r="CS26" s="624"/>
      <c r="CT26" s="624"/>
      <c r="CU26" s="624"/>
      <c r="CV26" s="624"/>
      <c r="CW26" s="624"/>
      <c r="CX26" s="624"/>
      <c r="CY26" s="625"/>
      <c r="CZ26" s="628">
        <v>7.9</v>
      </c>
      <c r="DA26" s="653"/>
      <c r="DB26" s="653"/>
      <c r="DC26" s="657"/>
      <c r="DD26" s="632">
        <v>1668160</v>
      </c>
      <c r="DE26" s="624"/>
      <c r="DF26" s="624"/>
      <c r="DG26" s="624"/>
      <c r="DH26" s="624"/>
      <c r="DI26" s="624"/>
      <c r="DJ26" s="624"/>
      <c r="DK26" s="625"/>
      <c r="DL26" s="632" t="s">
        <v>179</v>
      </c>
      <c r="DM26" s="624"/>
      <c r="DN26" s="624"/>
      <c r="DO26" s="624"/>
      <c r="DP26" s="624"/>
      <c r="DQ26" s="624"/>
      <c r="DR26" s="624"/>
      <c r="DS26" s="624"/>
      <c r="DT26" s="624"/>
      <c r="DU26" s="624"/>
      <c r="DV26" s="625"/>
      <c r="DW26" s="628" t="s">
        <v>179</v>
      </c>
      <c r="DX26" s="653"/>
      <c r="DY26" s="653"/>
      <c r="DZ26" s="653"/>
      <c r="EA26" s="653"/>
      <c r="EB26" s="653"/>
      <c r="EC26" s="654"/>
    </row>
    <row r="27" spans="2:133" ht="11.25" customHeight="1" x14ac:dyDescent="0.15">
      <c r="B27" s="620" t="s">
        <v>304</v>
      </c>
      <c r="C27" s="621"/>
      <c r="D27" s="621"/>
      <c r="E27" s="621"/>
      <c r="F27" s="621"/>
      <c r="G27" s="621"/>
      <c r="H27" s="621"/>
      <c r="I27" s="621"/>
      <c r="J27" s="621"/>
      <c r="K27" s="621"/>
      <c r="L27" s="621"/>
      <c r="M27" s="621"/>
      <c r="N27" s="621"/>
      <c r="O27" s="621"/>
      <c r="P27" s="621"/>
      <c r="Q27" s="622"/>
      <c r="R27" s="623">
        <v>34029</v>
      </c>
      <c r="S27" s="624"/>
      <c r="T27" s="624"/>
      <c r="U27" s="624"/>
      <c r="V27" s="624"/>
      <c r="W27" s="624"/>
      <c r="X27" s="624"/>
      <c r="Y27" s="625"/>
      <c r="Z27" s="626">
        <v>0.1</v>
      </c>
      <c r="AA27" s="626"/>
      <c r="AB27" s="626"/>
      <c r="AC27" s="626"/>
      <c r="AD27" s="627" t="s">
        <v>179</v>
      </c>
      <c r="AE27" s="627"/>
      <c r="AF27" s="627"/>
      <c r="AG27" s="627"/>
      <c r="AH27" s="627"/>
      <c r="AI27" s="627"/>
      <c r="AJ27" s="627"/>
      <c r="AK27" s="627"/>
      <c r="AL27" s="628" t="s">
        <v>179</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4766993</v>
      </c>
      <c r="BH27" s="624"/>
      <c r="BI27" s="624"/>
      <c r="BJ27" s="624"/>
      <c r="BK27" s="624"/>
      <c r="BL27" s="624"/>
      <c r="BM27" s="624"/>
      <c r="BN27" s="625"/>
      <c r="BO27" s="626">
        <v>100</v>
      </c>
      <c r="BP27" s="626"/>
      <c r="BQ27" s="626"/>
      <c r="BR27" s="626"/>
      <c r="BS27" s="627">
        <v>38132</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3432085</v>
      </c>
      <c r="CS27" s="655"/>
      <c r="CT27" s="655"/>
      <c r="CU27" s="655"/>
      <c r="CV27" s="655"/>
      <c r="CW27" s="655"/>
      <c r="CX27" s="655"/>
      <c r="CY27" s="656"/>
      <c r="CZ27" s="628">
        <v>15.8</v>
      </c>
      <c r="DA27" s="653"/>
      <c r="DB27" s="653"/>
      <c r="DC27" s="657"/>
      <c r="DD27" s="632">
        <v>958450</v>
      </c>
      <c r="DE27" s="655"/>
      <c r="DF27" s="655"/>
      <c r="DG27" s="655"/>
      <c r="DH27" s="655"/>
      <c r="DI27" s="655"/>
      <c r="DJ27" s="655"/>
      <c r="DK27" s="656"/>
      <c r="DL27" s="632">
        <v>890574</v>
      </c>
      <c r="DM27" s="655"/>
      <c r="DN27" s="655"/>
      <c r="DO27" s="655"/>
      <c r="DP27" s="655"/>
      <c r="DQ27" s="655"/>
      <c r="DR27" s="655"/>
      <c r="DS27" s="655"/>
      <c r="DT27" s="655"/>
      <c r="DU27" s="655"/>
      <c r="DV27" s="656"/>
      <c r="DW27" s="628">
        <v>7.4</v>
      </c>
      <c r="DX27" s="653"/>
      <c r="DY27" s="653"/>
      <c r="DZ27" s="653"/>
      <c r="EA27" s="653"/>
      <c r="EB27" s="653"/>
      <c r="EC27" s="654"/>
    </row>
    <row r="28" spans="2:133" ht="11.25" customHeight="1" x14ac:dyDescent="0.15">
      <c r="B28" s="620" t="s">
        <v>307</v>
      </c>
      <c r="C28" s="621"/>
      <c r="D28" s="621"/>
      <c r="E28" s="621"/>
      <c r="F28" s="621"/>
      <c r="G28" s="621"/>
      <c r="H28" s="621"/>
      <c r="I28" s="621"/>
      <c r="J28" s="621"/>
      <c r="K28" s="621"/>
      <c r="L28" s="621"/>
      <c r="M28" s="621"/>
      <c r="N28" s="621"/>
      <c r="O28" s="621"/>
      <c r="P28" s="621"/>
      <c r="Q28" s="622"/>
      <c r="R28" s="623">
        <v>112287</v>
      </c>
      <c r="S28" s="624"/>
      <c r="T28" s="624"/>
      <c r="U28" s="624"/>
      <c r="V28" s="624"/>
      <c r="W28" s="624"/>
      <c r="X28" s="624"/>
      <c r="Y28" s="625"/>
      <c r="Z28" s="626">
        <v>0.5</v>
      </c>
      <c r="AA28" s="626"/>
      <c r="AB28" s="626"/>
      <c r="AC28" s="626"/>
      <c r="AD28" s="627">
        <v>18780</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1546498</v>
      </c>
      <c r="CS28" s="624"/>
      <c r="CT28" s="624"/>
      <c r="CU28" s="624"/>
      <c r="CV28" s="624"/>
      <c r="CW28" s="624"/>
      <c r="CX28" s="624"/>
      <c r="CY28" s="625"/>
      <c r="CZ28" s="628">
        <v>7.1</v>
      </c>
      <c r="DA28" s="653"/>
      <c r="DB28" s="653"/>
      <c r="DC28" s="657"/>
      <c r="DD28" s="632">
        <v>1488715</v>
      </c>
      <c r="DE28" s="624"/>
      <c r="DF28" s="624"/>
      <c r="DG28" s="624"/>
      <c r="DH28" s="624"/>
      <c r="DI28" s="624"/>
      <c r="DJ28" s="624"/>
      <c r="DK28" s="625"/>
      <c r="DL28" s="632">
        <v>1488715</v>
      </c>
      <c r="DM28" s="624"/>
      <c r="DN28" s="624"/>
      <c r="DO28" s="624"/>
      <c r="DP28" s="624"/>
      <c r="DQ28" s="624"/>
      <c r="DR28" s="624"/>
      <c r="DS28" s="624"/>
      <c r="DT28" s="624"/>
      <c r="DU28" s="624"/>
      <c r="DV28" s="625"/>
      <c r="DW28" s="628">
        <v>12.4</v>
      </c>
      <c r="DX28" s="653"/>
      <c r="DY28" s="653"/>
      <c r="DZ28" s="653"/>
      <c r="EA28" s="653"/>
      <c r="EB28" s="653"/>
      <c r="EC28" s="654"/>
    </row>
    <row r="29" spans="2:133" ht="11.25" customHeight="1" x14ac:dyDescent="0.15">
      <c r="B29" s="620" t="s">
        <v>309</v>
      </c>
      <c r="C29" s="621"/>
      <c r="D29" s="621"/>
      <c r="E29" s="621"/>
      <c r="F29" s="621"/>
      <c r="G29" s="621"/>
      <c r="H29" s="621"/>
      <c r="I29" s="621"/>
      <c r="J29" s="621"/>
      <c r="K29" s="621"/>
      <c r="L29" s="621"/>
      <c r="M29" s="621"/>
      <c r="N29" s="621"/>
      <c r="O29" s="621"/>
      <c r="P29" s="621"/>
      <c r="Q29" s="622"/>
      <c r="R29" s="623">
        <v>24558</v>
      </c>
      <c r="S29" s="624"/>
      <c r="T29" s="624"/>
      <c r="U29" s="624"/>
      <c r="V29" s="624"/>
      <c r="W29" s="624"/>
      <c r="X29" s="624"/>
      <c r="Y29" s="625"/>
      <c r="Z29" s="626">
        <v>0.1</v>
      </c>
      <c r="AA29" s="626"/>
      <c r="AB29" s="626"/>
      <c r="AC29" s="626"/>
      <c r="AD29" s="627">
        <v>2847</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71</v>
      </c>
      <c r="CG29" s="621"/>
      <c r="CH29" s="621"/>
      <c r="CI29" s="621"/>
      <c r="CJ29" s="621"/>
      <c r="CK29" s="621"/>
      <c r="CL29" s="621"/>
      <c r="CM29" s="621"/>
      <c r="CN29" s="621"/>
      <c r="CO29" s="621"/>
      <c r="CP29" s="621"/>
      <c r="CQ29" s="622"/>
      <c r="CR29" s="623">
        <v>1546498</v>
      </c>
      <c r="CS29" s="655"/>
      <c r="CT29" s="655"/>
      <c r="CU29" s="655"/>
      <c r="CV29" s="655"/>
      <c r="CW29" s="655"/>
      <c r="CX29" s="655"/>
      <c r="CY29" s="656"/>
      <c r="CZ29" s="628">
        <v>7.1</v>
      </c>
      <c r="DA29" s="653"/>
      <c r="DB29" s="653"/>
      <c r="DC29" s="657"/>
      <c r="DD29" s="632">
        <v>1488715</v>
      </c>
      <c r="DE29" s="655"/>
      <c r="DF29" s="655"/>
      <c r="DG29" s="655"/>
      <c r="DH29" s="655"/>
      <c r="DI29" s="655"/>
      <c r="DJ29" s="655"/>
      <c r="DK29" s="656"/>
      <c r="DL29" s="632">
        <v>1488715</v>
      </c>
      <c r="DM29" s="655"/>
      <c r="DN29" s="655"/>
      <c r="DO29" s="655"/>
      <c r="DP29" s="655"/>
      <c r="DQ29" s="655"/>
      <c r="DR29" s="655"/>
      <c r="DS29" s="655"/>
      <c r="DT29" s="655"/>
      <c r="DU29" s="655"/>
      <c r="DV29" s="656"/>
      <c r="DW29" s="628">
        <v>12.4</v>
      </c>
      <c r="DX29" s="653"/>
      <c r="DY29" s="653"/>
      <c r="DZ29" s="653"/>
      <c r="EA29" s="653"/>
      <c r="EB29" s="653"/>
      <c r="EC29" s="654"/>
    </row>
    <row r="30" spans="2:133" ht="11.25" customHeight="1" x14ac:dyDescent="0.15">
      <c r="B30" s="620" t="s">
        <v>311</v>
      </c>
      <c r="C30" s="621"/>
      <c r="D30" s="621"/>
      <c r="E30" s="621"/>
      <c r="F30" s="621"/>
      <c r="G30" s="621"/>
      <c r="H30" s="621"/>
      <c r="I30" s="621"/>
      <c r="J30" s="621"/>
      <c r="K30" s="621"/>
      <c r="L30" s="621"/>
      <c r="M30" s="621"/>
      <c r="N30" s="621"/>
      <c r="O30" s="621"/>
      <c r="P30" s="621"/>
      <c r="Q30" s="622"/>
      <c r="R30" s="623">
        <v>4263945</v>
      </c>
      <c r="S30" s="624"/>
      <c r="T30" s="624"/>
      <c r="U30" s="624"/>
      <c r="V30" s="624"/>
      <c r="W30" s="624"/>
      <c r="X30" s="624"/>
      <c r="Y30" s="625"/>
      <c r="Z30" s="626">
        <v>18</v>
      </c>
      <c r="AA30" s="626"/>
      <c r="AB30" s="626"/>
      <c r="AC30" s="626"/>
      <c r="AD30" s="627" t="s">
        <v>179</v>
      </c>
      <c r="AE30" s="627"/>
      <c r="AF30" s="627"/>
      <c r="AG30" s="627"/>
      <c r="AH30" s="627"/>
      <c r="AI30" s="627"/>
      <c r="AJ30" s="627"/>
      <c r="AK30" s="627"/>
      <c r="AL30" s="628" t="s">
        <v>179</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1449825</v>
      </c>
      <c r="CS30" s="624"/>
      <c r="CT30" s="624"/>
      <c r="CU30" s="624"/>
      <c r="CV30" s="624"/>
      <c r="CW30" s="624"/>
      <c r="CX30" s="624"/>
      <c r="CY30" s="625"/>
      <c r="CZ30" s="628">
        <v>6.7</v>
      </c>
      <c r="DA30" s="653"/>
      <c r="DB30" s="653"/>
      <c r="DC30" s="657"/>
      <c r="DD30" s="632">
        <v>1392042</v>
      </c>
      <c r="DE30" s="624"/>
      <c r="DF30" s="624"/>
      <c r="DG30" s="624"/>
      <c r="DH30" s="624"/>
      <c r="DI30" s="624"/>
      <c r="DJ30" s="624"/>
      <c r="DK30" s="625"/>
      <c r="DL30" s="632">
        <v>1392042</v>
      </c>
      <c r="DM30" s="624"/>
      <c r="DN30" s="624"/>
      <c r="DO30" s="624"/>
      <c r="DP30" s="624"/>
      <c r="DQ30" s="624"/>
      <c r="DR30" s="624"/>
      <c r="DS30" s="624"/>
      <c r="DT30" s="624"/>
      <c r="DU30" s="624"/>
      <c r="DV30" s="625"/>
      <c r="DW30" s="628">
        <v>11.6</v>
      </c>
      <c r="DX30" s="653"/>
      <c r="DY30" s="653"/>
      <c r="DZ30" s="653"/>
      <c r="EA30" s="653"/>
      <c r="EB30" s="653"/>
      <c r="EC30" s="654"/>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179</v>
      </c>
      <c r="S31" s="624"/>
      <c r="T31" s="624"/>
      <c r="U31" s="624"/>
      <c r="V31" s="624"/>
      <c r="W31" s="624"/>
      <c r="X31" s="624"/>
      <c r="Y31" s="625"/>
      <c r="Z31" s="626" t="s">
        <v>179</v>
      </c>
      <c r="AA31" s="626"/>
      <c r="AB31" s="626"/>
      <c r="AC31" s="626"/>
      <c r="AD31" s="627" t="s">
        <v>179</v>
      </c>
      <c r="AE31" s="627"/>
      <c r="AF31" s="627"/>
      <c r="AG31" s="627"/>
      <c r="AH31" s="627"/>
      <c r="AI31" s="627"/>
      <c r="AJ31" s="627"/>
      <c r="AK31" s="627"/>
      <c r="AL31" s="628" t="s">
        <v>179</v>
      </c>
      <c r="AM31" s="629"/>
      <c r="AN31" s="629"/>
      <c r="AO31" s="630"/>
      <c r="AP31" s="669" t="s">
        <v>316</v>
      </c>
      <c r="AQ31" s="670"/>
      <c r="AR31" s="670"/>
      <c r="AS31" s="670"/>
      <c r="AT31" s="675" t="s">
        <v>317</v>
      </c>
      <c r="AU31" s="218"/>
      <c r="AV31" s="218"/>
      <c r="AW31" s="218"/>
      <c r="AX31" s="609" t="s">
        <v>193</v>
      </c>
      <c r="AY31" s="610"/>
      <c r="AZ31" s="610"/>
      <c r="BA31" s="610"/>
      <c r="BB31" s="610"/>
      <c r="BC31" s="610"/>
      <c r="BD31" s="610"/>
      <c r="BE31" s="610"/>
      <c r="BF31" s="611"/>
      <c r="BG31" s="679">
        <v>98.6</v>
      </c>
      <c r="BH31" s="667"/>
      <c r="BI31" s="667"/>
      <c r="BJ31" s="667"/>
      <c r="BK31" s="667"/>
      <c r="BL31" s="667"/>
      <c r="BM31" s="618">
        <v>96.6</v>
      </c>
      <c r="BN31" s="667"/>
      <c r="BO31" s="667"/>
      <c r="BP31" s="667"/>
      <c r="BQ31" s="668"/>
      <c r="BR31" s="679">
        <v>98.5</v>
      </c>
      <c r="BS31" s="667"/>
      <c r="BT31" s="667"/>
      <c r="BU31" s="667"/>
      <c r="BV31" s="667"/>
      <c r="BW31" s="667"/>
      <c r="BX31" s="618">
        <v>95.9</v>
      </c>
      <c r="BY31" s="667"/>
      <c r="BZ31" s="667"/>
      <c r="CA31" s="667"/>
      <c r="CB31" s="668"/>
      <c r="CD31" s="661"/>
      <c r="CE31" s="662"/>
      <c r="CF31" s="620" t="s">
        <v>318</v>
      </c>
      <c r="CG31" s="621"/>
      <c r="CH31" s="621"/>
      <c r="CI31" s="621"/>
      <c r="CJ31" s="621"/>
      <c r="CK31" s="621"/>
      <c r="CL31" s="621"/>
      <c r="CM31" s="621"/>
      <c r="CN31" s="621"/>
      <c r="CO31" s="621"/>
      <c r="CP31" s="621"/>
      <c r="CQ31" s="622"/>
      <c r="CR31" s="623">
        <v>96673</v>
      </c>
      <c r="CS31" s="655"/>
      <c r="CT31" s="655"/>
      <c r="CU31" s="655"/>
      <c r="CV31" s="655"/>
      <c r="CW31" s="655"/>
      <c r="CX31" s="655"/>
      <c r="CY31" s="656"/>
      <c r="CZ31" s="628">
        <v>0.4</v>
      </c>
      <c r="DA31" s="653"/>
      <c r="DB31" s="653"/>
      <c r="DC31" s="657"/>
      <c r="DD31" s="632">
        <v>96673</v>
      </c>
      <c r="DE31" s="655"/>
      <c r="DF31" s="655"/>
      <c r="DG31" s="655"/>
      <c r="DH31" s="655"/>
      <c r="DI31" s="655"/>
      <c r="DJ31" s="655"/>
      <c r="DK31" s="656"/>
      <c r="DL31" s="632">
        <v>96673</v>
      </c>
      <c r="DM31" s="655"/>
      <c r="DN31" s="655"/>
      <c r="DO31" s="655"/>
      <c r="DP31" s="655"/>
      <c r="DQ31" s="655"/>
      <c r="DR31" s="655"/>
      <c r="DS31" s="655"/>
      <c r="DT31" s="655"/>
      <c r="DU31" s="655"/>
      <c r="DV31" s="656"/>
      <c r="DW31" s="628">
        <v>0.8</v>
      </c>
      <c r="DX31" s="653"/>
      <c r="DY31" s="653"/>
      <c r="DZ31" s="653"/>
      <c r="EA31" s="653"/>
      <c r="EB31" s="653"/>
      <c r="EC31" s="654"/>
    </row>
    <row r="32" spans="2:133" ht="11.25" customHeight="1" x14ac:dyDescent="0.15">
      <c r="B32" s="620" t="s">
        <v>319</v>
      </c>
      <c r="C32" s="621"/>
      <c r="D32" s="621"/>
      <c r="E32" s="621"/>
      <c r="F32" s="621"/>
      <c r="G32" s="621"/>
      <c r="H32" s="621"/>
      <c r="I32" s="621"/>
      <c r="J32" s="621"/>
      <c r="K32" s="621"/>
      <c r="L32" s="621"/>
      <c r="M32" s="621"/>
      <c r="N32" s="621"/>
      <c r="O32" s="621"/>
      <c r="P32" s="621"/>
      <c r="Q32" s="622"/>
      <c r="R32" s="623">
        <v>1362548</v>
      </c>
      <c r="S32" s="624"/>
      <c r="T32" s="624"/>
      <c r="U32" s="624"/>
      <c r="V32" s="624"/>
      <c r="W32" s="624"/>
      <c r="X32" s="624"/>
      <c r="Y32" s="625"/>
      <c r="Z32" s="626">
        <v>5.8</v>
      </c>
      <c r="AA32" s="626"/>
      <c r="AB32" s="626"/>
      <c r="AC32" s="626"/>
      <c r="AD32" s="627" t="s">
        <v>179</v>
      </c>
      <c r="AE32" s="627"/>
      <c r="AF32" s="627"/>
      <c r="AG32" s="627"/>
      <c r="AH32" s="627"/>
      <c r="AI32" s="627"/>
      <c r="AJ32" s="627"/>
      <c r="AK32" s="627"/>
      <c r="AL32" s="628" t="s">
        <v>179</v>
      </c>
      <c r="AM32" s="629"/>
      <c r="AN32" s="629"/>
      <c r="AO32" s="630"/>
      <c r="AP32" s="671"/>
      <c r="AQ32" s="672"/>
      <c r="AR32" s="672"/>
      <c r="AS32" s="672"/>
      <c r="AT32" s="676"/>
      <c r="AU32" s="214" t="s">
        <v>320</v>
      </c>
      <c r="AX32" s="620" t="s">
        <v>321</v>
      </c>
      <c r="AY32" s="621"/>
      <c r="AZ32" s="621"/>
      <c r="BA32" s="621"/>
      <c r="BB32" s="621"/>
      <c r="BC32" s="621"/>
      <c r="BD32" s="621"/>
      <c r="BE32" s="621"/>
      <c r="BF32" s="622"/>
      <c r="BG32" s="680">
        <v>98.9</v>
      </c>
      <c r="BH32" s="655"/>
      <c r="BI32" s="655"/>
      <c r="BJ32" s="655"/>
      <c r="BK32" s="655"/>
      <c r="BL32" s="655"/>
      <c r="BM32" s="629">
        <v>97.3</v>
      </c>
      <c r="BN32" s="655"/>
      <c r="BO32" s="655"/>
      <c r="BP32" s="655"/>
      <c r="BQ32" s="678"/>
      <c r="BR32" s="680">
        <v>98.9</v>
      </c>
      <c r="BS32" s="655"/>
      <c r="BT32" s="655"/>
      <c r="BU32" s="655"/>
      <c r="BV32" s="655"/>
      <c r="BW32" s="655"/>
      <c r="BX32" s="629">
        <v>97.1</v>
      </c>
      <c r="BY32" s="655"/>
      <c r="BZ32" s="655"/>
      <c r="CA32" s="655"/>
      <c r="CB32" s="678"/>
      <c r="CD32" s="663"/>
      <c r="CE32" s="664"/>
      <c r="CF32" s="620" t="s">
        <v>322</v>
      </c>
      <c r="CG32" s="621"/>
      <c r="CH32" s="621"/>
      <c r="CI32" s="621"/>
      <c r="CJ32" s="621"/>
      <c r="CK32" s="621"/>
      <c r="CL32" s="621"/>
      <c r="CM32" s="621"/>
      <c r="CN32" s="621"/>
      <c r="CO32" s="621"/>
      <c r="CP32" s="621"/>
      <c r="CQ32" s="622"/>
      <c r="CR32" s="623" t="s">
        <v>179</v>
      </c>
      <c r="CS32" s="624"/>
      <c r="CT32" s="624"/>
      <c r="CU32" s="624"/>
      <c r="CV32" s="624"/>
      <c r="CW32" s="624"/>
      <c r="CX32" s="624"/>
      <c r="CY32" s="625"/>
      <c r="CZ32" s="628" t="s">
        <v>179</v>
      </c>
      <c r="DA32" s="653"/>
      <c r="DB32" s="653"/>
      <c r="DC32" s="657"/>
      <c r="DD32" s="632" t="s">
        <v>179</v>
      </c>
      <c r="DE32" s="624"/>
      <c r="DF32" s="624"/>
      <c r="DG32" s="624"/>
      <c r="DH32" s="624"/>
      <c r="DI32" s="624"/>
      <c r="DJ32" s="624"/>
      <c r="DK32" s="625"/>
      <c r="DL32" s="632" t="s">
        <v>179</v>
      </c>
      <c r="DM32" s="624"/>
      <c r="DN32" s="624"/>
      <c r="DO32" s="624"/>
      <c r="DP32" s="624"/>
      <c r="DQ32" s="624"/>
      <c r="DR32" s="624"/>
      <c r="DS32" s="624"/>
      <c r="DT32" s="624"/>
      <c r="DU32" s="624"/>
      <c r="DV32" s="625"/>
      <c r="DW32" s="628" t="s">
        <v>179</v>
      </c>
      <c r="DX32" s="653"/>
      <c r="DY32" s="653"/>
      <c r="DZ32" s="653"/>
      <c r="EA32" s="653"/>
      <c r="EB32" s="653"/>
      <c r="EC32" s="654"/>
    </row>
    <row r="33" spans="2:133" ht="11.25" customHeight="1" x14ac:dyDescent="0.15">
      <c r="B33" s="620" t="s">
        <v>323</v>
      </c>
      <c r="C33" s="621"/>
      <c r="D33" s="621"/>
      <c r="E33" s="621"/>
      <c r="F33" s="621"/>
      <c r="G33" s="621"/>
      <c r="H33" s="621"/>
      <c r="I33" s="621"/>
      <c r="J33" s="621"/>
      <c r="K33" s="621"/>
      <c r="L33" s="621"/>
      <c r="M33" s="621"/>
      <c r="N33" s="621"/>
      <c r="O33" s="621"/>
      <c r="P33" s="621"/>
      <c r="Q33" s="622"/>
      <c r="R33" s="623">
        <v>52498</v>
      </c>
      <c r="S33" s="624"/>
      <c r="T33" s="624"/>
      <c r="U33" s="624"/>
      <c r="V33" s="624"/>
      <c r="W33" s="624"/>
      <c r="X33" s="624"/>
      <c r="Y33" s="625"/>
      <c r="Z33" s="626">
        <v>0.2</v>
      </c>
      <c r="AA33" s="626"/>
      <c r="AB33" s="626"/>
      <c r="AC33" s="626"/>
      <c r="AD33" s="627" t="s">
        <v>179</v>
      </c>
      <c r="AE33" s="627"/>
      <c r="AF33" s="627"/>
      <c r="AG33" s="627"/>
      <c r="AH33" s="627"/>
      <c r="AI33" s="627"/>
      <c r="AJ33" s="627"/>
      <c r="AK33" s="627"/>
      <c r="AL33" s="628" t="s">
        <v>179</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98.3</v>
      </c>
      <c r="BH33" s="682"/>
      <c r="BI33" s="682"/>
      <c r="BJ33" s="682"/>
      <c r="BK33" s="682"/>
      <c r="BL33" s="682"/>
      <c r="BM33" s="683">
        <v>95.7</v>
      </c>
      <c r="BN33" s="682"/>
      <c r="BO33" s="682"/>
      <c r="BP33" s="682"/>
      <c r="BQ33" s="684"/>
      <c r="BR33" s="681">
        <v>98</v>
      </c>
      <c r="BS33" s="682"/>
      <c r="BT33" s="682"/>
      <c r="BU33" s="682"/>
      <c r="BV33" s="682"/>
      <c r="BW33" s="682"/>
      <c r="BX33" s="683">
        <v>94.6</v>
      </c>
      <c r="BY33" s="682"/>
      <c r="BZ33" s="682"/>
      <c r="CA33" s="682"/>
      <c r="CB33" s="684"/>
      <c r="CD33" s="620" t="s">
        <v>325</v>
      </c>
      <c r="CE33" s="621"/>
      <c r="CF33" s="621"/>
      <c r="CG33" s="621"/>
      <c r="CH33" s="621"/>
      <c r="CI33" s="621"/>
      <c r="CJ33" s="621"/>
      <c r="CK33" s="621"/>
      <c r="CL33" s="621"/>
      <c r="CM33" s="621"/>
      <c r="CN33" s="621"/>
      <c r="CO33" s="621"/>
      <c r="CP33" s="621"/>
      <c r="CQ33" s="622"/>
      <c r="CR33" s="623">
        <v>9399312</v>
      </c>
      <c r="CS33" s="655"/>
      <c r="CT33" s="655"/>
      <c r="CU33" s="655"/>
      <c r="CV33" s="655"/>
      <c r="CW33" s="655"/>
      <c r="CX33" s="655"/>
      <c r="CY33" s="656"/>
      <c r="CZ33" s="628">
        <v>43.3</v>
      </c>
      <c r="DA33" s="653"/>
      <c r="DB33" s="653"/>
      <c r="DC33" s="657"/>
      <c r="DD33" s="632">
        <v>7704442</v>
      </c>
      <c r="DE33" s="655"/>
      <c r="DF33" s="655"/>
      <c r="DG33" s="655"/>
      <c r="DH33" s="655"/>
      <c r="DI33" s="655"/>
      <c r="DJ33" s="655"/>
      <c r="DK33" s="656"/>
      <c r="DL33" s="632">
        <v>5450930</v>
      </c>
      <c r="DM33" s="655"/>
      <c r="DN33" s="655"/>
      <c r="DO33" s="655"/>
      <c r="DP33" s="655"/>
      <c r="DQ33" s="655"/>
      <c r="DR33" s="655"/>
      <c r="DS33" s="655"/>
      <c r="DT33" s="655"/>
      <c r="DU33" s="655"/>
      <c r="DV33" s="656"/>
      <c r="DW33" s="628">
        <v>45.3</v>
      </c>
      <c r="DX33" s="653"/>
      <c r="DY33" s="653"/>
      <c r="DZ33" s="653"/>
      <c r="EA33" s="653"/>
      <c r="EB33" s="653"/>
      <c r="EC33" s="654"/>
    </row>
    <row r="34" spans="2:133" ht="11.25" customHeight="1" x14ac:dyDescent="0.15">
      <c r="B34" s="620" t="s">
        <v>326</v>
      </c>
      <c r="C34" s="621"/>
      <c r="D34" s="621"/>
      <c r="E34" s="621"/>
      <c r="F34" s="621"/>
      <c r="G34" s="621"/>
      <c r="H34" s="621"/>
      <c r="I34" s="621"/>
      <c r="J34" s="621"/>
      <c r="K34" s="621"/>
      <c r="L34" s="621"/>
      <c r="M34" s="621"/>
      <c r="N34" s="621"/>
      <c r="O34" s="621"/>
      <c r="P34" s="621"/>
      <c r="Q34" s="622"/>
      <c r="R34" s="623">
        <v>157468</v>
      </c>
      <c r="S34" s="624"/>
      <c r="T34" s="624"/>
      <c r="U34" s="624"/>
      <c r="V34" s="624"/>
      <c r="W34" s="624"/>
      <c r="X34" s="624"/>
      <c r="Y34" s="625"/>
      <c r="Z34" s="626">
        <v>0.7</v>
      </c>
      <c r="AA34" s="626"/>
      <c r="AB34" s="626"/>
      <c r="AC34" s="626"/>
      <c r="AD34" s="627" t="s">
        <v>179</v>
      </c>
      <c r="AE34" s="627"/>
      <c r="AF34" s="627"/>
      <c r="AG34" s="627"/>
      <c r="AH34" s="627"/>
      <c r="AI34" s="627"/>
      <c r="AJ34" s="627"/>
      <c r="AK34" s="627"/>
      <c r="AL34" s="628" t="s">
        <v>179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2432808</v>
      </c>
      <c r="CS34" s="624"/>
      <c r="CT34" s="624"/>
      <c r="CU34" s="624"/>
      <c r="CV34" s="624"/>
      <c r="CW34" s="624"/>
      <c r="CX34" s="624"/>
      <c r="CY34" s="625"/>
      <c r="CZ34" s="628">
        <v>11.2</v>
      </c>
      <c r="DA34" s="653"/>
      <c r="DB34" s="653"/>
      <c r="DC34" s="657"/>
      <c r="DD34" s="632">
        <v>1731529</v>
      </c>
      <c r="DE34" s="624"/>
      <c r="DF34" s="624"/>
      <c r="DG34" s="624"/>
      <c r="DH34" s="624"/>
      <c r="DI34" s="624"/>
      <c r="DJ34" s="624"/>
      <c r="DK34" s="625"/>
      <c r="DL34" s="632">
        <v>1366505</v>
      </c>
      <c r="DM34" s="624"/>
      <c r="DN34" s="624"/>
      <c r="DO34" s="624"/>
      <c r="DP34" s="624"/>
      <c r="DQ34" s="624"/>
      <c r="DR34" s="624"/>
      <c r="DS34" s="624"/>
      <c r="DT34" s="624"/>
      <c r="DU34" s="624"/>
      <c r="DV34" s="625"/>
      <c r="DW34" s="628">
        <v>11.4</v>
      </c>
      <c r="DX34" s="653"/>
      <c r="DY34" s="653"/>
      <c r="DZ34" s="653"/>
      <c r="EA34" s="653"/>
      <c r="EB34" s="653"/>
      <c r="EC34" s="654"/>
    </row>
    <row r="35" spans="2:133" ht="11.25" customHeight="1" x14ac:dyDescent="0.15">
      <c r="B35" s="620" t="s">
        <v>328</v>
      </c>
      <c r="C35" s="621"/>
      <c r="D35" s="621"/>
      <c r="E35" s="621"/>
      <c r="F35" s="621"/>
      <c r="G35" s="621"/>
      <c r="H35" s="621"/>
      <c r="I35" s="621"/>
      <c r="J35" s="621"/>
      <c r="K35" s="621"/>
      <c r="L35" s="621"/>
      <c r="M35" s="621"/>
      <c r="N35" s="621"/>
      <c r="O35" s="621"/>
      <c r="P35" s="621"/>
      <c r="Q35" s="622"/>
      <c r="R35" s="623">
        <v>209556</v>
      </c>
      <c r="S35" s="624"/>
      <c r="T35" s="624"/>
      <c r="U35" s="624"/>
      <c r="V35" s="624"/>
      <c r="W35" s="624"/>
      <c r="X35" s="624"/>
      <c r="Y35" s="625"/>
      <c r="Z35" s="626">
        <v>0.9</v>
      </c>
      <c r="AA35" s="626"/>
      <c r="AB35" s="626"/>
      <c r="AC35" s="626"/>
      <c r="AD35" s="627" t="s">
        <v>179</v>
      </c>
      <c r="AE35" s="627"/>
      <c r="AF35" s="627"/>
      <c r="AG35" s="627"/>
      <c r="AH35" s="627"/>
      <c r="AI35" s="627"/>
      <c r="AJ35" s="627"/>
      <c r="AK35" s="627"/>
      <c r="AL35" s="628" t="s">
        <v>179</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77131</v>
      </c>
      <c r="CS35" s="655"/>
      <c r="CT35" s="655"/>
      <c r="CU35" s="655"/>
      <c r="CV35" s="655"/>
      <c r="CW35" s="655"/>
      <c r="CX35" s="655"/>
      <c r="CY35" s="656"/>
      <c r="CZ35" s="628">
        <v>0.4</v>
      </c>
      <c r="DA35" s="653"/>
      <c r="DB35" s="653"/>
      <c r="DC35" s="657"/>
      <c r="DD35" s="632">
        <v>53333</v>
      </c>
      <c r="DE35" s="655"/>
      <c r="DF35" s="655"/>
      <c r="DG35" s="655"/>
      <c r="DH35" s="655"/>
      <c r="DI35" s="655"/>
      <c r="DJ35" s="655"/>
      <c r="DK35" s="656"/>
      <c r="DL35" s="632">
        <v>53144</v>
      </c>
      <c r="DM35" s="655"/>
      <c r="DN35" s="655"/>
      <c r="DO35" s="655"/>
      <c r="DP35" s="655"/>
      <c r="DQ35" s="655"/>
      <c r="DR35" s="655"/>
      <c r="DS35" s="655"/>
      <c r="DT35" s="655"/>
      <c r="DU35" s="655"/>
      <c r="DV35" s="656"/>
      <c r="DW35" s="628">
        <v>0.4</v>
      </c>
      <c r="DX35" s="653"/>
      <c r="DY35" s="653"/>
      <c r="DZ35" s="653"/>
      <c r="EA35" s="653"/>
      <c r="EB35" s="653"/>
      <c r="EC35" s="654"/>
    </row>
    <row r="36" spans="2:133" ht="11.25" customHeight="1" x14ac:dyDescent="0.15">
      <c r="B36" s="620" t="s">
        <v>332</v>
      </c>
      <c r="C36" s="621"/>
      <c r="D36" s="621"/>
      <c r="E36" s="621"/>
      <c r="F36" s="621"/>
      <c r="G36" s="621"/>
      <c r="H36" s="621"/>
      <c r="I36" s="621"/>
      <c r="J36" s="621"/>
      <c r="K36" s="621"/>
      <c r="L36" s="621"/>
      <c r="M36" s="621"/>
      <c r="N36" s="621"/>
      <c r="O36" s="621"/>
      <c r="P36" s="621"/>
      <c r="Q36" s="622"/>
      <c r="R36" s="623">
        <v>2157610</v>
      </c>
      <c r="S36" s="624"/>
      <c r="T36" s="624"/>
      <c r="U36" s="624"/>
      <c r="V36" s="624"/>
      <c r="W36" s="624"/>
      <c r="X36" s="624"/>
      <c r="Y36" s="625"/>
      <c r="Z36" s="626">
        <v>9.1</v>
      </c>
      <c r="AA36" s="626"/>
      <c r="AB36" s="626"/>
      <c r="AC36" s="626"/>
      <c r="AD36" s="627" t="s">
        <v>179</v>
      </c>
      <c r="AE36" s="627"/>
      <c r="AF36" s="627"/>
      <c r="AG36" s="627"/>
      <c r="AH36" s="627"/>
      <c r="AI36" s="627"/>
      <c r="AJ36" s="627"/>
      <c r="AK36" s="627"/>
      <c r="AL36" s="628" t="s">
        <v>179</v>
      </c>
      <c r="AM36" s="629"/>
      <c r="AN36" s="629"/>
      <c r="AO36" s="630"/>
      <c r="AP36" s="222"/>
      <c r="AQ36" s="689" t="s">
        <v>333</v>
      </c>
      <c r="AR36" s="690"/>
      <c r="AS36" s="690"/>
      <c r="AT36" s="690"/>
      <c r="AU36" s="690"/>
      <c r="AV36" s="690"/>
      <c r="AW36" s="690"/>
      <c r="AX36" s="690"/>
      <c r="AY36" s="691"/>
      <c r="AZ36" s="612">
        <v>2973540</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173144</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3996765</v>
      </c>
      <c r="CS36" s="624"/>
      <c r="CT36" s="624"/>
      <c r="CU36" s="624"/>
      <c r="CV36" s="624"/>
      <c r="CW36" s="624"/>
      <c r="CX36" s="624"/>
      <c r="CY36" s="625"/>
      <c r="CZ36" s="628">
        <v>18.399999999999999</v>
      </c>
      <c r="DA36" s="653"/>
      <c r="DB36" s="653"/>
      <c r="DC36" s="657"/>
      <c r="DD36" s="632">
        <v>3517886</v>
      </c>
      <c r="DE36" s="624"/>
      <c r="DF36" s="624"/>
      <c r="DG36" s="624"/>
      <c r="DH36" s="624"/>
      <c r="DI36" s="624"/>
      <c r="DJ36" s="624"/>
      <c r="DK36" s="625"/>
      <c r="DL36" s="632">
        <v>2677276</v>
      </c>
      <c r="DM36" s="624"/>
      <c r="DN36" s="624"/>
      <c r="DO36" s="624"/>
      <c r="DP36" s="624"/>
      <c r="DQ36" s="624"/>
      <c r="DR36" s="624"/>
      <c r="DS36" s="624"/>
      <c r="DT36" s="624"/>
      <c r="DU36" s="624"/>
      <c r="DV36" s="625"/>
      <c r="DW36" s="628">
        <v>22.3</v>
      </c>
      <c r="DX36" s="653"/>
      <c r="DY36" s="653"/>
      <c r="DZ36" s="653"/>
      <c r="EA36" s="653"/>
      <c r="EB36" s="653"/>
      <c r="EC36" s="654"/>
    </row>
    <row r="37" spans="2:133" ht="11.25" customHeight="1" x14ac:dyDescent="0.15">
      <c r="B37" s="620" t="s">
        <v>336</v>
      </c>
      <c r="C37" s="621"/>
      <c r="D37" s="621"/>
      <c r="E37" s="621"/>
      <c r="F37" s="621"/>
      <c r="G37" s="621"/>
      <c r="H37" s="621"/>
      <c r="I37" s="621"/>
      <c r="J37" s="621"/>
      <c r="K37" s="621"/>
      <c r="L37" s="621"/>
      <c r="M37" s="621"/>
      <c r="N37" s="621"/>
      <c r="O37" s="621"/>
      <c r="P37" s="621"/>
      <c r="Q37" s="622"/>
      <c r="R37" s="623">
        <v>243344</v>
      </c>
      <c r="S37" s="624"/>
      <c r="T37" s="624"/>
      <c r="U37" s="624"/>
      <c r="V37" s="624"/>
      <c r="W37" s="624"/>
      <c r="X37" s="624"/>
      <c r="Y37" s="625"/>
      <c r="Z37" s="626">
        <v>1</v>
      </c>
      <c r="AA37" s="626"/>
      <c r="AB37" s="626"/>
      <c r="AC37" s="626"/>
      <c r="AD37" s="627">
        <v>50</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716418</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156538</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1330768</v>
      </c>
      <c r="CS37" s="655"/>
      <c r="CT37" s="655"/>
      <c r="CU37" s="655"/>
      <c r="CV37" s="655"/>
      <c r="CW37" s="655"/>
      <c r="CX37" s="655"/>
      <c r="CY37" s="656"/>
      <c r="CZ37" s="628">
        <v>6.1</v>
      </c>
      <c r="DA37" s="653"/>
      <c r="DB37" s="653"/>
      <c r="DC37" s="657"/>
      <c r="DD37" s="632">
        <v>1239768</v>
      </c>
      <c r="DE37" s="655"/>
      <c r="DF37" s="655"/>
      <c r="DG37" s="655"/>
      <c r="DH37" s="655"/>
      <c r="DI37" s="655"/>
      <c r="DJ37" s="655"/>
      <c r="DK37" s="656"/>
      <c r="DL37" s="632">
        <v>1198339</v>
      </c>
      <c r="DM37" s="655"/>
      <c r="DN37" s="655"/>
      <c r="DO37" s="655"/>
      <c r="DP37" s="655"/>
      <c r="DQ37" s="655"/>
      <c r="DR37" s="655"/>
      <c r="DS37" s="655"/>
      <c r="DT37" s="655"/>
      <c r="DU37" s="655"/>
      <c r="DV37" s="656"/>
      <c r="DW37" s="628">
        <v>10</v>
      </c>
      <c r="DX37" s="653"/>
      <c r="DY37" s="653"/>
      <c r="DZ37" s="653"/>
      <c r="EA37" s="653"/>
      <c r="EB37" s="653"/>
      <c r="EC37" s="654"/>
    </row>
    <row r="38" spans="2:133" ht="11.25" customHeight="1" x14ac:dyDescent="0.15">
      <c r="B38" s="620" t="s">
        <v>340</v>
      </c>
      <c r="C38" s="621"/>
      <c r="D38" s="621"/>
      <c r="E38" s="621"/>
      <c r="F38" s="621"/>
      <c r="G38" s="621"/>
      <c r="H38" s="621"/>
      <c r="I38" s="621"/>
      <c r="J38" s="621"/>
      <c r="K38" s="621"/>
      <c r="L38" s="621"/>
      <c r="M38" s="621"/>
      <c r="N38" s="621"/>
      <c r="O38" s="621"/>
      <c r="P38" s="621"/>
      <c r="Q38" s="622"/>
      <c r="R38" s="623">
        <v>2650748</v>
      </c>
      <c r="S38" s="624"/>
      <c r="T38" s="624"/>
      <c r="U38" s="624"/>
      <c r="V38" s="624"/>
      <c r="W38" s="624"/>
      <c r="X38" s="624"/>
      <c r="Y38" s="625"/>
      <c r="Z38" s="626">
        <v>11.2</v>
      </c>
      <c r="AA38" s="626"/>
      <c r="AB38" s="626"/>
      <c r="AC38" s="626"/>
      <c r="AD38" s="627" t="s">
        <v>179</v>
      </c>
      <c r="AE38" s="627"/>
      <c r="AF38" s="627"/>
      <c r="AG38" s="627"/>
      <c r="AH38" s="627"/>
      <c r="AI38" s="627"/>
      <c r="AJ38" s="627"/>
      <c r="AK38" s="627"/>
      <c r="AL38" s="628" t="s">
        <v>179</v>
      </c>
      <c r="AM38" s="629"/>
      <c r="AN38" s="629"/>
      <c r="AO38" s="630"/>
      <c r="AQ38" s="686" t="s">
        <v>341</v>
      </c>
      <c r="AR38" s="687"/>
      <c r="AS38" s="687"/>
      <c r="AT38" s="687"/>
      <c r="AU38" s="687"/>
      <c r="AV38" s="687"/>
      <c r="AW38" s="687"/>
      <c r="AX38" s="687"/>
      <c r="AY38" s="688"/>
      <c r="AZ38" s="623">
        <v>444919</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6047</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1662727</v>
      </c>
      <c r="CS38" s="624"/>
      <c r="CT38" s="624"/>
      <c r="CU38" s="624"/>
      <c r="CV38" s="624"/>
      <c r="CW38" s="624"/>
      <c r="CX38" s="624"/>
      <c r="CY38" s="625"/>
      <c r="CZ38" s="628">
        <v>7.7</v>
      </c>
      <c r="DA38" s="653"/>
      <c r="DB38" s="653"/>
      <c r="DC38" s="657"/>
      <c r="DD38" s="632">
        <v>1346804</v>
      </c>
      <c r="DE38" s="624"/>
      <c r="DF38" s="624"/>
      <c r="DG38" s="624"/>
      <c r="DH38" s="624"/>
      <c r="DI38" s="624"/>
      <c r="DJ38" s="624"/>
      <c r="DK38" s="625"/>
      <c r="DL38" s="632">
        <v>1312996</v>
      </c>
      <c r="DM38" s="624"/>
      <c r="DN38" s="624"/>
      <c r="DO38" s="624"/>
      <c r="DP38" s="624"/>
      <c r="DQ38" s="624"/>
      <c r="DR38" s="624"/>
      <c r="DS38" s="624"/>
      <c r="DT38" s="624"/>
      <c r="DU38" s="624"/>
      <c r="DV38" s="625"/>
      <c r="DW38" s="628">
        <v>10.9</v>
      </c>
      <c r="DX38" s="653"/>
      <c r="DY38" s="653"/>
      <c r="DZ38" s="653"/>
      <c r="EA38" s="653"/>
      <c r="EB38" s="653"/>
      <c r="EC38" s="654"/>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179</v>
      </c>
      <c r="S39" s="624"/>
      <c r="T39" s="624"/>
      <c r="U39" s="624"/>
      <c r="V39" s="624"/>
      <c r="W39" s="624"/>
      <c r="X39" s="624"/>
      <c r="Y39" s="625"/>
      <c r="Z39" s="626" t="s">
        <v>179</v>
      </c>
      <c r="AA39" s="626"/>
      <c r="AB39" s="626"/>
      <c r="AC39" s="626"/>
      <c r="AD39" s="627" t="s">
        <v>179</v>
      </c>
      <c r="AE39" s="627"/>
      <c r="AF39" s="627"/>
      <c r="AG39" s="627"/>
      <c r="AH39" s="627"/>
      <c r="AI39" s="627"/>
      <c r="AJ39" s="627"/>
      <c r="AK39" s="627"/>
      <c r="AL39" s="628" t="s">
        <v>179</v>
      </c>
      <c r="AM39" s="629"/>
      <c r="AN39" s="629"/>
      <c r="AO39" s="630"/>
      <c r="AQ39" s="686" t="s">
        <v>345</v>
      </c>
      <c r="AR39" s="687"/>
      <c r="AS39" s="687"/>
      <c r="AT39" s="687"/>
      <c r="AU39" s="687"/>
      <c r="AV39" s="687"/>
      <c r="AW39" s="687"/>
      <c r="AX39" s="687"/>
      <c r="AY39" s="688"/>
      <c r="AZ39" s="623">
        <v>149476</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9819</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1179872</v>
      </c>
      <c r="CS39" s="655"/>
      <c r="CT39" s="655"/>
      <c r="CU39" s="655"/>
      <c r="CV39" s="655"/>
      <c r="CW39" s="655"/>
      <c r="CX39" s="655"/>
      <c r="CY39" s="656"/>
      <c r="CZ39" s="628">
        <v>5.4</v>
      </c>
      <c r="DA39" s="653"/>
      <c r="DB39" s="653"/>
      <c r="DC39" s="657"/>
      <c r="DD39" s="632">
        <v>1013881</v>
      </c>
      <c r="DE39" s="655"/>
      <c r="DF39" s="655"/>
      <c r="DG39" s="655"/>
      <c r="DH39" s="655"/>
      <c r="DI39" s="655"/>
      <c r="DJ39" s="655"/>
      <c r="DK39" s="656"/>
      <c r="DL39" s="632" t="s">
        <v>179</v>
      </c>
      <c r="DM39" s="655"/>
      <c r="DN39" s="655"/>
      <c r="DO39" s="655"/>
      <c r="DP39" s="655"/>
      <c r="DQ39" s="655"/>
      <c r="DR39" s="655"/>
      <c r="DS39" s="655"/>
      <c r="DT39" s="655"/>
      <c r="DU39" s="655"/>
      <c r="DV39" s="656"/>
      <c r="DW39" s="628" t="s">
        <v>179</v>
      </c>
      <c r="DX39" s="653"/>
      <c r="DY39" s="653"/>
      <c r="DZ39" s="653"/>
      <c r="EA39" s="653"/>
      <c r="EB39" s="653"/>
      <c r="EC39" s="654"/>
    </row>
    <row r="40" spans="2:133" ht="11.25" customHeight="1" x14ac:dyDescent="0.15">
      <c r="B40" s="620" t="s">
        <v>348</v>
      </c>
      <c r="C40" s="621"/>
      <c r="D40" s="621"/>
      <c r="E40" s="621"/>
      <c r="F40" s="621"/>
      <c r="G40" s="621"/>
      <c r="H40" s="621"/>
      <c r="I40" s="621"/>
      <c r="J40" s="621"/>
      <c r="K40" s="621"/>
      <c r="L40" s="621"/>
      <c r="M40" s="621"/>
      <c r="N40" s="621"/>
      <c r="O40" s="621"/>
      <c r="P40" s="621"/>
      <c r="Q40" s="622"/>
      <c r="R40" s="623">
        <v>188148</v>
      </c>
      <c r="S40" s="624"/>
      <c r="T40" s="624"/>
      <c r="U40" s="624"/>
      <c r="V40" s="624"/>
      <c r="W40" s="624"/>
      <c r="X40" s="624"/>
      <c r="Y40" s="625"/>
      <c r="Z40" s="626">
        <v>0.8</v>
      </c>
      <c r="AA40" s="626"/>
      <c r="AB40" s="626"/>
      <c r="AC40" s="626"/>
      <c r="AD40" s="627" t="s">
        <v>179</v>
      </c>
      <c r="AE40" s="627"/>
      <c r="AF40" s="627"/>
      <c r="AG40" s="627"/>
      <c r="AH40" s="627"/>
      <c r="AI40" s="627"/>
      <c r="AJ40" s="627"/>
      <c r="AK40" s="627"/>
      <c r="AL40" s="628" t="s">
        <v>179</v>
      </c>
      <c r="AM40" s="629"/>
      <c r="AN40" s="629"/>
      <c r="AO40" s="630"/>
      <c r="AQ40" s="686" t="s">
        <v>349</v>
      </c>
      <c r="AR40" s="687"/>
      <c r="AS40" s="687"/>
      <c r="AT40" s="687"/>
      <c r="AU40" s="687"/>
      <c r="AV40" s="687"/>
      <c r="AW40" s="687"/>
      <c r="AX40" s="687"/>
      <c r="AY40" s="688"/>
      <c r="AZ40" s="623" t="s">
        <v>179</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93</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50009</v>
      </c>
      <c r="CS40" s="624"/>
      <c r="CT40" s="624"/>
      <c r="CU40" s="624"/>
      <c r="CV40" s="624"/>
      <c r="CW40" s="624"/>
      <c r="CX40" s="624"/>
      <c r="CY40" s="625"/>
      <c r="CZ40" s="628">
        <v>0.2</v>
      </c>
      <c r="DA40" s="653"/>
      <c r="DB40" s="653"/>
      <c r="DC40" s="657"/>
      <c r="DD40" s="632">
        <v>41009</v>
      </c>
      <c r="DE40" s="624"/>
      <c r="DF40" s="624"/>
      <c r="DG40" s="624"/>
      <c r="DH40" s="624"/>
      <c r="DI40" s="624"/>
      <c r="DJ40" s="624"/>
      <c r="DK40" s="625"/>
      <c r="DL40" s="632">
        <v>41009</v>
      </c>
      <c r="DM40" s="624"/>
      <c r="DN40" s="624"/>
      <c r="DO40" s="624"/>
      <c r="DP40" s="624"/>
      <c r="DQ40" s="624"/>
      <c r="DR40" s="624"/>
      <c r="DS40" s="624"/>
      <c r="DT40" s="624"/>
      <c r="DU40" s="624"/>
      <c r="DV40" s="625"/>
      <c r="DW40" s="628">
        <v>0.3</v>
      </c>
      <c r="DX40" s="653"/>
      <c r="DY40" s="653"/>
      <c r="DZ40" s="653"/>
      <c r="EA40" s="653"/>
      <c r="EB40" s="653"/>
      <c r="EC40" s="654"/>
    </row>
    <row r="41" spans="2:133" ht="11.25" customHeight="1" x14ac:dyDescent="0.15">
      <c r="B41" s="644" t="s">
        <v>353</v>
      </c>
      <c r="C41" s="645"/>
      <c r="D41" s="645"/>
      <c r="E41" s="645"/>
      <c r="F41" s="645"/>
      <c r="G41" s="645"/>
      <c r="H41" s="645"/>
      <c r="I41" s="645"/>
      <c r="J41" s="645"/>
      <c r="K41" s="645"/>
      <c r="L41" s="645"/>
      <c r="M41" s="645"/>
      <c r="N41" s="645"/>
      <c r="O41" s="645"/>
      <c r="P41" s="645"/>
      <c r="Q41" s="646"/>
      <c r="R41" s="695">
        <v>23631784</v>
      </c>
      <c r="S41" s="696"/>
      <c r="T41" s="696"/>
      <c r="U41" s="696"/>
      <c r="V41" s="696"/>
      <c r="W41" s="696"/>
      <c r="X41" s="696"/>
      <c r="Y41" s="700"/>
      <c r="Z41" s="701">
        <v>100</v>
      </c>
      <c r="AA41" s="701"/>
      <c r="AB41" s="701"/>
      <c r="AC41" s="701"/>
      <c r="AD41" s="702">
        <v>11843496</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338938</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356</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356</v>
      </c>
      <c r="CS41" s="655"/>
      <c r="CT41" s="655"/>
      <c r="CU41" s="655"/>
      <c r="CV41" s="655"/>
      <c r="CW41" s="655"/>
      <c r="CX41" s="655"/>
      <c r="CY41" s="656"/>
      <c r="CZ41" s="628" t="s">
        <v>356</v>
      </c>
      <c r="DA41" s="653"/>
      <c r="DB41" s="653"/>
      <c r="DC41" s="657"/>
      <c r="DD41" s="632" t="s">
        <v>356</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1323789</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326</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4456924</v>
      </c>
      <c r="CS42" s="655"/>
      <c r="CT42" s="655"/>
      <c r="CU42" s="655"/>
      <c r="CV42" s="655"/>
      <c r="CW42" s="655"/>
      <c r="CX42" s="655"/>
      <c r="CY42" s="656"/>
      <c r="CZ42" s="628">
        <v>20.5</v>
      </c>
      <c r="DA42" s="653"/>
      <c r="DB42" s="653"/>
      <c r="DC42" s="657"/>
      <c r="DD42" s="632">
        <v>535500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88024</v>
      </c>
      <c r="CS43" s="655"/>
      <c r="CT43" s="655"/>
      <c r="CU43" s="655"/>
      <c r="CV43" s="655"/>
      <c r="CW43" s="655"/>
      <c r="CX43" s="655"/>
      <c r="CY43" s="656"/>
      <c r="CZ43" s="628">
        <v>0.4</v>
      </c>
      <c r="DA43" s="653"/>
      <c r="DB43" s="653"/>
      <c r="DC43" s="657"/>
      <c r="DD43" s="632">
        <v>88024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364</v>
      </c>
      <c r="CG44" s="621"/>
      <c r="CH44" s="621"/>
      <c r="CI44" s="621"/>
      <c r="CJ44" s="621"/>
      <c r="CK44" s="621"/>
      <c r="CL44" s="621"/>
      <c r="CM44" s="621"/>
      <c r="CN44" s="621"/>
      <c r="CO44" s="621"/>
      <c r="CP44" s="621"/>
      <c r="CQ44" s="622"/>
      <c r="CR44" s="623">
        <v>4456924</v>
      </c>
      <c r="CS44" s="624"/>
      <c r="CT44" s="624"/>
      <c r="CU44" s="624"/>
      <c r="CV44" s="624"/>
      <c r="CW44" s="624"/>
      <c r="CX44" s="624"/>
      <c r="CY44" s="625"/>
      <c r="CZ44" s="628">
        <v>20.5</v>
      </c>
      <c r="DA44" s="629"/>
      <c r="DB44" s="629"/>
      <c r="DC44" s="635"/>
      <c r="DD44" s="632">
        <v>535500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451424</v>
      </c>
      <c r="CS45" s="655"/>
      <c r="CT45" s="655"/>
      <c r="CU45" s="655"/>
      <c r="CV45" s="655"/>
      <c r="CW45" s="655"/>
      <c r="CX45" s="655"/>
      <c r="CY45" s="656"/>
      <c r="CZ45" s="628">
        <v>2.1</v>
      </c>
      <c r="DA45" s="653"/>
      <c r="DB45" s="653"/>
      <c r="DC45" s="657"/>
      <c r="DD45" s="632">
        <v>64734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367</v>
      </c>
      <c r="CG46" s="621"/>
      <c r="CH46" s="621"/>
      <c r="CI46" s="621"/>
      <c r="CJ46" s="621"/>
      <c r="CK46" s="621"/>
      <c r="CL46" s="621"/>
      <c r="CM46" s="621"/>
      <c r="CN46" s="621"/>
      <c r="CO46" s="621"/>
      <c r="CP46" s="621"/>
      <c r="CQ46" s="622"/>
      <c r="CR46" s="623">
        <v>2081638</v>
      </c>
      <c r="CS46" s="624"/>
      <c r="CT46" s="624"/>
      <c r="CU46" s="624"/>
      <c r="CV46" s="624"/>
      <c r="CW46" s="624"/>
      <c r="CX46" s="624"/>
      <c r="CY46" s="625"/>
      <c r="CZ46" s="628">
        <v>9.6</v>
      </c>
      <c r="DA46" s="629"/>
      <c r="DB46" s="629"/>
      <c r="DC46" s="635"/>
      <c r="DD46" s="632">
        <v>461862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368</v>
      </c>
      <c r="CG47" s="621"/>
      <c r="CH47" s="621"/>
      <c r="CI47" s="621"/>
      <c r="CJ47" s="621"/>
      <c r="CK47" s="621"/>
      <c r="CL47" s="621"/>
      <c r="CM47" s="621"/>
      <c r="CN47" s="621"/>
      <c r="CO47" s="621"/>
      <c r="CP47" s="621"/>
      <c r="CQ47" s="622"/>
      <c r="CR47" s="623" t="s">
        <v>179</v>
      </c>
      <c r="CS47" s="655"/>
      <c r="CT47" s="655"/>
      <c r="CU47" s="655"/>
      <c r="CV47" s="655"/>
      <c r="CW47" s="655"/>
      <c r="CX47" s="655"/>
      <c r="CY47" s="656"/>
      <c r="CZ47" s="628" t="s">
        <v>356</v>
      </c>
      <c r="DA47" s="653"/>
      <c r="DB47" s="653"/>
      <c r="DC47" s="657"/>
      <c r="DD47" s="632" t="s">
        <v>356</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369</v>
      </c>
      <c r="CG48" s="621"/>
      <c r="CH48" s="621"/>
      <c r="CI48" s="621"/>
      <c r="CJ48" s="621"/>
      <c r="CK48" s="621"/>
      <c r="CL48" s="621"/>
      <c r="CM48" s="621"/>
      <c r="CN48" s="621"/>
      <c r="CO48" s="621"/>
      <c r="CP48" s="621"/>
      <c r="CQ48" s="622"/>
      <c r="CR48" s="623" t="s">
        <v>356</v>
      </c>
      <c r="CS48" s="624"/>
      <c r="CT48" s="624"/>
      <c r="CU48" s="624"/>
      <c r="CV48" s="624"/>
      <c r="CW48" s="624"/>
      <c r="CX48" s="624"/>
      <c r="CY48" s="625"/>
      <c r="CZ48" s="628" t="s">
        <v>179</v>
      </c>
      <c r="DA48" s="629"/>
      <c r="DB48" s="629"/>
      <c r="DC48" s="635"/>
      <c r="DD48" s="632" t="s">
        <v>179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21703180</v>
      </c>
      <c r="CS49" s="682"/>
      <c r="CT49" s="682"/>
      <c r="CU49" s="682"/>
      <c r="CV49" s="682"/>
      <c r="CW49" s="682"/>
      <c r="CX49" s="682"/>
      <c r="CY49" s="711"/>
      <c r="CZ49" s="703">
        <v>100</v>
      </c>
      <c r="DA49" s="712"/>
      <c r="DB49" s="712"/>
      <c r="DC49" s="713"/>
      <c r="DD49" s="714">
        <v>13412355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7OW4V4x+Zg3xNqShv4iwrNKjBhBYvHTrmChIEqDl8BnP54rkNgmq9X+H/fyu5CYXy5crlPiHkEu2GNDfz9X97A==" saltValue="lNsNvMiQsyYY+mvZqClHs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23632</v>
      </c>
      <c r="R7" s="753"/>
      <c r="S7" s="753"/>
      <c r="T7" s="753"/>
      <c r="U7" s="753"/>
      <c r="V7" s="753">
        <v>21703</v>
      </c>
      <c r="W7" s="753"/>
      <c r="X7" s="753"/>
      <c r="Y7" s="753"/>
      <c r="Z7" s="753"/>
      <c r="AA7" s="753">
        <v>1929</v>
      </c>
      <c r="AB7" s="753"/>
      <c r="AC7" s="753"/>
      <c r="AD7" s="753"/>
      <c r="AE7" s="754"/>
      <c r="AF7" s="755">
        <v>1702</v>
      </c>
      <c r="AG7" s="756"/>
      <c r="AH7" s="756"/>
      <c r="AI7" s="756"/>
      <c r="AJ7" s="757"/>
      <c r="AK7" s="758">
        <v>37</v>
      </c>
      <c r="AL7" s="759"/>
      <c r="AM7" s="759"/>
      <c r="AN7" s="759"/>
      <c r="AO7" s="759"/>
      <c r="AP7" s="759">
        <v>21182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580</v>
      </c>
      <c r="BT7" s="747"/>
      <c r="BU7" s="747"/>
      <c r="BV7" s="747"/>
      <c r="BW7" s="747"/>
      <c r="BX7" s="747"/>
      <c r="BY7" s="747"/>
      <c r="BZ7" s="747"/>
      <c r="CA7" s="747"/>
      <c r="CB7" s="747"/>
      <c r="CC7" s="747"/>
      <c r="CD7" s="747"/>
      <c r="CE7" s="747"/>
      <c r="CF7" s="747"/>
      <c r="CG7" s="762"/>
      <c r="CH7" s="743">
        <v>0</v>
      </c>
      <c r="CI7" s="744"/>
      <c r="CJ7" s="744"/>
      <c r="CK7" s="744"/>
      <c r="CL7" s="745"/>
      <c r="CM7" s="743">
        <v>61</v>
      </c>
      <c r="CN7" s="744"/>
      <c r="CO7" s="744"/>
      <c r="CP7" s="744"/>
      <c r="CQ7" s="745"/>
      <c r="CR7" s="743">
        <v>5</v>
      </c>
      <c r="CS7" s="744"/>
      <c r="CT7" s="744"/>
      <c r="CU7" s="744"/>
      <c r="CV7" s="745"/>
      <c r="CW7" s="743">
        <v>0</v>
      </c>
      <c r="CX7" s="744"/>
      <c r="CY7" s="744"/>
      <c r="CZ7" s="744"/>
      <c r="DA7" s="745"/>
      <c r="DB7" s="743">
        <v>505</v>
      </c>
      <c r="DC7" s="744"/>
      <c r="DD7" s="744"/>
      <c r="DE7" s="744"/>
      <c r="DF7" s="745"/>
      <c r="DG7" s="743" t="s">
        <v>589</v>
      </c>
      <c r="DH7" s="744"/>
      <c r="DI7" s="744"/>
      <c r="DJ7" s="744"/>
      <c r="DK7" s="745"/>
      <c r="DL7" s="743" t="s">
        <v>510</v>
      </c>
      <c r="DM7" s="744"/>
      <c r="DN7" s="744"/>
      <c r="DO7" s="744"/>
      <c r="DP7" s="745"/>
      <c r="DQ7" s="743" t="s">
        <v>510</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581</v>
      </c>
      <c r="BT8" s="774"/>
      <c r="BU8" s="774"/>
      <c r="BV8" s="774"/>
      <c r="BW8" s="774"/>
      <c r="BX8" s="774"/>
      <c r="BY8" s="774"/>
      <c r="BZ8" s="774"/>
      <c r="CA8" s="774"/>
      <c r="CB8" s="774"/>
      <c r="CC8" s="774"/>
      <c r="CD8" s="774"/>
      <c r="CE8" s="774"/>
      <c r="CF8" s="774"/>
      <c r="CG8" s="775"/>
      <c r="CH8" s="776">
        <v>1</v>
      </c>
      <c r="CI8" s="777"/>
      <c r="CJ8" s="777"/>
      <c r="CK8" s="777"/>
      <c r="CL8" s="778"/>
      <c r="CM8" s="776">
        <v>-7</v>
      </c>
      <c r="CN8" s="777"/>
      <c r="CO8" s="777"/>
      <c r="CP8" s="777"/>
      <c r="CQ8" s="778"/>
      <c r="CR8" s="776">
        <v>10</v>
      </c>
      <c r="CS8" s="777"/>
      <c r="CT8" s="777"/>
      <c r="CU8" s="777"/>
      <c r="CV8" s="778"/>
      <c r="CW8" s="776">
        <v>15</v>
      </c>
      <c r="CX8" s="777"/>
      <c r="CY8" s="777"/>
      <c r="CZ8" s="777"/>
      <c r="DA8" s="778"/>
      <c r="DB8" s="776" t="s">
        <v>589</v>
      </c>
      <c r="DC8" s="777"/>
      <c r="DD8" s="777"/>
      <c r="DE8" s="777"/>
      <c r="DF8" s="778"/>
      <c r="DG8" s="776" t="s">
        <v>589</v>
      </c>
      <c r="DH8" s="777"/>
      <c r="DI8" s="777"/>
      <c r="DJ8" s="777"/>
      <c r="DK8" s="778"/>
      <c r="DL8" s="776" t="s">
        <v>510</v>
      </c>
      <c r="DM8" s="777"/>
      <c r="DN8" s="777"/>
      <c r="DO8" s="777"/>
      <c r="DP8" s="778"/>
      <c r="DQ8" s="776" t="s">
        <v>510</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23632</v>
      </c>
      <c r="R23" s="793"/>
      <c r="S23" s="793"/>
      <c r="T23" s="793"/>
      <c r="U23" s="793"/>
      <c r="V23" s="793">
        <v>21703</v>
      </c>
      <c r="W23" s="793"/>
      <c r="X23" s="793"/>
      <c r="Y23" s="793"/>
      <c r="Z23" s="793"/>
      <c r="AA23" s="793">
        <v>1929</v>
      </c>
      <c r="AB23" s="793"/>
      <c r="AC23" s="793"/>
      <c r="AD23" s="793"/>
      <c r="AE23" s="794"/>
      <c r="AF23" s="795">
        <v>1702</v>
      </c>
      <c r="AG23" s="793"/>
      <c r="AH23" s="793"/>
      <c r="AI23" s="793"/>
      <c r="AJ23" s="796"/>
      <c r="AK23" s="797"/>
      <c r="AL23" s="798"/>
      <c r="AM23" s="798"/>
      <c r="AN23" s="798"/>
      <c r="AO23" s="798"/>
      <c r="AP23" s="793">
        <v>21182</v>
      </c>
      <c r="AQ23" s="793"/>
      <c r="AR23" s="793"/>
      <c r="AS23" s="793"/>
      <c r="AT23" s="793"/>
      <c r="AU23" s="809"/>
      <c r="AV23" s="809"/>
      <c r="AW23" s="809"/>
      <c r="AX23" s="809"/>
      <c r="AY23" s="810"/>
      <c r="AZ23" s="811" t="s">
        <v>179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4713</v>
      </c>
      <c r="R28" s="823"/>
      <c r="S28" s="823"/>
      <c r="T28" s="823"/>
      <c r="U28" s="823"/>
      <c r="V28" s="823">
        <v>4540</v>
      </c>
      <c r="W28" s="823"/>
      <c r="X28" s="823"/>
      <c r="Y28" s="823"/>
      <c r="Z28" s="823"/>
      <c r="AA28" s="823">
        <v>173</v>
      </c>
      <c r="AB28" s="823"/>
      <c r="AC28" s="823"/>
      <c r="AD28" s="823"/>
      <c r="AE28" s="824"/>
      <c r="AF28" s="825">
        <v>173</v>
      </c>
      <c r="AG28" s="823"/>
      <c r="AH28" s="823"/>
      <c r="AI28" s="823"/>
      <c r="AJ28" s="826"/>
      <c r="AK28" s="827">
        <v>339</v>
      </c>
      <c r="AL28" s="828"/>
      <c r="AM28" s="828"/>
      <c r="AN28" s="828"/>
      <c r="AO28" s="828"/>
      <c r="AP28" s="828" t="s">
        <v>579</v>
      </c>
      <c r="AQ28" s="828"/>
      <c r="AR28" s="828"/>
      <c r="AS28" s="828"/>
      <c r="AT28" s="828"/>
      <c r="AU28" s="828" t="s">
        <v>579</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4632</v>
      </c>
      <c r="R29" s="784"/>
      <c r="S29" s="784"/>
      <c r="T29" s="784"/>
      <c r="U29" s="784"/>
      <c r="V29" s="784">
        <v>4204</v>
      </c>
      <c r="W29" s="784"/>
      <c r="X29" s="784"/>
      <c r="Y29" s="784"/>
      <c r="Z29" s="784"/>
      <c r="AA29" s="784">
        <v>428</v>
      </c>
      <c r="AB29" s="784"/>
      <c r="AC29" s="784"/>
      <c r="AD29" s="784"/>
      <c r="AE29" s="785"/>
      <c r="AF29" s="786">
        <v>428</v>
      </c>
      <c r="AG29" s="787"/>
      <c r="AH29" s="787"/>
      <c r="AI29" s="787"/>
      <c r="AJ29" s="788"/>
      <c r="AK29" s="834">
        <v>695</v>
      </c>
      <c r="AL29" s="830"/>
      <c r="AM29" s="830"/>
      <c r="AN29" s="830"/>
      <c r="AO29" s="830"/>
      <c r="AP29" s="830" t="s">
        <v>579</v>
      </c>
      <c r="AQ29" s="830"/>
      <c r="AR29" s="830"/>
      <c r="AS29" s="830"/>
      <c r="AT29" s="830"/>
      <c r="AU29" s="830" t="s">
        <v>579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497</v>
      </c>
      <c r="R30" s="784"/>
      <c r="S30" s="784"/>
      <c r="T30" s="784"/>
      <c r="U30" s="784"/>
      <c r="V30" s="784">
        <v>495</v>
      </c>
      <c r="W30" s="784"/>
      <c r="X30" s="784"/>
      <c r="Y30" s="784"/>
      <c r="Z30" s="784"/>
      <c r="AA30" s="784">
        <v>2</v>
      </c>
      <c r="AB30" s="784"/>
      <c r="AC30" s="784"/>
      <c r="AD30" s="784"/>
      <c r="AE30" s="785"/>
      <c r="AF30" s="786">
        <v>2</v>
      </c>
      <c r="AG30" s="787"/>
      <c r="AH30" s="787"/>
      <c r="AI30" s="787"/>
      <c r="AJ30" s="788"/>
      <c r="AK30" s="834">
        <v>124</v>
      </c>
      <c r="AL30" s="830"/>
      <c r="AM30" s="830"/>
      <c r="AN30" s="830"/>
      <c r="AO30" s="830"/>
      <c r="AP30" s="830" t="s">
        <v>579</v>
      </c>
      <c r="AQ30" s="830"/>
      <c r="AR30" s="830"/>
      <c r="AS30" s="830"/>
      <c r="AT30" s="830"/>
      <c r="AU30" s="830" t="s">
        <v>579</v>
      </c>
      <c r="AV30" s="830"/>
      <c r="AW30" s="830"/>
      <c r="AX30" s="830"/>
      <c r="AY30" s="830"/>
      <c r="AZ30" s="831" t="s">
        <v>589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9</v>
      </c>
      <c r="R31" s="784"/>
      <c r="S31" s="784"/>
      <c r="T31" s="784"/>
      <c r="U31" s="784"/>
      <c r="V31" s="784">
        <v>7</v>
      </c>
      <c r="W31" s="784"/>
      <c r="X31" s="784"/>
      <c r="Y31" s="784"/>
      <c r="Z31" s="784"/>
      <c r="AA31" s="784">
        <v>2</v>
      </c>
      <c r="AB31" s="784"/>
      <c r="AC31" s="784"/>
      <c r="AD31" s="784"/>
      <c r="AE31" s="785"/>
      <c r="AF31" s="786">
        <v>2</v>
      </c>
      <c r="AG31" s="787"/>
      <c r="AH31" s="787"/>
      <c r="AI31" s="787"/>
      <c r="AJ31" s="788"/>
      <c r="AK31" s="834" t="s">
        <v>589</v>
      </c>
      <c r="AL31" s="830"/>
      <c r="AM31" s="830"/>
      <c r="AN31" s="830"/>
      <c r="AO31" s="830"/>
      <c r="AP31" s="830" t="s">
        <v>579</v>
      </c>
      <c r="AQ31" s="830"/>
      <c r="AR31" s="830"/>
      <c r="AS31" s="830"/>
      <c r="AT31" s="830"/>
      <c r="AU31" s="830" t="s">
        <v>579</v>
      </c>
      <c r="AV31" s="830"/>
      <c r="AW31" s="830"/>
      <c r="AX31" s="830"/>
      <c r="AY31" s="830"/>
      <c r="AZ31" s="831" t="s">
        <v>589</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1083</v>
      </c>
      <c r="R32" s="784"/>
      <c r="S32" s="784"/>
      <c r="T32" s="784"/>
      <c r="U32" s="784"/>
      <c r="V32" s="784">
        <v>937</v>
      </c>
      <c r="W32" s="784"/>
      <c r="X32" s="784"/>
      <c r="Y32" s="784"/>
      <c r="Z32" s="784"/>
      <c r="AA32" s="784">
        <v>146</v>
      </c>
      <c r="AB32" s="784"/>
      <c r="AC32" s="784"/>
      <c r="AD32" s="784"/>
      <c r="AE32" s="785"/>
      <c r="AF32" s="786">
        <v>237</v>
      </c>
      <c r="AG32" s="787"/>
      <c r="AH32" s="787"/>
      <c r="AI32" s="787"/>
      <c r="AJ32" s="788"/>
      <c r="AK32" s="834">
        <v>126</v>
      </c>
      <c r="AL32" s="830"/>
      <c r="AM32" s="830"/>
      <c r="AN32" s="830"/>
      <c r="AO32" s="830"/>
      <c r="AP32" s="830">
        <v>1416</v>
      </c>
      <c r="AQ32" s="830"/>
      <c r="AR32" s="830"/>
      <c r="AS32" s="830"/>
      <c r="AT32" s="830"/>
      <c r="AU32" s="830">
        <v>619</v>
      </c>
      <c r="AV32" s="830"/>
      <c r="AW32" s="830"/>
      <c r="AX32" s="830"/>
      <c r="AY32" s="830"/>
      <c r="AZ32" s="831" t="s">
        <v>589</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542</v>
      </c>
      <c r="R33" s="784"/>
      <c r="S33" s="784"/>
      <c r="T33" s="784"/>
      <c r="U33" s="784"/>
      <c r="V33" s="784">
        <v>542</v>
      </c>
      <c r="W33" s="784"/>
      <c r="X33" s="784"/>
      <c r="Y33" s="784"/>
      <c r="Z33" s="784"/>
      <c r="AA33" s="784" t="s">
        <v>579</v>
      </c>
      <c r="AB33" s="784"/>
      <c r="AC33" s="784"/>
      <c r="AD33" s="784"/>
      <c r="AE33" s="785"/>
      <c r="AF33" s="786">
        <v>840</v>
      </c>
      <c r="AG33" s="787"/>
      <c r="AH33" s="787"/>
      <c r="AI33" s="787"/>
      <c r="AJ33" s="788"/>
      <c r="AK33" s="834">
        <v>311</v>
      </c>
      <c r="AL33" s="830"/>
      <c r="AM33" s="830"/>
      <c r="AN33" s="830"/>
      <c r="AO33" s="830"/>
      <c r="AP33" s="830">
        <v>4348</v>
      </c>
      <c r="AQ33" s="830"/>
      <c r="AR33" s="830"/>
      <c r="AS33" s="830"/>
      <c r="AT33" s="830"/>
      <c r="AU33" s="830">
        <v>2879</v>
      </c>
      <c r="AV33" s="830"/>
      <c r="AW33" s="830"/>
      <c r="AX33" s="830"/>
      <c r="AY33" s="830"/>
      <c r="AZ33" s="831" t="s">
        <v>589</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414</v>
      </c>
      <c r="C34" s="781"/>
      <c r="D34" s="781"/>
      <c r="E34" s="781"/>
      <c r="F34" s="781"/>
      <c r="G34" s="781"/>
      <c r="H34" s="781"/>
      <c r="I34" s="781"/>
      <c r="J34" s="781"/>
      <c r="K34" s="781"/>
      <c r="L34" s="781"/>
      <c r="M34" s="781"/>
      <c r="N34" s="781"/>
      <c r="O34" s="781"/>
      <c r="P34" s="782"/>
      <c r="Q34" s="783">
        <v>996</v>
      </c>
      <c r="R34" s="784"/>
      <c r="S34" s="784"/>
      <c r="T34" s="784"/>
      <c r="U34" s="784"/>
      <c r="V34" s="784">
        <v>948</v>
      </c>
      <c r="W34" s="784"/>
      <c r="X34" s="784"/>
      <c r="Y34" s="784"/>
      <c r="Z34" s="784"/>
      <c r="AA34" s="784">
        <v>47</v>
      </c>
      <c r="AB34" s="784"/>
      <c r="AC34" s="784"/>
      <c r="AD34" s="784"/>
      <c r="AE34" s="785"/>
      <c r="AF34" s="786">
        <v>264</v>
      </c>
      <c r="AG34" s="787"/>
      <c r="AH34" s="787"/>
      <c r="AI34" s="787"/>
      <c r="AJ34" s="788"/>
      <c r="AK34" s="834">
        <v>509</v>
      </c>
      <c r="AL34" s="830"/>
      <c r="AM34" s="830"/>
      <c r="AN34" s="830"/>
      <c r="AO34" s="830"/>
      <c r="AP34" s="830">
        <v>5190</v>
      </c>
      <c r="AQ34" s="830"/>
      <c r="AR34" s="830"/>
      <c r="AS34" s="830"/>
      <c r="AT34" s="830"/>
      <c r="AU34" s="830">
        <v>4489</v>
      </c>
      <c r="AV34" s="830"/>
      <c r="AW34" s="830"/>
      <c r="AX34" s="830"/>
      <c r="AY34" s="830"/>
      <c r="AZ34" s="831" t="s">
        <v>589</v>
      </c>
      <c r="BA34" s="831"/>
      <c r="BB34" s="831"/>
      <c r="BC34" s="831"/>
      <c r="BD34" s="831"/>
      <c r="BE34" s="832" t="s">
        <v>412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1946</v>
      </c>
      <c r="AG63" s="844"/>
      <c r="AH63" s="844"/>
      <c r="AI63" s="844"/>
      <c r="AJ63" s="845"/>
      <c r="AK63" s="846"/>
      <c r="AL63" s="841"/>
      <c r="AM63" s="841"/>
      <c r="AN63" s="841"/>
      <c r="AO63" s="841"/>
      <c r="AP63" s="844">
        <v>10954</v>
      </c>
      <c r="AQ63" s="844"/>
      <c r="AR63" s="844"/>
      <c r="AS63" s="844"/>
      <c r="AT63" s="844"/>
      <c r="AU63" s="844">
        <v>7987</v>
      </c>
      <c r="AV63" s="844"/>
      <c r="AW63" s="844"/>
      <c r="AX63" s="844"/>
      <c r="AY63" s="844"/>
      <c r="AZ63" s="848"/>
      <c r="BA63" s="848"/>
      <c r="BB63" s="848"/>
      <c r="BC63" s="848"/>
      <c r="BD63" s="848"/>
      <c r="BE63" s="849"/>
      <c r="BF63" s="849"/>
      <c r="BG63" s="849"/>
      <c r="BH63" s="849"/>
      <c r="BI63" s="850"/>
      <c r="BJ63" s="851" t="s">
        <v>179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401</v>
      </c>
      <c r="AB66" s="734"/>
      <c r="AC66" s="734"/>
      <c r="AD66" s="734"/>
      <c r="AE66" s="735"/>
      <c r="AF66" s="854" t="s">
        <v>402</v>
      </c>
      <c r="AG66" s="815"/>
      <c r="AH66" s="815"/>
      <c r="AI66" s="815"/>
      <c r="AJ66" s="855"/>
      <c r="AK66" s="733" t="s">
        <v>421</v>
      </c>
      <c r="AL66" s="728"/>
      <c r="AM66" s="728"/>
      <c r="AN66" s="728"/>
      <c r="AO66" s="729"/>
      <c r="AP66" s="733" t="s">
        <v>404</v>
      </c>
      <c r="AQ66" s="734"/>
      <c r="AR66" s="734"/>
      <c r="AS66" s="734"/>
      <c r="AT66" s="735"/>
      <c r="AU66" s="733" t="s">
        <v>422</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582</v>
      </c>
      <c r="C68" s="870"/>
      <c r="D68" s="870"/>
      <c r="E68" s="870"/>
      <c r="F68" s="870"/>
      <c r="G68" s="870"/>
      <c r="H68" s="870"/>
      <c r="I68" s="870"/>
      <c r="J68" s="870"/>
      <c r="K68" s="870"/>
      <c r="L68" s="870"/>
      <c r="M68" s="870"/>
      <c r="N68" s="870"/>
      <c r="O68" s="870"/>
      <c r="P68" s="871"/>
      <c r="Q68" s="872">
        <v>16052</v>
      </c>
      <c r="R68" s="866"/>
      <c r="S68" s="866"/>
      <c r="T68" s="866"/>
      <c r="U68" s="866"/>
      <c r="V68" s="866">
        <v>16031</v>
      </c>
      <c r="W68" s="866"/>
      <c r="X68" s="866"/>
      <c r="Y68" s="866"/>
      <c r="Z68" s="866"/>
      <c r="AA68" s="866">
        <v>21</v>
      </c>
      <c r="AB68" s="866"/>
      <c r="AC68" s="866"/>
      <c r="AD68" s="866"/>
      <c r="AE68" s="866"/>
      <c r="AF68" s="866">
        <v>14</v>
      </c>
      <c r="AG68" s="866"/>
      <c r="AH68" s="866"/>
      <c r="AI68" s="866"/>
      <c r="AJ68" s="866"/>
      <c r="AK68" s="866">
        <v>113</v>
      </c>
      <c r="AL68" s="866"/>
      <c r="AM68" s="866"/>
      <c r="AN68" s="866"/>
      <c r="AO68" s="866"/>
      <c r="AP68" s="866" t="s">
        <v>589</v>
      </c>
      <c r="AQ68" s="866"/>
      <c r="AR68" s="866"/>
      <c r="AS68" s="866"/>
      <c r="AT68" s="866"/>
      <c r="AU68" s="866" t="s">
        <v>589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583</v>
      </c>
      <c r="C69" s="874"/>
      <c r="D69" s="874"/>
      <c r="E69" s="874"/>
      <c r="F69" s="874"/>
      <c r="G69" s="874"/>
      <c r="H69" s="874"/>
      <c r="I69" s="874"/>
      <c r="J69" s="874"/>
      <c r="K69" s="874"/>
      <c r="L69" s="874"/>
      <c r="M69" s="874"/>
      <c r="N69" s="874"/>
      <c r="O69" s="874"/>
      <c r="P69" s="875"/>
      <c r="Q69" s="876">
        <v>88</v>
      </c>
      <c r="R69" s="830"/>
      <c r="S69" s="830"/>
      <c r="T69" s="830"/>
      <c r="U69" s="830"/>
      <c r="V69" s="830">
        <v>87</v>
      </c>
      <c r="W69" s="830"/>
      <c r="X69" s="830"/>
      <c r="Y69" s="830"/>
      <c r="Z69" s="830"/>
      <c r="AA69" s="830">
        <v>1</v>
      </c>
      <c r="AB69" s="830"/>
      <c r="AC69" s="830"/>
      <c r="AD69" s="830"/>
      <c r="AE69" s="830"/>
      <c r="AF69" s="830">
        <v>1</v>
      </c>
      <c r="AG69" s="830"/>
      <c r="AH69" s="830"/>
      <c r="AI69" s="830"/>
      <c r="AJ69" s="830"/>
      <c r="AK69" s="830">
        <v>8</v>
      </c>
      <c r="AL69" s="830"/>
      <c r="AM69" s="830"/>
      <c r="AN69" s="830"/>
      <c r="AO69" s="830"/>
      <c r="AP69" s="830" t="s">
        <v>589</v>
      </c>
      <c r="AQ69" s="830"/>
      <c r="AR69" s="830"/>
      <c r="AS69" s="830"/>
      <c r="AT69" s="830"/>
      <c r="AU69" s="830" t="s">
        <v>589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584</v>
      </c>
      <c r="C70" s="874"/>
      <c r="D70" s="874"/>
      <c r="E70" s="874"/>
      <c r="F70" s="874"/>
      <c r="G70" s="874"/>
      <c r="H70" s="874"/>
      <c r="I70" s="874"/>
      <c r="J70" s="874"/>
      <c r="K70" s="874"/>
      <c r="L70" s="874"/>
      <c r="M70" s="874"/>
      <c r="N70" s="874"/>
      <c r="O70" s="874"/>
      <c r="P70" s="875"/>
      <c r="Q70" s="876">
        <v>468</v>
      </c>
      <c r="R70" s="830"/>
      <c r="S70" s="830"/>
      <c r="T70" s="830"/>
      <c r="U70" s="830"/>
      <c r="V70" s="830">
        <v>242</v>
      </c>
      <c r="W70" s="830"/>
      <c r="X70" s="830"/>
      <c r="Y70" s="830"/>
      <c r="Z70" s="830"/>
      <c r="AA70" s="830">
        <v>226</v>
      </c>
      <c r="AB70" s="830"/>
      <c r="AC70" s="830"/>
      <c r="AD70" s="830"/>
      <c r="AE70" s="830"/>
      <c r="AF70" s="830">
        <v>226</v>
      </c>
      <c r="AG70" s="830"/>
      <c r="AH70" s="830"/>
      <c r="AI70" s="830"/>
      <c r="AJ70" s="830"/>
      <c r="AK70" s="830" t="s">
        <v>510</v>
      </c>
      <c r="AL70" s="830"/>
      <c r="AM70" s="830"/>
      <c r="AN70" s="830"/>
      <c r="AO70" s="830"/>
      <c r="AP70" s="830" t="s">
        <v>510</v>
      </c>
      <c r="AQ70" s="830"/>
      <c r="AR70" s="830"/>
      <c r="AS70" s="830"/>
      <c r="AT70" s="830"/>
      <c r="AU70" s="830" t="s">
        <v>510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585</v>
      </c>
      <c r="C71" s="874"/>
      <c r="D71" s="874"/>
      <c r="E71" s="874"/>
      <c r="F71" s="874"/>
      <c r="G71" s="874"/>
      <c r="H71" s="874"/>
      <c r="I71" s="874"/>
      <c r="J71" s="874"/>
      <c r="K71" s="874"/>
      <c r="L71" s="874"/>
      <c r="M71" s="874"/>
      <c r="N71" s="874"/>
      <c r="O71" s="874"/>
      <c r="P71" s="875"/>
      <c r="Q71" s="876">
        <v>1041</v>
      </c>
      <c r="R71" s="830"/>
      <c r="S71" s="830"/>
      <c r="T71" s="830"/>
      <c r="U71" s="830"/>
      <c r="V71" s="830">
        <v>1037</v>
      </c>
      <c r="W71" s="830"/>
      <c r="X71" s="830"/>
      <c r="Y71" s="830"/>
      <c r="Z71" s="830"/>
      <c r="AA71" s="830">
        <v>4</v>
      </c>
      <c r="AB71" s="830"/>
      <c r="AC71" s="830"/>
      <c r="AD71" s="830"/>
      <c r="AE71" s="830"/>
      <c r="AF71" s="830">
        <v>4</v>
      </c>
      <c r="AG71" s="830"/>
      <c r="AH71" s="830"/>
      <c r="AI71" s="830"/>
      <c r="AJ71" s="830"/>
      <c r="AK71" s="830" t="s">
        <v>510</v>
      </c>
      <c r="AL71" s="830"/>
      <c r="AM71" s="830"/>
      <c r="AN71" s="830"/>
      <c r="AO71" s="830"/>
      <c r="AP71" s="830" t="s">
        <v>510</v>
      </c>
      <c r="AQ71" s="830"/>
      <c r="AR71" s="830"/>
      <c r="AS71" s="830"/>
      <c r="AT71" s="830"/>
      <c r="AU71" s="830" t="s">
        <v>510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586</v>
      </c>
      <c r="C72" s="874"/>
      <c r="D72" s="874"/>
      <c r="E72" s="874"/>
      <c r="F72" s="874"/>
      <c r="G72" s="874"/>
      <c r="H72" s="874"/>
      <c r="I72" s="874"/>
      <c r="J72" s="874"/>
      <c r="K72" s="874"/>
      <c r="L72" s="874"/>
      <c r="M72" s="874"/>
      <c r="N72" s="874"/>
      <c r="O72" s="874"/>
      <c r="P72" s="875"/>
      <c r="Q72" s="876">
        <v>368351</v>
      </c>
      <c r="R72" s="830"/>
      <c r="S72" s="830"/>
      <c r="T72" s="830"/>
      <c r="U72" s="830"/>
      <c r="V72" s="830">
        <v>355170</v>
      </c>
      <c r="W72" s="830"/>
      <c r="X72" s="830"/>
      <c r="Y72" s="830"/>
      <c r="Z72" s="830"/>
      <c r="AA72" s="830">
        <v>13181</v>
      </c>
      <c r="AB72" s="830"/>
      <c r="AC72" s="830"/>
      <c r="AD72" s="830"/>
      <c r="AE72" s="830"/>
      <c r="AF72" s="830">
        <v>13181</v>
      </c>
      <c r="AG72" s="830"/>
      <c r="AH72" s="830"/>
      <c r="AI72" s="830"/>
      <c r="AJ72" s="830"/>
      <c r="AK72" s="830">
        <v>2368</v>
      </c>
      <c r="AL72" s="830"/>
      <c r="AM72" s="830"/>
      <c r="AN72" s="830"/>
      <c r="AO72" s="830"/>
      <c r="AP72" s="830" t="s">
        <v>510</v>
      </c>
      <c r="AQ72" s="830"/>
      <c r="AR72" s="830"/>
      <c r="AS72" s="830"/>
      <c r="AT72" s="830"/>
      <c r="AU72" s="830" t="s">
        <v>510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587</v>
      </c>
      <c r="C73" s="874"/>
      <c r="D73" s="874"/>
      <c r="E73" s="874"/>
      <c r="F73" s="874"/>
      <c r="G73" s="874"/>
      <c r="H73" s="874"/>
      <c r="I73" s="874"/>
      <c r="J73" s="874"/>
      <c r="K73" s="874"/>
      <c r="L73" s="874"/>
      <c r="M73" s="874"/>
      <c r="N73" s="874"/>
      <c r="O73" s="874"/>
      <c r="P73" s="875"/>
      <c r="Q73" s="876">
        <v>226</v>
      </c>
      <c r="R73" s="830"/>
      <c r="S73" s="830"/>
      <c r="T73" s="830"/>
      <c r="U73" s="830"/>
      <c r="V73" s="830">
        <v>221</v>
      </c>
      <c r="W73" s="830"/>
      <c r="X73" s="830"/>
      <c r="Y73" s="830"/>
      <c r="Z73" s="830"/>
      <c r="AA73" s="830">
        <v>5</v>
      </c>
      <c r="AB73" s="830"/>
      <c r="AC73" s="830"/>
      <c r="AD73" s="830"/>
      <c r="AE73" s="830"/>
      <c r="AF73" s="830">
        <v>5</v>
      </c>
      <c r="AG73" s="830"/>
      <c r="AH73" s="830"/>
      <c r="AI73" s="830"/>
      <c r="AJ73" s="830"/>
      <c r="AK73" s="830" t="s">
        <v>589</v>
      </c>
      <c r="AL73" s="830"/>
      <c r="AM73" s="830"/>
      <c r="AN73" s="830"/>
      <c r="AO73" s="830"/>
      <c r="AP73" s="830" t="s">
        <v>589</v>
      </c>
      <c r="AQ73" s="830"/>
      <c r="AR73" s="830"/>
      <c r="AS73" s="830"/>
      <c r="AT73" s="830"/>
      <c r="AU73" s="830" t="s">
        <v>589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588</v>
      </c>
      <c r="C74" s="874"/>
      <c r="D74" s="874"/>
      <c r="E74" s="874"/>
      <c r="F74" s="874"/>
      <c r="G74" s="874"/>
      <c r="H74" s="874"/>
      <c r="I74" s="874"/>
      <c r="J74" s="874"/>
      <c r="K74" s="874"/>
      <c r="L74" s="874"/>
      <c r="M74" s="874"/>
      <c r="N74" s="874"/>
      <c r="O74" s="874"/>
      <c r="P74" s="875"/>
      <c r="Q74" s="876">
        <v>10402</v>
      </c>
      <c r="R74" s="830"/>
      <c r="S74" s="830"/>
      <c r="T74" s="830"/>
      <c r="U74" s="830"/>
      <c r="V74" s="830">
        <v>9818</v>
      </c>
      <c r="W74" s="830"/>
      <c r="X74" s="830"/>
      <c r="Y74" s="830"/>
      <c r="Z74" s="830"/>
      <c r="AA74" s="830">
        <v>584</v>
      </c>
      <c r="AB74" s="830"/>
      <c r="AC74" s="830"/>
      <c r="AD74" s="830"/>
      <c r="AE74" s="830"/>
      <c r="AF74" s="830">
        <v>558</v>
      </c>
      <c r="AG74" s="830"/>
      <c r="AH74" s="830"/>
      <c r="AI74" s="830"/>
      <c r="AJ74" s="830"/>
      <c r="AK74" s="830" t="s">
        <v>589</v>
      </c>
      <c r="AL74" s="830"/>
      <c r="AM74" s="830"/>
      <c r="AN74" s="830"/>
      <c r="AO74" s="830"/>
      <c r="AP74" s="830">
        <v>4406</v>
      </c>
      <c r="AQ74" s="830"/>
      <c r="AR74" s="830"/>
      <c r="AS74" s="830"/>
      <c r="AT74" s="830"/>
      <c r="AU74" s="830">
        <v>971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14833</v>
      </c>
      <c r="AG88" s="844"/>
      <c r="AH88" s="844"/>
      <c r="AI88" s="844"/>
      <c r="AJ88" s="844"/>
      <c r="AK88" s="841"/>
      <c r="AL88" s="841"/>
      <c r="AM88" s="841"/>
      <c r="AN88" s="841"/>
      <c r="AO88" s="841"/>
      <c r="AP88" s="844">
        <v>4406</v>
      </c>
      <c r="AQ88" s="844"/>
      <c r="AR88" s="844"/>
      <c r="AS88" s="844"/>
      <c r="AT88" s="844"/>
      <c r="AU88" s="844">
        <v>971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15</v>
      </c>
      <c r="CS102" s="852"/>
      <c r="CT102" s="852"/>
      <c r="CU102" s="852"/>
      <c r="CV102" s="891"/>
      <c r="CW102" s="890">
        <v>15</v>
      </c>
      <c r="CX102" s="852"/>
      <c r="CY102" s="852"/>
      <c r="CZ102" s="852"/>
      <c r="DA102" s="891"/>
      <c r="DB102" s="890">
        <v>505</v>
      </c>
      <c r="DC102" s="852"/>
      <c r="DD102" s="852"/>
      <c r="DE102" s="852"/>
      <c r="DF102" s="891"/>
      <c r="DG102" s="890" t="s">
        <v>590</v>
      </c>
      <c r="DH102" s="852"/>
      <c r="DI102" s="852"/>
      <c r="DJ102" s="852"/>
      <c r="DK102" s="891"/>
      <c r="DL102" s="890" t="s">
        <v>590</v>
      </c>
      <c r="DM102" s="852"/>
      <c r="DN102" s="852"/>
      <c r="DO102" s="852"/>
      <c r="DP102" s="891"/>
      <c r="DQ102" s="890" t="s">
        <v>590</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312</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312</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312</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1536725</v>
      </c>
      <c r="AB110" s="900"/>
      <c r="AC110" s="900"/>
      <c r="AD110" s="900"/>
      <c r="AE110" s="901"/>
      <c r="AF110" s="902">
        <v>1534808</v>
      </c>
      <c r="AG110" s="900"/>
      <c r="AH110" s="900"/>
      <c r="AI110" s="900"/>
      <c r="AJ110" s="901"/>
      <c r="AK110" s="902">
        <v>1546498</v>
      </c>
      <c r="AL110" s="900"/>
      <c r="AM110" s="900"/>
      <c r="AN110" s="900"/>
      <c r="AO110" s="901"/>
      <c r="AP110" s="903">
        <v>15.1</v>
      </c>
      <c r="AQ110" s="904"/>
      <c r="AR110" s="904"/>
      <c r="AS110" s="904"/>
      <c r="AT110" s="905"/>
      <c r="AU110" s="906" t="s">
        <v>74</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19475419</v>
      </c>
      <c r="BR110" s="931"/>
      <c r="BS110" s="931"/>
      <c r="BT110" s="931"/>
      <c r="BU110" s="931"/>
      <c r="BV110" s="931">
        <v>19980917</v>
      </c>
      <c r="BW110" s="931"/>
      <c r="BX110" s="931"/>
      <c r="BY110" s="931"/>
      <c r="BZ110" s="931"/>
      <c r="CA110" s="931">
        <v>21181840</v>
      </c>
      <c r="CB110" s="931"/>
      <c r="CC110" s="931"/>
      <c r="CD110" s="931"/>
      <c r="CE110" s="931"/>
      <c r="CF110" s="944">
        <v>206.9</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179</v>
      </c>
      <c r="DH110" s="931"/>
      <c r="DI110" s="931"/>
      <c r="DJ110" s="931"/>
      <c r="DK110" s="931"/>
      <c r="DL110" s="931" t="s">
        <v>179</v>
      </c>
      <c r="DM110" s="931"/>
      <c r="DN110" s="931"/>
      <c r="DO110" s="931"/>
      <c r="DP110" s="931"/>
      <c r="DQ110" s="931" t="s">
        <v>179</v>
      </c>
      <c r="DR110" s="931"/>
      <c r="DS110" s="931"/>
      <c r="DT110" s="931"/>
      <c r="DU110" s="931"/>
      <c r="DV110" s="932" t="s">
        <v>179</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179</v>
      </c>
      <c r="AB111" s="938"/>
      <c r="AC111" s="938"/>
      <c r="AD111" s="938"/>
      <c r="AE111" s="939"/>
      <c r="AF111" s="940" t="s">
        <v>179</v>
      </c>
      <c r="AG111" s="938"/>
      <c r="AH111" s="938"/>
      <c r="AI111" s="938"/>
      <c r="AJ111" s="939"/>
      <c r="AK111" s="940" t="s">
        <v>179</v>
      </c>
      <c r="AL111" s="938"/>
      <c r="AM111" s="938"/>
      <c r="AN111" s="938"/>
      <c r="AO111" s="939"/>
      <c r="AP111" s="941" t="s">
        <v>179</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v>1282413</v>
      </c>
      <c r="BR111" s="926"/>
      <c r="BS111" s="926"/>
      <c r="BT111" s="926"/>
      <c r="BU111" s="926"/>
      <c r="BV111" s="926">
        <v>1184486</v>
      </c>
      <c r="BW111" s="926"/>
      <c r="BX111" s="926"/>
      <c r="BY111" s="926"/>
      <c r="BZ111" s="926"/>
      <c r="CA111" s="926">
        <v>1080788</v>
      </c>
      <c r="CB111" s="926"/>
      <c r="CC111" s="926"/>
      <c r="CD111" s="926"/>
      <c r="CE111" s="926"/>
      <c r="CF111" s="920">
        <v>10.6</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179</v>
      </c>
      <c r="DH111" s="926"/>
      <c r="DI111" s="926"/>
      <c r="DJ111" s="926"/>
      <c r="DK111" s="926"/>
      <c r="DL111" s="926" t="s">
        <v>179</v>
      </c>
      <c r="DM111" s="926"/>
      <c r="DN111" s="926"/>
      <c r="DO111" s="926"/>
      <c r="DP111" s="926"/>
      <c r="DQ111" s="926" t="s">
        <v>179</v>
      </c>
      <c r="DR111" s="926"/>
      <c r="DS111" s="926"/>
      <c r="DT111" s="926"/>
      <c r="DU111" s="926"/>
      <c r="DV111" s="927" t="s">
        <v>179</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179</v>
      </c>
      <c r="AB112" s="959"/>
      <c r="AC112" s="959"/>
      <c r="AD112" s="959"/>
      <c r="AE112" s="960"/>
      <c r="AF112" s="961" t="s">
        <v>179</v>
      </c>
      <c r="AG112" s="959"/>
      <c r="AH112" s="959"/>
      <c r="AI112" s="959"/>
      <c r="AJ112" s="960"/>
      <c r="AK112" s="961" t="s">
        <v>179</v>
      </c>
      <c r="AL112" s="959"/>
      <c r="AM112" s="959"/>
      <c r="AN112" s="959"/>
      <c r="AO112" s="960"/>
      <c r="AP112" s="962" t="s">
        <v>179</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9328060</v>
      </c>
      <c r="BR112" s="926"/>
      <c r="BS112" s="926"/>
      <c r="BT112" s="926"/>
      <c r="BU112" s="926"/>
      <c r="BV112" s="926">
        <v>9236065</v>
      </c>
      <c r="BW112" s="926"/>
      <c r="BX112" s="926"/>
      <c r="BY112" s="926"/>
      <c r="BZ112" s="926"/>
      <c r="CA112" s="926">
        <v>7987220</v>
      </c>
      <c r="CB112" s="926"/>
      <c r="CC112" s="926"/>
      <c r="CD112" s="926"/>
      <c r="CE112" s="926"/>
      <c r="CF112" s="920">
        <v>78</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1282283</v>
      </c>
      <c r="DH112" s="926"/>
      <c r="DI112" s="926"/>
      <c r="DJ112" s="926"/>
      <c r="DK112" s="926"/>
      <c r="DL112" s="926">
        <v>1184486</v>
      </c>
      <c r="DM112" s="926"/>
      <c r="DN112" s="926"/>
      <c r="DO112" s="926"/>
      <c r="DP112" s="926"/>
      <c r="DQ112" s="926">
        <v>1080788</v>
      </c>
      <c r="DR112" s="926"/>
      <c r="DS112" s="926"/>
      <c r="DT112" s="926"/>
      <c r="DU112" s="926"/>
      <c r="DV112" s="927">
        <v>10.6</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759833</v>
      </c>
      <c r="AB113" s="938"/>
      <c r="AC113" s="938"/>
      <c r="AD113" s="938"/>
      <c r="AE113" s="939"/>
      <c r="AF113" s="940">
        <v>778907</v>
      </c>
      <c r="AG113" s="938"/>
      <c r="AH113" s="938"/>
      <c r="AI113" s="938"/>
      <c r="AJ113" s="939"/>
      <c r="AK113" s="940">
        <v>692830</v>
      </c>
      <c r="AL113" s="938"/>
      <c r="AM113" s="938"/>
      <c r="AN113" s="938"/>
      <c r="AO113" s="939"/>
      <c r="AP113" s="941">
        <v>6.8</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517849</v>
      </c>
      <c r="BR113" s="926"/>
      <c r="BS113" s="926"/>
      <c r="BT113" s="926"/>
      <c r="BU113" s="926"/>
      <c r="BV113" s="926">
        <v>590410</v>
      </c>
      <c r="BW113" s="926"/>
      <c r="BX113" s="926"/>
      <c r="BY113" s="926"/>
      <c r="BZ113" s="926"/>
      <c r="CA113" s="926">
        <v>971239</v>
      </c>
      <c r="CB113" s="926"/>
      <c r="CC113" s="926"/>
      <c r="CD113" s="926"/>
      <c r="CE113" s="926"/>
      <c r="CF113" s="920">
        <v>9.5</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179</v>
      </c>
      <c r="DH113" s="959"/>
      <c r="DI113" s="959"/>
      <c r="DJ113" s="959"/>
      <c r="DK113" s="960"/>
      <c r="DL113" s="961" t="s">
        <v>179</v>
      </c>
      <c r="DM113" s="959"/>
      <c r="DN113" s="959"/>
      <c r="DO113" s="959"/>
      <c r="DP113" s="960"/>
      <c r="DQ113" s="961" t="s">
        <v>179</v>
      </c>
      <c r="DR113" s="959"/>
      <c r="DS113" s="959"/>
      <c r="DT113" s="959"/>
      <c r="DU113" s="960"/>
      <c r="DV113" s="962" t="s">
        <v>179</v>
      </c>
      <c r="DW113" s="963"/>
      <c r="DX113" s="963"/>
      <c r="DY113" s="963"/>
      <c r="DZ113" s="964"/>
    </row>
    <row r="114" spans="1:130" s="230"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47592</v>
      </c>
      <c r="AB114" s="959"/>
      <c r="AC114" s="959"/>
      <c r="AD114" s="959"/>
      <c r="AE114" s="960"/>
      <c r="AF114" s="961">
        <v>54553</v>
      </c>
      <c r="AG114" s="959"/>
      <c r="AH114" s="959"/>
      <c r="AI114" s="959"/>
      <c r="AJ114" s="960"/>
      <c r="AK114" s="961">
        <v>45942</v>
      </c>
      <c r="AL114" s="959"/>
      <c r="AM114" s="959"/>
      <c r="AN114" s="959"/>
      <c r="AO114" s="960"/>
      <c r="AP114" s="962">
        <v>0.4</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3777485</v>
      </c>
      <c r="BR114" s="926"/>
      <c r="BS114" s="926"/>
      <c r="BT114" s="926"/>
      <c r="BU114" s="926"/>
      <c r="BV114" s="926">
        <v>3833678</v>
      </c>
      <c r="BW114" s="926"/>
      <c r="BX114" s="926"/>
      <c r="BY114" s="926"/>
      <c r="BZ114" s="926"/>
      <c r="CA114" s="926">
        <v>3820333</v>
      </c>
      <c r="CB114" s="926"/>
      <c r="CC114" s="926"/>
      <c r="CD114" s="926"/>
      <c r="CE114" s="926"/>
      <c r="CF114" s="920">
        <v>37.299999999999997</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179</v>
      </c>
      <c r="DH114" s="959"/>
      <c r="DI114" s="959"/>
      <c r="DJ114" s="959"/>
      <c r="DK114" s="960"/>
      <c r="DL114" s="961" t="s">
        <v>179</v>
      </c>
      <c r="DM114" s="959"/>
      <c r="DN114" s="959"/>
      <c r="DO114" s="959"/>
      <c r="DP114" s="960"/>
      <c r="DQ114" s="961" t="s">
        <v>179</v>
      </c>
      <c r="DR114" s="959"/>
      <c r="DS114" s="959"/>
      <c r="DT114" s="959"/>
      <c r="DU114" s="960"/>
      <c r="DV114" s="962" t="s">
        <v>179</v>
      </c>
      <c r="DW114" s="963"/>
      <c r="DX114" s="963"/>
      <c r="DY114" s="963"/>
      <c r="DZ114" s="964"/>
    </row>
    <row r="115" spans="1:130" s="230" customFormat="1" ht="26.25" customHeight="1" x14ac:dyDescent="0.15">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105173</v>
      </c>
      <c r="AB115" s="938"/>
      <c r="AC115" s="938"/>
      <c r="AD115" s="938"/>
      <c r="AE115" s="939"/>
      <c r="AF115" s="940">
        <v>99023</v>
      </c>
      <c r="AG115" s="938"/>
      <c r="AH115" s="938"/>
      <c r="AI115" s="938"/>
      <c r="AJ115" s="939"/>
      <c r="AK115" s="940">
        <v>100997</v>
      </c>
      <c r="AL115" s="938"/>
      <c r="AM115" s="938"/>
      <c r="AN115" s="938"/>
      <c r="AO115" s="939"/>
      <c r="AP115" s="941">
        <v>1</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v>20053</v>
      </c>
      <c r="BR115" s="926"/>
      <c r="BS115" s="926"/>
      <c r="BT115" s="926"/>
      <c r="BU115" s="926"/>
      <c r="BV115" s="926">
        <v>1172</v>
      </c>
      <c r="BW115" s="926"/>
      <c r="BX115" s="926"/>
      <c r="BY115" s="926"/>
      <c r="BZ115" s="926"/>
      <c r="CA115" s="926">
        <v>527</v>
      </c>
      <c r="CB115" s="926"/>
      <c r="CC115" s="926"/>
      <c r="CD115" s="926"/>
      <c r="CE115" s="926"/>
      <c r="CF115" s="920">
        <v>0</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179</v>
      </c>
      <c r="DH115" s="959"/>
      <c r="DI115" s="959"/>
      <c r="DJ115" s="959"/>
      <c r="DK115" s="960"/>
      <c r="DL115" s="961" t="s">
        <v>179</v>
      </c>
      <c r="DM115" s="959"/>
      <c r="DN115" s="959"/>
      <c r="DO115" s="959"/>
      <c r="DP115" s="960"/>
      <c r="DQ115" s="961" t="s">
        <v>179</v>
      </c>
      <c r="DR115" s="959"/>
      <c r="DS115" s="959"/>
      <c r="DT115" s="959"/>
      <c r="DU115" s="960"/>
      <c r="DV115" s="962" t="s">
        <v>179</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179</v>
      </c>
      <c r="AB116" s="959"/>
      <c r="AC116" s="959"/>
      <c r="AD116" s="959"/>
      <c r="AE116" s="960"/>
      <c r="AF116" s="961" t="s">
        <v>179</v>
      </c>
      <c r="AG116" s="959"/>
      <c r="AH116" s="959"/>
      <c r="AI116" s="959"/>
      <c r="AJ116" s="960"/>
      <c r="AK116" s="961" t="s">
        <v>179</v>
      </c>
      <c r="AL116" s="959"/>
      <c r="AM116" s="959"/>
      <c r="AN116" s="959"/>
      <c r="AO116" s="960"/>
      <c r="AP116" s="962" t="s">
        <v>179</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179</v>
      </c>
      <c r="BR116" s="926"/>
      <c r="BS116" s="926"/>
      <c r="BT116" s="926"/>
      <c r="BU116" s="926"/>
      <c r="BV116" s="926" t="s">
        <v>179</v>
      </c>
      <c r="BW116" s="926"/>
      <c r="BX116" s="926"/>
      <c r="BY116" s="926"/>
      <c r="BZ116" s="926"/>
      <c r="CA116" s="926" t="s">
        <v>179</v>
      </c>
      <c r="CB116" s="926"/>
      <c r="CC116" s="926"/>
      <c r="CD116" s="926"/>
      <c r="CE116" s="926"/>
      <c r="CF116" s="920" t="s">
        <v>179</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179</v>
      </c>
      <c r="DH116" s="959"/>
      <c r="DI116" s="959"/>
      <c r="DJ116" s="959"/>
      <c r="DK116" s="960"/>
      <c r="DL116" s="961" t="s">
        <v>179</v>
      </c>
      <c r="DM116" s="959"/>
      <c r="DN116" s="959"/>
      <c r="DO116" s="959"/>
      <c r="DP116" s="960"/>
      <c r="DQ116" s="961" t="s">
        <v>179</v>
      </c>
      <c r="DR116" s="959"/>
      <c r="DS116" s="959"/>
      <c r="DT116" s="959"/>
      <c r="DU116" s="960"/>
      <c r="DV116" s="962" t="s">
        <v>179</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2449323</v>
      </c>
      <c r="AB117" s="979"/>
      <c r="AC117" s="979"/>
      <c r="AD117" s="979"/>
      <c r="AE117" s="980"/>
      <c r="AF117" s="981">
        <v>2467291</v>
      </c>
      <c r="AG117" s="979"/>
      <c r="AH117" s="979"/>
      <c r="AI117" s="979"/>
      <c r="AJ117" s="980"/>
      <c r="AK117" s="981">
        <v>2386267</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179</v>
      </c>
      <c r="BR117" s="926"/>
      <c r="BS117" s="926"/>
      <c r="BT117" s="926"/>
      <c r="BU117" s="926"/>
      <c r="BV117" s="926" t="s">
        <v>179</v>
      </c>
      <c r="BW117" s="926"/>
      <c r="BX117" s="926"/>
      <c r="BY117" s="926"/>
      <c r="BZ117" s="926"/>
      <c r="CA117" s="926" t="s">
        <v>179</v>
      </c>
      <c r="CB117" s="926"/>
      <c r="CC117" s="926"/>
      <c r="CD117" s="926"/>
      <c r="CE117" s="926"/>
      <c r="CF117" s="920" t="s">
        <v>179</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179</v>
      </c>
      <c r="DH117" s="959"/>
      <c r="DI117" s="959"/>
      <c r="DJ117" s="959"/>
      <c r="DK117" s="960"/>
      <c r="DL117" s="961" t="s">
        <v>179</v>
      </c>
      <c r="DM117" s="959"/>
      <c r="DN117" s="959"/>
      <c r="DO117" s="959"/>
      <c r="DP117" s="960"/>
      <c r="DQ117" s="961" t="s">
        <v>179</v>
      </c>
      <c r="DR117" s="959"/>
      <c r="DS117" s="959"/>
      <c r="DT117" s="959"/>
      <c r="DU117" s="960"/>
      <c r="DV117" s="962" t="s">
        <v>179</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312</v>
      </c>
      <c r="AL118" s="893"/>
      <c r="AM118" s="893"/>
      <c r="AN118" s="893"/>
      <c r="AO118" s="894"/>
      <c r="AP118" s="970" t="s">
        <v>434</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179</v>
      </c>
      <c r="BR118" s="1000"/>
      <c r="BS118" s="1000"/>
      <c r="BT118" s="1000"/>
      <c r="BU118" s="1000"/>
      <c r="BV118" s="1000" t="s">
        <v>179</v>
      </c>
      <c r="BW118" s="1000"/>
      <c r="BX118" s="1000"/>
      <c r="BY118" s="1000"/>
      <c r="BZ118" s="1000"/>
      <c r="CA118" s="1000" t="s">
        <v>179</v>
      </c>
      <c r="CB118" s="1000"/>
      <c r="CC118" s="1000"/>
      <c r="CD118" s="1000"/>
      <c r="CE118" s="1000"/>
      <c r="CF118" s="920" t="s">
        <v>179</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179</v>
      </c>
      <c r="DH118" s="959"/>
      <c r="DI118" s="959"/>
      <c r="DJ118" s="959"/>
      <c r="DK118" s="960"/>
      <c r="DL118" s="961" t="s">
        <v>179</v>
      </c>
      <c r="DM118" s="959"/>
      <c r="DN118" s="959"/>
      <c r="DO118" s="959"/>
      <c r="DP118" s="960"/>
      <c r="DQ118" s="961" t="s">
        <v>179</v>
      </c>
      <c r="DR118" s="959"/>
      <c r="DS118" s="959"/>
      <c r="DT118" s="959"/>
      <c r="DU118" s="960"/>
      <c r="DV118" s="962" t="s">
        <v>179</v>
      </c>
      <c r="DW118" s="963"/>
      <c r="DX118" s="963"/>
      <c r="DY118" s="963"/>
      <c r="DZ118" s="964"/>
    </row>
    <row r="119" spans="1:130" s="230" customFormat="1" ht="26.25" customHeight="1" x14ac:dyDescent="0.15">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179</v>
      </c>
      <c r="AB119" s="900"/>
      <c r="AC119" s="900"/>
      <c r="AD119" s="900"/>
      <c r="AE119" s="901"/>
      <c r="AF119" s="902" t="s">
        <v>179</v>
      </c>
      <c r="AG119" s="900"/>
      <c r="AH119" s="900"/>
      <c r="AI119" s="900"/>
      <c r="AJ119" s="901"/>
      <c r="AK119" s="902" t="s">
        <v>179</v>
      </c>
      <c r="AL119" s="900"/>
      <c r="AM119" s="900"/>
      <c r="AN119" s="900"/>
      <c r="AO119" s="901"/>
      <c r="AP119" s="903" t="s">
        <v>179</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464</v>
      </c>
      <c r="BP119" s="1005"/>
      <c r="BQ119" s="999">
        <v>34401279</v>
      </c>
      <c r="BR119" s="1000"/>
      <c r="BS119" s="1000"/>
      <c r="BT119" s="1000"/>
      <c r="BU119" s="1000"/>
      <c r="BV119" s="1000">
        <v>34826728</v>
      </c>
      <c r="BW119" s="1000"/>
      <c r="BX119" s="1000"/>
      <c r="BY119" s="1000"/>
      <c r="BZ119" s="1000"/>
      <c r="CA119" s="1000">
        <v>35041947</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130</v>
      </c>
      <c r="DH119" s="986"/>
      <c r="DI119" s="986"/>
      <c r="DJ119" s="986"/>
      <c r="DK119" s="987"/>
      <c r="DL119" s="985" t="s">
        <v>179</v>
      </c>
      <c r="DM119" s="986"/>
      <c r="DN119" s="986"/>
      <c r="DO119" s="986"/>
      <c r="DP119" s="987"/>
      <c r="DQ119" s="985" t="s">
        <v>179</v>
      </c>
      <c r="DR119" s="986"/>
      <c r="DS119" s="986"/>
      <c r="DT119" s="986"/>
      <c r="DU119" s="987"/>
      <c r="DV119" s="988" t="s">
        <v>179</v>
      </c>
      <c r="DW119" s="989"/>
      <c r="DX119" s="989"/>
      <c r="DY119" s="989"/>
      <c r="DZ119" s="990"/>
    </row>
    <row r="120" spans="1:130" s="230" customFormat="1" ht="26.25" customHeight="1" x14ac:dyDescent="0.15">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179</v>
      </c>
      <c r="AB120" s="959"/>
      <c r="AC120" s="959"/>
      <c r="AD120" s="959"/>
      <c r="AE120" s="960"/>
      <c r="AF120" s="961" t="s">
        <v>179</v>
      </c>
      <c r="AG120" s="959"/>
      <c r="AH120" s="959"/>
      <c r="AI120" s="959"/>
      <c r="AJ120" s="960"/>
      <c r="AK120" s="961" t="s">
        <v>179</v>
      </c>
      <c r="AL120" s="959"/>
      <c r="AM120" s="959"/>
      <c r="AN120" s="959"/>
      <c r="AO120" s="960"/>
      <c r="AP120" s="962" t="s">
        <v>179</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6694917</v>
      </c>
      <c r="BR120" s="931"/>
      <c r="BS120" s="931"/>
      <c r="BT120" s="931"/>
      <c r="BU120" s="931"/>
      <c r="BV120" s="931">
        <v>8720638</v>
      </c>
      <c r="BW120" s="931"/>
      <c r="BX120" s="931"/>
      <c r="BY120" s="931"/>
      <c r="BZ120" s="931"/>
      <c r="CA120" s="931">
        <v>9885430</v>
      </c>
      <c r="CB120" s="931"/>
      <c r="CC120" s="931"/>
      <c r="CD120" s="931"/>
      <c r="CE120" s="931"/>
      <c r="CF120" s="944">
        <v>96.5</v>
      </c>
      <c r="CG120" s="945"/>
      <c r="CH120" s="945"/>
      <c r="CI120" s="945"/>
      <c r="CJ120" s="945"/>
      <c r="CK120" s="1006" t="s">
        <v>468</v>
      </c>
      <c r="CL120" s="1007"/>
      <c r="CM120" s="1007"/>
      <c r="CN120" s="1007"/>
      <c r="CO120" s="1008"/>
      <c r="CP120" s="1014" t="s">
        <v>414</v>
      </c>
      <c r="CQ120" s="1015"/>
      <c r="CR120" s="1015"/>
      <c r="CS120" s="1015"/>
      <c r="CT120" s="1015"/>
      <c r="CU120" s="1015"/>
      <c r="CV120" s="1015"/>
      <c r="CW120" s="1015"/>
      <c r="CX120" s="1015"/>
      <c r="CY120" s="1015"/>
      <c r="CZ120" s="1015"/>
      <c r="DA120" s="1015"/>
      <c r="DB120" s="1015"/>
      <c r="DC120" s="1015"/>
      <c r="DD120" s="1015"/>
      <c r="DE120" s="1015"/>
      <c r="DF120" s="1016"/>
      <c r="DG120" s="930">
        <v>5824178</v>
      </c>
      <c r="DH120" s="931"/>
      <c r="DI120" s="931"/>
      <c r="DJ120" s="931"/>
      <c r="DK120" s="931"/>
      <c r="DL120" s="931">
        <v>5582337</v>
      </c>
      <c r="DM120" s="931"/>
      <c r="DN120" s="931"/>
      <c r="DO120" s="931"/>
      <c r="DP120" s="931"/>
      <c r="DQ120" s="931">
        <v>4489474</v>
      </c>
      <c r="DR120" s="931"/>
      <c r="DS120" s="931"/>
      <c r="DT120" s="931"/>
      <c r="DU120" s="931"/>
      <c r="DV120" s="932">
        <v>43.8</v>
      </c>
      <c r="DW120" s="932"/>
      <c r="DX120" s="932"/>
      <c r="DY120" s="932"/>
      <c r="DZ120" s="933"/>
    </row>
    <row r="121" spans="1:130" s="230" customFormat="1" ht="26.25" customHeight="1" x14ac:dyDescent="0.15">
      <c r="A121" s="1057"/>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98253</v>
      </c>
      <c r="AB121" s="959"/>
      <c r="AC121" s="959"/>
      <c r="AD121" s="959"/>
      <c r="AE121" s="960"/>
      <c r="AF121" s="961">
        <v>98893</v>
      </c>
      <c r="AG121" s="959"/>
      <c r="AH121" s="959"/>
      <c r="AI121" s="959"/>
      <c r="AJ121" s="960"/>
      <c r="AK121" s="961">
        <v>100997</v>
      </c>
      <c r="AL121" s="959"/>
      <c r="AM121" s="959"/>
      <c r="AN121" s="959"/>
      <c r="AO121" s="960"/>
      <c r="AP121" s="962">
        <v>1</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879523</v>
      </c>
      <c r="BR121" s="926"/>
      <c r="BS121" s="926"/>
      <c r="BT121" s="926"/>
      <c r="BU121" s="926"/>
      <c r="BV121" s="926">
        <v>864696</v>
      </c>
      <c r="BW121" s="926"/>
      <c r="BX121" s="926"/>
      <c r="BY121" s="926"/>
      <c r="BZ121" s="926"/>
      <c r="CA121" s="926">
        <v>1086913</v>
      </c>
      <c r="CB121" s="926"/>
      <c r="CC121" s="926"/>
      <c r="CD121" s="926"/>
      <c r="CE121" s="926"/>
      <c r="CF121" s="920">
        <v>10.6</v>
      </c>
      <c r="CG121" s="921"/>
      <c r="CH121" s="921"/>
      <c r="CI121" s="921"/>
      <c r="CJ121" s="921"/>
      <c r="CK121" s="1009"/>
      <c r="CL121" s="1010"/>
      <c r="CM121" s="1010"/>
      <c r="CN121" s="1010"/>
      <c r="CO121" s="1011"/>
      <c r="CP121" s="1019" t="s">
        <v>413</v>
      </c>
      <c r="CQ121" s="1020"/>
      <c r="CR121" s="1020"/>
      <c r="CS121" s="1020"/>
      <c r="CT121" s="1020"/>
      <c r="CU121" s="1020"/>
      <c r="CV121" s="1020"/>
      <c r="CW121" s="1020"/>
      <c r="CX121" s="1020"/>
      <c r="CY121" s="1020"/>
      <c r="CZ121" s="1020"/>
      <c r="DA121" s="1020"/>
      <c r="DB121" s="1020"/>
      <c r="DC121" s="1020"/>
      <c r="DD121" s="1020"/>
      <c r="DE121" s="1020"/>
      <c r="DF121" s="1021"/>
      <c r="DG121" s="925">
        <v>3124379</v>
      </c>
      <c r="DH121" s="926"/>
      <c r="DI121" s="926"/>
      <c r="DJ121" s="926"/>
      <c r="DK121" s="926"/>
      <c r="DL121" s="926">
        <v>2997628</v>
      </c>
      <c r="DM121" s="926"/>
      <c r="DN121" s="926"/>
      <c r="DO121" s="926"/>
      <c r="DP121" s="926"/>
      <c r="DQ121" s="926">
        <v>2878823</v>
      </c>
      <c r="DR121" s="926"/>
      <c r="DS121" s="926"/>
      <c r="DT121" s="926"/>
      <c r="DU121" s="926"/>
      <c r="DV121" s="927">
        <v>28.1</v>
      </c>
      <c r="DW121" s="927"/>
      <c r="DX121" s="927"/>
      <c r="DY121" s="927"/>
      <c r="DZ121" s="928"/>
    </row>
    <row r="122" spans="1:130" s="230" customFormat="1" ht="26.25" customHeight="1" x14ac:dyDescent="0.15">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179</v>
      </c>
      <c r="AB122" s="959"/>
      <c r="AC122" s="959"/>
      <c r="AD122" s="959"/>
      <c r="AE122" s="960"/>
      <c r="AF122" s="961" t="s">
        <v>179</v>
      </c>
      <c r="AG122" s="959"/>
      <c r="AH122" s="959"/>
      <c r="AI122" s="959"/>
      <c r="AJ122" s="960"/>
      <c r="AK122" s="961" t="s">
        <v>179</v>
      </c>
      <c r="AL122" s="959"/>
      <c r="AM122" s="959"/>
      <c r="AN122" s="959"/>
      <c r="AO122" s="960"/>
      <c r="AP122" s="962" t="s">
        <v>179</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20420180</v>
      </c>
      <c r="BR122" s="1000"/>
      <c r="BS122" s="1000"/>
      <c r="BT122" s="1000"/>
      <c r="BU122" s="1000"/>
      <c r="BV122" s="1000">
        <v>20880784</v>
      </c>
      <c r="BW122" s="1000"/>
      <c r="BX122" s="1000"/>
      <c r="BY122" s="1000"/>
      <c r="BZ122" s="1000"/>
      <c r="CA122" s="1000">
        <v>20823442</v>
      </c>
      <c r="CB122" s="1000"/>
      <c r="CC122" s="1000"/>
      <c r="CD122" s="1000"/>
      <c r="CE122" s="1000"/>
      <c r="CF122" s="1017">
        <v>203.4</v>
      </c>
      <c r="CG122" s="1018"/>
      <c r="CH122" s="1018"/>
      <c r="CI122" s="1018"/>
      <c r="CJ122" s="1018"/>
      <c r="CK122" s="1009"/>
      <c r="CL122" s="1010"/>
      <c r="CM122" s="1010"/>
      <c r="CN122" s="1010"/>
      <c r="CO122" s="1011"/>
      <c r="CP122" s="1019" t="s">
        <v>411</v>
      </c>
      <c r="CQ122" s="1020"/>
      <c r="CR122" s="1020"/>
      <c r="CS122" s="1020"/>
      <c r="CT122" s="1020"/>
      <c r="CU122" s="1020"/>
      <c r="CV122" s="1020"/>
      <c r="CW122" s="1020"/>
      <c r="CX122" s="1020"/>
      <c r="CY122" s="1020"/>
      <c r="CZ122" s="1020"/>
      <c r="DA122" s="1020"/>
      <c r="DB122" s="1020"/>
      <c r="DC122" s="1020"/>
      <c r="DD122" s="1020"/>
      <c r="DE122" s="1020"/>
      <c r="DF122" s="1021"/>
      <c r="DG122" s="925">
        <v>379503</v>
      </c>
      <c r="DH122" s="926"/>
      <c r="DI122" s="926"/>
      <c r="DJ122" s="926"/>
      <c r="DK122" s="926"/>
      <c r="DL122" s="926">
        <v>656100</v>
      </c>
      <c r="DM122" s="926"/>
      <c r="DN122" s="926"/>
      <c r="DO122" s="926"/>
      <c r="DP122" s="926"/>
      <c r="DQ122" s="926">
        <v>618923</v>
      </c>
      <c r="DR122" s="926"/>
      <c r="DS122" s="926"/>
      <c r="DT122" s="926"/>
      <c r="DU122" s="926"/>
      <c r="DV122" s="927">
        <v>6</v>
      </c>
      <c r="DW122" s="927"/>
      <c r="DX122" s="927"/>
      <c r="DY122" s="927"/>
      <c r="DZ122" s="928"/>
    </row>
    <row r="123" spans="1:130" s="230" customFormat="1" ht="26.25" customHeight="1" x14ac:dyDescent="0.15">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179</v>
      </c>
      <c r="AB123" s="959"/>
      <c r="AC123" s="959"/>
      <c r="AD123" s="959"/>
      <c r="AE123" s="960"/>
      <c r="AF123" s="961" t="s">
        <v>179</v>
      </c>
      <c r="AG123" s="959"/>
      <c r="AH123" s="959"/>
      <c r="AI123" s="959"/>
      <c r="AJ123" s="960"/>
      <c r="AK123" s="961" t="s">
        <v>179</v>
      </c>
      <c r="AL123" s="959"/>
      <c r="AM123" s="959"/>
      <c r="AN123" s="959"/>
      <c r="AO123" s="960"/>
      <c r="AP123" s="962" t="s">
        <v>179</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472</v>
      </c>
      <c r="BP123" s="1005"/>
      <c r="BQ123" s="1063">
        <v>27994620</v>
      </c>
      <c r="BR123" s="1064"/>
      <c r="BS123" s="1064"/>
      <c r="BT123" s="1064"/>
      <c r="BU123" s="1064"/>
      <c r="BV123" s="1064">
        <v>30466118</v>
      </c>
      <c r="BW123" s="1064"/>
      <c r="BX123" s="1064"/>
      <c r="BY123" s="1064"/>
      <c r="BZ123" s="1064"/>
      <c r="CA123" s="1064">
        <v>31795785</v>
      </c>
      <c r="CB123" s="1064"/>
      <c r="CC123" s="1064"/>
      <c r="CD123" s="1064"/>
      <c r="CE123" s="1064"/>
      <c r="CF123" s="1001"/>
      <c r="CG123" s="1002"/>
      <c r="CH123" s="1002"/>
      <c r="CI123" s="1002"/>
      <c r="CJ123" s="1003"/>
      <c r="CK123" s="1009"/>
      <c r="CL123" s="1010"/>
      <c r="CM123" s="1010"/>
      <c r="CN123" s="1010"/>
      <c r="CO123" s="1011"/>
      <c r="CP123" s="1019" t="s">
        <v>410</v>
      </c>
      <c r="CQ123" s="1020"/>
      <c r="CR123" s="1020"/>
      <c r="CS123" s="1020"/>
      <c r="CT123" s="1020"/>
      <c r="CU123" s="1020"/>
      <c r="CV123" s="1020"/>
      <c r="CW123" s="1020"/>
      <c r="CX123" s="1020"/>
      <c r="CY123" s="1020"/>
      <c r="CZ123" s="1020"/>
      <c r="DA123" s="1020"/>
      <c r="DB123" s="1020"/>
      <c r="DC123" s="1020"/>
      <c r="DD123" s="1020"/>
      <c r="DE123" s="1020"/>
      <c r="DF123" s="1021"/>
      <c r="DG123" s="958" t="s">
        <v>179</v>
      </c>
      <c r="DH123" s="959"/>
      <c r="DI123" s="959"/>
      <c r="DJ123" s="959"/>
      <c r="DK123" s="960"/>
      <c r="DL123" s="961" t="s">
        <v>179</v>
      </c>
      <c r="DM123" s="959"/>
      <c r="DN123" s="959"/>
      <c r="DO123" s="959"/>
      <c r="DP123" s="960"/>
      <c r="DQ123" s="961" t="s">
        <v>179</v>
      </c>
      <c r="DR123" s="959"/>
      <c r="DS123" s="959"/>
      <c r="DT123" s="959"/>
      <c r="DU123" s="960"/>
      <c r="DV123" s="962" t="s">
        <v>179</v>
      </c>
      <c r="DW123" s="963"/>
      <c r="DX123" s="963"/>
      <c r="DY123" s="963"/>
      <c r="DZ123" s="964"/>
    </row>
    <row r="124" spans="1:130" s="230" customFormat="1" ht="26.25" customHeight="1" thickBot="1" x14ac:dyDescent="0.2">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179</v>
      </c>
      <c r="AB124" s="959"/>
      <c r="AC124" s="959"/>
      <c r="AD124" s="959"/>
      <c r="AE124" s="960"/>
      <c r="AF124" s="961" t="s">
        <v>179</v>
      </c>
      <c r="AG124" s="959"/>
      <c r="AH124" s="959"/>
      <c r="AI124" s="959"/>
      <c r="AJ124" s="960"/>
      <c r="AK124" s="961" t="s">
        <v>179</v>
      </c>
      <c r="AL124" s="959"/>
      <c r="AM124" s="959"/>
      <c r="AN124" s="959"/>
      <c r="AO124" s="960"/>
      <c r="AP124" s="962" t="s">
        <v>179</v>
      </c>
      <c r="AQ124" s="963"/>
      <c r="AR124" s="963"/>
      <c r="AS124" s="963"/>
      <c r="AT124" s="964"/>
      <c r="AU124" s="1059" t="s">
        <v>473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62.7</v>
      </c>
      <c r="BR124" s="1027"/>
      <c r="BS124" s="1027"/>
      <c r="BT124" s="1027"/>
      <c r="BU124" s="1027"/>
      <c r="BV124" s="1027">
        <v>40.9</v>
      </c>
      <c r="BW124" s="1027"/>
      <c r="BX124" s="1027"/>
      <c r="BY124" s="1027"/>
      <c r="BZ124" s="1027"/>
      <c r="CA124" s="1027">
        <v>31.7</v>
      </c>
      <c r="CB124" s="1027"/>
      <c r="CC124" s="1027"/>
      <c r="CD124" s="1027"/>
      <c r="CE124" s="1027"/>
      <c r="CF124" s="1028"/>
      <c r="CG124" s="1029"/>
      <c r="CH124" s="1029"/>
      <c r="CI124" s="1029"/>
      <c r="CJ124" s="1030"/>
      <c r="CK124" s="1012"/>
      <c r="CL124" s="1012"/>
      <c r="CM124" s="1012"/>
      <c r="CN124" s="1012"/>
      <c r="CO124" s="1013"/>
      <c r="CP124" s="1019" t="s">
        <v>474</v>
      </c>
      <c r="CQ124" s="1020"/>
      <c r="CR124" s="1020"/>
      <c r="CS124" s="1020"/>
      <c r="CT124" s="1020"/>
      <c r="CU124" s="1020"/>
      <c r="CV124" s="1020"/>
      <c r="CW124" s="1020"/>
      <c r="CX124" s="1020"/>
      <c r="CY124" s="1020"/>
      <c r="CZ124" s="1020"/>
      <c r="DA124" s="1020"/>
      <c r="DB124" s="1020"/>
      <c r="DC124" s="1020"/>
      <c r="DD124" s="1020"/>
      <c r="DE124" s="1020"/>
      <c r="DF124" s="1021"/>
      <c r="DG124" s="1004" t="s">
        <v>179</v>
      </c>
      <c r="DH124" s="986"/>
      <c r="DI124" s="986"/>
      <c r="DJ124" s="986"/>
      <c r="DK124" s="987"/>
      <c r="DL124" s="985" t="s">
        <v>179</v>
      </c>
      <c r="DM124" s="986"/>
      <c r="DN124" s="986"/>
      <c r="DO124" s="986"/>
      <c r="DP124" s="987"/>
      <c r="DQ124" s="985" t="s">
        <v>179</v>
      </c>
      <c r="DR124" s="986"/>
      <c r="DS124" s="986"/>
      <c r="DT124" s="986"/>
      <c r="DU124" s="987"/>
      <c r="DV124" s="988" t="s">
        <v>179</v>
      </c>
      <c r="DW124" s="989"/>
      <c r="DX124" s="989"/>
      <c r="DY124" s="989"/>
      <c r="DZ124" s="990"/>
    </row>
    <row r="125" spans="1:130" s="230" customFormat="1" ht="26.25" customHeight="1" x14ac:dyDescent="0.15">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179</v>
      </c>
      <c r="AB125" s="959"/>
      <c r="AC125" s="959"/>
      <c r="AD125" s="959"/>
      <c r="AE125" s="960"/>
      <c r="AF125" s="961" t="s">
        <v>179</v>
      </c>
      <c r="AG125" s="959"/>
      <c r="AH125" s="959"/>
      <c r="AI125" s="959"/>
      <c r="AJ125" s="960"/>
      <c r="AK125" s="961" t="s">
        <v>179</v>
      </c>
      <c r="AL125" s="959"/>
      <c r="AM125" s="959"/>
      <c r="AN125" s="959"/>
      <c r="AO125" s="960"/>
      <c r="AP125" s="962" t="s">
        <v>179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475</v>
      </c>
      <c r="CL125" s="1007"/>
      <c r="CM125" s="1007"/>
      <c r="CN125" s="1007"/>
      <c r="CO125" s="1008"/>
      <c r="CP125" s="929" t="s">
        <v>476</v>
      </c>
      <c r="CQ125" s="897"/>
      <c r="CR125" s="897"/>
      <c r="CS125" s="897"/>
      <c r="CT125" s="897"/>
      <c r="CU125" s="897"/>
      <c r="CV125" s="897"/>
      <c r="CW125" s="897"/>
      <c r="CX125" s="897"/>
      <c r="CY125" s="897"/>
      <c r="CZ125" s="897"/>
      <c r="DA125" s="897"/>
      <c r="DB125" s="897"/>
      <c r="DC125" s="897"/>
      <c r="DD125" s="897"/>
      <c r="DE125" s="897"/>
      <c r="DF125" s="898"/>
      <c r="DG125" s="930" t="s">
        <v>179</v>
      </c>
      <c r="DH125" s="931"/>
      <c r="DI125" s="931"/>
      <c r="DJ125" s="931"/>
      <c r="DK125" s="931"/>
      <c r="DL125" s="931" t="s">
        <v>179</v>
      </c>
      <c r="DM125" s="931"/>
      <c r="DN125" s="931"/>
      <c r="DO125" s="931"/>
      <c r="DP125" s="931"/>
      <c r="DQ125" s="931" t="s">
        <v>179</v>
      </c>
      <c r="DR125" s="931"/>
      <c r="DS125" s="931"/>
      <c r="DT125" s="931"/>
      <c r="DU125" s="931"/>
      <c r="DV125" s="932" t="s">
        <v>179</v>
      </c>
      <c r="DW125" s="932"/>
      <c r="DX125" s="932"/>
      <c r="DY125" s="932"/>
      <c r="DZ125" s="933"/>
    </row>
    <row r="126" spans="1:130" s="230" customFormat="1" ht="26.25" customHeight="1" thickBot="1" x14ac:dyDescent="0.2">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6782</v>
      </c>
      <c r="AB126" s="959"/>
      <c r="AC126" s="959"/>
      <c r="AD126" s="959"/>
      <c r="AE126" s="960"/>
      <c r="AF126" s="961">
        <v>127</v>
      </c>
      <c r="AG126" s="959"/>
      <c r="AH126" s="959"/>
      <c r="AI126" s="959"/>
      <c r="AJ126" s="960"/>
      <c r="AK126" s="961" t="s">
        <v>179</v>
      </c>
      <c r="AL126" s="959"/>
      <c r="AM126" s="959"/>
      <c r="AN126" s="959"/>
      <c r="AO126" s="960"/>
      <c r="AP126" s="962" t="s">
        <v>179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477</v>
      </c>
      <c r="CQ126" s="923"/>
      <c r="CR126" s="923"/>
      <c r="CS126" s="923"/>
      <c r="CT126" s="923"/>
      <c r="CU126" s="923"/>
      <c r="CV126" s="923"/>
      <c r="CW126" s="923"/>
      <c r="CX126" s="923"/>
      <c r="CY126" s="923"/>
      <c r="CZ126" s="923"/>
      <c r="DA126" s="923"/>
      <c r="DB126" s="923"/>
      <c r="DC126" s="923"/>
      <c r="DD126" s="923"/>
      <c r="DE126" s="923"/>
      <c r="DF126" s="924"/>
      <c r="DG126" s="925">
        <v>20053</v>
      </c>
      <c r="DH126" s="926"/>
      <c r="DI126" s="926"/>
      <c r="DJ126" s="926"/>
      <c r="DK126" s="926"/>
      <c r="DL126" s="926" t="s">
        <v>179</v>
      </c>
      <c r="DM126" s="926"/>
      <c r="DN126" s="926"/>
      <c r="DO126" s="926"/>
      <c r="DP126" s="926"/>
      <c r="DQ126" s="926" t="s">
        <v>179</v>
      </c>
      <c r="DR126" s="926"/>
      <c r="DS126" s="926"/>
      <c r="DT126" s="926"/>
      <c r="DU126" s="926"/>
      <c r="DV126" s="927" t="s">
        <v>179</v>
      </c>
      <c r="DW126" s="927"/>
      <c r="DX126" s="927"/>
      <c r="DY126" s="927"/>
      <c r="DZ126" s="928"/>
    </row>
    <row r="127" spans="1:130" s="230" customFormat="1" ht="26.25" customHeight="1" x14ac:dyDescent="0.15">
      <c r="A127" s="1058"/>
      <c r="B127" s="951"/>
      <c r="C127" s="973" t="s">
        <v>478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138</v>
      </c>
      <c r="AB127" s="959"/>
      <c r="AC127" s="959"/>
      <c r="AD127" s="959"/>
      <c r="AE127" s="960"/>
      <c r="AF127" s="961">
        <v>3</v>
      </c>
      <c r="AG127" s="959"/>
      <c r="AH127" s="959"/>
      <c r="AI127" s="959"/>
      <c r="AJ127" s="960"/>
      <c r="AK127" s="961" t="s">
        <v>179</v>
      </c>
      <c r="AL127" s="959"/>
      <c r="AM127" s="959"/>
      <c r="AN127" s="959"/>
      <c r="AO127" s="960"/>
      <c r="AP127" s="962" t="s">
        <v>179</v>
      </c>
      <c r="AQ127" s="963"/>
      <c r="AR127" s="963"/>
      <c r="AS127" s="963"/>
      <c r="AT127" s="964"/>
      <c r="AU127" s="232"/>
      <c r="AV127" s="232"/>
      <c r="AW127" s="232"/>
      <c r="AX127" s="1031" t="s">
        <v>479</v>
      </c>
      <c r="AY127" s="1032"/>
      <c r="AZ127" s="1032"/>
      <c r="BA127" s="1032"/>
      <c r="BB127" s="1032"/>
      <c r="BC127" s="1032"/>
      <c r="BD127" s="1032"/>
      <c r="BE127" s="1033"/>
      <c r="BF127" s="1034" t="s">
        <v>480</v>
      </c>
      <c r="BG127" s="1032"/>
      <c r="BH127" s="1032"/>
      <c r="BI127" s="1032"/>
      <c r="BJ127" s="1032"/>
      <c r="BK127" s="1032"/>
      <c r="BL127" s="1033"/>
      <c r="BM127" s="1034" t="s">
        <v>481</v>
      </c>
      <c r="BN127" s="1032"/>
      <c r="BO127" s="1032"/>
      <c r="BP127" s="1032"/>
      <c r="BQ127" s="1032"/>
      <c r="BR127" s="1032"/>
      <c r="BS127" s="1033"/>
      <c r="BT127" s="1034" t="s">
        <v>482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483</v>
      </c>
      <c r="CQ127" s="923"/>
      <c r="CR127" s="923"/>
      <c r="CS127" s="923"/>
      <c r="CT127" s="923"/>
      <c r="CU127" s="923"/>
      <c r="CV127" s="923"/>
      <c r="CW127" s="923"/>
      <c r="CX127" s="923"/>
      <c r="CY127" s="923"/>
      <c r="CZ127" s="923"/>
      <c r="DA127" s="923"/>
      <c r="DB127" s="923"/>
      <c r="DC127" s="923"/>
      <c r="DD127" s="923"/>
      <c r="DE127" s="923"/>
      <c r="DF127" s="924"/>
      <c r="DG127" s="925" t="s">
        <v>179</v>
      </c>
      <c r="DH127" s="926"/>
      <c r="DI127" s="926"/>
      <c r="DJ127" s="926"/>
      <c r="DK127" s="926"/>
      <c r="DL127" s="926" t="s">
        <v>179</v>
      </c>
      <c r="DM127" s="926"/>
      <c r="DN127" s="926"/>
      <c r="DO127" s="926"/>
      <c r="DP127" s="926"/>
      <c r="DQ127" s="926" t="s">
        <v>179</v>
      </c>
      <c r="DR127" s="926"/>
      <c r="DS127" s="926"/>
      <c r="DT127" s="926"/>
      <c r="DU127" s="926"/>
      <c r="DV127" s="927" t="s">
        <v>179</v>
      </c>
      <c r="DW127" s="927"/>
      <c r="DX127" s="927"/>
      <c r="DY127" s="927"/>
      <c r="DZ127" s="928"/>
    </row>
    <row r="128" spans="1:130" s="230" customFormat="1" ht="26.25" customHeight="1" thickBot="1" x14ac:dyDescent="0.2">
      <c r="A128" s="1041" t="s">
        <v>484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485</v>
      </c>
      <c r="X128" s="1043"/>
      <c r="Y128" s="1043"/>
      <c r="Z128" s="1044"/>
      <c r="AA128" s="1045">
        <v>71572</v>
      </c>
      <c r="AB128" s="1046"/>
      <c r="AC128" s="1046"/>
      <c r="AD128" s="1046"/>
      <c r="AE128" s="1047"/>
      <c r="AF128" s="1048">
        <v>62457</v>
      </c>
      <c r="AG128" s="1046"/>
      <c r="AH128" s="1046"/>
      <c r="AI128" s="1046"/>
      <c r="AJ128" s="1047"/>
      <c r="AK128" s="1048">
        <v>59134</v>
      </c>
      <c r="AL128" s="1046"/>
      <c r="AM128" s="1046"/>
      <c r="AN128" s="1046"/>
      <c r="AO128" s="1047"/>
      <c r="AP128" s="1049"/>
      <c r="AQ128" s="1050"/>
      <c r="AR128" s="1050"/>
      <c r="AS128" s="1050"/>
      <c r="AT128" s="1051"/>
      <c r="AU128" s="232"/>
      <c r="AV128" s="232"/>
      <c r="AW128" s="232"/>
      <c r="AX128" s="896" t="s">
        <v>486</v>
      </c>
      <c r="AY128" s="897"/>
      <c r="AZ128" s="897"/>
      <c r="BA128" s="897"/>
      <c r="BB128" s="897"/>
      <c r="BC128" s="897"/>
      <c r="BD128" s="897"/>
      <c r="BE128" s="898"/>
      <c r="BF128" s="1052" t="s">
        <v>179</v>
      </c>
      <c r="BG128" s="1053"/>
      <c r="BH128" s="1053"/>
      <c r="BI128" s="1053"/>
      <c r="BJ128" s="1053"/>
      <c r="BK128" s="1053"/>
      <c r="BL128" s="1054"/>
      <c r="BM128" s="1052">
        <v>13.08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487</v>
      </c>
      <c r="CQ128" s="726"/>
      <c r="CR128" s="726"/>
      <c r="CS128" s="726"/>
      <c r="CT128" s="726"/>
      <c r="CU128" s="726"/>
      <c r="CV128" s="726"/>
      <c r="CW128" s="726"/>
      <c r="CX128" s="726"/>
      <c r="CY128" s="726"/>
      <c r="CZ128" s="726"/>
      <c r="DA128" s="726"/>
      <c r="DB128" s="726"/>
      <c r="DC128" s="726"/>
      <c r="DD128" s="726"/>
      <c r="DE128" s="726"/>
      <c r="DF128" s="1036"/>
      <c r="DG128" s="1037" t="s">
        <v>179</v>
      </c>
      <c r="DH128" s="1038"/>
      <c r="DI128" s="1038"/>
      <c r="DJ128" s="1038"/>
      <c r="DK128" s="1038"/>
      <c r="DL128" s="1038">
        <v>1172</v>
      </c>
      <c r="DM128" s="1038"/>
      <c r="DN128" s="1038"/>
      <c r="DO128" s="1038"/>
      <c r="DP128" s="1038"/>
      <c r="DQ128" s="1038">
        <v>527</v>
      </c>
      <c r="DR128" s="1038"/>
      <c r="DS128" s="1038"/>
      <c r="DT128" s="1038"/>
      <c r="DU128" s="1038"/>
      <c r="DV128" s="1039">
        <v>0</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488</v>
      </c>
      <c r="X129" s="1071"/>
      <c r="Y129" s="1071"/>
      <c r="Z129" s="1072"/>
      <c r="AA129" s="958">
        <v>11744425</v>
      </c>
      <c r="AB129" s="959"/>
      <c r="AC129" s="959"/>
      <c r="AD129" s="959"/>
      <c r="AE129" s="960"/>
      <c r="AF129" s="961">
        <v>12207003</v>
      </c>
      <c r="AG129" s="959"/>
      <c r="AH129" s="959"/>
      <c r="AI129" s="959"/>
      <c r="AJ129" s="960"/>
      <c r="AK129" s="961">
        <v>11814511</v>
      </c>
      <c r="AL129" s="959"/>
      <c r="AM129" s="959"/>
      <c r="AN129" s="959"/>
      <c r="AO129" s="960"/>
      <c r="AP129" s="1073"/>
      <c r="AQ129" s="1074"/>
      <c r="AR129" s="1074"/>
      <c r="AS129" s="1074"/>
      <c r="AT129" s="1075"/>
      <c r="AU129" s="233"/>
      <c r="AV129" s="233"/>
      <c r="AW129" s="233"/>
      <c r="AX129" s="1065" t="s">
        <v>489</v>
      </c>
      <c r="AY129" s="923"/>
      <c r="AZ129" s="923"/>
      <c r="BA129" s="923"/>
      <c r="BB129" s="923"/>
      <c r="BC129" s="923"/>
      <c r="BD129" s="923"/>
      <c r="BE129" s="924"/>
      <c r="BF129" s="1066" t="s">
        <v>179</v>
      </c>
      <c r="BG129" s="1067"/>
      <c r="BH129" s="1067"/>
      <c r="BI129" s="1067"/>
      <c r="BJ129" s="1067"/>
      <c r="BK129" s="1067"/>
      <c r="BL129" s="1068"/>
      <c r="BM129" s="1066">
        <v>18.079999999999998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491</v>
      </c>
      <c r="X130" s="1071"/>
      <c r="Y130" s="1071"/>
      <c r="Z130" s="1072"/>
      <c r="AA130" s="958">
        <v>1546691</v>
      </c>
      <c r="AB130" s="959"/>
      <c r="AC130" s="959"/>
      <c r="AD130" s="959"/>
      <c r="AE130" s="960"/>
      <c r="AF130" s="961">
        <v>1570636</v>
      </c>
      <c r="AG130" s="959"/>
      <c r="AH130" s="959"/>
      <c r="AI130" s="959"/>
      <c r="AJ130" s="960"/>
      <c r="AK130" s="961">
        <v>1575624</v>
      </c>
      <c r="AL130" s="959"/>
      <c r="AM130" s="959"/>
      <c r="AN130" s="959"/>
      <c r="AO130" s="960"/>
      <c r="AP130" s="1073"/>
      <c r="AQ130" s="1074"/>
      <c r="AR130" s="1074"/>
      <c r="AS130" s="1074"/>
      <c r="AT130" s="1075"/>
      <c r="AU130" s="233"/>
      <c r="AV130" s="233"/>
      <c r="AW130" s="233"/>
      <c r="AX130" s="1065" t="s">
        <v>492</v>
      </c>
      <c r="AY130" s="923"/>
      <c r="AZ130" s="923"/>
      <c r="BA130" s="923"/>
      <c r="BB130" s="923"/>
      <c r="BC130" s="923"/>
      <c r="BD130" s="923"/>
      <c r="BE130" s="924"/>
      <c r="BF130" s="1101">
        <v>7.7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493</v>
      </c>
      <c r="X131" s="1108"/>
      <c r="Y131" s="1108"/>
      <c r="Z131" s="1109"/>
      <c r="AA131" s="1004">
        <v>10197734</v>
      </c>
      <c r="AB131" s="986"/>
      <c r="AC131" s="986"/>
      <c r="AD131" s="986"/>
      <c r="AE131" s="987"/>
      <c r="AF131" s="985">
        <v>10636367</v>
      </c>
      <c r="AG131" s="986"/>
      <c r="AH131" s="986"/>
      <c r="AI131" s="986"/>
      <c r="AJ131" s="987"/>
      <c r="AK131" s="985">
        <v>10238887</v>
      </c>
      <c r="AL131" s="986"/>
      <c r="AM131" s="986"/>
      <c r="AN131" s="986"/>
      <c r="AO131" s="987"/>
      <c r="AP131" s="1110"/>
      <c r="AQ131" s="1111"/>
      <c r="AR131" s="1111"/>
      <c r="AS131" s="1111"/>
      <c r="AT131" s="1112"/>
      <c r="AU131" s="233"/>
      <c r="AV131" s="233"/>
      <c r="AW131" s="233"/>
      <c r="AX131" s="1083" t="s">
        <v>494</v>
      </c>
      <c r="AY131" s="726"/>
      <c r="AZ131" s="726"/>
      <c r="BA131" s="726"/>
      <c r="BB131" s="726"/>
      <c r="BC131" s="726"/>
      <c r="BD131" s="726"/>
      <c r="BE131" s="1036"/>
      <c r="BF131" s="1084">
        <v>31.7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496</v>
      </c>
      <c r="W132" s="1094"/>
      <c r="X132" s="1094"/>
      <c r="Y132" s="1094"/>
      <c r="Z132" s="1095"/>
      <c r="AA132" s="1096">
        <v>8.1494575000000005</v>
      </c>
      <c r="AB132" s="1097"/>
      <c r="AC132" s="1097"/>
      <c r="AD132" s="1097"/>
      <c r="AE132" s="1098"/>
      <c r="AF132" s="1099">
        <v>7.8428846999999999</v>
      </c>
      <c r="AG132" s="1097"/>
      <c r="AH132" s="1097"/>
      <c r="AI132" s="1097"/>
      <c r="AJ132" s="1098"/>
      <c r="AK132" s="1099">
        <v>7.3397528000000003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497</v>
      </c>
      <c r="W133" s="1077"/>
      <c r="X133" s="1077"/>
      <c r="Y133" s="1077"/>
      <c r="Z133" s="1078"/>
      <c r="AA133" s="1079">
        <v>7.7</v>
      </c>
      <c r="AB133" s="1080"/>
      <c r="AC133" s="1080"/>
      <c r="AD133" s="1080"/>
      <c r="AE133" s="1081"/>
      <c r="AF133" s="1079">
        <v>7.8</v>
      </c>
      <c r="AG133" s="1080"/>
      <c r="AH133" s="1080"/>
      <c r="AI133" s="1080"/>
      <c r="AJ133" s="1081"/>
      <c r="AK133" s="1079">
        <v>7.7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3fsmuJknaI8uhmX+PD/w7sZFJGnEBS8dV9ruKrOXKkU4x59YWSBL08jbtfIe2fuubZhMqx5+lr7c2+ObAfR7Q==" saltValue="vU0xfA5Izre4Os4IN6+h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7M0J8JRDwi9I0lmzjUy5R4PZnWmpYGW8La4RwnOGE8x7Klyo1B0ONeXYR9yBIG+rEmdZdHiQxYvaV+OeF5wsg==" saltValue="NWX3BfAXaOWeUUoeVC6N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CUrwfvxO2mgRhLDMx1TFStqxqLXke076zCbdahzR7Cq3FpOQyzrwyVeJdFHtaQB9arp56kP5lS8crF3UbYd3w==" saltValue="L4vOO4ZBdOaNpCmWK6c3Y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506</v>
      </c>
      <c r="AL9" s="1117"/>
      <c r="AM9" s="1117"/>
      <c r="AN9" s="1118"/>
      <c r="AO9" s="281">
        <v>2868361</v>
      </c>
      <c r="AP9" s="281">
        <v>73470</v>
      </c>
      <c r="AQ9" s="282">
        <v>105319</v>
      </c>
      <c r="AR9" s="283">
        <v>-30.2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507</v>
      </c>
      <c r="AL10" s="1117"/>
      <c r="AM10" s="1117"/>
      <c r="AN10" s="1118"/>
      <c r="AO10" s="284">
        <v>341468</v>
      </c>
      <c r="AP10" s="284">
        <v>8746</v>
      </c>
      <c r="AQ10" s="285">
        <v>9860</v>
      </c>
      <c r="AR10" s="286">
        <v>-11.3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508</v>
      </c>
      <c r="AL11" s="1117"/>
      <c r="AM11" s="1117"/>
      <c r="AN11" s="1118"/>
      <c r="AO11" s="284">
        <v>37081</v>
      </c>
      <c r="AP11" s="284">
        <v>950</v>
      </c>
      <c r="AQ11" s="285">
        <v>1656</v>
      </c>
      <c r="AR11" s="286">
        <v>-42.6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509</v>
      </c>
      <c r="AL12" s="1117"/>
      <c r="AM12" s="1117"/>
      <c r="AN12" s="1118"/>
      <c r="AO12" s="284" t="s">
        <v>510</v>
      </c>
      <c r="AP12" s="284" t="s">
        <v>510</v>
      </c>
      <c r="AQ12" s="285">
        <v>3</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511</v>
      </c>
      <c r="AL13" s="1117"/>
      <c r="AM13" s="1117"/>
      <c r="AN13" s="1118"/>
      <c r="AO13" s="284">
        <v>176112</v>
      </c>
      <c r="AP13" s="284">
        <v>4511</v>
      </c>
      <c r="AQ13" s="285">
        <v>4056</v>
      </c>
      <c r="AR13" s="286">
        <v>11.2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512</v>
      </c>
      <c r="AL14" s="1117"/>
      <c r="AM14" s="1117"/>
      <c r="AN14" s="1118"/>
      <c r="AO14" s="284">
        <v>88024</v>
      </c>
      <c r="AP14" s="284">
        <v>2255</v>
      </c>
      <c r="AQ14" s="285">
        <v>2339</v>
      </c>
      <c r="AR14" s="286">
        <v>-3.6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513</v>
      </c>
      <c r="AL15" s="1120"/>
      <c r="AM15" s="1120"/>
      <c r="AN15" s="1121"/>
      <c r="AO15" s="284">
        <v>-215814</v>
      </c>
      <c r="AP15" s="284">
        <v>-5528</v>
      </c>
      <c r="AQ15" s="285">
        <v>-7717</v>
      </c>
      <c r="AR15" s="286">
        <v>-28.4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3295232</v>
      </c>
      <c r="AP16" s="284">
        <v>84404</v>
      </c>
      <c r="AQ16" s="285">
        <v>115515</v>
      </c>
      <c r="AR16" s="286">
        <v>-26.9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518</v>
      </c>
      <c r="AL21" s="1123"/>
      <c r="AM21" s="1123"/>
      <c r="AN21" s="1124"/>
      <c r="AO21" s="297">
        <v>8.4</v>
      </c>
      <c r="AP21" s="298">
        <v>10.69</v>
      </c>
      <c r="AQ21" s="299">
        <v>-2.29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519</v>
      </c>
      <c r="AL22" s="1123"/>
      <c r="AM22" s="1123"/>
      <c r="AN22" s="1124"/>
      <c r="AO22" s="302">
        <v>98.4</v>
      </c>
      <c r="AP22" s="303">
        <v>97.4</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523</v>
      </c>
      <c r="AL32" s="1131"/>
      <c r="AM32" s="1131"/>
      <c r="AN32" s="1132"/>
      <c r="AO32" s="312">
        <v>1546498</v>
      </c>
      <c r="AP32" s="312">
        <v>39612</v>
      </c>
      <c r="AQ32" s="313">
        <v>74824</v>
      </c>
      <c r="AR32" s="314">
        <v>-47.1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524</v>
      </c>
      <c r="AL33" s="1131"/>
      <c r="AM33" s="1131"/>
      <c r="AN33" s="1132"/>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525</v>
      </c>
      <c r="AL34" s="1131"/>
      <c r="AM34" s="1131"/>
      <c r="AN34" s="1132"/>
      <c r="AO34" s="312" t="s">
        <v>510</v>
      </c>
      <c r="AP34" s="312" t="s">
        <v>510</v>
      </c>
      <c r="AQ34" s="313">
        <v>1</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526</v>
      </c>
      <c r="AL35" s="1131"/>
      <c r="AM35" s="1131"/>
      <c r="AN35" s="1132"/>
      <c r="AO35" s="312">
        <v>692830</v>
      </c>
      <c r="AP35" s="312">
        <v>17746</v>
      </c>
      <c r="AQ35" s="313">
        <v>17427</v>
      </c>
      <c r="AR35" s="314">
        <v>1.8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527</v>
      </c>
      <c r="AL36" s="1131"/>
      <c r="AM36" s="1131"/>
      <c r="AN36" s="1132"/>
      <c r="AO36" s="312">
        <v>45942</v>
      </c>
      <c r="AP36" s="312">
        <v>1177</v>
      </c>
      <c r="AQ36" s="313">
        <v>2447</v>
      </c>
      <c r="AR36" s="314">
        <v>-51.9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528</v>
      </c>
      <c r="AL37" s="1131"/>
      <c r="AM37" s="1131"/>
      <c r="AN37" s="1132"/>
      <c r="AO37" s="312">
        <v>100997</v>
      </c>
      <c r="AP37" s="312">
        <v>2587</v>
      </c>
      <c r="AQ37" s="313">
        <v>591</v>
      </c>
      <c r="AR37" s="314">
        <v>337.7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529</v>
      </c>
      <c r="AL38" s="1134"/>
      <c r="AM38" s="1134"/>
      <c r="AN38" s="1135"/>
      <c r="AO38" s="315" t="s">
        <v>510</v>
      </c>
      <c r="AP38" s="315" t="s">
        <v>510</v>
      </c>
      <c r="AQ38" s="316">
        <v>2</v>
      </c>
      <c r="AR38" s="304" t="s">
        <v>510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530</v>
      </c>
      <c r="AL39" s="1134"/>
      <c r="AM39" s="1134"/>
      <c r="AN39" s="1135"/>
      <c r="AO39" s="312">
        <v>-59134</v>
      </c>
      <c r="AP39" s="312">
        <v>-1515</v>
      </c>
      <c r="AQ39" s="313">
        <v>-3618</v>
      </c>
      <c r="AR39" s="314">
        <v>-58.1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531</v>
      </c>
      <c r="AL40" s="1131"/>
      <c r="AM40" s="1131"/>
      <c r="AN40" s="1132"/>
      <c r="AO40" s="312">
        <v>-1575624</v>
      </c>
      <c r="AP40" s="312">
        <v>-40358</v>
      </c>
      <c r="AQ40" s="313">
        <v>-63812</v>
      </c>
      <c r="AR40" s="314">
        <v>-36.799999999999997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751509</v>
      </c>
      <c r="AP41" s="312">
        <v>19249</v>
      </c>
      <c r="AQ41" s="313">
        <v>27863</v>
      </c>
      <c r="AR41" s="314">
        <v>-30.9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501</v>
      </c>
      <c r="AN49" s="1127" t="s">
        <v>535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1718075</v>
      </c>
      <c r="AN51" s="334">
        <v>40784</v>
      </c>
      <c r="AO51" s="335">
        <v>-43.5</v>
      </c>
      <c r="AP51" s="336">
        <v>69729</v>
      </c>
      <c r="AQ51" s="337">
        <v>1.8</v>
      </c>
      <c r="AR51" s="338">
        <v>-45.3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1459570</v>
      </c>
      <c r="AN52" s="342">
        <v>34648</v>
      </c>
      <c r="AO52" s="343">
        <v>-25.6</v>
      </c>
      <c r="AP52" s="344">
        <v>38908</v>
      </c>
      <c r="AQ52" s="345">
        <v>14</v>
      </c>
      <c r="AR52" s="346">
        <v>-39.6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1929815</v>
      </c>
      <c r="AN53" s="334">
        <v>46569</v>
      </c>
      <c r="AO53" s="335">
        <v>14.2</v>
      </c>
      <c r="AP53" s="336">
        <v>74581</v>
      </c>
      <c r="AQ53" s="337">
        <v>7</v>
      </c>
      <c r="AR53" s="338">
        <v>7.2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1385557</v>
      </c>
      <c r="AN54" s="342">
        <v>33435</v>
      </c>
      <c r="AO54" s="343">
        <v>-3.5</v>
      </c>
      <c r="AP54" s="344">
        <v>41563</v>
      </c>
      <c r="AQ54" s="345">
        <v>6.8</v>
      </c>
      <c r="AR54" s="346">
        <v>-10.3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2782259</v>
      </c>
      <c r="AN55" s="334">
        <v>68518</v>
      </c>
      <c r="AO55" s="335">
        <v>47.1</v>
      </c>
      <c r="AP55" s="336">
        <v>76347</v>
      </c>
      <c r="AQ55" s="337">
        <v>2.4</v>
      </c>
      <c r="AR55" s="338">
        <v>44.7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1648879</v>
      </c>
      <c r="AN56" s="342">
        <v>40607</v>
      </c>
      <c r="AO56" s="343">
        <v>21.5</v>
      </c>
      <c r="AP56" s="344">
        <v>41762</v>
      </c>
      <c r="AQ56" s="345">
        <v>0.5</v>
      </c>
      <c r="AR56" s="346">
        <v>21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2833688</v>
      </c>
      <c r="AN57" s="334">
        <v>71118</v>
      </c>
      <c r="AO57" s="335">
        <v>3.8</v>
      </c>
      <c r="AP57" s="336">
        <v>96469</v>
      </c>
      <c r="AQ57" s="337">
        <v>26.4</v>
      </c>
      <c r="AR57" s="338">
        <v>-22.6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1276939</v>
      </c>
      <c r="AN58" s="342">
        <v>32048</v>
      </c>
      <c r="AO58" s="343">
        <v>-21.1</v>
      </c>
      <c r="AP58" s="344">
        <v>49775</v>
      </c>
      <c r="AQ58" s="345">
        <v>19.2</v>
      </c>
      <c r="AR58" s="346">
        <v>-40.299999999999997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4456924</v>
      </c>
      <c r="AN59" s="334">
        <v>114160</v>
      </c>
      <c r="AO59" s="335">
        <v>60.5</v>
      </c>
      <c r="AP59" s="336">
        <v>85743</v>
      </c>
      <c r="AQ59" s="337">
        <v>-11.1</v>
      </c>
      <c r="AR59" s="338">
        <v>71.599999999999994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2081638</v>
      </c>
      <c r="AN60" s="342">
        <v>53319</v>
      </c>
      <c r="AO60" s="343">
        <v>66.400000000000006</v>
      </c>
      <c r="AP60" s="344">
        <v>45231</v>
      </c>
      <c r="AQ60" s="345">
        <v>-9.1</v>
      </c>
      <c r="AR60" s="346">
        <v>75.5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2744152</v>
      </c>
      <c r="AN61" s="349">
        <v>68230</v>
      </c>
      <c r="AO61" s="350">
        <v>16.399999999999999</v>
      </c>
      <c r="AP61" s="351">
        <v>80574</v>
      </c>
      <c r="AQ61" s="352">
        <v>5.3</v>
      </c>
      <c r="AR61" s="338">
        <v>11.1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1570517</v>
      </c>
      <c r="AN62" s="342">
        <v>38811</v>
      </c>
      <c r="AO62" s="343">
        <v>7.5</v>
      </c>
      <c r="AP62" s="344">
        <v>43448</v>
      </c>
      <c r="AQ62" s="345">
        <v>6.3</v>
      </c>
      <c r="AR62" s="346">
        <v>1.2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hBVy6aSwWj9AHHPAFSshPO4OCNjbjDFViriknrdxsPRU1Help5+v1O+GlxEE4E7ZNomq/t1a3BSTmr+NRFrVw==" saltValue="Gd7Q37yH2xEZJFcQ70ur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eNKb+1G1t/P4oMhHZDpZSidflyIrJnCkaztvyX7arQlRveOwhj3Sqewe81errzOabG4H2Z9isAabx+phw3G7ng==" saltValue="ohCb0FTt0zkecydgTJIyj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cVfR/NDR5HkiqTNt8TM4Ph9vB8e6OcViGINQiY3F5dHUAW30/PD1EItj5x7UAWGmxWaF3OKBof+Eqo/AKdL9CA==" saltValue="+ZedXvXZd33jwgyqZCHat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32.53</v>
      </c>
      <c r="G47" s="12">
        <v>33.270000000000003</v>
      </c>
      <c r="H47" s="12">
        <v>31.94</v>
      </c>
      <c r="I47" s="12">
        <v>35.65</v>
      </c>
      <c r="J47" s="13">
        <v>36.840000000000003</v>
      </c>
    </row>
    <row r="48" spans="2:10" ht="57.75" customHeight="1" x14ac:dyDescent="0.15">
      <c r="B48" s="14"/>
      <c r="C48" s="1141" t="s">
        <v>4</v>
      </c>
      <c r="D48" s="1141"/>
      <c r="E48" s="1142"/>
      <c r="F48" s="15">
        <v>11.81</v>
      </c>
      <c r="G48" s="16">
        <v>12.65</v>
      </c>
      <c r="H48" s="16">
        <v>19.46</v>
      </c>
      <c r="I48" s="16">
        <v>15.03</v>
      </c>
      <c r="J48" s="17">
        <v>14.41</v>
      </c>
    </row>
    <row r="49" spans="2:10" ht="57.75" customHeight="1" thickBot="1" x14ac:dyDescent="0.2">
      <c r="B49" s="18"/>
      <c r="C49" s="1143" t="s">
        <v>5</v>
      </c>
      <c r="D49" s="1143"/>
      <c r="E49" s="1144"/>
      <c r="F49" s="19" t="s">
        <v>556</v>
      </c>
      <c r="G49" s="20">
        <v>0.6</v>
      </c>
      <c r="H49" s="20">
        <v>7.3</v>
      </c>
      <c r="I49" s="20">
        <v>1.23</v>
      </c>
      <c r="J49" s="21" t="s">
        <v>557</v>
      </c>
    </row>
    <row r="50" spans="2:10" x14ac:dyDescent="0.15"/>
  </sheetData>
  <sheetProtection algorithmName="SHA-512" hashValue="SLFZEM8wqhTyZ/3z3IrsN9ygUxoaHBBstCbvi958KAexXPK0HmFy8s8t+gZoA8aAISb7nLeIb9MXOqXUx4sh6w==" saltValue="zIu5W1ishPU+wRgsMi/g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2024-03-11T09:59:42Z</cp:lastPrinted>
  <dcterms:created xsi:type="dcterms:W3CDTF">2024-02-05T00:21:39Z</dcterms:created>
  <dcterms:modified xsi:type="dcterms:W3CDTF">2024-03-25T05:21:03Z</dcterms:modified>
  <cp:category/>
</cp:coreProperties>
</file>