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0144\Desktop\05_最終版\"/>
    </mc:Choice>
  </mc:AlternateContent>
  <bookViews>
    <workbookView xWindow="-120" yWindow="-120" windowWidth="20730" windowHeight="1116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8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O34" i="10"/>
  <c r="BE34"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l="1"/>
  <c r="AM35"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<sst xmlns="http://schemas.openxmlformats.org/spreadsheetml/2006/main" count="1126" uniqueCount="604">
  <si>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</si>
  <si>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</si>
  <si>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</si>
  <si>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</si>
  <si>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</si>
  <si>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</si>
  <si>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</si>
  <si>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</si>
  <si>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</si>
  <si>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</si>
  <si>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</si>
  <si>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</si>
  <si>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</si>
  <si>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</si>
  <si>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</si>
  <si>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</si>
  <si>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</si>
  <si>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</si>
  <si>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</si>
  <si>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</si>
  <si>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</si>
  <si>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</si>
  <si>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</si>
  <si>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</si>
  <si>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</si>
  <si>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</si>
  <si>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</si>
  <si>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</si>
  <si>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</si>
  <si>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</si>
  <si>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</si>
  <si>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</si>
  <si>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</si>
  <si>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</si>
  <si>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</si>
  <si>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</si>
  <si>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</si>
  <si>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</si>
  <si>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</si>
  <si>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</si>
  <si>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</si>
  <si>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</si>
  <si>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</si>
  <si>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</si>
  <si>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</si>
  <si>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</si>
  <si>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</si>
  <si>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</si>
  <si>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</si>
  <si>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</si>
  <si>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</si>
  <si>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</si>
  <si>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</si>
  <si>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</si>
  <si>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</si>
  <si>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</si>
  <si>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</si>
  <si>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</si>
  <si>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</si>
  <si>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</si>
  <si>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</si>
  <si>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</si>
  <si>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</si>
  <si>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</si>
  <si>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</si>
  <si>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</si>
  <si>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</si>
  <si>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</si>
  <si>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</si>
  <si>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</si>
  <si>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</si>
  <si>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</si>
  <si>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</si>
  <si>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</si>
  <si>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</si>
  <si>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</si>
  <si>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</si>
  <si>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</si>
  <si>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</si>
  <si>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</si>
  <si>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</si>
  <si>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</si>
  <si>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</si>
  <si>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</si>
  <si>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</si>
  <si>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</si>
  <si>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</si>
  <si>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</si>
  <si>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</si>
  <si>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</si>
  <si>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</si>
  <si>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</si>
  <si>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</si>
  <si>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</si>
  <si>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</si>
  <si>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</si>
  <si>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</si>
  <si>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</si>
  <si>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つくばみらい市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</si>
  <si>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</si>
  <si>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</si>
  <si>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</si>
  <si>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</si>
  <si>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</si>
  <si>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</si>
  <si>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</si>
  <si>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</si>
  <si>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</si>
  <si>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</si>
  <si>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</si>
  <si>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</si>
  <si>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</si>
  <si>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</si>
  <si>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</si>
  <si>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</si>
  <si>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</si>
  <si>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</si>
  <si>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</si>
  <si>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</si>
  <si>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</si>
  <si>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</si>
  <si>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</si>
  <si>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</si>
  <si>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</si>
  <si>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</si>
  <si>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</si>
  <si>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</si>
  <si>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</si>
  <si>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</si>
  <si>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</si>
  <si>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</si>
  <si>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</si>
  <si>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</si>
  <si>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</si>
  <si>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</si>
  <si>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</si>
  <si>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</si>
  <si>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</si>
  <si>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</si>
  <si>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</si>
  <si>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</si>
  <si>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</si>
  <si>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</si>
  <si>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</si>
  <si>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</si>
  <si>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</si>
  <si>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</si>
  <si>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</si>
  <si>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</si>
  <si>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</si>
  <si>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</si>
  <si>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</si>
  <si>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</si>
  <si>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</si>
  <si>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</si>
  <si>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</si>
  <si>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</si>
  <si>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</si>
  <si>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</si>
  <si>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</si>
  <si>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</si>
  <si>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</si>
  <si>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</si>
  <si>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</si>
  <si>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</si>
  <si>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</si>
  <si>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</si>
  <si>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</si>
  <si>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</si>
  <si>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</si>
  <si>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</si>
  <si>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</si>
  <si>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</si>
  <si>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</si>
  <si>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</si>
  <si>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</si>
  <si>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</si>
  <si>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</si>
  <si>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</si>
  <si>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</si>
  <si>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</si>
  <si>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</si>
  <si>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</si>
  <si>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</si>
  <si>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</si>
  <si>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</si>
  <si>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</si>
  <si>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</si>
  <si>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</si>
  <si>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</si>
  <si>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</si>
  <si>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</si>
  <si>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</si>
  <si>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</si>
  <si>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</si>
  <si>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</si>
  <si>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</si>
  <si>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</si>
  <si>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</si>
  <si>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</si>
  <si>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</si>
  <si>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</si>
  <si>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</si>
  <si>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</si>
  <si>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</si>
  <si>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</si>
  <si>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</si>
  <si>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</si>
  <si>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</si>
  <si>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</si>
  <si>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</si>
  <si>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</si>
  <si>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</si>
  <si>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</si>
  <si>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</si>
  <si>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茨城県つくばみらい市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</si>
  <si>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</si>
  <si>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</si>
  <si>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</si>
  <si>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</si>
  <si>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</si>
  <si>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</si>
  <si>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</si>
  <si>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</si>
  <si>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</si>
  <si>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</si>
  <si>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</si>
  <si>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</si>
  <si>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</si>
  <si>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</si>
  <si>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</si>
  <si>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</si>
  <si>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</si>
  <si>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</si>
  <si>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</si>
  <si>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</si>
  <si>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</si>
  <si>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</si>
  <si>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</si>
  <si>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</si>
  <si>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</si>
  <si>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</si>
  <si>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</si>
  <si>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</si>
  <si>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</si>
  <si>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</si>
  <si>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</si>
  <si>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</si>
  <si>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</si>
  <si>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</si>
  <si>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</si>
  <si>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</si>
  <si>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</si>
  <si>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</si>
  <si>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</si>
  <si>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</si>
  <si>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</si>
  <si>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</si>
  <si>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</si>
  <si>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</si>
  <si>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</si>
  <si>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</si>
  <si>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</si>
  <si>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</si>
  <si>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</si>
  <si>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</si>
  <si>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</si>
  <si>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</si>
  <si>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</si>
  <si>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</si>
  <si>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</si>
  <si>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</si>
  <si>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</si>
  <si>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</si>
  <si>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</si>
  <si>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</si>
  <si>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</si>
  <si>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</si>
  <si>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</si>
  <si>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</si>
  <si>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</si>
  <si>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</si>
  <si>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</si>
  <si>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</si>
  <si>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</si>
  <si>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</si>
  <si>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</si>
  <si>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</si>
  <si>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</si>
  <si>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</si>
  <si>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</si>
  <si>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</si>
  <si>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</si>
  <si>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</si>
  <si>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</si>
  <si>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</si>
  <si>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</si>
  <si>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</si>
  <si>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</si>
  <si>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</si>
  <si>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</si>
  <si>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</si>
  <si>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</si>
  <si>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</si>
  <si>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</si>
  <si>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</si>
  <si>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</si>
  <si>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</si>
  <si>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</si>
  <si>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</si>
  <si>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</si>
  <si>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</si>
  <si>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</si>
  <si>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</si>
  <si>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</si>
  <si>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</si>
  <si>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</si>
  <si>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</si>
  <si>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</si>
  <si>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</si>
  <si>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</si>
  <si>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</si>
  <si>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</si>
  <si>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</si>
  <si>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</si>
  <si>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</si>
  <si>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</si>
  <si>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</si>
  <si>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</si>
  <si>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</si>
  <si>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</si>
  <si>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</si>
  <si>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</si>
  <si>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</si>
  <si>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</si>
  <si>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</si>
  <si>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</si>
  <si>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</si>
  <si>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</si>
  <si>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</si>
  <si>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</si>
  <si>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</si>
  <si>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</si>
  <si>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</si>
  <si>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</si>
  <si>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</si>
  <si>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</si>
  <si>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</si>
  <si>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</si>
  <si>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</si>
  <si>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</si>
  <si>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</si>
  <si>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</si>
  <si>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</si>
  <si>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</si>
  <si>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</si>
  <si>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</si>
  <si>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</si>
  <si>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</si>
  <si>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</si>
  <si>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</si>
  <si>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</si>
  <si>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</si>
  <si>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</si>
  <si>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</si>
  <si>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</si>
  <si>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</si>
  <si>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</si>
  <si>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</si>
  <si>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茨城県つくばみらい市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</si>
  <si>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</si>
  <si>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</si>
  <si>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</si>
  <si>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</si>
  <si>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</si>
  <si>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</si>
  <si>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</si>
  <si>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</si>
  <si>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</si>
  <si>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</si>
  <si>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</si>
  <si>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</si>
  <si>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</si>
  <si>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</si>
  <si>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</si>
  <si>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</si>
  <si>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</si>
  <si>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</si>
  <si>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</si>
  <si>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</si>
  <si>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市営分譲住宅特別会計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</si>
  <si>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</si>
  <si>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</si>
  <si>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</si>
  <si>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</si>
  <si>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</si>
  <si>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</si>
  <si>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</si>
  <si>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</si>
  <si>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</si>
  <si>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</si>
  <si>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</si>
  <si>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</si>
  <si>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</si>
  <si>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</si>
  <si>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</si>
  <si>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</si>
  <si>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</si>
  <si>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</si>
  <si>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</si>
  <si>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</si>
  <si>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</si>
  <si>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</si>
  <si>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</si>
  <si>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</si>
  <si>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</si>
  <si>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</si>
  <si>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</si>
  <si>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</si>
  <si>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</si>
  <si>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</si>
  <si>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</si>
  <si>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</si>
  <si>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</si>
  <si>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</si>
  <si>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</si>
  <si>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</si>
  <si>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</si>
  <si>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</si>
  <si>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</si>
  <si>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</si>
  <si>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</si>
  <si>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</si>
  <si>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</si>
  <si>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</si>
  <si>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</si>
  <si>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</si>
  <si>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</si>
  <si>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</si>
  <si>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</si>
  <si>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</si>
  <si>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</si>
  <si>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</si>
  <si>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</si>
  <si>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</si>
  <si>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</si>
  <si>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</si>
  <si>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</si>
  <si>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</si>
  <si>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</si>
  <si>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</si>
  <si>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</si>
  <si>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</si>
  <si>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</si>
  <si>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</si>
  <si>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</si>
  <si>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</si>
  <si>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</si>
  <si>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</si>
  <si>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</si>
  <si>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</si>
  <si>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</si>
  <si>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</si>
  <si>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</si>
  <si>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</si>
  <si>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</si>
  <si>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</si>
  <si>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</si>
  <si>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</si>
  <si>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</si>
  <si>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</si>
  <si>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</si>
  <si>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</si>
  <si>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</si>
  <si>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</si>
  <si>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</si>
  <si>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</si>
  <si>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</si>
  <si>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</si>
  <si>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</si>
  <si>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</si>
  <si>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</si>
  <si>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</si>
  <si>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</si>
  <si>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</si>
  <si>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</si>
  <si>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</si>
  <si>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</si>
  <si>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</si>
  <si>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</si>
  <si>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</si>
  <si>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</si>
  <si>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</si>
  <si>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</si>
  <si>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</si>
  <si>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</si>
  <si>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</si>
  <si>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</si>
  <si>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</si>
  <si>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</si>
  <si>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</si>
  <si>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</si>
  <si>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</si>
  <si>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</si>
  <si>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</si>
  <si>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</si>
  <si>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</si>
  <si>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</si>
  <si>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</si>
  <si>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</si>
  <si>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</si>
  <si>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</si>
  <si>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</si>
  <si>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</si>
  <si>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</si>
  <si>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</si>
  <si>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</si>
  <si>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</si>
  <si>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</si>
  <si>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</si>
  <si>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</si>
  <si>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</si>
  <si>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</si>
  <si>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</si>
  <si>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</si>
  <si>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</si>
  <si>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</si>
  <si>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</si>
  <si>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</si>
  <si>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</si>
  <si>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</si>
  <si>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</si>
  <si>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</si>
  <si>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</si>
  <si>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</si>
  <si>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</si>
  <si>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</si>
  <si>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</si>
  <si>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</si>
  <si>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</si>
  <si>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</si>
  <si>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</si>
  <si>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</si>
  <si>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</si>
  <si>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</si>
  <si>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</si>
  <si>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</si>
  <si>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</si>
  <si>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</si>
  <si>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</si>
  <si>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</si>
  <si>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</si>
  <si>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</si>
  <si>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</si>
  <si>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2.81</t>
  </si>
  <si>
    <t>▲ 7.11</t>
  </si>
  <si>
    <t>▲ 2.46</t>
  </si>
  <si>
    <t>水道事業会計</t>
  </si>
  <si>
    <t>一般会計</t>
  </si>
  <si>
    <t>下水道事業会計</t>
  </si>
  <si>
    <t>介護保険特別会計</t>
  </si>
  <si>
    <t>国民健康保険特別会計</t>
  </si>
  <si>
    <t>後期高齢者医療特別会計</t>
  </si>
  <si>
    <t>市営分譲住宅特別会計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</si>
  <si>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</si>
  <si>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</si>
  <si>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</si>
  <si>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</si>
  <si>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</si>
  <si>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</si>
  <si>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</si>
  <si>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</si>
  <si>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ふるさとづくり基金</t>
    <rPh sb="7" eb="9">
      <t>キキン</t>
    </rPh>
    <phoneticPr fontId="5"/>
  </si>
  <si>
    <t>公共施設整備基金</t>
    <rPh sb="0" eb="8">
      <t>コウキョウシセツセイビキキン</t>
    </rPh>
    <phoneticPr fontId="5"/>
  </si>
  <si>
    <t>地域福祉基金</t>
    <rPh sb="0" eb="2">
      <t>チイキ</t>
    </rPh>
    <rPh sb="2" eb="6">
      <t>フクシキキン</t>
    </rPh>
    <phoneticPr fontId="5"/>
  </si>
  <si>
    <t>ふるさと創生基金</t>
    <rPh sb="4" eb="6">
      <t>ソウセイ</t>
    </rPh>
    <rPh sb="6" eb="8">
      <t>キキン</t>
    </rPh>
    <phoneticPr fontId="5"/>
  </si>
  <si>
    <t>みらいこども基金</t>
    <rPh sb="6" eb="8">
      <t>キキン</t>
    </rPh>
    <phoneticPr fontId="5"/>
  </si>
  <si>
    <t>-</t>
    <phoneticPr fontId="2"/>
  </si>
  <si>
    <t>-</t>
    <phoneticPr fontId="2"/>
  </si>
  <si>
    <t>茨城県市町村総合事務組合(一般会計)</t>
  </si>
  <si>
    <t>茨城県市町村総合事務組合(県民交通災害共済事業特別会計)</t>
  </si>
  <si>
    <t>茨城県租税債権管理機構(一般会計)</t>
  </si>
  <si>
    <t>茨城県後期高齢者医療広域連合(一般会計)</t>
    <rPh sb="15" eb="17">
      <t>イッパン</t>
    </rPh>
    <rPh sb="17" eb="19">
      <t>カイケイ</t>
    </rPh>
    <phoneticPr fontId="5"/>
  </si>
  <si>
    <t>茨城県後期高齢者医療広域連合(後期高齢者医療特別会計)</t>
  </si>
  <si>
    <t>常総衛生組合(一般会計)</t>
  </si>
  <si>
    <t>取手市外２市火葬場組合(一般会計)</t>
  </si>
  <si>
    <t>常総広域市町村圏事務組合(一般会計)</t>
  </si>
  <si>
    <t>利根川水系県南水防事務組合(一般会計)</t>
  </si>
  <si>
    <t>-</t>
    <phoneticPr fontId="2"/>
  </si>
  <si>
    <t>-</t>
    <phoneticPr fontId="2"/>
  </si>
  <si>
    <t>-</t>
    <phoneticPr fontId="2"/>
  </si>
  <si>
    <t>取手地方広域下水道組合(下水道事業会計)</t>
    <rPh sb="12" eb="15">
      <t>ゲスイドウ</t>
    </rPh>
    <rPh sb="15" eb="17">
      <t>ジギョウ</t>
    </rPh>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</si>
  <si>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</si>
  <si>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</si>
  <si>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</si>
  <si>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</si>
  <si>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</si>
  <si>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</si>
  <si>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</si>
  <si>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</si>
  <si>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</si>
  <si>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</si>
  <si>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将来負担比率は、類似団体平均を10.4ポイント下回り、地方債の償還が進んだことや、臨時財政対策債と普通交付税の増加により、前年度より25.8ポイント減少している。
　また、有形固定資産減価償却率は、類似団体平均を12.1ポイント下回っているが、公共施設等への新規投資より資産の減価償却が上回った結果、前年度より1.5ポイント増加している。
　今後、公共施設等の総合管理に関する指針に基づき、計画的に修繕を実施し、公共施設等の管理を適正に行っていく。</t>
    <rPh sb="115" eb="117">
      <t>シタマワ</t>
    </rPh>
    <phoneticPr fontId="5"/>
  </si>
  <si>
    <r>
      <t>　将来負担比率は、類似団体平均を10.4ポイント下回り、地方債の償還が進んだことや、臨時財政対策債と普通交付税の増加により、前年度より25.8ポイント減少している。
　また、実質公債費比率は、類似団体平均を1.4ポイント下回り、地方債の元利償還金は増加しているが、臨時財政対策債と</t>
    </r>
    <r>
      <rPr>
        <sz val="11"/>
        <rFont val="ＭＳ Ｐゴシック"/>
        <family val="3"/>
        <charset val="128"/>
      </rPr>
      <t>普通交付税の増加により、</t>
    </r>
    <r>
      <rPr>
        <sz val="11"/>
        <color indexed="8"/>
        <rFont val="ＭＳ Ｐゴシック"/>
        <family val="3"/>
        <charset val="128"/>
      </rPr>
      <t>前年度より0.3ポイント減少している。
　今後、公共施設等の総合管理に関する指針に基づき、計画的に修繕を実施し、公共施設等の管理を適正に行っていく。</t>
    </r>
    <rPh sb="114" eb="117">
      <t>チホウサイ</t>
    </rPh>
    <rPh sb="124" eb="126">
      <t>ゾウカ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</si>
</sst>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3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71279</c:v>
                </c:pt>
              </c:numCache>
            </c:numRef>
          </c:val>
          <c:smooth val="0"/>
          <c:extLst>
            <c:ext xmlns:c16="http://schemas.microsoft.com/office/drawing/2014/chart" uri="{C3380CC4-5D6E-409C-BE32-E72D297353CC}">
              <c16:uniqueId val="{00000000-FD22-4C20-9886-EBFDBE1031B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77921</c:v>
                </c:pt>
                <c:pt idx="1">
                  <c:v>18969</c:v>
                </c:pt>
                <c:pt idx="2">
                  <c:v>21740</c:v>
                </c:pt>
                <c:pt idx="3">
                  <c:v>34264</c:v>
                </c:pt>
                <c:pt idx="4">
                  <c:v>25223</c:v>
                </c:pt>
              </c:numCache>
            </c:numRef>
          </c:val>
          <c:smooth val="0"/>
          <c:extLst>
            <c:ext xmlns:c16="http://schemas.microsoft.com/office/drawing/2014/chart" uri="{C3380CC4-5D6E-409C-BE32-E72D297353CC}">
              <c16:uniqueId val="{00000001-FD22-4C20-9886-EBFDBE1031BB}"/>
            </c:ext>
          </c:extLst>
        </c:ser>
        <c:dLbls>
          <c:showLegendKey val="0"/>
          <c:showVal val="0"/>
          <c:showCatName val="0"/>
          <c:showSerName val="0"/>
          <c:showPercent val="0"/>
          <c:showBubbleSize val="0"/>
        </c:dLbls>
        <c:marker val="1"/>
        <c:smooth val="0"/>
        <c:axId val="255034808"/>
        <c:axId val="255035592"/>
      </c:lineChart>
      <c:catAx>
        <c:axId val="2550348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5035592"/>
        <c:crosses val="autoZero"/>
        <c:auto val="1"/>
        <c:lblAlgn val="ctr"/>
        <c:lblOffset val="100"/>
        <c:tickLblSkip val="1"/>
        <c:tickMarkSkip val="1"/>
        <c:noMultiLvlLbl val="0"/>
      </c:catAx>
      <c:valAx>
        <c:axId val="25503559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5034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5.12</c:v>
                </c:pt>
                <c:pt idx="1">
                  <c:v>4.03</c:v>
                </c:pt>
                <c:pt idx="2">
                  <c:v>3.68</c:v>
                </c:pt>
                <c:pt idx="3">
                  <c:v>3.69</c:v>
                </c:pt>
                <c:pt idx="4">
                  <c:v>4.03</c:v>
                </c:pt>
              </c:numCache>
            </c:numRef>
          </c:val>
          <c:extLst>
            <c:ext xmlns:c16="http://schemas.microsoft.com/office/drawing/2014/chart" uri="{C3380CC4-5D6E-409C-BE32-E72D297353CC}">
              <c16:uniqueId val="{00000000-76D9-4ADA-8BC2-E958324664E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24.81</c:v>
                </c:pt>
                <c:pt idx="1">
                  <c:v>18.16</c:v>
                </c:pt>
                <c:pt idx="2">
                  <c:v>15.96</c:v>
                </c:pt>
                <c:pt idx="3">
                  <c:v>17.079999999999998</c:v>
                </c:pt>
                <c:pt idx="4">
                  <c:v>28.03</c:v>
                </c:pt>
              </c:numCache>
            </c:numRef>
          </c:val>
          <c:extLst>
            <c:ext xmlns:c16="http://schemas.microsoft.com/office/drawing/2014/chart" uri="{C3380CC4-5D6E-409C-BE32-E72D297353CC}">
              <c16:uniqueId val="{00000001-76D9-4ADA-8BC2-E958324664E0}"/>
            </c:ext>
          </c:extLst>
        </c:ser>
        <c:dLbls>
          <c:showLegendKey val="0"/>
          <c:showVal val="0"/>
          <c:showCatName val="0"/>
          <c:showSerName val="0"/>
          <c:showPercent val="0"/>
          <c:showBubbleSize val="0"/>
        </c:dLbls>
        <c:gapWidth val="250"/>
        <c:overlap val="100"/>
        <c:axId val="518010616"/>
        <c:axId val="5180110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-2.81</c:v>
                </c:pt>
                <c:pt idx="1">
                  <c:v>-7.11</c:v>
                </c:pt>
                <c:pt idx="2">
                  <c:v>-2.46</c:v>
                </c:pt>
                <c:pt idx="3">
                  <c:v>2.09</c:v>
                </c:pt>
                <c:pt idx="4">
                  <c:v>12.47</c:v>
                </c:pt>
              </c:numCache>
            </c:numRef>
          </c:val>
          <c:smooth val="0"/>
          <c:extLst>
            <c:ext xmlns:c16="http://schemas.microsoft.com/office/drawing/2014/chart" uri="{C3380CC4-5D6E-409C-BE32-E72D297353CC}">
              <c16:uniqueId val="{00000002-76D9-4ADA-8BC2-E958324664E0}"/>
            </c:ext>
          </c:extLst>
        </c:ser>
        <c:dLbls>
          <c:showLegendKey val="0"/>
          <c:showVal val="0"/>
          <c:showCatName val="0"/>
          <c:showSerName val="0"/>
          <c:showPercent val="0"/>
          <c:showBubbleSize val="0"/>
        </c:dLbls>
        <c:marker val="1"/>
        <c:smooth val="0"/>
        <c:axId val="518010616"/>
        <c:axId val="518011008"/>
      </c:lineChart>
      <c:catAx>
        <c:axId val="518010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18011008"/>
        <c:crosses val="autoZero"/>
        <c:auto val="1"/>
        <c:lblAlgn val="ctr"/>
        <c:lblOffset val="100"/>
        <c:tickLblSkip val="1"/>
        <c:tickMarkSkip val="1"/>
        <c:noMultiLvlLbl val="0"/>
      </c:catAx>
      <c:valAx>
        <c:axId val="518011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8010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0.88</c:v>
                </c:pt>
                <c:pt idx="2">
                  <c:v>#N/A</c:v>
                </c:pt>
                <c:pt idx="3">
                  <c:v>0.69</c:v>
                </c:pt>
                <c:pt idx="4">
                  <c:v>#N/A</c:v>
                </c:pt>
                <c:pt idx="5">
                  <c:v>0.41</c:v>
                </c:pt>
                <c:pt idx="6">
                  <c:v>#N/A</c:v>
                </c:pt>
                <c:pt idx="7">
                  <c:v>0.15</c:v>
                </c:pt>
                <c:pt idx="8">
                  <c:v>0</c:v>
                </c:pt>
                <c:pt idx="9">
                  <c:v>0</c:v>
                </c:pt>
              </c:numCache>
            </c:numRef>
          </c:val>
          <c:extLst>
            <c:ext xmlns:c16="http://schemas.microsoft.com/office/drawing/2014/chart" uri="{C3380CC4-5D6E-409C-BE32-E72D297353CC}">
              <c16:uniqueId val="{00000000-A613-4EB5-973D-739F41B4783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613-4EB5-973D-739F41B4783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613-4EB5-973D-739F41B47836}"/>
            </c:ext>
          </c:extLst>
        </c:ser>
        <c:ser>
          <c:idx val="3"/>
          <c:order val="3"/>
          <c:tx>
            <c:strRef>
              <c:f>データシート!$A$30</c:f>
              <c:strCache>
                <c:ptCount val="1"/>
                <c:pt idx="0">
                  <c:v>市営分譲住宅特別会計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613-4EB5-973D-739F41B4783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1.49</c:v>
                </c:pt>
                <c:pt idx="2">
                  <c:v>#N/A</c:v>
                </c:pt>
                <c:pt idx="3">
                  <c:v>1.34</c:v>
                </c:pt>
                <c:pt idx="4">
                  <c:v>#N/A</c:v>
                </c:pt>
                <c:pt idx="5">
                  <c:v>0</c:v>
                </c:pt>
                <c:pt idx="6">
                  <c:v>#N/A</c:v>
                </c:pt>
                <c:pt idx="7">
                  <c:v>0.01</c:v>
                </c:pt>
                <c:pt idx="8">
                  <c:v>#N/A</c:v>
                </c:pt>
                <c:pt idx="9">
                  <c:v>0.01</c:v>
                </c:pt>
              </c:numCache>
            </c:numRef>
          </c:val>
          <c:extLst>
            <c:ext xmlns:c16="http://schemas.microsoft.com/office/drawing/2014/chart" uri="{C3380CC4-5D6E-409C-BE32-E72D297353CC}">
              <c16:uniqueId val="{00000004-A613-4EB5-973D-739F41B47836}"/>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1.74</c:v>
                </c:pt>
                <c:pt idx="2">
                  <c:v>#N/A</c:v>
                </c:pt>
                <c:pt idx="3">
                  <c:v>0.28999999999999998</c:v>
                </c:pt>
                <c:pt idx="4">
                  <c:v>#N/A</c:v>
                </c:pt>
                <c:pt idx="5">
                  <c:v>0.63</c:v>
                </c:pt>
                <c:pt idx="6">
                  <c:v>#N/A</c:v>
                </c:pt>
                <c:pt idx="7">
                  <c:v>0.39</c:v>
                </c:pt>
                <c:pt idx="8">
                  <c:v>#N/A</c:v>
                </c:pt>
                <c:pt idx="9">
                  <c:v>0.34</c:v>
                </c:pt>
              </c:numCache>
            </c:numRef>
          </c:val>
          <c:extLst>
            <c:ext xmlns:c16="http://schemas.microsoft.com/office/drawing/2014/chart" uri="{C3380CC4-5D6E-409C-BE32-E72D297353CC}">
              <c16:uniqueId val="{00000005-A613-4EB5-973D-739F41B4783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0.01</c:v>
                </c:pt>
                <c:pt idx="2">
                  <c:v>#N/A</c:v>
                </c:pt>
                <c:pt idx="3">
                  <c:v>0</c:v>
                </c:pt>
                <c:pt idx="4">
                  <c:v>#N/A</c:v>
                </c:pt>
                <c:pt idx="5">
                  <c:v>1.38</c:v>
                </c:pt>
                <c:pt idx="6">
                  <c:v>#N/A</c:v>
                </c:pt>
                <c:pt idx="7">
                  <c:v>1.56</c:v>
                </c:pt>
                <c:pt idx="8">
                  <c:v>#N/A</c:v>
                </c:pt>
                <c:pt idx="9">
                  <c:v>1.62</c:v>
                </c:pt>
              </c:numCache>
            </c:numRef>
          </c:val>
          <c:extLst>
            <c:ext xmlns:c16="http://schemas.microsoft.com/office/drawing/2014/chart" uri="{C3380CC4-5D6E-409C-BE32-E72D297353CC}">
              <c16:uniqueId val="{00000006-A613-4EB5-973D-739F41B47836}"/>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1.1299999999999999</c:v>
                </c:pt>
                <c:pt idx="8">
                  <c:v>#N/A</c:v>
                </c:pt>
                <c:pt idx="9">
                  <c:v>2.21</c:v>
                </c:pt>
              </c:numCache>
            </c:numRef>
          </c:val>
          <c:extLst>
            <c:ext xmlns:c16="http://schemas.microsoft.com/office/drawing/2014/chart" uri="{C3380CC4-5D6E-409C-BE32-E72D297353CC}">
              <c16:uniqueId val="{00000007-A613-4EB5-973D-739F41B4783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5.1100000000000003</c:v>
                </c:pt>
                <c:pt idx="2">
                  <c:v>#N/A</c:v>
                </c:pt>
                <c:pt idx="3">
                  <c:v>4.01</c:v>
                </c:pt>
                <c:pt idx="4">
                  <c:v>#N/A</c:v>
                </c:pt>
                <c:pt idx="5">
                  <c:v>3.67</c:v>
                </c:pt>
                <c:pt idx="6">
                  <c:v>#N/A</c:v>
                </c:pt>
                <c:pt idx="7">
                  <c:v>3.49</c:v>
                </c:pt>
                <c:pt idx="8">
                  <c:v>#N/A</c:v>
                </c:pt>
                <c:pt idx="9">
                  <c:v>4.03</c:v>
                </c:pt>
              </c:numCache>
            </c:numRef>
          </c:val>
          <c:extLst>
            <c:ext xmlns:c16="http://schemas.microsoft.com/office/drawing/2014/chart" uri="{C3380CC4-5D6E-409C-BE32-E72D297353CC}">
              <c16:uniqueId val="{00000008-A613-4EB5-973D-739F41B4783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12.06</c:v>
                </c:pt>
                <c:pt idx="2">
                  <c:v>#N/A</c:v>
                </c:pt>
                <c:pt idx="3">
                  <c:v>9.69</c:v>
                </c:pt>
                <c:pt idx="4">
                  <c:v>#N/A</c:v>
                </c:pt>
                <c:pt idx="5">
                  <c:v>10.39</c:v>
                </c:pt>
                <c:pt idx="6">
                  <c:v>#N/A</c:v>
                </c:pt>
                <c:pt idx="7">
                  <c:v>10.14</c:v>
                </c:pt>
                <c:pt idx="8">
                  <c:v>#N/A</c:v>
                </c:pt>
                <c:pt idx="9">
                  <c:v>9.67</c:v>
                </c:pt>
              </c:numCache>
            </c:numRef>
          </c:val>
          <c:extLst>
            <c:ext xmlns:c16="http://schemas.microsoft.com/office/drawing/2014/chart" uri="{C3380CC4-5D6E-409C-BE32-E72D297353CC}">
              <c16:uniqueId val="{00000009-A613-4EB5-973D-739F41B47836}"/>
            </c:ext>
          </c:extLst>
        </c:ser>
        <c:dLbls>
          <c:showLegendKey val="0"/>
          <c:showVal val="0"/>
          <c:showCatName val="0"/>
          <c:showSerName val="0"/>
          <c:showPercent val="0"/>
          <c:showBubbleSize val="0"/>
        </c:dLbls>
        <c:gapWidth val="150"/>
        <c:overlap val="100"/>
        <c:axId val="522837352"/>
        <c:axId val="522837744"/>
      </c:barChart>
      <c:catAx>
        <c:axId val="522837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2837744"/>
        <c:crosses val="autoZero"/>
        <c:auto val="1"/>
        <c:lblAlgn val="ctr"/>
        <c:lblOffset val="100"/>
        <c:tickLblSkip val="1"/>
        <c:tickMarkSkip val="1"/>
        <c:noMultiLvlLbl val="0"/>
      </c:catAx>
      <c:valAx>
        <c:axId val="522837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2837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2051</c:v>
                </c:pt>
                <c:pt idx="5">
                  <c:v>2126</c:v>
                </c:pt>
                <c:pt idx="8">
                  <c:v>2147</c:v>
                </c:pt>
                <c:pt idx="11">
                  <c:v>2325</c:v>
                </c:pt>
                <c:pt idx="14">
                  <c:v>2364</c:v>
                </c:pt>
              </c:numCache>
            </c:numRef>
          </c:val>
          <c:extLst>
            <c:ext xmlns:c16="http://schemas.microsoft.com/office/drawing/2014/chart" uri="{C3380CC4-5D6E-409C-BE32-E72D297353CC}">
              <c16:uniqueId val="{00000000-4777-4974-9076-95B8C1DBC4A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777-4974-9076-95B8C1DBC4A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56</c:v>
                </c:pt>
                <c:pt idx="3">
                  <c:v>32</c:v>
                </c:pt>
                <c:pt idx="6">
                  <c:v>9</c:v>
                </c:pt>
                <c:pt idx="9">
                  <c:v>0</c:v>
                </c:pt>
                <c:pt idx="12">
                  <c:v>0</c:v>
                </c:pt>
              </c:numCache>
            </c:numRef>
          </c:val>
          <c:extLst>
            <c:ext xmlns:c16="http://schemas.microsoft.com/office/drawing/2014/chart" uri="{C3380CC4-5D6E-409C-BE32-E72D297353CC}">
              <c16:uniqueId val="{00000002-4777-4974-9076-95B8C1DBC4A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508</c:v>
                </c:pt>
                <c:pt idx="3">
                  <c:v>502</c:v>
                </c:pt>
                <c:pt idx="6">
                  <c:v>511</c:v>
                </c:pt>
                <c:pt idx="9">
                  <c:v>508</c:v>
                </c:pt>
                <c:pt idx="12">
                  <c:v>514</c:v>
                </c:pt>
              </c:numCache>
            </c:numRef>
          </c:val>
          <c:extLst>
            <c:ext xmlns:c16="http://schemas.microsoft.com/office/drawing/2014/chart" uri="{C3380CC4-5D6E-409C-BE32-E72D297353CC}">
              <c16:uniqueId val="{00000003-4777-4974-9076-95B8C1DBC4A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548</c:v>
                </c:pt>
                <c:pt idx="3">
                  <c:v>529</c:v>
                </c:pt>
                <c:pt idx="6">
                  <c:v>549</c:v>
                </c:pt>
                <c:pt idx="9">
                  <c:v>481</c:v>
                </c:pt>
                <c:pt idx="12">
                  <c:v>447</c:v>
                </c:pt>
              </c:numCache>
            </c:numRef>
          </c:val>
          <c:extLst>
            <c:ext xmlns:c16="http://schemas.microsoft.com/office/drawing/2014/chart" uri="{C3380CC4-5D6E-409C-BE32-E72D297353CC}">
              <c16:uniqueId val="{00000004-4777-4974-9076-95B8C1DBC4A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3</c:v>
                </c:pt>
                <c:pt idx="3">
                  <c:v>3</c:v>
                </c:pt>
                <c:pt idx="6">
                  <c:v>3</c:v>
                </c:pt>
                <c:pt idx="9">
                  <c:v>0</c:v>
                </c:pt>
                <c:pt idx="12">
                  <c:v>0</c:v>
                </c:pt>
              </c:numCache>
            </c:numRef>
          </c:val>
          <c:extLst>
            <c:ext xmlns:c16="http://schemas.microsoft.com/office/drawing/2014/chart" uri="{C3380CC4-5D6E-409C-BE32-E72D297353CC}">
              <c16:uniqueId val="{00000005-4777-4974-9076-95B8C1DBC4A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777-4974-9076-95B8C1DBC4A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1638</c:v>
                </c:pt>
                <c:pt idx="3">
                  <c:v>1813</c:v>
                </c:pt>
                <c:pt idx="6">
                  <c:v>1861</c:v>
                </c:pt>
                <c:pt idx="9">
                  <c:v>2019</c:v>
                </c:pt>
                <c:pt idx="12">
                  <c:v>2097</c:v>
                </c:pt>
              </c:numCache>
            </c:numRef>
          </c:val>
          <c:extLst>
            <c:ext xmlns:c16="http://schemas.microsoft.com/office/drawing/2014/chart" uri="{C3380CC4-5D6E-409C-BE32-E72D297353CC}">
              <c16:uniqueId val="{00000007-4777-4974-9076-95B8C1DBC4AE}"/>
            </c:ext>
          </c:extLst>
        </c:ser>
        <c:dLbls>
          <c:showLegendKey val="0"/>
          <c:showVal val="0"/>
          <c:showCatName val="0"/>
          <c:showSerName val="0"/>
          <c:showPercent val="0"/>
          <c:showBubbleSize val="0"/>
        </c:dLbls>
        <c:gapWidth val="100"/>
        <c:overlap val="100"/>
        <c:axId val="522840096"/>
        <c:axId val="522840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702</c:v>
                </c:pt>
                <c:pt idx="2">
                  <c:v>#N/A</c:v>
                </c:pt>
                <c:pt idx="3">
                  <c:v>#N/A</c:v>
                </c:pt>
                <c:pt idx="4">
                  <c:v>753</c:v>
                </c:pt>
                <c:pt idx="5">
                  <c:v>#N/A</c:v>
                </c:pt>
                <c:pt idx="6">
                  <c:v>#N/A</c:v>
                </c:pt>
                <c:pt idx="7">
                  <c:v>786</c:v>
                </c:pt>
                <c:pt idx="8">
                  <c:v>#N/A</c:v>
                </c:pt>
                <c:pt idx="9">
                  <c:v>#N/A</c:v>
                </c:pt>
                <c:pt idx="10">
                  <c:v>683</c:v>
                </c:pt>
                <c:pt idx="11">
                  <c:v>#N/A</c:v>
                </c:pt>
                <c:pt idx="12">
                  <c:v>#N/A</c:v>
                </c:pt>
                <c:pt idx="13">
                  <c:v>694</c:v>
                </c:pt>
                <c:pt idx="14">
                  <c:v>#N/A</c:v>
                </c:pt>
              </c:numCache>
            </c:numRef>
          </c:val>
          <c:smooth val="0"/>
          <c:extLst>
            <c:ext xmlns:c16="http://schemas.microsoft.com/office/drawing/2014/chart" uri="{C3380CC4-5D6E-409C-BE32-E72D297353CC}">
              <c16:uniqueId val="{00000008-4777-4974-9076-95B8C1DBC4AE}"/>
            </c:ext>
          </c:extLst>
        </c:ser>
        <c:dLbls>
          <c:showLegendKey val="0"/>
          <c:showVal val="0"/>
          <c:showCatName val="0"/>
          <c:showSerName val="0"/>
          <c:showPercent val="0"/>
          <c:showBubbleSize val="0"/>
        </c:dLbls>
        <c:marker val="1"/>
        <c:smooth val="0"/>
        <c:axId val="522840096"/>
        <c:axId val="522840488"/>
      </c:lineChart>
      <c:catAx>
        <c:axId val="522840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2840488"/>
        <c:crosses val="autoZero"/>
        <c:auto val="1"/>
        <c:lblAlgn val="ctr"/>
        <c:lblOffset val="100"/>
        <c:tickLblSkip val="1"/>
        <c:tickMarkSkip val="1"/>
        <c:noMultiLvlLbl val="0"/>
      </c:catAx>
      <c:valAx>
        <c:axId val="522840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2840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23432</c:v>
                </c:pt>
                <c:pt idx="5">
                  <c:v>22782</c:v>
                </c:pt>
                <c:pt idx="8">
                  <c:v>22070</c:v>
                </c:pt>
                <c:pt idx="11">
                  <c:v>21905</c:v>
                </c:pt>
                <c:pt idx="14">
                  <c:v>21245</c:v>
                </c:pt>
              </c:numCache>
            </c:numRef>
          </c:val>
          <c:extLst>
            <c:ext xmlns:c16="http://schemas.microsoft.com/office/drawing/2014/chart" uri="{C3380CC4-5D6E-409C-BE32-E72D297353CC}">
              <c16:uniqueId val="{00000000-4F69-462D-8DDD-7A004585E52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4025</c:v>
                </c:pt>
                <c:pt idx="5">
                  <c:v>3812</c:v>
                </c:pt>
                <c:pt idx="8">
                  <c:v>3765</c:v>
                </c:pt>
                <c:pt idx="11">
                  <c:v>3774</c:v>
                </c:pt>
                <c:pt idx="14">
                  <c:v>3930</c:v>
                </c:pt>
              </c:numCache>
            </c:numRef>
          </c:val>
          <c:extLst>
            <c:ext xmlns:c16="http://schemas.microsoft.com/office/drawing/2014/chart" uri="{C3380CC4-5D6E-409C-BE32-E72D297353CC}">
              <c16:uniqueId val="{00000001-4F69-462D-8DDD-7A004585E52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5928</c:v>
                </c:pt>
                <c:pt idx="5">
                  <c:v>6273</c:v>
                </c:pt>
                <c:pt idx="8">
                  <c:v>6008</c:v>
                </c:pt>
                <c:pt idx="11">
                  <c:v>6052</c:v>
                </c:pt>
                <c:pt idx="14">
                  <c:v>8052</c:v>
                </c:pt>
              </c:numCache>
            </c:numRef>
          </c:val>
          <c:extLst>
            <c:ext xmlns:c16="http://schemas.microsoft.com/office/drawing/2014/chart" uri="{C3380CC4-5D6E-409C-BE32-E72D297353CC}">
              <c16:uniqueId val="{00000002-4F69-462D-8DDD-7A004585E52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F69-462D-8DDD-7A004585E52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F69-462D-8DDD-7A004585E52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5</c:v>
                </c:pt>
                <c:pt idx="3">
                  <c:v>2</c:v>
                </c:pt>
                <c:pt idx="6">
                  <c:v>3</c:v>
                </c:pt>
                <c:pt idx="9">
                  <c:v>7</c:v>
                </c:pt>
                <c:pt idx="12">
                  <c:v>2</c:v>
                </c:pt>
              </c:numCache>
            </c:numRef>
          </c:val>
          <c:extLst>
            <c:ext xmlns:c16="http://schemas.microsoft.com/office/drawing/2014/chart" uri="{C3380CC4-5D6E-409C-BE32-E72D297353CC}">
              <c16:uniqueId val="{00000005-4F69-462D-8DDD-7A004585E52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1549</c:v>
                </c:pt>
                <c:pt idx="3">
                  <c:v>1409</c:v>
                </c:pt>
                <c:pt idx="6">
                  <c:v>1373</c:v>
                </c:pt>
                <c:pt idx="9">
                  <c:v>1337</c:v>
                </c:pt>
                <c:pt idx="12">
                  <c:v>1262</c:v>
                </c:pt>
              </c:numCache>
            </c:numRef>
          </c:val>
          <c:extLst>
            <c:ext xmlns:c16="http://schemas.microsoft.com/office/drawing/2014/chart" uri="{C3380CC4-5D6E-409C-BE32-E72D297353CC}">
              <c16:uniqueId val="{00000006-4F69-462D-8DDD-7A004585E52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7538</c:v>
                </c:pt>
                <c:pt idx="3">
                  <c:v>6997</c:v>
                </c:pt>
                <c:pt idx="6">
                  <c:v>6615</c:v>
                </c:pt>
                <c:pt idx="9">
                  <c:v>6494</c:v>
                </c:pt>
                <c:pt idx="12">
                  <c:v>6413</c:v>
                </c:pt>
              </c:numCache>
            </c:numRef>
          </c:val>
          <c:extLst>
            <c:ext xmlns:c16="http://schemas.microsoft.com/office/drawing/2014/chart" uri="{C3380CC4-5D6E-409C-BE32-E72D297353CC}">
              <c16:uniqueId val="{00000007-4F69-462D-8DDD-7A004585E52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6511</c:v>
                </c:pt>
                <c:pt idx="3">
                  <c:v>6133</c:v>
                </c:pt>
                <c:pt idx="6">
                  <c:v>5923</c:v>
                </c:pt>
                <c:pt idx="9">
                  <c:v>5692</c:v>
                </c:pt>
                <c:pt idx="12">
                  <c:v>4931</c:v>
                </c:pt>
              </c:numCache>
            </c:numRef>
          </c:val>
          <c:extLst>
            <c:ext xmlns:c16="http://schemas.microsoft.com/office/drawing/2014/chart" uri="{C3380CC4-5D6E-409C-BE32-E72D297353CC}">
              <c16:uniqueId val="{00000008-4F69-462D-8DDD-7A004585E52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34</c:v>
                </c:pt>
                <c:pt idx="3">
                  <c:v>8</c:v>
                </c:pt>
                <c:pt idx="6">
                  <c:v>0</c:v>
                </c:pt>
                <c:pt idx="9">
                  <c:v>0</c:v>
                </c:pt>
                <c:pt idx="12">
                  <c:v>0</c:v>
                </c:pt>
              </c:numCache>
            </c:numRef>
          </c:val>
          <c:extLst>
            <c:ext xmlns:c16="http://schemas.microsoft.com/office/drawing/2014/chart" uri="{C3380CC4-5D6E-409C-BE32-E72D297353CC}">
              <c16:uniqueId val="{00000009-4F69-462D-8DDD-7A004585E52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24191</c:v>
                </c:pt>
                <c:pt idx="3">
                  <c:v>23298</c:v>
                </c:pt>
                <c:pt idx="6">
                  <c:v>22365</c:v>
                </c:pt>
                <c:pt idx="9">
                  <c:v>22296</c:v>
                </c:pt>
                <c:pt idx="12">
                  <c:v>22053</c:v>
                </c:pt>
              </c:numCache>
            </c:numRef>
          </c:val>
          <c:extLst>
            <c:ext xmlns:c16="http://schemas.microsoft.com/office/drawing/2014/chart" uri="{C3380CC4-5D6E-409C-BE32-E72D297353CC}">
              <c16:uniqueId val="{0000000A-4F69-462D-8DDD-7A004585E528}"/>
            </c:ext>
          </c:extLst>
        </c:ser>
        <c:dLbls>
          <c:showLegendKey val="0"/>
          <c:showVal val="0"/>
          <c:showCatName val="0"/>
          <c:showSerName val="0"/>
          <c:showPercent val="0"/>
          <c:showBubbleSize val="0"/>
        </c:dLbls>
        <c:gapWidth val="100"/>
        <c:overlap val="100"/>
        <c:axId val="511466056"/>
        <c:axId val="5114664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6442</c:v>
                </c:pt>
                <c:pt idx="2">
                  <c:v>#N/A</c:v>
                </c:pt>
                <c:pt idx="3">
                  <c:v>#N/A</c:v>
                </c:pt>
                <c:pt idx="4">
                  <c:v>4979</c:v>
                </c:pt>
                <c:pt idx="5">
                  <c:v>#N/A</c:v>
                </c:pt>
                <c:pt idx="6">
                  <c:v>#N/A</c:v>
                </c:pt>
                <c:pt idx="7">
                  <c:v>4435</c:v>
                </c:pt>
                <c:pt idx="8">
                  <c:v>#N/A</c:v>
                </c:pt>
                <c:pt idx="9">
                  <c:v>#N/A</c:v>
                </c:pt>
                <c:pt idx="10">
                  <c:v>4095</c:v>
                </c:pt>
                <c:pt idx="11">
                  <c:v>#N/A</c:v>
                </c:pt>
                <c:pt idx="12">
                  <c:v>#N/A</c:v>
                </c:pt>
                <c:pt idx="13">
                  <c:v>1432</c:v>
                </c:pt>
                <c:pt idx="14">
                  <c:v>#N/A</c:v>
                </c:pt>
              </c:numCache>
            </c:numRef>
          </c:val>
          <c:smooth val="0"/>
          <c:extLst>
            <c:ext xmlns:c16="http://schemas.microsoft.com/office/drawing/2014/chart" uri="{C3380CC4-5D6E-409C-BE32-E72D297353CC}">
              <c16:uniqueId val="{0000000B-4F69-462D-8DDD-7A004585E528}"/>
            </c:ext>
          </c:extLst>
        </c:ser>
        <c:dLbls>
          <c:showLegendKey val="0"/>
          <c:showVal val="0"/>
          <c:showCatName val="0"/>
          <c:showSerName val="0"/>
          <c:showPercent val="0"/>
          <c:showBubbleSize val="0"/>
        </c:dLbls>
        <c:marker val="1"/>
        <c:smooth val="0"/>
        <c:axId val="511466056"/>
        <c:axId val="511466448"/>
      </c:lineChart>
      <c:catAx>
        <c:axId val="511466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1466448"/>
        <c:crosses val="autoZero"/>
        <c:auto val="1"/>
        <c:lblAlgn val="ctr"/>
        <c:lblOffset val="100"/>
        <c:tickLblSkip val="1"/>
        <c:tickMarkSkip val="1"/>
        <c:noMultiLvlLbl val="0"/>
      </c:catAx>
      <c:valAx>
        <c:axId val="511466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1466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1910</c:v>
                </c:pt>
                <c:pt idx="1">
                  <c:v>2149</c:v>
                </c:pt>
                <c:pt idx="2">
                  <c:v>3738</c:v>
                </c:pt>
              </c:numCache>
            </c:numRef>
          </c:val>
          <c:extLst>
            <c:ext xmlns:c16="http://schemas.microsoft.com/office/drawing/2014/chart" uri="{C3380CC4-5D6E-409C-BE32-E72D297353CC}">
              <c16:uniqueId val="{00000000-2570-44A8-A977-D3F89F08AF9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722</c:v>
                </c:pt>
                <c:pt idx="1">
                  <c:v>542</c:v>
                </c:pt>
                <c:pt idx="2">
                  <c:v>292</c:v>
                </c:pt>
              </c:numCache>
            </c:numRef>
          </c:val>
          <c:extLst>
            <c:ext xmlns:c16="http://schemas.microsoft.com/office/drawing/2014/chart" uri="{C3380CC4-5D6E-409C-BE32-E72D297353CC}">
              <c16:uniqueId val="{00000001-2570-44A8-A977-D3F89F08AF9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1739</c:v>
                </c:pt>
                <c:pt idx="1">
                  <c:v>1339</c:v>
                </c:pt>
                <c:pt idx="2">
                  <c:v>1639</c:v>
                </c:pt>
              </c:numCache>
            </c:numRef>
          </c:val>
          <c:extLst>
            <c:ext xmlns:c16="http://schemas.microsoft.com/office/drawing/2014/chart" uri="{C3380CC4-5D6E-409C-BE32-E72D297353CC}">
              <c16:uniqueId val="{00000002-2570-44A8-A977-D3F89F08AF9B}"/>
            </c:ext>
          </c:extLst>
        </c:ser>
        <c:dLbls>
          <c:showLegendKey val="0"/>
          <c:showVal val="0"/>
          <c:showCatName val="0"/>
          <c:showSerName val="0"/>
          <c:showPercent val="0"/>
          <c:showBubbleSize val="0"/>
        </c:dLbls>
        <c:gapWidth val="120"/>
        <c:overlap val="100"/>
        <c:axId val="511467624"/>
        <c:axId val="511468016"/>
      </c:barChart>
      <c:catAx>
        <c:axId val="511467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11468016"/>
        <c:crosses val="autoZero"/>
        <c:auto val="1"/>
        <c:lblAlgn val="ctr"/>
        <c:lblOffset val="100"/>
        <c:tickLblSkip val="1"/>
        <c:tickMarkSkip val="1"/>
        <c:noMultiLvlLbl val="0"/>
      </c:catAx>
      <c:valAx>
        <c:axId val="5114680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11467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{BCA316F9-2172-49A8-96DE-8BB09ACD11BA}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457-4EE3-880B-8912A93DC50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{E1AD964D-FB15-46B4-8DB2-E1C53DA9C10F}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457-4EE3-880B-8912A93DC50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{DD023D0D-EA04-47F5-9721-3AF47242D736}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457-4EE3-880B-8912A93DC50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{10A31146-1E52-4615-B9D6-9EEA5C0257C3}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457-4EE3-880B-8912A93DC50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{72116BB0-F6A4-40C0-8048-9862387C6C04}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457-4EE3-880B-8912A93DC503}"/>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{39D2A838-7EAF-4C93-B571-603E05F0C411}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457-4EE3-880B-8912A93DC503}"/>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{0D885964-520E-4A8F-9C6A-098AF74C6CB6}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457-4EE3-880B-8912A93DC503}"/>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{1C31727C-298C-4F5B-8BAF-61757A6260B3}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457-4EE3-880B-8912A93DC503}"/>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{FFD7ED1E-7777-4C2F-8BE3-834C3609F475}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457-4EE3-880B-8912A93DC50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43</c:v>
                </c:pt>
                <c:pt idx="8">
                  <c:v>45.4</c:v>
                </c:pt>
                <c:pt idx="16">
                  <c:v>47.7</c:v>
                </c:pt>
                <c:pt idx="24">
                  <c:v>49.2</c:v>
                </c:pt>
                <c:pt idx="32">
                  <c:v>50.7</c:v>
                </c:pt>
              </c:numCache>
            </c:numRef>
          </c:xVal>
          <c:yVal>
            <c:numRef>
              <c:f>公会計指標分析・財政指標組合せ分析表!$BP$51:$DC$51</c:f>
              <c:numCache>
                <c:formatCode>#,##0.0;"▲ "#,##0.0</c:formatCode>
                <c:ptCount val="40"/>
                <c:pt idx="0">
                  <c:v>64.5</c:v>
                </c:pt>
                <c:pt idx="8">
                  <c:v>48.9</c:v>
                </c:pt>
                <c:pt idx="16">
                  <c:v>43.6</c:v>
                </c:pt>
                <c:pt idx="24">
                  <c:v>38.4</c:v>
                </c:pt>
                <c:pt idx="32">
                  <c:v>12.6</c:v>
                </c:pt>
              </c:numCache>
            </c:numRef>
          </c:yVal>
          <c:smooth val="0"/>
          <c:extLst>
            <c:ext xmlns:c16="http://schemas.microsoft.com/office/drawing/2014/chart" uri="{C3380CC4-5D6E-409C-BE32-E72D297353CC}">
              <c16:uniqueId val="{00000009-6457-4EE3-880B-8912A93DC50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{51E9B3F0-FF7A-4036-A116-AF53E77D1AD3}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457-4EE3-880B-8912A93DC50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{EADAC607-A9EE-4588-AA57-158B5504D3DD}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457-4EE3-880B-8912A93DC50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{3A4E8EFD-9BA3-4A22-BF93-F073170BB6E4}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457-4EE3-880B-8912A93DC50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{1FDAE6D5-2856-4A38-9559-FB4A4B675FDF}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457-4EE3-880B-8912A93DC50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{64B01BC8-A0DA-4775-91C8-C3880E233362}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457-4EE3-880B-8912A93DC503}"/>
                </c:ext>
              </c:extLst>
            </c:dLbl>
            <c:dLbl>
              <c:idx val="8"/>
              <c:layout>
                <c:manualLayout>
                  <c:x val="0"/>
                  <c:y val="5.0078665866686847E-3"/>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{08C1CE45-E411-4E4B-B5EA-3913C29E000B}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457-4EE3-880B-8912A93DC503}"/>
                </c:ext>
              </c:extLst>
            </c:dLbl>
            <c:dLbl>
              <c:idx val="16"/>
              <c:layout>
                <c:manualLayout>
                  <c:x val="0"/>
                  <c:y val="-5.0078665866686847E-3"/>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{E52CDF80-AA5C-4D86-B4F8-341BD2E44FFA}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457-4EE3-880B-8912A93DC503}"/>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{D61B6B68-E3FC-4F9A-91C9-ACDE2E158842}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457-4EE3-880B-8912A93DC503}"/>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{51D8C8B4-0B1C-4B9E-99B6-C59E4953ED9D}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457-4EE3-880B-8912A93DC50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59.9</c:v>
                </c:pt>
                <c:pt idx="16">
                  <c:v>60.1</c:v>
                </c:pt>
                <c:pt idx="24">
                  <c:v>61.9</c:v>
                </c:pt>
                <c:pt idx="32">
                  <c:v>62.8</c:v>
                </c:pt>
              </c:numCache>
            </c:numRef>
          </c:xVal>
          <c:yVal>
            <c:numRef>
              <c:f>公会計指標分析・財政指標組合せ分析表!$BP$55:$DC$55</c:f>
              <c:numCache>
                <c:formatCode>#,##0.0;"▲ "#,##0.0</c:formatCode>
                <c:ptCount val="40"/>
                <c:pt idx="0">
                  <c:v>55.4</c:v>
                </c:pt>
                <c:pt idx="8">
                  <c:v>52.7</c:v>
                </c:pt>
                <c:pt idx="16">
                  <c:v>49.7</c:v>
                </c:pt>
                <c:pt idx="24">
                  <c:v>37.299999999999997</c:v>
                </c:pt>
                <c:pt idx="32">
                  <c:v>23</c:v>
                </c:pt>
              </c:numCache>
            </c:numRef>
          </c:yVal>
          <c:smooth val="0"/>
          <c:extLst>
            <c:ext xmlns:c16="http://schemas.microsoft.com/office/drawing/2014/chart" uri="{C3380CC4-5D6E-409C-BE32-E72D297353CC}">
              <c16:uniqueId val="{00000013-6457-4EE3-880B-8912A93DC503}"/>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{986DA13B-6416-4654-BF70-9F3AB1A5B1D2}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2B1-48A9-B918-F4112AADAE7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{855D6F4A-6682-4757-8169-6F4C22585CEB}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2B1-48A9-B918-F4112AADAE7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{E7887B2A-1BA9-48EC-A432-01BAFEABDB4C}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2B1-48A9-B918-F4112AADAE7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{6E2A1562-E717-4D66-BD55-16C55A56700F}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2B1-48A9-B918-F4112AADAE7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{C234712D-DF26-4AF5-A894-D309158B888C}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2B1-48A9-B918-F4112AADAE7B}"/>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{169ADAFE-BD5F-4298-9897-B77728A2ECD4}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2B1-48A9-B918-F4112AADAE7B}"/>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{6CAB7C7A-0F29-4302-8B41-A84F03058562}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2B1-48A9-B918-F4112AADAE7B}"/>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{DDF82323-44E2-4E8F-96B5-0650573D8CA5}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2B1-48A9-B918-F4112AADAE7B}"/>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{E583E809-32F6-4E9F-B933-18BF684E9603}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2B1-48A9-B918-F4112AADAE7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7.3</c:v>
                </c:pt>
                <c:pt idx="16">
                  <c:v>7.3</c:v>
                </c:pt>
                <c:pt idx="24">
                  <c:v>7.1</c:v>
                </c:pt>
                <c:pt idx="32">
                  <c:v>6.8</c:v>
                </c:pt>
              </c:numCache>
            </c:numRef>
          </c:xVal>
          <c:yVal>
            <c:numRef>
              <c:f>公会計指標分析・財政指標組合せ分析表!$BP$73:$DC$73</c:f>
              <c:numCache>
                <c:formatCode>#,##0.0;"▲ "#,##0.0</c:formatCode>
                <c:ptCount val="40"/>
                <c:pt idx="0">
                  <c:v>64.5</c:v>
                </c:pt>
                <c:pt idx="8">
                  <c:v>48.9</c:v>
                </c:pt>
                <c:pt idx="16">
                  <c:v>43.6</c:v>
                </c:pt>
                <c:pt idx="24">
                  <c:v>38.4</c:v>
                </c:pt>
                <c:pt idx="32">
                  <c:v>12.6</c:v>
                </c:pt>
              </c:numCache>
            </c:numRef>
          </c:yVal>
          <c:smooth val="0"/>
          <c:extLst>
            <c:ext xmlns:c16="http://schemas.microsoft.com/office/drawing/2014/chart" uri="{C3380CC4-5D6E-409C-BE32-E72D297353CC}">
              <c16:uniqueId val="{00000009-02B1-48A9-B918-F4112AADAE7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{892A0903-3D10-4884-BD8E-4D988FAEDA5E}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2B1-48A9-B918-F4112AADAE7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{961C9494-EAD6-4319-8768-D27F472A64B3}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2B1-48A9-B918-F4112AADAE7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{B3151C31-71A1-45E8-900C-2201CCE48EC1}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2B1-48A9-B918-F4112AADAE7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{3CE24081-2C3D-4B2E-A786-7D0A5A9F2497}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2B1-48A9-B918-F4112AADAE7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{D05496B6-405E-446D-911D-76B4E2279E53}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2B1-48A9-B918-F4112AADAE7B}"/>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{34BE3C7E-1BCB-412E-A845-8F9664CCBDD5}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2B1-48A9-B918-F4112AADAE7B}"/>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{FC665D74-1ECA-4B92-8BF7-2EFDCB2FFD43}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2B1-48A9-B918-F4112AADAE7B}"/>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{212B8951-256E-4566-81F5-DC31DD9D4BBC}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2B1-48A9-B918-F4112AADAE7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{C05B1523-C962-47BE-B6DA-D078B83ADDE8}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2B1-48A9-B918-F4112AADAE7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9.6999999999999993</c:v>
                </c:pt>
                <c:pt idx="8">
                  <c:v>9.5</c:v>
                </c:pt>
                <c:pt idx="16">
                  <c:v>9.1999999999999993</c:v>
                </c:pt>
                <c:pt idx="24">
                  <c:v>8.6</c:v>
                </c:pt>
                <c:pt idx="32">
                  <c:v>8.1999999999999993</c:v>
                </c:pt>
              </c:numCache>
            </c:numRef>
          </c:xVal>
          <c:yVal>
            <c:numRef>
              <c:f>公会計指標分析・財政指標組合せ分析表!$BP$77:$DC$77</c:f>
              <c:numCache>
                <c:formatCode>#,##0.0;"▲ "#,##0.0</c:formatCode>
                <c:ptCount val="40"/>
                <c:pt idx="0">
                  <c:v>55.4</c:v>
                </c:pt>
                <c:pt idx="8">
                  <c:v>52.7</c:v>
                </c:pt>
                <c:pt idx="16">
                  <c:v>49.7</c:v>
                </c:pt>
                <c:pt idx="24">
                  <c:v>37.299999999999997</c:v>
                </c:pt>
                <c:pt idx="32">
                  <c:v>23</c:v>
                </c:pt>
              </c:numCache>
            </c:numRef>
          </c:yVal>
          <c:smooth val="0"/>
          <c:extLst>
            <c:ext xmlns:c16="http://schemas.microsoft.com/office/drawing/2014/chart" uri="{C3380CC4-5D6E-409C-BE32-E72D297353CC}">
              <c16:uniqueId val="{00000013-02B1-48A9-B918-F4112AADAE7B}"/>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茨城県つくばみらい市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実質公債費比率の分子は、昨年度に比べ、</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している。これは、元利償還金が増加していることによるものである。</a:t>
          </a:r>
          <a:endParaRPr lang="ja-JP" altLang="ja-JP" sz="1400">
            <a:effectLst/>
          </a:endParaRPr>
        </a:p>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今後も、市全体の予算の見直しを行い、経費の削減をしていかなければならない。</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年度までは利用していたが、令和元年度以降は、満期一括償還を利用していないため、該当なし。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茨城県つくばみらい市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一般会計等に係る地方債現在高については、</a:t>
          </a:r>
          <a:r>
            <a:rPr kumimoji="1" lang="ja-JP" altLang="en-US" sz="1100">
              <a:solidFill>
                <a:schemeClr val="dk1"/>
              </a:solidFill>
              <a:effectLst/>
              <a:latin typeface="+mn-lt"/>
              <a:ea typeface="+mn-ea"/>
              <a:cs typeface="+mn-cs"/>
            </a:rPr>
            <a:t>近年は借入額より償還額が多いことから今後も</a:t>
          </a:r>
          <a:r>
            <a:rPr kumimoji="1" lang="ja-JP" altLang="ja-JP" sz="1100">
              <a:solidFill>
                <a:schemeClr val="dk1"/>
              </a:solidFill>
              <a:effectLst/>
              <a:latin typeface="+mn-lt"/>
              <a:ea typeface="+mn-ea"/>
              <a:cs typeface="+mn-cs"/>
            </a:rPr>
            <a:t>減少していく見込みである。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臨時財政対策債の大幅な増加や普通交付税の追加交付、ふるさとづくり寄附金の増加により充当可能基金は前年度より</a:t>
          </a:r>
          <a:r>
            <a:rPr kumimoji="1" lang="en-US" altLang="ja-JP" sz="1100">
              <a:solidFill>
                <a:schemeClr val="dk1"/>
              </a:solidFill>
              <a:effectLst/>
              <a:latin typeface="+mn-lt"/>
              <a:ea typeface="+mn-ea"/>
              <a:cs typeface="+mn-cs"/>
            </a:rPr>
            <a:t>2,000</a:t>
          </a:r>
          <a:r>
            <a:rPr kumimoji="1" lang="ja-JP" altLang="en-US" sz="1100">
              <a:solidFill>
                <a:schemeClr val="dk1"/>
              </a:solidFill>
              <a:effectLst/>
              <a:latin typeface="+mn-lt"/>
              <a:ea typeface="+mn-ea"/>
              <a:cs typeface="+mn-cs"/>
            </a:rPr>
            <a:t>百万円増加している。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、地方債の償還額と借入のバランスを考慮しながら予算編成に努めていく。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茨城県つくばみらい市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百万円取り崩しているが、臨時財政対策債の大幅な増加や普通交付税の追加交付などにより、財政調整基金は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百万円の積立となったことやふるさとづくり寄附金の増加によりふるさとづくり基金が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百万円積立になったことにより、基金全体で大幅な増額となっている。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基金の使途の明確化を図るために，財政調整基金を取り崩して個々の特定目的基金に積み立てていくことを検討している。 </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ふるさとづくり基金：安心して暮らせるまちづくり事業などの財源として活用していく。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地域福祉基金：地域における高齢者保健福祉の推進及び民間福祉活動に対する助成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の財源として活用していく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ふるさとづくり基金：該当事業などの財源として取り崩し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ているが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ふるさとづくり寄附金が増加したため、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地域福祉基金：該当事業の財源として取り崩したため、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ふるさとづくり基金以外については、財政調整基金の使途を明確化するため、他基金に積み立て、現基金を必要な事業に有効に活用をしていく。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ふるさとづくり基金は、ふるさとづくり寄附金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をさらに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増額できるよう市内特産品等をＰＲし、基金の増加に努め、必要事業に充当する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臨時財政対策債の大幅な増加や普通交付税の追加交付などにより、財政調整基金は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1,589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は維持できるように努めていく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公債費の財源として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年度以降も公債費が増加するため、減債基金を効果的に活用していく。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C70A533-D2BA-410F-BFAB-D8E87D8D2B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FBB266A-6ED8-4033-A434-A0E555B198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6F9773E2-205E-4CBA-AB67-1F4259F9E9E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E2165821-3EE0-4891-885F-82DD1E53209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B7CF8CD4-AC05-436D-8709-EA40D52C9F7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38115772-1076-4913-B064-933E258A1E5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茨城県つくばみらい市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CA24EA80-738A-4DAD-B685-692E3AAAB36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45FCCB8-19ED-4C06-BF63-E17EA60B73A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B774E8BC-E2A1-494A-89D8-874F9531FCB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9676C533-8F87-4A58-886E-ED5CEABA289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C68507E5-7597-4ACE-8188-29056A42657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6095ABE7-D17A-43D8-9A77-8B67CBBE510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52,469
51,775
79.16
26,093,808
25,177,942
538,039
13,336,973
22,052,693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368C1358-F121-4587-9091-1A3AA9736DC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6CDB1297-61DB-40B6-8F2D-62151F8F215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44E9A453-089E-4774-95A7-0A9C80BAE71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32AE4BEB-DAFE-4CFA-AFFF-6D302CA85BD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F352C036-3F9E-431F-8584-9EDCEEEA257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47754AE8-BDF2-41E5-8653-D11DB190895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76DE37E-19BB-440F-94CD-4492CD43EEC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B6B844D3-9E92-4559-B03B-FAE8E85A998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CA137BC2-C451-47EA-8019-10BBD115576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A925A40C-9C15-4EE0-B428-BF938F6F0F6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2C8F003E-3D3B-47E8-B3BA-03F822FD6DB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5892AC47-934B-4FE4-BCF8-7FC8E16ACB7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F710A6A9-54A8-4D9C-B6DE-AF7255213F2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1435BB4-EECA-4F5F-9818-63841ADFDCD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12A1FF3F-692E-44EF-85DE-68267E9D713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A3FA85D9-0D69-45ED-9918-A884080A5E9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84E90BB0-2B40-48EC-A6F6-54F3C5257BD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6099CAE2-BCF6-4592-A13E-CDEC1DDF419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FA88CF42-0C74-47E4-90CF-B4B7D4FCBC9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7CB7ED4D-8D12-4537-99A7-139CE03EC164}"/>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63C4B143-76D5-4446-ABE0-8F6D15D0CBC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3CA89FE-DBA1-4DB9-9B13-2C7B8CD394A1}"/>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4EDD528D-C6E4-4AAC-A825-2645FEFD11E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DC01A95B-DDAF-472A-8749-7CF3F47C87A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82F314E5-EECB-4F81-989C-B36EE25D71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AC0BCBED-81B2-43AC-B39D-7C5DB506F2E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9C024B05-A157-4140-853D-BC5A2D4D6EB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8D1C6159-6FA8-4D66-8BAB-AFDAD5B3A0A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CC92175A-C87E-46BD-BFA4-6251715DA71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8E92B7A7-A3FA-4694-B827-C60BA2DEDD5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AED59EA2-90D2-4ED3-8C8A-0E7A76182BF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B81D70CE-9AA5-4267-94B3-84CD5323FF4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2B8CB1B7-2615-41E6-901C-CF2135A0E0E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D948E309-4B4C-46BE-B3E7-B0255DFBEF6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223BE402-E0A1-4F6A-90C7-5CF2BD3759C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有形固定資産減価償却率は、類似団体平均を</a:t>
          </a:r>
          <a:r>
            <a:rPr kumimoji="1" lang="en-US" altLang="ja-JP" sz="1100">
              <a:latin typeface="ＭＳ Ｐゴシック" panose="020B0600070205080204" pitchFamily="50" charset="-128"/>
              <a:ea typeface="ＭＳ Ｐゴシック" panose="020B0600070205080204" pitchFamily="50" charset="-128"/>
            </a:rPr>
            <a:t>12.1</a:t>
          </a:r>
          <a:r>
            <a:rPr kumimoji="1" lang="ja-JP" altLang="en-US" sz="1100">
              <a:latin typeface="ＭＳ Ｐゴシック" panose="020B0600070205080204" pitchFamily="50" charset="-128"/>
              <a:ea typeface="ＭＳ Ｐゴシック" panose="020B0600070205080204" pitchFamily="50" charset="-128"/>
            </a:rPr>
            <a:t>ポイント下回っており低い水準にある。これは、人口増加に合わせて、社会資本整備を積極的に行った影響であり、この傾向はしばらく続くものと考えられる。</a:t>
          </a:r>
        </a:p>
        <a:p>
          <a:r>
            <a:rPr kumimoji="1" lang="ja-JP" altLang="en-US" sz="1100">
              <a:latin typeface="ＭＳ Ｐゴシック" panose="020B0600070205080204" pitchFamily="50" charset="-128"/>
              <a:ea typeface="ＭＳ Ｐゴシック" panose="020B0600070205080204" pitchFamily="50" charset="-128"/>
            </a:rPr>
            <a:t>　しかしながら、公共施設等への新規投資より資産の減価償却が上回った結果、前年度より</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ポイント増加している。</a:t>
          </a:r>
        </a:p>
        <a:p>
          <a:r>
            <a:rPr kumimoji="1" lang="ja-JP" altLang="en-US" sz="1100">
              <a:latin typeface="ＭＳ Ｐゴシック" panose="020B0600070205080204" pitchFamily="50" charset="-128"/>
              <a:ea typeface="ＭＳ Ｐゴシック" panose="020B0600070205080204" pitchFamily="50" charset="-128"/>
            </a:rPr>
            <a:t>　今後、公共施設等の総合管理に関する指針に基づき、計画的に修繕を実施し、公共施設等の管理を適正に行っていく。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6EBA0BAE-75A2-4BB4-9B78-1BF0CDDFE72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8703539A-4346-4C00-B85F-897656E6B5B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3E73F894-A6B6-4F4A-A824-40D30C1D0D62}"/>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7ACDEA9-8592-4B1C-9042-6AA7C3600C6E}"/>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6B6120C9-B32A-4AD1-BEC0-7ADD3433A246}"/>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3953FBCA-B3A8-4DC2-B20A-34893391496D}"/>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83B9B59D-01F9-4612-A482-B95EBBCD46D7}"/>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A298F48D-169A-44D2-8E65-588C534AB784}"/>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4320CB81-FA3E-442E-B099-8687C41EDA9F}"/>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CCA0C159-C2D8-4AF0-A812-8F679B2187B7}"/>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356B1D0B-D8E5-4C04-AE3D-1ED247A1FAE7}"/>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718A5862-F6A2-466F-A9C2-5F807664BF2A}"/>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BA3984E0-1CB2-4F18-9078-CEDD0CCF0DC8}"/>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30865EDC-2CB4-400C-83B5-637BDBCA50C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1D4FA4C2-98B0-46B8-BF6F-195D86C11CE1}"/>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3FFC897A-FEEE-4D35-A4B1-FB171449CD9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77682</xdr:rowOff>
    </xdr:from>
    <xdr:to>
      <xdr:col>23</xdr:col>
      <xdr:colOff>85090</xdr:colOff>
      <xdr:row>34</xdr:row>
      <xdr:rowOff>126154</xdr:rowOff>
    </xdr:to>
    <xdr:cxnSp macro="">
      <xdr:nvCxnSpPr>
        <xdr:cNvPr id="65" name="直線コネクタ 64">
          <a:extLst>
            <a:ext uri="{FF2B5EF4-FFF2-40B4-BE49-F238E27FC236}">
              <a16:creationId xmlns:a16="http://schemas.microsoft.com/office/drawing/2014/main" id="{93CF51DF-E6E5-404C-A97F-F72FE67FEF90}"/>
            </a:ext>
          </a:extLst>
        </xdr:cNvPr>
        <xdr:cNvCxnSpPr/>
      </xdr:nvCxnSpPr>
      <xdr:spPr>
        <a:xfrm flipV="1">
          <a:off x="4760595" y="5478357"/>
          <a:ext cx="1270" cy="1248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129981</xdr:rowOff>
    </xdr:from>
    <xdr:ext cx="405111" cy="259045"/>
    <xdr:sp macro="" textlink="">
      <xdr:nvSpPr>
        <xdr:cNvPr id="66" name="有形固定資産減価償却率最小値テキスト">
          <a:extLst>
            <a:ext uri="{FF2B5EF4-FFF2-40B4-BE49-F238E27FC236}">
              <a16:creationId xmlns:a16="http://schemas.microsoft.com/office/drawing/2014/main" id="{98DEEA9A-71D2-412A-8484-3C1226E5A33A}"/>
            </a:ext>
          </a:extLst>
        </xdr:cNvPr>
        <xdr:cNvSpPr txBox="1"/>
      </xdr:nvSpPr>
      <xdr:spPr>
        <a:xfrm>
          <a:off x="4813300" y="6730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126154</xdr:rowOff>
    </xdr:from>
    <xdr:to>
      <xdr:col>23</xdr:col>
      <xdr:colOff>174625</xdr:colOff>
      <xdr:row>34</xdr:row>
      <xdr:rowOff>126154</xdr:rowOff>
    </xdr:to>
    <xdr:cxnSp macro="">
      <xdr:nvCxnSpPr>
        <xdr:cNvPr id="67" name="直線コネクタ 66">
          <a:extLst>
            <a:ext uri="{FF2B5EF4-FFF2-40B4-BE49-F238E27FC236}">
              <a16:creationId xmlns:a16="http://schemas.microsoft.com/office/drawing/2014/main" id="{DDB885C7-8942-4B62-B8AA-310E1F086095}"/>
            </a:ext>
          </a:extLst>
        </xdr:cNvPr>
        <xdr:cNvCxnSpPr/>
      </xdr:nvCxnSpPr>
      <xdr:spPr>
        <a:xfrm>
          <a:off x="4673600" y="6726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24359</xdr:rowOff>
    </xdr:from>
    <xdr:ext cx="405111" cy="259045"/>
    <xdr:sp macro="" textlink="">
      <xdr:nvSpPr>
        <xdr:cNvPr id="68" name="有形固定資産減価償却率最大値テキスト">
          <a:extLst>
            <a:ext uri="{FF2B5EF4-FFF2-40B4-BE49-F238E27FC236}">
              <a16:creationId xmlns:a16="http://schemas.microsoft.com/office/drawing/2014/main" id="{2E731BE5-890D-4C0C-9714-3854F510E9E3}"/>
            </a:ext>
          </a:extLst>
        </xdr:cNvPr>
        <xdr:cNvSpPr txBox="1"/>
      </xdr:nvSpPr>
      <xdr:spPr>
        <a:xfrm>
          <a:off x="4813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77682</xdr:rowOff>
    </xdr:from>
    <xdr:to>
      <xdr:col>23</xdr:col>
      <xdr:colOff>174625</xdr:colOff>
      <xdr:row>27</xdr:row>
      <xdr:rowOff>77682</xdr:rowOff>
    </xdr:to>
    <xdr:cxnSp macro="">
      <xdr:nvCxnSpPr>
        <xdr:cNvPr id="69" name="直線コネクタ 68">
          <a:extLst>
            <a:ext uri="{FF2B5EF4-FFF2-40B4-BE49-F238E27FC236}">
              <a16:creationId xmlns:a16="http://schemas.microsoft.com/office/drawing/2014/main" id="{F83EBF0C-04A3-447E-84C2-FA218CA751F8}"/>
            </a:ext>
          </a:extLst>
        </xdr:cNvPr>
        <xdr:cNvCxnSpPr/>
      </xdr:nvCxnSpPr>
      <xdr:spPr>
        <a:xfrm>
          <a:off x="4673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70" name="有形固定資産減価償却率平均値テキスト">
          <a:extLst>
            <a:ext uri="{FF2B5EF4-FFF2-40B4-BE49-F238E27FC236}">
              <a16:creationId xmlns:a16="http://schemas.microsoft.com/office/drawing/2014/main" id="{761A4602-B986-4A37-AB35-DAB86BCAE2E2}"/>
            </a:ext>
          </a:extLst>
        </xdr:cNvPr>
        <xdr:cNvSpPr txBox="1"/>
      </xdr:nvSpPr>
      <xdr:spPr>
        <a:xfrm>
          <a:off x="4813300" y="6060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a:extLst>
            <a:ext uri="{FF2B5EF4-FFF2-40B4-BE49-F238E27FC236}">
              <a16:creationId xmlns:a16="http://schemas.microsoft.com/office/drawing/2014/main" id="{8BFFAD7C-B11A-43E4-9304-3A4289E9295D}"/>
            </a:ext>
          </a:extLst>
        </xdr:cNvPr>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a:extLst>
            <a:ext uri="{FF2B5EF4-FFF2-40B4-BE49-F238E27FC236}">
              <a16:creationId xmlns:a16="http://schemas.microsoft.com/office/drawing/2014/main" id="{52001FB7-D6B9-42F4-9174-19CE94727450}"/>
            </a:ext>
          </a:extLst>
        </xdr:cNvPr>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70273</xdr:rowOff>
    </xdr:from>
    <xdr:to>
      <xdr:col>15</xdr:col>
      <xdr:colOff>187325</xdr:colOff>
      <xdr:row>31</xdr:row>
      <xdr:rowOff>423</xdr:rowOff>
    </xdr:to>
    <xdr:sp macro="" textlink="">
      <xdr:nvSpPr>
        <xdr:cNvPr id="73" name="フローチャート: 判断 72">
          <a:extLst>
            <a:ext uri="{FF2B5EF4-FFF2-40B4-BE49-F238E27FC236}">
              <a16:creationId xmlns:a16="http://schemas.microsoft.com/office/drawing/2014/main" id="{44ED425E-94AF-48CF-A2DE-A81AF0E72192}"/>
            </a:ext>
          </a:extLst>
        </xdr:cNvPr>
        <xdr:cNvSpPr/>
      </xdr:nvSpPr>
      <xdr:spPr>
        <a:xfrm>
          <a:off x="3238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63077</xdr:rowOff>
    </xdr:from>
    <xdr:to>
      <xdr:col>11</xdr:col>
      <xdr:colOff>187325</xdr:colOff>
      <xdr:row>30</xdr:row>
      <xdr:rowOff>164677</xdr:rowOff>
    </xdr:to>
    <xdr:sp macro="" textlink="">
      <xdr:nvSpPr>
        <xdr:cNvPr id="74" name="フローチャート: 判断 73">
          <a:extLst>
            <a:ext uri="{FF2B5EF4-FFF2-40B4-BE49-F238E27FC236}">
              <a16:creationId xmlns:a16="http://schemas.microsoft.com/office/drawing/2014/main" id="{6A3BAE32-8C2C-4D68-BCD8-A23E6360DB82}"/>
            </a:ext>
          </a:extLst>
        </xdr:cNvPr>
        <xdr:cNvSpPr/>
      </xdr:nvSpPr>
      <xdr:spPr>
        <a:xfrm>
          <a:off x="2476500" y="597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19897</xdr:rowOff>
    </xdr:from>
    <xdr:to>
      <xdr:col>7</xdr:col>
      <xdr:colOff>187325</xdr:colOff>
      <xdr:row>30</xdr:row>
      <xdr:rowOff>121497</xdr:rowOff>
    </xdr:to>
    <xdr:sp macro="" textlink="">
      <xdr:nvSpPr>
        <xdr:cNvPr id="75" name="フローチャート: 判断 74">
          <a:extLst>
            <a:ext uri="{FF2B5EF4-FFF2-40B4-BE49-F238E27FC236}">
              <a16:creationId xmlns:a16="http://schemas.microsoft.com/office/drawing/2014/main" id="{94C2790C-0876-4A0D-9A1F-2B138C82027E}"/>
            </a:ext>
          </a:extLst>
        </xdr:cNvPr>
        <xdr:cNvSpPr/>
      </xdr:nvSpPr>
      <xdr:spPr>
        <a:xfrm>
          <a:off x="1714500" y="593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52BF25E3-FFFC-44DA-893D-65586EA55C7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D655D27F-5E8C-49FD-BD26-F356426E019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FFABFA03-79F8-4D80-82CD-127482D5A3FE}"/>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DAB4B676-807D-4908-BC57-8E6947E62A2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EEE98622-CF9B-41BC-8D93-BFA6080459A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74930</xdr:rowOff>
    </xdr:from>
    <xdr:to>
      <xdr:col>23</xdr:col>
      <xdr:colOff>136525</xdr:colOff>
      <xdr:row>29</xdr:row>
      <xdr:rowOff>5080</xdr:rowOff>
    </xdr:to>
    <xdr:sp macro="" textlink="">
      <xdr:nvSpPr>
        <xdr:cNvPr id="81" name="楕円 80">
          <a:extLst>
            <a:ext uri="{FF2B5EF4-FFF2-40B4-BE49-F238E27FC236}">
              <a16:creationId xmlns:a16="http://schemas.microsoft.com/office/drawing/2014/main" id="{5A9D2DA2-84F0-468F-A0DE-064C4E289495}"/>
            </a:ext>
          </a:extLst>
        </xdr:cNvPr>
        <xdr:cNvSpPr/>
      </xdr:nvSpPr>
      <xdr:spPr>
        <a:xfrm>
          <a:off x="4711700" y="564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97807</xdr:rowOff>
    </xdr:from>
    <xdr:ext cx="405111" cy="259045"/>
    <xdr:sp macro="" textlink="">
      <xdr:nvSpPr>
        <xdr:cNvPr id="82" name="有形固定資産減価償却率該当値テキスト">
          <a:extLst>
            <a:ext uri="{FF2B5EF4-FFF2-40B4-BE49-F238E27FC236}">
              <a16:creationId xmlns:a16="http://schemas.microsoft.com/office/drawing/2014/main" id="{76D4F76B-88AC-44BA-A4CD-379C3103B53F}"/>
            </a:ext>
          </a:extLst>
        </xdr:cNvPr>
        <xdr:cNvSpPr txBox="1"/>
      </xdr:nvSpPr>
      <xdr:spPr>
        <a:xfrm>
          <a:off x="4813300" y="549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20955</xdr:rowOff>
    </xdr:from>
    <xdr:to>
      <xdr:col>19</xdr:col>
      <xdr:colOff>187325</xdr:colOff>
      <xdr:row>28</xdr:row>
      <xdr:rowOff>122555</xdr:rowOff>
    </xdr:to>
    <xdr:sp macro="" textlink="">
      <xdr:nvSpPr>
        <xdr:cNvPr id="83" name="楕円 82">
          <a:extLst>
            <a:ext uri="{FF2B5EF4-FFF2-40B4-BE49-F238E27FC236}">
              <a16:creationId xmlns:a16="http://schemas.microsoft.com/office/drawing/2014/main" id="{75FCB74B-4E85-46EF-8BEF-7EFA59ECEEEE}"/>
            </a:ext>
          </a:extLst>
        </xdr:cNvPr>
        <xdr:cNvSpPr/>
      </xdr:nvSpPr>
      <xdr:spPr>
        <a:xfrm>
          <a:off x="4000500" y="55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71755</xdr:rowOff>
    </xdr:from>
    <xdr:to>
      <xdr:col>23</xdr:col>
      <xdr:colOff>85725</xdr:colOff>
      <xdr:row>28</xdr:row>
      <xdr:rowOff>125730</xdr:rowOff>
    </xdr:to>
    <xdr:cxnSp macro="">
      <xdr:nvCxnSpPr>
        <xdr:cNvPr id="84" name="直線コネクタ 83">
          <a:extLst>
            <a:ext uri="{FF2B5EF4-FFF2-40B4-BE49-F238E27FC236}">
              <a16:creationId xmlns:a16="http://schemas.microsoft.com/office/drawing/2014/main" id="{840BDCA9-A00C-48CD-80B4-C541D83D1760}"/>
            </a:ext>
          </a:extLst>
        </xdr:cNvPr>
        <xdr:cNvCxnSpPr/>
      </xdr:nvCxnSpPr>
      <xdr:spPr>
        <a:xfrm>
          <a:off x="4051300" y="5643880"/>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138430</xdr:rowOff>
    </xdr:from>
    <xdr:to>
      <xdr:col>15</xdr:col>
      <xdr:colOff>187325</xdr:colOff>
      <xdr:row>28</xdr:row>
      <xdr:rowOff>68580</xdr:rowOff>
    </xdr:to>
    <xdr:sp macro="" textlink="">
      <xdr:nvSpPr>
        <xdr:cNvPr id="85" name="楕円 84">
          <a:extLst>
            <a:ext uri="{FF2B5EF4-FFF2-40B4-BE49-F238E27FC236}">
              <a16:creationId xmlns:a16="http://schemas.microsoft.com/office/drawing/2014/main" id="{573CC36C-CB85-43D1-BCA6-0568BCD5D264}"/>
            </a:ext>
          </a:extLst>
        </xdr:cNvPr>
        <xdr:cNvSpPr/>
      </xdr:nvSpPr>
      <xdr:spPr>
        <a:xfrm>
          <a:off x="3238500" y="55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17780</xdr:rowOff>
    </xdr:from>
    <xdr:to>
      <xdr:col>19</xdr:col>
      <xdr:colOff>136525</xdr:colOff>
      <xdr:row>28</xdr:row>
      <xdr:rowOff>71755</xdr:rowOff>
    </xdr:to>
    <xdr:cxnSp macro="">
      <xdr:nvCxnSpPr>
        <xdr:cNvPr id="86" name="直線コネクタ 85">
          <a:extLst>
            <a:ext uri="{FF2B5EF4-FFF2-40B4-BE49-F238E27FC236}">
              <a16:creationId xmlns:a16="http://schemas.microsoft.com/office/drawing/2014/main" id="{76E2168A-46C5-446A-90FA-DD6F1D93BFE3}"/>
            </a:ext>
          </a:extLst>
        </xdr:cNvPr>
        <xdr:cNvCxnSpPr/>
      </xdr:nvCxnSpPr>
      <xdr:spPr>
        <a:xfrm>
          <a:off x="3289300" y="5589905"/>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55668</xdr:rowOff>
    </xdr:from>
    <xdr:to>
      <xdr:col>11</xdr:col>
      <xdr:colOff>187325</xdr:colOff>
      <xdr:row>27</xdr:row>
      <xdr:rowOff>157268</xdr:rowOff>
    </xdr:to>
    <xdr:sp macro="" textlink="">
      <xdr:nvSpPr>
        <xdr:cNvPr id="87" name="楕円 86">
          <a:extLst>
            <a:ext uri="{FF2B5EF4-FFF2-40B4-BE49-F238E27FC236}">
              <a16:creationId xmlns:a16="http://schemas.microsoft.com/office/drawing/2014/main" id="{61E2934F-3B87-4C9F-BB75-0A3B4E7654FD}"/>
            </a:ext>
          </a:extLst>
        </xdr:cNvPr>
        <xdr:cNvSpPr/>
      </xdr:nvSpPr>
      <xdr:spPr>
        <a:xfrm>
          <a:off x="2476500" y="545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106468</xdr:rowOff>
    </xdr:from>
    <xdr:to>
      <xdr:col>15</xdr:col>
      <xdr:colOff>136525</xdr:colOff>
      <xdr:row>28</xdr:row>
      <xdr:rowOff>17780</xdr:rowOff>
    </xdr:to>
    <xdr:cxnSp macro="">
      <xdr:nvCxnSpPr>
        <xdr:cNvPr id="88" name="直線コネクタ 87">
          <a:extLst>
            <a:ext uri="{FF2B5EF4-FFF2-40B4-BE49-F238E27FC236}">
              <a16:creationId xmlns:a16="http://schemas.microsoft.com/office/drawing/2014/main" id="{EC4767D1-3B91-4258-9BD3-387F35712327}"/>
            </a:ext>
          </a:extLst>
        </xdr:cNvPr>
        <xdr:cNvCxnSpPr/>
      </xdr:nvCxnSpPr>
      <xdr:spPr>
        <a:xfrm>
          <a:off x="2527300" y="5507143"/>
          <a:ext cx="762000" cy="8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140758</xdr:rowOff>
    </xdr:from>
    <xdr:to>
      <xdr:col>7</xdr:col>
      <xdr:colOff>187325</xdr:colOff>
      <xdr:row>27</xdr:row>
      <xdr:rowOff>70908</xdr:rowOff>
    </xdr:to>
    <xdr:sp macro="" textlink="">
      <xdr:nvSpPr>
        <xdr:cNvPr id="89" name="楕円 88">
          <a:extLst>
            <a:ext uri="{FF2B5EF4-FFF2-40B4-BE49-F238E27FC236}">
              <a16:creationId xmlns:a16="http://schemas.microsoft.com/office/drawing/2014/main" id="{9D0B368B-31F7-4FF7-9D4B-B1DCDC50CD9A}"/>
            </a:ext>
          </a:extLst>
        </xdr:cNvPr>
        <xdr:cNvSpPr/>
      </xdr:nvSpPr>
      <xdr:spPr>
        <a:xfrm>
          <a:off x="1714500" y="536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20108</xdr:rowOff>
    </xdr:from>
    <xdr:to>
      <xdr:col>11</xdr:col>
      <xdr:colOff>136525</xdr:colOff>
      <xdr:row>27</xdr:row>
      <xdr:rowOff>106468</xdr:rowOff>
    </xdr:to>
    <xdr:cxnSp macro="">
      <xdr:nvCxnSpPr>
        <xdr:cNvPr id="90" name="直線コネクタ 89">
          <a:extLst>
            <a:ext uri="{FF2B5EF4-FFF2-40B4-BE49-F238E27FC236}">
              <a16:creationId xmlns:a16="http://schemas.microsoft.com/office/drawing/2014/main" id="{FDF6316B-AA45-4E0C-BEC5-CCA509CB2763}"/>
            </a:ext>
          </a:extLst>
        </xdr:cNvPr>
        <xdr:cNvCxnSpPr/>
      </xdr:nvCxnSpPr>
      <xdr:spPr>
        <a:xfrm>
          <a:off x="1765300" y="5420783"/>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56320</xdr:rowOff>
    </xdr:from>
    <xdr:ext cx="405111" cy="259045"/>
    <xdr:sp macro="" textlink="">
      <xdr:nvSpPr>
        <xdr:cNvPr id="91" name="n_1aveValue有形固定資産減価償却率">
          <a:extLst>
            <a:ext uri="{FF2B5EF4-FFF2-40B4-BE49-F238E27FC236}">
              <a16:creationId xmlns:a16="http://schemas.microsoft.com/office/drawing/2014/main" id="{FCC2E6B8-AB18-46C9-B458-C77543FE7845}"/>
            </a:ext>
          </a:extLst>
        </xdr:cNvPr>
        <xdr:cNvSpPr txBox="1"/>
      </xdr:nvSpPr>
      <xdr:spPr>
        <a:xfrm>
          <a:off x="38360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163000</xdr:rowOff>
    </xdr:from>
    <xdr:ext cx="405111" cy="259045"/>
    <xdr:sp macro="" textlink="">
      <xdr:nvSpPr>
        <xdr:cNvPr id="92" name="n_2aveValue有形固定資産減価償却率">
          <a:extLst>
            <a:ext uri="{FF2B5EF4-FFF2-40B4-BE49-F238E27FC236}">
              <a16:creationId xmlns:a16="http://schemas.microsoft.com/office/drawing/2014/main" id="{A4D17D36-0763-4FF9-AF9E-69ABE785BACC}"/>
            </a:ext>
          </a:extLst>
        </xdr:cNvPr>
        <xdr:cNvSpPr txBox="1"/>
      </xdr:nvSpPr>
      <xdr:spPr>
        <a:xfrm>
          <a:off x="3086744" y="6078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155804</xdr:rowOff>
    </xdr:from>
    <xdr:ext cx="405111" cy="259045"/>
    <xdr:sp macro="" textlink="">
      <xdr:nvSpPr>
        <xdr:cNvPr id="93" name="n_3aveValue有形固定資産減価償却率">
          <a:extLst>
            <a:ext uri="{FF2B5EF4-FFF2-40B4-BE49-F238E27FC236}">
              <a16:creationId xmlns:a16="http://schemas.microsoft.com/office/drawing/2014/main" id="{08498F70-F90B-4B33-B083-A9A463F419B5}"/>
            </a:ext>
          </a:extLst>
        </xdr:cNvPr>
        <xdr:cNvSpPr txBox="1"/>
      </xdr:nvSpPr>
      <xdr:spPr>
        <a:xfrm>
          <a:off x="2324744" y="6070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112624</xdr:rowOff>
    </xdr:from>
    <xdr:ext cx="405111" cy="259045"/>
    <xdr:sp macro="" textlink="">
      <xdr:nvSpPr>
        <xdr:cNvPr id="94" name="n_4aveValue有形固定資産減価償却率">
          <a:extLst>
            <a:ext uri="{FF2B5EF4-FFF2-40B4-BE49-F238E27FC236}">
              <a16:creationId xmlns:a16="http://schemas.microsoft.com/office/drawing/2014/main" id="{AEA59199-44BD-4F10-9303-5F8D8D3B797C}"/>
            </a:ext>
          </a:extLst>
        </xdr:cNvPr>
        <xdr:cNvSpPr txBox="1"/>
      </xdr:nvSpPr>
      <xdr:spPr>
        <a:xfrm>
          <a:off x="1562744" y="6027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139082</xdr:rowOff>
    </xdr:from>
    <xdr:ext cx="405111" cy="259045"/>
    <xdr:sp macro="" textlink="">
      <xdr:nvSpPr>
        <xdr:cNvPr id="95" name="n_1mainValue有形固定資産減価償却率">
          <a:extLst>
            <a:ext uri="{FF2B5EF4-FFF2-40B4-BE49-F238E27FC236}">
              <a16:creationId xmlns:a16="http://schemas.microsoft.com/office/drawing/2014/main" id="{E52A6006-7267-465C-9A1C-45E1667A2241}"/>
            </a:ext>
          </a:extLst>
        </xdr:cNvPr>
        <xdr:cNvSpPr txBox="1"/>
      </xdr:nvSpPr>
      <xdr:spPr>
        <a:xfrm>
          <a:off x="3836044" y="536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85107</xdr:rowOff>
    </xdr:from>
    <xdr:ext cx="405111" cy="259045"/>
    <xdr:sp macro="" textlink="">
      <xdr:nvSpPr>
        <xdr:cNvPr id="96" name="n_2mainValue有形固定資産減価償却率">
          <a:extLst>
            <a:ext uri="{FF2B5EF4-FFF2-40B4-BE49-F238E27FC236}">
              <a16:creationId xmlns:a16="http://schemas.microsoft.com/office/drawing/2014/main" id="{C0288029-BBE9-4E51-A6DA-941BACA221C8}"/>
            </a:ext>
          </a:extLst>
        </xdr:cNvPr>
        <xdr:cNvSpPr txBox="1"/>
      </xdr:nvSpPr>
      <xdr:spPr>
        <a:xfrm>
          <a:off x="3086744" y="531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2345</xdr:rowOff>
    </xdr:from>
    <xdr:ext cx="405111" cy="259045"/>
    <xdr:sp macro="" textlink="">
      <xdr:nvSpPr>
        <xdr:cNvPr id="97" name="n_3mainValue有形固定資産減価償却率">
          <a:extLst>
            <a:ext uri="{FF2B5EF4-FFF2-40B4-BE49-F238E27FC236}">
              <a16:creationId xmlns:a16="http://schemas.microsoft.com/office/drawing/2014/main" id="{63DEA133-0F86-4C85-A28E-4AD4259F34E3}"/>
            </a:ext>
          </a:extLst>
        </xdr:cNvPr>
        <xdr:cNvSpPr txBox="1"/>
      </xdr:nvSpPr>
      <xdr:spPr>
        <a:xfrm>
          <a:off x="2324744" y="523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87435</xdr:rowOff>
    </xdr:from>
    <xdr:ext cx="405111" cy="259045"/>
    <xdr:sp macro="" textlink="">
      <xdr:nvSpPr>
        <xdr:cNvPr id="98" name="n_4mainValue有形固定資産減価償却率">
          <a:extLst>
            <a:ext uri="{FF2B5EF4-FFF2-40B4-BE49-F238E27FC236}">
              <a16:creationId xmlns:a16="http://schemas.microsoft.com/office/drawing/2014/main" id="{97FE8FB8-B025-40EB-8DCF-6E264BE9AA90}"/>
            </a:ext>
          </a:extLst>
        </xdr:cNvPr>
        <xdr:cNvSpPr txBox="1"/>
      </xdr:nvSpPr>
      <xdr:spPr>
        <a:xfrm>
          <a:off x="1562744" y="514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3CBD8FA7-2C9F-4A44-A587-755FE6A391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32362F1C-3F47-4553-8932-90E48889211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A20B2622-A90F-46A5-8C27-1FB048F45A7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64452E2B-6A8D-4D0A-A63B-361669785F4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4857C39A-C493-41A5-84E2-CD374BD8308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AE958348-8AAA-44FD-A088-855D209E130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6EBF6510-6935-43FA-AEEA-7781A3F6AE2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BE4E9237-3832-43BB-8FFD-97A1A804D54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D1A212B0-E846-4203-8560-F11847CE42C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1BB7C177-E44C-4DAC-BF98-D436AFC710B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70FA0ECF-BCC4-4A51-99CE-E7EB6827EE0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887AEFB1-3BBC-400C-9CDF-FC7235BEF95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72100465-CB49-449A-BCA8-05AEF1D562C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債務償還比率は、充当可能財源の増加により、類似団体平均を</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86.8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今後、老朽化に伴う公共施設等の改修、社会保障関係経費の義務的経費等の増加が見込まれることから、将来負担の軽減に留意し、財政運営を行っていく。</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82D222A2-5F4F-4B44-B013-5A1EA5B3478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18B8EBAF-C46D-46C9-A54B-67BBEBFB907A}"/>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F9B24EA9-B1C3-4ACA-8B21-BB80158A35C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DE89A862-E7D3-4ECA-BFD4-40384755E8F4}"/>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4899CBEF-A73E-4A3B-841C-E4BFF910B294}"/>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EA2D9864-0587-48D8-B064-7ECE8D6760E9}"/>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00ED7140-8E97-4543-BE34-65BA81AE73D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DF573248-13F1-4927-9E84-D4356501F8EE}"/>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34B7D0F2-11FE-4CB7-9A2A-B1B2514F38BF}"/>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BCA2F5CB-E169-4FD3-930E-5896834E05C9}"/>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7D6614A8-46FC-4FB7-AA83-6B97620E0A11}"/>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9898B88B-6D72-4929-8324-2DFD1F9854CA}"/>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FF544358-1632-4AA1-A013-0250C3DF5B71}"/>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6C8602B5-122C-4795-8513-65FD28102BA9}"/>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CD7B03EF-6F77-4497-AA5C-E692F9CC395A}"/>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191E75D4-DCCE-4D19-BFD2-B841DF0574C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EB7E7352-6854-42C1-ADF3-26C3E2F0F76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26380</xdr:rowOff>
    </xdr:from>
    <xdr:to>
      <xdr:col>76</xdr:col>
      <xdr:colOff>21589</xdr:colOff>
      <xdr:row>35</xdr:row>
      <xdr:rowOff>90669</xdr:rowOff>
    </xdr:to>
    <xdr:cxnSp macro="">
      <xdr:nvCxnSpPr>
        <xdr:cNvPr id="129" name="直線コネクタ 128">
          <a:extLst>
            <a:ext uri="{FF2B5EF4-FFF2-40B4-BE49-F238E27FC236}">
              <a16:creationId xmlns:a16="http://schemas.microsoft.com/office/drawing/2014/main" id="{CAD992A1-B89A-40F8-B21B-F6BA6DE679D2}"/>
            </a:ext>
          </a:extLst>
        </xdr:cNvPr>
        <xdr:cNvCxnSpPr/>
      </xdr:nvCxnSpPr>
      <xdr:spPr>
        <a:xfrm flipV="1">
          <a:off x="14793595" y="5427055"/>
          <a:ext cx="1269" cy="143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94496</xdr:rowOff>
    </xdr:from>
    <xdr:ext cx="560923" cy="259045"/>
    <xdr:sp macro="" textlink="">
      <xdr:nvSpPr>
        <xdr:cNvPr id="130" name="債務償還比率最小値テキスト">
          <a:extLst>
            <a:ext uri="{FF2B5EF4-FFF2-40B4-BE49-F238E27FC236}">
              <a16:creationId xmlns:a16="http://schemas.microsoft.com/office/drawing/2014/main" id="{BF0C7407-6C0B-4C67-8DF1-136F9E8B86B9}"/>
            </a:ext>
          </a:extLst>
        </xdr:cNvPr>
        <xdr:cNvSpPr txBox="1"/>
      </xdr:nvSpPr>
      <xdr:spPr>
        <a:xfrm>
          <a:off x="14846300" y="686677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90669</xdr:rowOff>
    </xdr:from>
    <xdr:to>
      <xdr:col>76</xdr:col>
      <xdr:colOff>111125</xdr:colOff>
      <xdr:row>35</xdr:row>
      <xdr:rowOff>90669</xdr:rowOff>
    </xdr:to>
    <xdr:cxnSp macro="">
      <xdr:nvCxnSpPr>
        <xdr:cNvPr id="131" name="直線コネクタ 130">
          <a:extLst>
            <a:ext uri="{FF2B5EF4-FFF2-40B4-BE49-F238E27FC236}">
              <a16:creationId xmlns:a16="http://schemas.microsoft.com/office/drawing/2014/main" id="{CC741590-92F1-4168-A479-559B92255283}"/>
            </a:ext>
          </a:extLst>
        </xdr:cNvPr>
        <xdr:cNvCxnSpPr/>
      </xdr:nvCxnSpPr>
      <xdr:spPr>
        <a:xfrm>
          <a:off x="14706600" y="6862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144507</xdr:rowOff>
    </xdr:from>
    <xdr:ext cx="469744" cy="259045"/>
    <xdr:sp macro="" textlink="">
      <xdr:nvSpPr>
        <xdr:cNvPr id="132" name="債務償還比率最大値テキスト">
          <a:extLst>
            <a:ext uri="{FF2B5EF4-FFF2-40B4-BE49-F238E27FC236}">
              <a16:creationId xmlns:a16="http://schemas.microsoft.com/office/drawing/2014/main" id="{62016092-3FC3-4709-856A-C6C856EBEDE5}"/>
            </a:ext>
          </a:extLst>
        </xdr:cNvPr>
        <xdr:cNvSpPr txBox="1"/>
      </xdr:nvSpPr>
      <xdr:spPr>
        <a:xfrm>
          <a:off x="14846300" y="520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26380</xdr:rowOff>
    </xdr:from>
    <xdr:to>
      <xdr:col>76</xdr:col>
      <xdr:colOff>111125</xdr:colOff>
      <xdr:row>27</xdr:row>
      <xdr:rowOff>26380</xdr:rowOff>
    </xdr:to>
    <xdr:cxnSp macro="">
      <xdr:nvCxnSpPr>
        <xdr:cNvPr id="133" name="直線コネクタ 132">
          <a:extLst>
            <a:ext uri="{FF2B5EF4-FFF2-40B4-BE49-F238E27FC236}">
              <a16:creationId xmlns:a16="http://schemas.microsoft.com/office/drawing/2014/main" id="{4ADB8322-11CB-4A77-9028-FD611BBC2F35}"/>
            </a:ext>
          </a:extLst>
        </xdr:cNvPr>
        <xdr:cNvCxnSpPr/>
      </xdr:nvCxnSpPr>
      <xdr:spPr>
        <a:xfrm>
          <a:off x="14706600" y="542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64996</xdr:rowOff>
    </xdr:from>
    <xdr:ext cx="469744" cy="259045"/>
    <xdr:sp macro="" textlink="">
      <xdr:nvSpPr>
        <xdr:cNvPr id="134" name="債務償還比率平均値テキスト">
          <a:extLst>
            <a:ext uri="{FF2B5EF4-FFF2-40B4-BE49-F238E27FC236}">
              <a16:creationId xmlns:a16="http://schemas.microsoft.com/office/drawing/2014/main" id="{908A37B3-940D-42C9-BBD2-06562E8CC223}"/>
            </a:ext>
          </a:extLst>
        </xdr:cNvPr>
        <xdr:cNvSpPr txBox="1"/>
      </xdr:nvSpPr>
      <xdr:spPr>
        <a:xfrm>
          <a:off x="14846300" y="5980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86569</xdr:rowOff>
    </xdr:from>
    <xdr:to>
      <xdr:col>76</xdr:col>
      <xdr:colOff>73025</xdr:colOff>
      <xdr:row>31</xdr:row>
      <xdr:rowOff>16719</xdr:rowOff>
    </xdr:to>
    <xdr:sp macro="" textlink="">
      <xdr:nvSpPr>
        <xdr:cNvPr id="135" name="フローチャート: 判断 134">
          <a:extLst>
            <a:ext uri="{FF2B5EF4-FFF2-40B4-BE49-F238E27FC236}">
              <a16:creationId xmlns:a16="http://schemas.microsoft.com/office/drawing/2014/main" id="{12CAAD02-B41F-4F5A-84EE-49026D647325}"/>
            </a:ext>
          </a:extLst>
        </xdr:cNvPr>
        <xdr:cNvSpPr/>
      </xdr:nvSpPr>
      <xdr:spPr>
        <a:xfrm>
          <a:off x="14744700" y="600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125621</xdr:rowOff>
    </xdr:from>
    <xdr:to>
      <xdr:col>72</xdr:col>
      <xdr:colOff>123825</xdr:colOff>
      <xdr:row>32</xdr:row>
      <xdr:rowOff>55771</xdr:rowOff>
    </xdr:to>
    <xdr:sp macro="" textlink="">
      <xdr:nvSpPr>
        <xdr:cNvPr id="136" name="フローチャート: 判断 135">
          <a:extLst>
            <a:ext uri="{FF2B5EF4-FFF2-40B4-BE49-F238E27FC236}">
              <a16:creationId xmlns:a16="http://schemas.microsoft.com/office/drawing/2014/main" id="{90628133-877A-428B-9822-E1057C369913}"/>
            </a:ext>
          </a:extLst>
        </xdr:cNvPr>
        <xdr:cNvSpPr/>
      </xdr:nvSpPr>
      <xdr:spPr>
        <a:xfrm>
          <a:off x="14033500" y="621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45929</xdr:rowOff>
    </xdr:from>
    <xdr:to>
      <xdr:col>68</xdr:col>
      <xdr:colOff>123825</xdr:colOff>
      <xdr:row>32</xdr:row>
      <xdr:rowOff>147529</xdr:rowOff>
    </xdr:to>
    <xdr:sp macro="" textlink="">
      <xdr:nvSpPr>
        <xdr:cNvPr id="137" name="フローチャート: 判断 136">
          <a:extLst>
            <a:ext uri="{FF2B5EF4-FFF2-40B4-BE49-F238E27FC236}">
              <a16:creationId xmlns:a16="http://schemas.microsoft.com/office/drawing/2014/main" id="{62134EF4-BD75-47B5-BB9F-F62B1D8B9F7E}"/>
            </a:ext>
          </a:extLst>
        </xdr:cNvPr>
        <xdr:cNvSpPr/>
      </xdr:nvSpPr>
      <xdr:spPr>
        <a:xfrm>
          <a:off x="13271500" y="63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41148</xdr:rowOff>
    </xdr:from>
    <xdr:to>
      <xdr:col>64</xdr:col>
      <xdr:colOff>123825</xdr:colOff>
      <xdr:row>32</xdr:row>
      <xdr:rowOff>142748</xdr:rowOff>
    </xdr:to>
    <xdr:sp macro="" textlink="">
      <xdr:nvSpPr>
        <xdr:cNvPr id="138" name="フローチャート: 判断 137">
          <a:extLst>
            <a:ext uri="{FF2B5EF4-FFF2-40B4-BE49-F238E27FC236}">
              <a16:creationId xmlns:a16="http://schemas.microsoft.com/office/drawing/2014/main" id="{A252AA55-7E6A-4B6A-ADFA-DCFC24401CEB}"/>
            </a:ext>
          </a:extLst>
        </xdr:cNvPr>
        <xdr:cNvSpPr/>
      </xdr:nvSpPr>
      <xdr:spPr>
        <a:xfrm>
          <a:off x="12509500" y="6299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48550</xdr:rowOff>
    </xdr:from>
    <xdr:to>
      <xdr:col>60</xdr:col>
      <xdr:colOff>123825</xdr:colOff>
      <xdr:row>32</xdr:row>
      <xdr:rowOff>150150</xdr:rowOff>
    </xdr:to>
    <xdr:sp macro="" textlink="">
      <xdr:nvSpPr>
        <xdr:cNvPr id="139" name="フローチャート: 判断 138">
          <a:extLst>
            <a:ext uri="{FF2B5EF4-FFF2-40B4-BE49-F238E27FC236}">
              <a16:creationId xmlns:a16="http://schemas.microsoft.com/office/drawing/2014/main" id="{3329C00B-A844-49EE-9873-06D020726D09}"/>
            </a:ext>
          </a:extLst>
        </xdr:cNvPr>
        <xdr:cNvSpPr/>
      </xdr:nvSpPr>
      <xdr:spPr>
        <a:xfrm>
          <a:off x="11747500" y="630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F9E8F20A-F373-42A6-BBD4-490D4A32DE6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41C7AA96-3F85-4F06-89D8-00E2722A205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69CB64A7-8E69-4A5B-80E7-57BC97E4FB0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1E7E562-168F-4F23-864C-FE01F1F0E7A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6CD38853-6196-40E2-B21B-FBDCDA2DFDC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124161</xdr:rowOff>
    </xdr:from>
    <xdr:to>
      <xdr:col>76</xdr:col>
      <xdr:colOff>73025</xdr:colOff>
      <xdr:row>30</xdr:row>
      <xdr:rowOff>54311</xdr:rowOff>
    </xdr:to>
    <xdr:sp macro="" textlink="">
      <xdr:nvSpPr>
        <xdr:cNvPr id="145" name="楕円 144">
          <a:extLst>
            <a:ext uri="{FF2B5EF4-FFF2-40B4-BE49-F238E27FC236}">
              <a16:creationId xmlns:a16="http://schemas.microsoft.com/office/drawing/2014/main" id="{408CA4EE-5508-4C42-BC6D-F1E35FB8B5DD}"/>
            </a:ext>
          </a:extLst>
        </xdr:cNvPr>
        <xdr:cNvSpPr/>
      </xdr:nvSpPr>
      <xdr:spPr>
        <a:xfrm>
          <a:off x="14744700" y="586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147038</xdr:rowOff>
    </xdr:from>
    <xdr:ext cx="469744" cy="259045"/>
    <xdr:sp macro="" textlink="">
      <xdr:nvSpPr>
        <xdr:cNvPr id="146" name="債務償還比率該当値テキスト">
          <a:extLst>
            <a:ext uri="{FF2B5EF4-FFF2-40B4-BE49-F238E27FC236}">
              <a16:creationId xmlns:a16="http://schemas.microsoft.com/office/drawing/2014/main" id="{AD16D9A5-3BBC-41CB-9A28-729FC73B5CB6}"/>
            </a:ext>
          </a:extLst>
        </xdr:cNvPr>
        <xdr:cNvSpPr txBox="1"/>
      </xdr:nvSpPr>
      <xdr:spPr>
        <a:xfrm>
          <a:off x="14846300" y="5719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116831</xdr:rowOff>
    </xdr:from>
    <xdr:to>
      <xdr:col>72</xdr:col>
      <xdr:colOff>123825</xdr:colOff>
      <xdr:row>32</xdr:row>
      <xdr:rowOff>46981</xdr:rowOff>
    </xdr:to>
    <xdr:sp macro="" textlink="">
      <xdr:nvSpPr>
        <xdr:cNvPr id="147" name="楕円 146">
          <a:extLst>
            <a:ext uri="{FF2B5EF4-FFF2-40B4-BE49-F238E27FC236}">
              <a16:creationId xmlns:a16="http://schemas.microsoft.com/office/drawing/2014/main" id="{2D0BA0A7-64BF-4B34-9E88-02F09F02030A}"/>
            </a:ext>
          </a:extLst>
        </xdr:cNvPr>
        <xdr:cNvSpPr/>
      </xdr:nvSpPr>
      <xdr:spPr>
        <a:xfrm>
          <a:off x="14033500" y="620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3511</xdr:rowOff>
    </xdr:from>
    <xdr:to>
      <xdr:col>76</xdr:col>
      <xdr:colOff>22225</xdr:colOff>
      <xdr:row>31</xdr:row>
      <xdr:rowOff>167631</xdr:rowOff>
    </xdr:to>
    <xdr:cxnSp macro="">
      <xdr:nvCxnSpPr>
        <xdr:cNvPr id="148" name="直線コネクタ 147">
          <a:extLst>
            <a:ext uri="{FF2B5EF4-FFF2-40B4-BE49-F238E27FC236}">
              <a16:creationId xmlns:a16="http://schemas.microsoft.com/office/drawing/2014/main" id="{26144B78-7742-4339-8ADA-8F822F64883D}"/>
            </a:ext>
          </a:extLst>
        </xdr:cNvPr>
        <xdr:cNvCxnSpPr/>
      </xdr:nvCxnSpPr>
      <xdr:spPr>
        <a:xfrm flipV="1">
          <a:off x="14084300" y="5918536"/>
          <a:ext cx="711200" cy="33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153879</xdr:rowOff>
    </xdr:from>
    <xdr:to>
      <xdr:col>68</xdr:col>
      <xdr:colOff>123825</xdr:colOff>
      <xdr:row>33</xdr:row>
      <xdr:rowOff>84029</xdr:rowOff>
    </xdr:to>
    <xdr:sp macro="" textlink="">
      <xdr:nvSpPr>
        <xdr:cNvPr id="149" name="楕円 148">
          <a:extLst>
            <a:ext uri="{FF2B5EF4-FFF2-40B4-BE49-F238E27FC236}">
              <a16:creationId xmlns:a16="http://schemas.microsoft.com/office/drawing/2014/main" id="{B62667AA-7CB9-44D6-B30A-F25500D1006E}"/>
            </a:ext>
          </a:extLst>
        </xdr:cNvPr>
        <xdr:cNvSpPr/>
      </xdr:nvSpPr>
      <xdr:spPr>
        <a:xfrm>
          <a:off x="13271500" y="641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167631</xdr:rowOff>
    </xdr:from>
    <xdr:to>
      <xdr:col>72</xdr:col>
      <xdr:colOff>73025</xdr:colOff>
      <xdr:row>33</xdr:row>
      <xdr:rowOff>33229</xdr:rowOff>
    </xdr:to>
    <xdr:cxnSp macro="">
      <xdr:nvCxnSpPr>
        <xdr:cNvPr id="150" name="直線コネクタ 149">
          <a:extLst>
            <a:ext uri="{FF2B5EF4-FFF2-40B4-BE49-F238E27FC236}">
              <a16:creationId xmlns:a16="http://schemas.microsoft.com/office/drawing/2014/main" id="{4134FC76-1123-47A8-A719-2F465DD5905F}"/>
            </a:ext>
          </a:extLst>
        </xdr:cNvPr>
        <xdr:cNvCxnSpPr/>
      </xdr:nvCxnSpPr>
      <xdr:spPr>
        <a:xfrm flipV="1">
          <a:off x="13322300" y="6254106"/>
          <a:ext cx="762000" cy="20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70948</xdr:rowOff>
    </xdr:from>
    <xdr:to>
      <xdr:col>64</xdr:col>
      <xdr:colOff>123825</xdr:colOff>
      <xdr:row>34</xdr:row>
      <xdr:rowOff>1098</xdr:rowOff>
    </xdr:to>
    <xdr:sp macro="" textlink="">
      <xdr:nvSpPr>
        <xdr:cNvPr id="151" name="楕円 150">
          <a:extLst>
            <a:ext uri="{FF2B5EF4-FFF2-40B4-BE49-F238E27FC236}">
              <a16:creationId xmlns:a16="http://schemas.microsoft.com/office/drawing/2014/main" id="{ED8A4A4C-722A-4F4F-8379-E3D4E4DD5E13}"/>
            </a:ext>
          </a:extLst>
        </xdr:cNvPr>
        <xdr:cNvSpPr/>
      </xdr:nvSpPr>
      <xdr:spPr>
        <a:xfrm>
          <a:off x="12509500" y="650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33229</xdr:rowOff>
    </xdr:from>
    <xdr:to>
      <xdr:col>68</xdr:col>
      <xdr:colOff>73025</xdr:colOff>
      <xdr:row>33</xdr:row>
      <xdr:rowOff>121748</xdr:rowOff>
    </xdr:to>
    <xdr:cxnSp macro="">
      <xdr:nvCxnSpPr>
        <xdr:cNvPr id="152" name="直線コネクタ 151">
          <a:extLst>
            <a:ext uri="{FF2B5EF4-FFF2-40B4-BE49-F238E27FC236}">
              <a16:creationId xmlns:a16="http://schemas.microsoft.com/office/drawing/2014/main" id="{30350DD8-750B-4D52-9F5C-63AD75ED9CF4}"/>
            </a:ext>
          </a:extLst>
        </xdr:cNvPr>
        <xdr:cNvCxnSpPr/>
      </xdr:nvCxnSpPr>
      <xdr:spPr>
        <a:xfrm flipV="1">
          <a:off x="12560300" y="6462604"/>
          <a:ext cx="762000" cy="8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17127</xdr:rowOff>
    </xdr:from>
    <xdr:to>
      <xdr:col>60</xdr:col>
      <xdr:colOff>123825</xdr:colOff>
      <xdr:row>33</xdr:row>
      <xdr:rowOff>118727</xdr:rowOff>
    </xdr:to>
    <xdr:sp macro="" textlink="">
      <xdr:nvSpPr>
        <xdr:cNvPr id="153" name="楕円 152">
          <a:extLst>
            <a:ext uri="{FF2B5EF4-FFF2-40B4-BE49-F238E27FC236}">
              <a16:creationId xmlns:a16="http://schemas.microsoft.com/office/drawing/2014/main" id="{0F580862-191C-47BF-AE72-1AA42C86208F}"/>
            </a:ext>
          </a:extLst>
        </xdr:cNvPr>
        <xdr:cNvSpPr/>
      </xdr:nvSpPr>
      <xdr:spPr>
        <a:xfrm>
          <a:off x="11747500" y="644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67927</xdr:rowOff>
    </xdr:from>
    <xdr:to>
      <xdr:col>64</xdr:col>
      <xdr:colOff>73025</xdr:colOff>
      <xdr:row>33</xdr:row>
      <xdr:rowOff>121748</xdr:rowOff>
    </xdr:to>
    <xdr:cxnSp macro="">
      <xdr:nvCxnSpPr>
        <xdr:cNvPr id="154" name="直線コネクタ 153">
          <a:extLst>
            <a:ext uri="{FF2B5EF4-FFF2-40B4-BE49-F238E27FC236}">
              <a16:creationId xmlns:a16="http://schemas.microsoft.com/office/drawing/2014/main" id="{D0D7B942-3248-4C6C-8575-C64FB22FA3BA}"/>
            </a:ext>
          </a:extLst>
        </xdr:cNvPr>
        <xdr:cNvCxnSpPr/>
      </xdr:nvCxnSpPr>
      <xdr:spPr>
        <a:xfrm>
          <a:off x="11798300" y="6497302"/>
          <a:ext cx="762000" cy="5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46898</xdr:rowOff>
    </xdr:from>
    <xdr:ext cx="469744" cy="259045"/>
    <xdr:sp macro="" textlink="">
      <xdr:nvSpPr>
        <xdr:cNvPr id="155" name="n_1aveValue債務償還比率">
          <a:extLst>
            <a:ext uri="{FF2B5EF4-FFF2-40B4-BE49-F238E27FC236}">
              <a16:creationId xmlns:a16="http://schemas.microsoft.com/office/drawing/2014/main" id="{FF2E6816-9F22-4752-B4EE-372E658FDCCE}"/>
            </a:ext>
          </a:extLst>
        </xdr:cNvPr>
        <xdr:cNvSpPr txBox="1"/>
      </xdr:nvSpPr>
      <xdr:spPr>
        <a:xfrm>
          <a:off x="13836727" y="630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164056</xdr:rowOff>
    </xdr:from>
    <xdr:ext cx="469744" cy="259045"/>
    <xdr:sp macro="" textlink="">
      <xdr:nvSpPr>
        <xdr:cNvPr id="156" name="n_2aveValue債務償還比率">
          <a:extLst>
            <a:ext uri="{FF2B5EF4-FFF2-40B4-BE49-F238E27FC236}">
              <a16:creationId xmlns:a16="http://schemas.microsoft.com/office/drawing/2014/main" id="{54C8D709-1D42-405F-BFCC-CA7E0151DE8A}"/>
            </a:ext>
          </a:extLst>
        </xdr:cNvPr>
        <xdr:cNvSpPr txBox="1"/>
      </xdr:nvSpPr>
      <xdr:spPr>
        <a:xfrm>
          <a:off x="13087427" y="607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159275</xdr:rowOff>
    </xdr:from>
    <xdr:ext cx="469744" cy="259045"/>
    <xdr:sp macro="" textlink="">
      <xdr:nvSpPr>
        <xdr:cNvPr id="157" name="n_3aveValue債務償還比率">
          <a:extLst>
            <a:ext uri="{FF2B5EF4-FFF2-40B4-BE49-F238E27FC236}">
              <a16:creationId xmlns:a16="http://schemas.microsoft.com/office/drawing/2014/main" id="{790302BE-4A51-4A74-B81A-9C7A634CCBF1}"/>
            </a:ext>
          </a:extLst>
        </xdr:cNvPr>
        <xdr:cNvSpPr txBox="1"/>
      </xdr:nvSpPr>
      <xdr:spPr>
        <a:xfrm>
          <a:off x="12325427" y="6074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166677</xdr:rowOff>
    </xdr:from>
    <xdr:ext cx="469744" cy="259045"/>
    <xdr:sp macro="" textlink="">
      <xdr:nvSpPr>
        <xdr:cNvPr id="158" name="n_4aveValue債務償還比率">
          <a:extLst>
            <a:ext uri="{FF2B5EF4-FFF2-40B4-BE49-F238E27FC236}">
              <a16:creationId xmlns:a16="http://schemas.microsoft.com/office/drawing/2014/main" id="{774875E4-18C8-4813-A67A-8EADEBE855F4}"/>
            </a:ext>
          </a:extLst>
        </xdr:cNvPr>
        <xdr:cNvSpPr txBox="1"/>
      </xdr:nvSpPr>
      <xdr:spPr>
        <a:xfrm>
          <a:off x="11563427" y="6081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63508</xdr:rowOff>
    </xdr:from>
    <xdr:ext cx="469744" cy="259045"/>
    <xdr:sp macro="" textlink="">
      <xdr:nvSpPr>
        <xdr:cNvPr id="159" name="n_1mainValue債務償還比率">
          <a:extLst>
            <a:ext uri="{FF2B5EF4-FFF2-40B4-BE49-F238E27FC236}">
              <a16:creationId xmlns:a16="http://schemas.microsoft.com/office/drawing/2014/main" id="{BBE9B303-E264-4ADB-80F8-78EFCA908C5A}"/>
            </a:ext>
          </a:extLst>
        </xdr:cNvPr>
        <xdr:cNvSpPr txBox="1"/>
      </xdr:nvSpPr>
      <xdr:spPr>
        <a:xfrm>
          <a:off x="13836727" y="597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75156</xdr:rowOff>
    </xdr:from>
    <xdr:ext cx="469744" cy="259045"/>
    <xdr:sp macro="" textlink="">
      <xdr:nvSpPr>
        <xdr:cNvPr id="160" name="n_2mainValue債務償還比率">
          <a:extLst>
            <a:ext uri="{FF2B5EF4-FFF2-40B4-BE49-F238E27FC236}">
              <a16:creationId xmlns:a16="http://schemas.microsoft.com/office/drawing/2014/main" id="{BC9A97D6-D33C-427E-8F38-BE70697B226C}"/>
            </a:ext>
          </a:extLst>
        </xdr:cNvPr>
        <xdr:cNvSpPr txBox="1"/>
      </xdr:nvSpPr>
      <xdr:spPr>
        <a:xfrm>
          <a:off x="13087427" y="650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163675</xdr:rowOff>
    </xdr:from>
    <xdr:ext cx="469744" cy="259045"/>
    <xdr:sp macro="" textlink="">
      <xdr:nvSpPr>
        <xdr:cNvPr id="161" name="n_3mainValue債務償還比率">
          <a:extLst>
            <a:ext uri="{FF2B5EF4-FFF2-40B4-BE49-F238E27FC236}">
              <a16:creationId xmlns:a16="http://schemas.microsoft.com/office/drawing/2014/main" id="{37811BED-6DD0-46C4-BA93-1F771D47F6DC}"/>
            </a:ext>
          </a:extLst>
        </xdr:cNvPr>
        <xdr:cNvSpPr txBox="1"/>
      </xdr:nvSpPr>
      <xdr:spPr>
        <a:xfrm>
          <a:off x="12325427" y="659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109854</xdr:rowOff>
    </xdr:from>
    <xdr:ext cx="469744" cy="259045"/>
    <xdr:sp macro="" textlink="">
      <xdr:nvSpPr>
        <xdr:cNvPr id="162" name="n_4mainValue債務償還比率">
          <a:extLst>
            <a:ext uri="{FF2B5EF4-FFF2-40B4-BE49-F238E27FC236}">
              <a16:creationId xmlns:a16="http://schemas.microsoft.com/office/drawing/2014/main" id="{05F38682-C0F9-4A9D-9CEF-612C23C689DA}"/>
            </a:ext>
          </a:extLst>
        </xdr:cNvPr>
        <xdr:cNvSpPr txBox="1"/>
      </xdr:nvSpPr>
      <xdr:spPr>
        <a:xfrm>
          <a:off x="11563427" y="653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E1FF7CB6-740E-4059-9424-F76F0842EF6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E08950EB-11CD-4A8C-A02F-540D97AE4C0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95B41D13-30FE-4B13-A899-FC9B8A4F5E5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FFF5023B-BFB2-4F12-ABB6-E43FFA4395F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EC02F717-6CDB-458E-A374-CE17E3FD39E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494FC5AA-61AC-4B59-A2B3-9C1B580786B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AD4482D-E3E2-4B02-A78B-E75F165EBAB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0DDBB0D-FACA-4A00-B6E3-57E04486D0F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5E74978-EAF2-4D23-8DCC-1291EE58877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3E4EAD6-D676-4D56-BE87-2F4692AE7A8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茨城県つくばみらい市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5A5944A-F435-49B2-AED3-4708DC60EE0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4DB4030-6AB6-47A0-A271-AC6EDE8450B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361B2FF-470C-4DD3-A28B-88EE721F432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10C7546-2F21-4352-9F97-FD0A3E7D27D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BC61DE3-C4E8-4BBD-903B-DF6233DA337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4AC012C-35F0-4C7B-836D-A418C41053F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52,469
51,775
79.16
26,093,808
25,177,942
538,039
13,336,973
22,052,693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2CC274B-08F4-4906-B488-89B61D9329F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2FA8825-754E-4759-95B1-CBC823FCAF3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404EE35-5592-48A0-AD8B-E4BFFD7E685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AA05B81-5273-49C9-AB80-A4A8FD5BEF9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1A04205-04A8-4772-84A2-39C9F57141B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7CF0E8A-7C91-4965-94D3-E5F29510DC1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26FCE95-7965-40A8-BD9B-DF40E4C1E9C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E462D39-7053-41E3-99F9-25A95008309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4E4AB24-A2AC-4332-97D4-CD3C2348E60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79CE45E-8D68-472A-BC22-F602C92678C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1166147-9CA7-4B96-8E90-45F3C01238E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9825D96-9C09-4CF7-8A95-A6CF782F407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117E6D2-C05A-410C-96A6-7DD36E6258D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42B1D1B-C21B-4B7D-B379-7147255FD54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DE28822-C0BC-44D7-A71B-1692F0F21B3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593BA74-74C2-4153-B523-A65A1C1721E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25D3F88-6082-4E4F-813C-B9BE7096478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7CED3BD-CB05-4660-B9D5-C28FB9914E5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64A1CDC-E798-4BCE-884D-58DF4451D35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C99D202-EEDF-4565-BA3E-1F4679869A8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2F60A51-0C52-450F-8717-F4BA49125E1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1001C2C-3EF6-4F20-8207-3E964131E2D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A81282C-0B67-42B4-9E5F-F0EB5DBE5F2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985F1D7-0B3E-468C-BFB5-CACB44EDE5C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C8106A9-9ADA-4267-82FE-C3780BC2505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58890A9-73C3-4B97-A267-A4903F76D6A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C6F5CCF-FA65-47E3-B1F7-1E957D7F9CD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94AB8C1-8253-4E26-98A8-7F949E63341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C609B8A-8F01-4DD8-98A2-AE4BAEE43B8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4F1A826-AC03-46A8-868F-339CD5A50E4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D64B490-1810-4CC9-91FD-B686F0ADECA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6B96461-14C0-454F-A9B6-D67B2B767AF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D045F198-A25A-4B7B-AC03-5176BAD823AF}"/>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C09B3A08-6FAD-4A29-A9D6-0BDFA9967A13}"/>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F813E360-7604-4D30-A390-BA35205ABB6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FEE1062A-73EB-43B8-A210-07983E9E7AEA}"/>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B101063F-D849-472E-ABA7-DB9D77D760E4}"/>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F0795FC-CA6A-4375-8788-164A1954B56F}"/>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247A243F-E034-480D-AE2F-1A2C67AF9B9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8631E78F-29D6-469A-A691-342678DC99E2}"/>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F507FF18-3850-494E-A9EC-349D4BD6351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870442AE-2170-47DE-931E-0786F4736492}"/>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95B52E21-D2BE-45E3-A191-85F7E8A08BA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1572B6F3-4020-48D0-919E-363360E5BBB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75576E2C-67C1-4AC6-B22B-B408BF1F558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104775</xdr:rowOff>
    </xdr:from>
    <xdr:to>
      <xdr:col>24</xdr:col>
      <xdr:colOff>62865</xdr:colOff>
      <xdr:row>42</xdr:row>
      <xdr:rowOff>5715</xdr:rowOff>
    </xdr:to>
    <xdr:cxnSp macro="">
      <xdr:nvCxnSpPr>
        <xdr:cNvPr id="57" name="直線コネクタ 56">
          <a:extLst>
            <a:ext uri="{FF2B5EF4-FFF2-40B4-BE49-F238E27FC236}">
              <a16:creationId xmlns:a16="http://schemas.microsoft.com/office/drawing/2014/main" id="{44894EF6-C5D2-48F5-BD88-43670CE5BCB7}"/>
            </a:ext>
          </a:extLst>
        </xdr:cNvPr>
        <xdr:cNvCxnSpPr/>
      </xdr:nvCxnSpPr>
      <xdr:spPr>
        <a:xfrm flipV="1">
          <a:off x="4634865" y="593407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9542</xdr:rowOff>
    </xdr:from>
    <xdr:ext cx="405111" cy="259045"/>
    <xdr:sp macro="" textlink="">
      <xdr:nvSpPr>
        <xdr:cNvPr id="58" name="【道路】&#10;有形固定資産減価償却率最小値テキスト">
          <a:extLst>
            <a:ext uri="{FF2B5EF4-FFF2-40B4-BE49-F238E27FC236}">
              <a16:creationId xmlns:a16="http://schemas.microsoft.com/office/drawing/2014/main" id="{E9A33A6C-C8B0-45E3-89CF-5A96ADE458D2}"/>
            </a:ext>
          </a:extLst>
        </xdr:cNvPr>
        <xdr:cNvSpPr txBox="1"/>
      </xdr:nvSpPr>
      <xdr:spPr>
        <a:xfrm>
          <a:off x="4673600" y="721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5715</xdr:rowOff>
    </xdr:from>
    <xdr:to>
      <xdr:col>24</xdr:col>
      <xdr:colOff>152400</xdr:colOff>
      <xdr:row>42</xdr:row>
      <xdr:rowOff>5715</xdr:rowOff>
    </xdr:to>
    <xdr:cxnSp macro="">
      <xdr:nvCxnSpPr>
        <xdr:cNvPr id="59" name="直線コネクタ 58">
          <a:extLst>
            <a:ext uri="{FF2B5EF4-FFF2-40B4-BE49-F238E27FC236}">
              <a16:creationId xmlns:a16="http://schemas.microsoft.com/office/drawing/2014/main" id="{00DBC1C6-D818-413A-8C99-3051FD56BEDA}"/>
            </a:ext>
          </a:extLst>
        </xdr:cNvPr>
        <xdr:cNvCxnSpPr/>
      </xdr:nvCxnSpPr>
      <xdr:spPr>
        <a:xfrm>
          <a:off x="4546600" y="720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CD408E30-B2DA-4202-A5B0-947351212688}"/>
            </a:ext>
          </a:extLst>
        </xdr:cNvPr>
        <xdr:cNvSpPr txBox="1"/>
      </xdr:nvSpPr>
      <xdr:spPr>
        <a:xfrm>
          <a:off x="4673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104775</xdr:rowOff>
    </xdr:from>
    <xdr:to>
      <xdr:col>24</xdr:col>
      <xdr:colOff>152400</xdr:colOff>
      <xdr:row>34</xdr:row>
      <xdr:rowOff>104775</xdr:rowOff>
    </xdr:to>
    <xdr:cxnSp macro="">
      <xdr:nvCxnSpPr>
        <xdr:cNvPr id="61" name="直線コネクタ 60">
          <a:extLst>
            <a:ext uri="{FF2B5EF4-FFF2-40B4-BE49-F238E27FC236}">
              <a16:creationId xmlns:a16="http://schemas.microsoft.com/office/drawing/2014/main" id="{609B5417-6669-4A27-9A73-DDAB3F2FE421}"/>
            </a:ext>
          </a:extLst>
        </xdr:cNvPr>
        <xdr:cNvCxnSpPr/>
      </xdr:nvCxnSpPr>
      <xdr:spPr>
        <a:xfrm>
          <a:off x="4546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131462</xdr:rowOff>
    </xdr:from>
    <xdr:ext cx="405111" cy="259045"/>
    <xdr:sp macro="" textlink="">
      <xdr:nvSpPr>
        <xdr:cNvPr id="62" name="【道路】&#10;有形固定資産減価償却率平均値テキスト">
          <a:extLst>
            <a:ext uri="{FF2B5EF4-FFF2-40B4-BE49-F238E27FC236}">
              <a16:creationId xmlns:a16="http://schemas.microsoft.com/office/drawing/2014/main" id="{D4158B5F-EC5C-4B9D-91F1-4B3A54A5D03A}"/>
            </a:ext>
          </a:extLst>
        </xdr:cNvPr>
        <xdr:cNvSpPr txBox="1"/>
      </xdr:nvSpPr>
      <xdr:spPr>
        <a:xfrm>
          <a:off x="4673600" y="6475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153035</xdr:rowOff>
    </xdr:from>
    <xdr:to>
      <xdr:col>24</xdr:col>
      <xdr:colOff>114300</xdr:colOff>
      <xdr:row>38</xdr:row>
      <xdr:rowOff>83185</xdr:rowOff>
    </xdr:to>
    <xdr:sp macro="" textlink="">
      <xdr:nvSpPr>
        <xdr:cNvPr id="63" name="フローチャート: 判断 62">
          <a:extLst>
            <a:ext uri="{FF2B5EF4-FFF2-40B4-BE49-F238E27FC236}">
              <a16:creationId xmlns:a16="http://schemas.microsoft.com/office/drawing/2014/main" id="{75D9AA3A-EF11-4492-B9E7-D81CB596265A}"/>
            </a:ext>
          </a:extLst>
        </xdr:cNvPr>
        <xdr:cNvSpPr/>
      </xdr:nvSpPr>
      <xdr:spPr>
        <a:xfrm>
          <a:off x="4584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a:extLst>
            <a:ext uri="{FF2B5EF4-FFF2-40B4-BE49-F238E27FC236}">
              <a16:creationId xmlns:a16="http://schemas.microsoft.com/office/drawing/2014/main" id="{55EC80AE-D9F6-424C-BCE9-C25B276DD061}"/>
            </a:ext>
          </a:extLst>
        </xdr:cNvPr>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a:extLst>
            <a:ext uri="{FF2B5EF4-FFF2-40B4-BE49-F238E27FC236}">
              <a16:creationId xmlns:a16="http://schemas.microsoft.com/office/drawing/2014/main" id="{754B2B54-9F87-490F-B808-1B28A4195054}"/>
            </a:ext>
          </a:extLst>
        </xdr:cNvPr>
        <xdr:cNvSpPr/>
      </xdr:nvSpPr>
      <xdr:spPr>
        <a:xfrm>
          <a:off x="2857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a:extLst>
            <a:ext uri="{FF2B5EF4-FFF2-40B4-BE49-F238E27FC236}">
              <a16:creationId xmlns:a16="http://schemas.microsoft.com/office/drawing/2014/main" id="{1E5DBAFE-A2B7-40A7-B204-9EEFBD0948A4}"/>
            </a:ext>
          </a:extLst>
        </xdr:cNvPr>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a:extLst>
            <a:ext uri="{FF2B5EF4-FFF2-40B4-BE49-F238E27FC236}">
              <a16:creationId xmlns:a16="http://schemas.microsoft.com/office/drawing/2014/main" id="{FE503AE4-B492-48CD-8180-6A9EEAC62D2C}"/>
            </a:ext>
          </a:extLst>
        </xdr:cNvPr>
        <xdr:cNvSpPr/>
      </xdr:nvSpPr>
      <xdr:spPr>
        <a:xfrm>
          <a:off x="1079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44AD914-54F4-4621-8812-B36857C774E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735DE15-1A3D-4E61-B328-9D878BEE18E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E608B14-06A4-400E-8941-9538DFB7462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C715497-73CD-46BF-B5E7-97FD0FB3085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F8E285B-4366-421B-834A-522D45D031A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53975</xdr:rowOff>
    </xdr:from>
    <xdr:to>
      <xdr:col>24</xdr:col>
      <xdr:colOff>114300</xdr:colOff>
      <xdr:row>36</xdr:row>
      <xdr:rowOff>155575</xdr:rowOff>
    </xdr:to>
    <xdr:sp macro="" textlink="">
      <xdr:nvSpPr>
        <xdr:cNvPr id="73" name="楕円 72">
          <a:extLst>
            <a:ext uri="{FF2B5EF4-FFF2-40B4-BE49-F238E27FC236}">
              <a16:creationId xmlns:a16="http://schemas.microsoft.com/office/drawing/2014/main" id="{A991953D-C6AB-4530-9599-2B16F370B142}"/>
            </a:ext>
          </a:extLst>
        </xdr:cNvPr>
        <xdr:cNvSpPr/>
      </xdr:nvSpPr>
      <xdr:spPr>
        <a:xfrm>
          <a:off x="45847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76852</xdr:rowOff>
    </xdr:from>
    <xdr:ext cx="405111" cy="259045"/>
    <xdr:sp macro="" textlink="">
      <xdr:nvSpPr>
        <xdr:cNvPr id="74" name="【道路】&#10;有形固定資産減価償却率該当値テキスト">
          <a:extLst>
            <a:ext uri="{FF2B5EF4-FFF2-40B4-BE49-F238E27FC236}">
              <a16:creationId xmlns:a16="http://schemas.microsoft.com/office/drawing/2014/main" id="{DB126C5B-4DC2-4619-9B49-2E2BCF592AA3}"/>
            </a:ext>
          </a:extLst>
        </xdr:cNvPr>
        <xdr:cNvSpPr txBox="1"/>
      </xdr:nvSpPr>
      <xdr:spPr>
        <a:xfrm>
          <a:off x="4673600"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17780</xdr:rowOff>
    </xdr:from>
    <xdr:to>
      <xdr:col>20</xdr:col>
      <xdr:colOff>38100</xdr:colOff>
      <xdr:row>36</xdr:row>
      <xdr:rowOff>119380</xdr:rowOff>
    </xdr:to>
    <xdr:sp macro="" textlink="">
      <xdr:nvSpPr>
        <xdr:cNvPr id="75" name="楕円 74">
          <a:extLst>
            <a:ext uri="{FF2B5EF4-FFF2-40B4-BE49-F238E27FC236}">
              <a16:creationId xmlns:a16="http://schemas.microsoft.com/office/drawing/2014/main" id="{EA0F66C6-B424-44C2-8C2E-738C1E26EB9D}"/>
            </a:ext>
          </a:extLst>
        </xdr:cNvPr>
        <xdr:cNvSpPr/>
      </xdr:nvSpPr>
      <xdr:spPr>
        <a:xfrm>
          <a:off x="37465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68580</xdr:rowOff>
    </xdr:from>
    <xdr:to>
      <xdr:col>24</xdr:col>
      <xdr:colOff>63500</xdr:colOff>
      <xdr:row>36</xdr:row>
      <xdr:rowOff>104775</xdr:rowOff>
    </xdr:to>
    <xdr:cxnSp macro="">
      <xdr:nvCxnSpPr>
        <xdr:cNvPr id="76" name="直線コネクタ 75">
          <a:extLst>
            <a:ext uri="{FF2B5EF4-FFF2-40B4-BE49-F238E27FC236}">
              <a16:creationId xmlns:a16="http://schemas.microsoft.com/office/drawing/2014/main" id="{06C8E624-A5FE-4B29-8076-35B6B70145A8}"/>
            </a:ext>
          </a:extLst>
        </xdr:cNvPr>
        <xdr:cNvCxnSpPr/>
      </xdr:nvCxnSpPr>
      <xdr:spPr>
        <a:xfrm>
          <a:off x="3797300" y="62407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164465</xdr:rowOff>
    </xdr:from>
    <xdr:to>
      <xdr:col>15</xdr:col>
      <xdr:colOff>101600</xdr:colOff>
      <xdr:row>36</xdr:row>
      <xdr:rowOff>94615</xdr:rowOff>
    </xdr:to>
    <xdr:sp macro="" textlink="">
      <xdr:nvSpPr>
        <xdr:cNvPr id="77" name="楕円 76">
          <a:extLst>
            <a:ext uri="{FF2B5EF4-FFF2-40B4-BE49-F238E27FC236}">
              <a16:creationId xmlns:a16="http://schemas.microsoft.com/office/drawing/2014/main" id="{3AE337ED-8032-4E38-AFEB-7260C05C307F}"/>
            </a:ext>
          </a:extLst>
        </xdr:cNvPr>
        <xdr:cNvSpPr/>
      </xdr:nvSpPr>
      <xdr:spPr>
        <a:xfrm>
          <a:off x="2857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43815</xdr:rowOff>
    </xdr:from>
    <xdr:to>
      <xdr:col>19</xdr:col>
      <xdr:colOff>177800</xdr:colOff>
      <xdr:row>36</xdr:row>
      <xdr:rowOff>68580</xdr:rowOff>
    </xdr:to>
    <xdr:cxnSp macro="">
      <xdr:nvCxnSpPr>
        <xdr:cNvPr id="78" name="直線コネクタ 77">
          <a:extLst>
            <a:ext uri="{FF2B5EF4-FFF2-40B4-BE49-F238E27FC236}">
              <a16:creationId xmlns:a16="http://schemas.microsoft.com/office/drawing/2014/main" id="{5093EACD-19EA-473D-82FE-CCBBFC3937B4}"/>
            </a:ext>
          </a:extLst>
        </xdr:cNvPr>
        <xdr:cNvCxnSpPr/>
      </xdr:nvCxnSpPr>
      <xdr:spPr>
        <a:xfrm>
          <a:off x="2908300" y="621601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128270</xdr:rowOff>
    </xdr:from>
    <xdr:to>
      <xdr:col>10</xdr:col>
      <xdr:colOff>165100</xdr:colOff>
      <xdr:row>36</xdr:row>
      <xdr:rowOff>58420</xdr:rowOff>
    </xdr:to>
    <xdr:sp macro="" textlink="">
      <xdr:nvSpPr>
        <xdr:cNvPr id="79" name="楕円 78">
          <a:extLst>
            <a:ext uri="{FF2B5EF4-FFF2-40B4-BE49-F238E27FC236}">
              <a16:creationId xmlns:a16="http://schemas.microsoft.com/office/drawing/2014/main" id="{19F65A4C-AEE8-4EA6-AEFB-21857CAC22B8}"/>
            </a:ext>
          </a:extLst>
        </xdr:cNvPr>
        <xdr:cNvSpPr/>
      </xdr:nvSpPr>
      <xdr:spPr>
        <a:xfrm>
          <a:off x="1968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7620</xdr:rowOff>
    </xdr:from>
    <xdr:to>
      <xdr:col>15</xdr:col>
      <xdr:colOff>50800</xdr:colOff>
      <xdr:row>36</xdr:row>
      <xdr:rowOff>43815</xdr:rowOff>
    </xdr:to>
    <xdr:cxnSp macro="">
      <xdr:nvCxnSpPr>
        <xdr:cNvPr id="80" name="直線コネクタ 79">
          <a:extLst>
            <a:ext uri="{FF2B5EF4-FFF2-40B4-BE49-F238E27FC236}">
              <a16:creationId xmlns:a16="http://schemas.microsoft.com/office/drawing/2014/main" id="{B380B145-B826-48FB-B8D3-DB7738B906F8}"/>
            </a:ext>
          </a:extLst>
        </xdr:cNvPr>
        <xdr:cNvCxnSpPr/>
      </xdr:nvCxnSpPr>
      <xdr:spPr>
        <a:xfrm>
          <a:off x="2019300" y="61798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95885</xdr:rowOff>
    </xdr:from>
    <xdr:to>
      <xdr:col>6</xdr:col>
      <xdr:colOff>38100</xdr:colOff>
      <xdr:row>36</xdr:row>
      <xdr:rowOff>26035</xdr:rowOff>
    </xdr:to>
    <xdr:sp macro="" textlink="">
      <xdr:nvSpPr>
        <xdr:cNvPr id="81" name="楕円 80">
          <a:extLst>
            <a:ext uri="{FF2B5EF4-FFF2-40B4-BE49-F238E27FC236}">
              <a16:creationId xmlns:a16="http://schemas.microsoft.com/office/drawing/2014/main" id="{445C5449-AD92-4E06-82E9-5D696C7FA291}"/>
            </a:ext>
          </a:extLst>
        </xdr:cNvPr>
        <xdr:cNvSpPr/>
      </xdr:nvSpPr>
      <xdr:spPr>
        <a:xfrm>
          <a:off x="1079500" y="60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146685</xdr:rowOff>
    </xdr:from>
    <xdr:to>
      <xdr:col>10</xdr:col>
      <xdr:colOff>114300</xdr:colOff>
      <xdr:row>36</xdr:row>
      <xdr:rowOff>7620</xdr:rowOff>
    </xdr:to>
    <xdr:cxnSp macro="">
      <xdr:nvCxnSpPr>
        <xdr:cNvPr id="82" name="直線コネクタ 81">
          <a:extLst>
            <a:ext uri="{FF2B5EF4-FFF2-40B4-BE49-F238E27FC236}">
              <a16:creationId xmlns:a16="http://schemas.microsoft.com/office/drawing/2014/main" id="{3609010A-3B6D-466F-9C8D-2006037D323C}"/>
            </a:ext>
          </a:extLst>
        </xdr:cNvPr>
        <xdr:cNvCxnSpPr/>
      </xdr:nvCxnSpPr>
      <xdr:spPr>
        <a:xfrm>
          <a:off x="1130300" y="61474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41927</xdr:rowOff>
    </xdr:from>
    <xdr:ext cx="405111" cy="259045"/>
    <xdr:sp macro="" textlink="">
      <xdr:nvSpPr>
        <xdr:cNvPr id="83" name="n_1aveValue【道路】&#10;有形固定資産減価償却率">
          <a:extLst>
            <a:ext uri="{FF2B5EF4-FFF2-40B4-BE49-F238E27FC236}">
              <a16:creationId xmlns:a16="http://schemas.microsoft.com/office/drawing/2014/main" id="{1CE7E9EE-BE2F-462B-930B-7D96FA761040}"/>
            </a:ext>
          </a:extLst>
        </xdr:cNvPr>
        <xdr:cNvSpPr txBox="1"/>
      </xdr:nvSpPr>
      <xdr:spPr>
        <a:xfrm>
          <a:off x="35820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9542</xdr:rowOff>
    </xdr:from>
    <xdr:ext cx="405111" cy="259045"/>
    <xdr:sp macro="" textlink="">
      <xdr:nvSpPr>
        <xdr:cNvPr id="84" name="n_2aveValue【道路】&#10;有形固定資産減価償却率">
          <a:extLst>
            <a:ext uri="{FF2B5EF4-FFF2-40B4-BE49-F238E27FC236}">
              <a16:creationId xmlns:a16="http://schemas.microsoft.com/office/drawing/2014/main" id="{44DE669C-DB85-4EC1-8999-F8488FAFE327}"/>
            </a:ext>
          </a:extLst>
        </xdr:cNvPr>
        <xdr:cNvSpPr txBox="1"/>
      </xdr:nvSpPr>
      <xdr:spPr>
        <a:xfrm>
          <a:off x="2705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160037</xdr:rowOff>
    </xdr:from>
    <xdr:ext cx="405111" cy="259045"/>
    <xdr:sp macro="" textlink="">
      <xdr:nvSpPr>
        <xdr:cNvPr id="85" name="n_3aveValue【道路】&#10;有形固定資産減価償却率">
          <a:extLst>
            <a:ext uri="{FF2B5EF4-FFF2-40B4-BE49-F238E27FC236}">
              <a16:creationId xmlns:a16="http://schemas.microsoft.com/office/drawing/2014/main" id="{146B9DB4-7FDD-4289-827F-0EF2563475F6}"/>
            </a:ext>
          </a:extLst>
        </xdr:cNvPr>
        <xdr:cNvSpPr txBox="1"/>
      </xdr:nvSpPr>
      <xdr:spPr>
        <a:xfrm>
          <a:off x="1816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135272</xdr:rowOff>
    </xdr:from>
    <xdr:ext cx="405111" cy="259045"/>
    <xdr:sp macro="" textlink="">
      <xdr:nvSpPr>
        <xdr:cNvPr id="86" name="n_4aveValue【道路】&#10;有形固定資産減価償却率">
          <a:extLst>
            <a:ext uri="{FF2B5EF4-FFF2-40B4-BE49-F238E27FC236}">
              <a16:creationId xmlns:a16="http://schemas.microsoft.com/office/drawing/2014/main" id="{299D096F-7BBB-4447-BA24-1ACE74EECDB5}"/>
            </a:ext>
          </a:extLst>
        </xdr:cNvPr>
        <xdr:cNvSpPr txBox="1"/>
      </xdr:nvSpPr>
      <xdr:spPr>
        <a:xfrm>
          <a:off x="927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135907</xdr:rowOff>
    </xdr:from>
    <xdr:ext cx="405111" cy="259045"/>
    <xdr:sp macro="" textlink="">
      <xdr:nvSpPr>
        <xdr:cNvPr id="87" name="n_1mainValue【道路】&#10;有形固定資産減価償却率">
          <a:extLst>
            <a:ext uri="{FF2B5EF4-FFF2-40B4-BE49-F238E27FC236}">
              <a16:creationId xmlns:a16="http://schemas.microsoft.com/office/drawing/2014/main" id="{B869E67D-A51F-4A32-88DB-F8AA624D43B0}"/>
            </a:ext>
          </a:extLst>
        </xdr:cNvPr>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111142</xdr:rowOff>
    </xdr:from>
    <xdr:ext cx="405111" cy="259045"/>
    <xdr:sp macro="" textlink="">
      <xdr:nvSpPr>
        <xdr:cNvPr id="88" name="n_2mainValue【道路】&#10;有形固定資産減価償却率">
          <a:extLst>
            <a:ext uri="{FF2B5EF4-FFF2-40B4-BE49-F238E27FC236}">
              <a16:creationId xmlns:a16="http://schemas.microsoft.com/office/drawing/2014/main" id="{B817C4A7-80E0-451D-BF60-64A27EDFC860}"/>
            </a:ext>
          </a:extLst>
        </xdr:cNvPr>
        <xdr:cNvSpPr txBox="1"/>
      </xdr:nvSpPr>
      <xdr:spPr>
        <a:xfrm>
          <a:off x="2705744" y="594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74947</xdr:rowOff>
    </xdr:from>
    <xdr:ext cx="405111" cy="259045"/>
    <xdr:sp macro="" textlink="">
      <xdr:nvSpPr>
        <xdr:cNvPr id="89" name="n_3mainValue【道路】&#10;有形固定資産減価償却率">
          <a:extLst>
            <a:ext uri="{FF2B5EF4-FFF2-40B4-BE49-F238E27FC236}">
              <a16:creationId xmlns:a16="http://schemas.microsoft.com/office/drawing/2014/main" id="{F13F19B7-66B9-406C-8D2F-CC1EC8D9886B}"/>
            </a:ext>
          </a:extLst>
        </xdr:cNvPr>
        <xdr:cNvSpPr txBox="1"/>
      </xdr:nvSpPr>
      <xdr:spPr>
        <a:xfrm>
          <a:off x="18167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42562</xdr:rowOff>
    </xdr:from>
    <xdr:ext cx="405111" cy="259045"/>
    <xdr:sp macro="" textlink="">
      <xdr:nvSpPr>
        <xdr:cNvPr id="90" name="n_4mainValue【道路】&#10;有形固定資産減価償却率">
          <a:extLst>
            <a:ext uri="{FF2B5EF4-FFF2-40B4-BE49-F238E27FC236}">
              <a16:creationId xmlns:a16="http://schemas.microsoft.com/office/drawing/2014/main" id="{6E6302F1-556A-42CC-8A8B-ADCAC9D3759D}"/>
            </a:ext>
          </a:extLst>
        </xdr:cNvPr>
        <xdr:cNvSpPr txBox="1"/>
      </xdr:nvSpPr>
      <xdr:spPr>
        <a:xfrm>
          <a:off x="927744" y="587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7D3E1C3-63CA-42BB-9344-FDF36DD704C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E5D2B0D9-63C1-409F-90D4-182AAD0A337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9AFC3590-2E62-4029-8731-9ED554DB9EE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FBF6A81A-FD6F-4F85-B977-CCDDF698803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D5929FCD-0D5A-4BE3-B90A-5397228CBE3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1BAA7A91-DEF1-43F8-A48C-3DE3D073880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BE310E81-08F3-4B97-8B1A-129A8DEEBA9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261AE025-BCCC-4B5C-BAA9-2D865645B25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33EDB084-CEC8-412F-AF0C-3E38DB0EB5A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68A1D506-267A-481F-8AC7-E4DF00B525F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EF21AC56-0181-4FE6-A997-87BF2C906AD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91700F08-540F-48DC-B85D-1B8A3ECB443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56385CBD-C0CA-4663-841B-CD77B60C42F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1C3599FD-9A2F-4D5D-931C-8F25F239CAD1}"/>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70422529-C986-43DA-968D-F1E3327BC05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4C4ADA75-D5DD-440D-9E33-5927E7BA8793}"/>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2653B44A-D326-4707-B556-32E2ED48B15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7AA80E9-9305-49C2-AE06-F0713CF4D1C5}"/>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CF6C2B6C-87BE-4E1A-83F9-1D128DCACCC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7E1E3ADD-CC24-425C-8A95-BFFCE40EE4D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AA1ED8CA-82BF-4444-BF46-A2E59EC149F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36AB8488-8102-4EE4-980F-FA6C8EDF120A}"/>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F1C86D9B-2D40-40B6-93AB-FF488F75948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18002</xdr:rowOff>
    </xdr:from>
    <xdr:to>
      <xdr:col>54</xdr:col>
      <xdr:colOff>189865</xdr:colOff>
      <xdr:row>41</xdr:row>
      <xdr:rowOff>112795</xdr:rowOff>
    </xdr:to>
    <xdr:cxnSp macro="">
      <xdr:nvCxnSpPr>
        <xdr:cNvPr id="114" name="直線コネクタ 113">
          <a:extLst>
            <a:ext uri="{FF2B5EF4-FFF2-40B4-BE49-F238E27FC236}">
              <a16:creationId xmlns:a16="http://schemas.microsoft.com/office/drawing/2014/main" id="{2F9508F3-D4E4-41D8-B5E2-24B88A005A10}"/>
            </a:ext>
          </a:extLst>
        </xdr:cNvPr>
        <xdr:cNvCxnSpPr/>
      </xdr:nvCxnSpPr>
      <xdr:spPr>
        <a:xfrm flipV="1">
          <a:off x="10476865" y="5675852"/>
          <a:ext cx="0" cy="146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116622</xdr:rowOff>
    </xdr:from>
    <xdr:ext cx="469744" cy="259045"/>
    <xdr:sp macro="" textlink="">
      <xdr:nvSpPr>
        <xdr:cNvPr id="115" name="【道路】&#10;一人当たり延長最小値テキスト">
          <a:extLst>
            <a:ext uri="{FF2B5EF4-FFF2-40B4-BE49-F238E27FC236}">
              <a16:creationId xmlns:a16="http://schemas.microsoft.com/office/drawing/2014/main" id="{1B1F96A2-358A-4142-836F-B4F80100E207}"/>
            </a:ext>
          </a:extLst>
        </xdr:cNvPr>
        <xdr:cNvSpPr txBox="1"/>
      </xdr:nvSpPr>
      <xdr:spPr>
        <a:xfrm>
          <a:off x="10515600" y="714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112795</xdr:rowOff>
    </xdr:from>
    <xdr:to>
      <xdr:col>55</xdr:col>
      <xdr:colOff>88900</xdr:colOff>
      <xdr:row>41</xdr:row>
      <xdr:rowOff>112795</xdr:rowOff>
    </xdr:to>
    <xdr:cxnSp macro="">
      <xdr:nvCxnSpPr>
        <xdr:cNvPr id="116" name="直線コネクタ 115">
          <a:extLst>
            <a:ext uri="{FF2B5EF4-FFF2-40B4-BE49-F238E27FC236}">
              <a16:creationId xmlns:a16="http://schemas.microsoft.com/office/drawing/2014/main" id="{03A6C0E3-D047-4B99-80BD-AF1E569D1667}"/>
            </a:ext>
          </a:extLst>
        </xdr:cNvPr>
        <xdr:cNvCxnSpPr/>
      </xdr:nvCxnSpPr>
      <xdr:spPr>
        <a:xfrm>
          <a:off x="10388600" y="714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136129</xdr:rowOff>
    </xdr:from>
    <xdr:ext cx="534377" cy="259045"/>
    <xdr:sp macro="" textlink="">
      <xdr:nvSpPr>
        <xdr:cNvPr id="117" name="【道路】&#10;一人当たり延長最大値テキスト">
          <a:extLst>
            <a:ext uri="{FF2B5EF4-FFF2-40B4-BE49-F238E27FC236}">
              <a16:creationId xmlns:a16="http://schemas.microsoft.com/office/drawing/2014/main" id="{E306E4E5-AA65-46CA-A2AC-C83C51712E89}"/>
            </a:ext>
          </a:extLst>
        </xdr:cNvPr>
        <xdr:cNvSpPr txBox="1"/>
      </xdr:nvSpPr>
      <xdr:spPr>
        <a:xfrm>
          <a:off x="10515600" y="545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18002</xdr:rowOff>
    </xdr:from>
    <xdr:to>
      <xdr:col>55</xdr:col>
      <xdr:colOff>88900</xdr:colOff>
      <xdr:row>33</xdr:row>
      <xdr:rowOff>18002</xdr:rowOff>
    </xdr:to>
    <xdr:cxnSp macro="">
      <xdr:nvCxnSpPr>
        <xdr:cNvPr id="118" name="直線コネクタ 117">
          <a:extLst>
            <a:ext uri="{FF2B5EF4-FFF2-40B4-BE49-F238E27FC236}">
              <a16:creationId xmlns:a16="http://schemas.microsoft.com/office/drawing/2014/main" id="{61F13E97-2FDB-4CD7-AFF4-9C7BB73694B9}"/>
            </a:ext>
          </a:extLst>
        </xdr:cNvPr>
        <xdr:cNvCxnSpPr/>
      </xdr:nvCxnSpPr>
      <xdr:spPr>
        <a:xfrm>
          <a:off x="10388600" y="567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16515</xdr:rowOff>
    </xdr:from>
    <xdr:ext cx="534377" cy="259045"/>
    <xdr:sp macro="" textlink="">
      <xdr:nvSpPr>
        <xdr:cNvPr id="119" name="【道路】&#10;一人当たり延長平均値テキスト">
          <a:extLst>
            <a:ext uri="{FF2B5EF4-FFF2-40B4-BE49-F238E27FC236}">
              <a16:creationId xmlns:a16="http://schemas.microsoft.com/office/drawing/2014/main" id="{802FC28F-5D90-44CC-A7D7-D21D7ACDBF25}"/>
            </a:ext>
          </a:extLst>
        </xdr:cNvPr>
        <xdr:cNvSpPr txBox="1"/>
      </xdr:nvSpPr>
      <xdr:spPr>
        <a:xfrm>
          <a:off x="10515600" y="68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38088</xdr:rowOff>
    </xdr:from>
    <xdr:to>
      <xdr:col>55</xdr:col>
      <xdr:colOff>50800</xdr:colOff>
      <xdr:row>40</xdr:row>
      <xdr:rowOff>139688</xdr:rowOff>
    </xdr:to>
    <xdr:sp macro="" textlink="">
      <xdr:nvSpPr>
        <xdr:cNvPr id="120" name="フローチャート: 判断 119">
          <a:extLst>
            <a:ext uri="{FF2B5EF4-FFF2-40B4-BE49-F238E27FC236}">
              <a16:creationId xmlns:a16="http://schemas.microsoft.com/office/drawing/2014/main" id="{B9E9F692-6100-4CB1-8824-BEA27CF7B46E}"/>
            </a:ext>
          </a:extLst>
        </xdr:cNvPr>
        <xdr:cNvSpPr/>
      </xdr:nvSpPr>
      <xdr:spPr>
        <a:xfrm>
          <a:off x="10426700" y="689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168522</xdr:rowOff>
    </xdr:from>
    <xdr:to>
      <xdr:col>50</xdr:col>
      <xdr:colOff>165100</xdr:colOff>
      <xdr:row>40</xdr:row>
      <xdr:rowOff>98672</xdr:rowOff>
    </xdr:to>
    <xdr:sp macro="" textlink="">
      <xdr:nvSpPr>
        <xdr:cNvPr id="121" name="フローチャート: 判断 120">
          <a:extLst>
            <a:ext uri="{FF2B5EF4-FFF2-40B4-BE49-F238E27FC236}">
              <a16:creationId xmlns:a16="http://schemas.microsoft.com/office/drawing/2014/main" id="{9F352851-F175-41C7-9345-9EECFF49AF82}"/>
            </a:ext>
          </a:extLst>
        </xdr:cNvPr>
        <xdr:cNvSpPr/>
      </xdr:nvSpPr>
      <xdr:spPr>
        <a:xfrm>
          <a:off x="9588500" y="68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16542</xdr:rowOff>
    </xdr:from>
    <xdr:to>
      <xdr:col>46</xdr:col>
      <xdr:colOff>38100</xdr:colOff>
      <xdr:row>40</xdr:row>
      <xdr:rowOff>118142</xdr:rowOff>
    </xdr:to>
    <xdr:sp macro="" textlink="">
      <xdr:nvSpPr>
        <xdr:cNvPr id="122" name="フローチャート: 判断 121">
          <a:extLst>
            <a:ext uri="{FF2B5EF4-FFF2-40B4-BE49-F238E27FC236}">
              <a16:creationId xmlns:a16="http://schemas.microsoft.com/office/drawing/2014/main" id="{5B51671F-D950-4DB4-B4C8-6B9857B8F15E}"/>
            </a:ext>
          </a:extLst>
        </xdr:cNvPr>
        <xdr:cNvSpPr/>
      </xdr:nvSpPr>
      <xdr:spPr>
        <a:xfrm>
          <a:off x="8699500" y="6874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23667</xdr:rowOff>
    </xdr:from>
    <xdr:to>
      <xdr:col>41</xdr:col>
      <xdr:colOff>101600</xdr:colOff>
      <xdr:row>40</xdr:row>
      <xdr:rowOff>125267</xdr:rowOff>
    </xdr:to>
    <xdr:sp macro="" textlink="">
      <xdr:nvSpPr>
        <xdr:cNvPr id="123" name="フローチャート: 判断 122">
          <a:extLst>
            <a:ext uri="{FF2B5EF4-FFF2-40B4-BE49-F238E27FC236}">
              <a16:creationId xmlns:a16="http://schemas.microsoft.com/office/drawing/2014/main" id="{6BB3D566-9ACA-462C-8D7B-EAE349CDACA6}"/>
            </a:ext>
          </a:extLst>
        </xdr:cNvPr>
        <xdr:cNvSpPr/>
      </xdr:nvSpPr>
      <xdr:spPr>
        <a:xfrm>
          <a:off x="7810500" y="688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20751</xdr:rowOff>
    </xdr:from>
    <xdr:to>
      <xdr:col>36</xdr:col>
      <xdr:colOff>165100</xdr:colOff>
      <xdr:row>40</xdr:row>
      <xdr:rowOff>122351</xdr:rowOff>
    </xdr:to>
    <xdr:sp macro="" textlink="">
      <xdr:nvSpPr>
        <xdr:cNvPr id="124" name="フローチャート: 判断 123">
          <a:extLst>
            <a:ext uri="{FF2B5EF4-FFF2-40B4-BE49-F238E27FC236}">
              <a16:creationId xmlns:a16="http://schemas.microsoft.com/office/drawing/2014/main" id="{C1228E51-03F0-4952-A8C8-141681F222D3}"/>
            </a:ext>
          </a:extLst>
        </xdr:cNvPr>
        <xdr:cNvSpPr/>
      </xdr:nvSpPr>
      <xdr:spPr>
        <a:xfrm>
          <a:off x="6921500" y="687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11862A8-1AEB-4AF0-8082-4CA88A2F776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AF9D4C4-E3E1-4FAA-904B-1169E378E2E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2E1EBBA-5262-4A17-A128-52C13F275D1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B4FA363-1B50-429C-84E0-1516004A31A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CEC8592-07D7-4E18-BE66-111BC928C0E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167170</xdr:rowOff>
    </xdr:from>
    <xdr:to>
      <xdr:col>55</xdr:col>
      <xdr:colOff>50800</xdr:colOff>
      <xdr:row>40</xdr:row>
      <xdr:rowOff>97320</xdr:rowOff>
    </xdr:to>
    <xdr:sp macro="" textlink="">
      <xdr:nvSpPr>
        <xdr:cNvPr id="130" name="楕円 129">
          <a:extLst>
            <a:ext uri="{FF2B5EF4-FFF2-40B4-BE49-F238E27FC236}">
              <a16:creationId xmlns:a16="http://schemas.microsoft.com/office/drawing/2014/main" id="{5D365C58-9A61-437A-A9E0-7FFA77206AAD}"/>
            </a:ext>
          </a:extLst>
        </xdr:cNvPr>
        <xdr:cNvSpPr/>
      </xdr:nvSpPr>
      <xdr:spPr>
        <a:xfrm>
          <a:off x="10426700" y="685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18597</xdr:rowOff>
    </xdr:from>
    <xdr:ext cx="534377" cy="259045"/>
    <xdr:sp macro="" textlink="">
      <xdr:nvSpPr>
        <xdr:cNvPr id="131" name="【道路】&#10;一人当たり延長該当値テキスト">
          <a:extLst>
            <a:ext uri="{FF2B5EF4-FFF2-40B4-BE49-F238E27FC236}">
              <a16:creationId xmlns:a16="http://schemas.microsoft.com/office/drawing/2014/main" id="{F158F610-48F4-4801-9D4B-51471F1D1451}"/>
            </a:ext>
          </a:extLst>
        </xdr:cNvPr>
        <xdr:cNvSpPr txBox="1"/>
      </xdr:nvSpPr>
      <xdr:spPr>
        <a:xfrm>
          <a:off x="10515600" y="670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165112</xdr:rowOff>
    </xdr:from>
    <xdr:to>
      <xdr:col>50</xdr:col>
      <xdr:colOff>165100</xdr:colOff>
      <xdr:row>40</xdr:row>
      <xdr:rowOff>95262</xdr:rowOff>
    </xdr:to>
    <xdr:sp macro="" textlink="">
      <xdr:nvSpPr>
        <xdr:cNvPr id="132" name="楕円 131">
          <a:extLst>
            <a:ext uri="{FF2B5EF4-FFF2-40B4-BE49-F238E27FC236}">
              <a16:creationId xmlns:a16="http://schemas.microsoft.com/office/drawing/2014/main" id="{98D842FB-A073-4159-A1E3-B4CCAB3439A6}"/>
            </a:ext>
          </a:extLst>
        </xdr:cNvPr>
        <xdr:cNvSpPr/>
      </xdr:nvSpPr>
      <xdr:spPr>
        <a:xfrm>
          <a:off x="9588500" y="685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44462</xdr:rowOff>
    </xdr:from>
    <xdr:to>
      <xdr:col>55</xdr:col>
      <xdr:colOff>0</xdr:colOff>
      <xdr:row>40</xdr:row>
      <xdr:rowOff>46520</xdr:rowOff>
    </xdr:to>
    <xdr:cxnSp macro="">
      <xdr:nvCxnSpPr>
        <xdr:cNvPr id="133" name="直線コネクタ 132">
          <a:extLst>
            <a:ext uri="{FF2B5EF4-FFF2-40B4-BE49-F238E27FC236}">
              <a16:creationId xmlns:a16="http://schemas.microsoft.com/office/drawing/2014/main" id="{878A51C5-9B9E-45A9-8D24-31D109A3535E}"/>
            </a:ext>
          </a:extLst>
        </xdr:cNvPr>
        <xdr:cNvCxnSpPr/>
      </xdr:nvCxnSpPr>
      <xdr:spPr>
        <a:xfrm>
          <a:off x="9639300" y="6902462"/>
          <a:ext cx="8382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163894</xdr:rowOff>
    </xdr:from>
    <xdr:to>
      <xdr:col>46</xdr:col>
      <xdr:colOff>38100</xdr:colOff>
      <xdr:row>40</xdr:row>
      <xdr:rowOff>94044</xdr:rowOff>
    </xdr:to>
    <xdr:sp macro="" textlink="">
      <xdr:nvSpPr>
        <xdr:cNvPr id="134" name="楕円 133">
          <a:extLst>
            <a:ext uri="{FF2B5EF4-FFF2-40B4-BE49-F238E27FC236}">
              <a16:creationId xmlns:a16="http://schemas.microsoft.com/office/drawing/2014/main" id="{D8EE501A-B65E-422B-ABB1-3F6AFC25F351}"/>
            </a:ext>
          </a:extLst>
        </xdr:cNvPr>
        <xdr:cNvSpPr/>
      </xdr:nvSpPr>
      <xdr:spPr>
        <a:xfrm>
          <a:off x="8699500" y="685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43244</xdr:rowOff>
    </xdr:from>
    <xdr:to>
      <xdr:col>50</xdr:col>
      <xdr:colOff>114300</xdr:colOff>
      <xdr:row>40</xdr:row>
      <xdr:rowOff>44462</xdr:rowOff>
    </xdr:to>
    <xdr:cxnSp macro="">
      <xdr:nvCxnSpPr>
        <xdr:cNvPr id="135" name="直線コネクタ 134">
          <a:extLst>
            <a:ext uri="{FF2B5EF4-FFF2-40B4-BE49-F238E27FC236}">
              <a16:creationId xmlns:a16="http://schemas.microsoft.com/office/drawing/2014/main" id="{0DEFA752-F6C3-494E-99CE-C9AF7C458467}"/>
            </a:ext>
          </a:extLst>
        </xdr:cNvPr>
        <xdr:cNvCxnSpPr/>
      </xdr:nvCxnSpPr>
      <xdr:spPr>
        <a:xfrm>
          <a:off x="8750300" y="6901244"/>
          <a:ext cx="889000" cy="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162617</xdr:rowOff>
    </xdr:from>
    <xdr:to>
      <xdr:col>41</xdr:col>
      <xdr:colOff>101600</xdr:colOff>
      <xdr:row>40</xdr:row>
      <xdr:rowOff>92767</xdr:rowOff>
    </xdr:to>
    <xdr:sp macro="" textlink="">
      <xdr:nvSpPr>
        <xdr:cNvPr id="136" name="楕円 135">
          <a:extLst>
            <a:ext uri="{FF2B5EF4-FFF2-40B4-BE49-F238E27FC236}">
              <a16:creationId xmlns:a16="http://schemas.microsoft.com/office/drawing/2014/main" id="{1F02F4CA-7984-411F-B439-10CB3C5C810A}"/>
            </a:ext>
          </a:extLst>
        </xdr:cNvPr>
        <xdr:cNvSpPr/>
      </xdr:nvSpPr>
      <xdr:spPr>
        <a:xfrm>
          <a:off x="7810500" y="684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41967</xdr:rowOff>
    </xdr:from>
    <xdr:to>
      <xdr:col>45</xdr:col>
      <xdr:colOff>177800</xdr:colOff>
      <xdr:row>40</xdr:row>
      <xdr:rowOff>43244</xdr:rowOff>
    </xdr:to>
    <xdr:cxnSp macro="">
      <xdr:nvCxnSpPr>
        <xdr:cNvPr id="137" name="直線コネクタ 136">
          <a:extLst>
            <a:ext uri="{FF2B5EF4-FFF2-40B4-BE49-F238E27FC236}">
              <a16:creationId xmlns:a16="http://schemas.microsoft.com/office/drawing/2014/main" id="{2F79DFB6-0E13-4173-AF44-6AB52B84136D}"/>
            </a:ext>
          </a:extLst>
        </xdr:cNvPr>
        <xdr:cNvCxnSpPr/>
      </xdr:nvCxnSpPr>
      <xdr:spPr>
        <a:xfrm>
          <a:off x="7861300" y="6899967"/>
          <a:ext cx="889000" cy="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161151</xdr:rowOff>
    </xdr:from>
    <xdr:to>
      <xdr:col>36</xdr:col>
      <xdr:colOff>165100</xdr:colOff>
      <xdr:row>40</xdr:row>
      <xdr:rowOff>91301</xdr:rowOff>
    </xdr:to>
    <xdr:sp macro="" textlink="">
      <xdr:nvSpPr>
        <xdr:cNvPr id="138" name="楕円 137">
          <a:extLst>
            <a:ext uri="{FF2B5EF4-FFF2-40B4-BE49-F238E27FC236}">
              <a16:creationId xmlns:a16="http://schemas.microsoft.com/office/drawing/2014/main" id="{548A2D17-DB5F-4480-BE2E-7AACF0B8E48C}"/>
            </a:ext>
          </a:extLst>
        </xdr:cNvPr>
        <xdr:cNvSpPr/>
      </xdr:nvSpPr>
      <xdr:spPr>
        <a:xfrm>
          <a:off x="6921500" y="684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40501</xdr:rowOff>
    </xdr:from>
    <xdr:to>
      <xdr:col>41</xdr:col>
      <xdr:colOff>50800</xdr:colOff>
      <xdr:row>40</xdr:row>
      <xdr:rowOff>41967</xdr:rowOff>
    </xdr:to>
    <xdr:cxnSp macro="">
      <xdr:nvCxnSpPr>
        <xdr:cNvPr id="139" name="直線コネクタ 138">
          <a:extLst>
            <a:ext uri="{FF2B5EF4-FFF2-40B4-BE49-F238E27FC236}">
              <a16:creationId xmlns:a16="http://schemas.microsoft.com/office/drawing/2014/main" id="{112C3F9E-85FA-42B9-8220-5DFD1C772984}"/>
            </a:ext>
          </a:extLst>
        </xdr:cNvPr>
        <xdr:cNvCxnSpPr/>
      </xdr:nvCxnSpPr>
      <xdr:spPr>
        <a:xfrm>
          <a:off x="6972300" y="6898501"/>
          <a:ext cx="889000" cy="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89799</xdr:rowOff>
    </xdr:from>
    <xdr:ext cx="534377" cy="259045"/>
    <xdr:sp macro="" textlink="">
      <xdr:nvSpPr>
        <xdr:cNvPr id="140" name="n_1aveValue【道路】&#10;一人当たり延長">
          <a:extLst>
            <a:ext uri="{FF2B5EF4-FFF2-40B4-BE49-F238E27FC236}">
              <a16:creationId xmlns:a16="http://schemas.microsoft.com/office/drawing/2014/main" id="{5D88B343-9B48-42D3-ABC1-2B5972856C93}"/>
            </a:ext>
          </a:extLst>
        </xdr:cNvPr>
        <xdr:cNvSpPr txBox="1"/>
      </xdr:nvSpPr>
      <xdr:spPr>
        <a:xfrm>
          <a:off x="9359411" y="694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109269</xdr:rowOff>
    </xdr:from>
    <xdr:ext cx="534377" cy="259045"/>
    <xdr:sp macro="" textlink="">
      <xdr:nvSpPr>
        <xdr:cNvPr id="141" name="n_2aveValue【道路】&#10;一人当たり延長">
          <a:extLst>
            <a:ext uri="{FF2B5EF4-FFF2-40B4-BE49-F238E27FC236}">
              <a16:creationId xmlns:a16="http://schemas.microsoft.com/office/drawing/2014/main" id="{4F7AAADF-8C56-4322-BCEC-712F4D3A3542}"/>
            </a:ext>
          </a:extLst>
        </xdr:cNvPr>
        <xdr:cNvSpPr txBox="1"/>
      </xdr:nvSpPr>
      <xdr:spPr>
        <a:xfrm>
          <a:off x="8483111" y="696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116394</xdr:rowOff>
    </xdr:from>
    <xdr:ext cx="534377" cy="259045"/>
    <xdr:sp macro="" textlink="">
      <xdr:nvSpPr>
        <xdr:cNvPr id="142" name="n_3aveValue【道路】&#10;一人当たり延長">
          <a:extLst>
            <a:ext uri="{FF2B5EF4-FFF2-40B4-BE49-F238E27FC236}">
              <a16:creationId xmlns:a16="http://schemas.microsoft.com/office/drawing/2014/main" id="{5EE221D5-F3E4-45A0-84BC-CB5A525DC277}"/>
            </a:ext>
          </a:extLst>
        </xdr:cNvPr>
        <xdr:cNvSpPr txBox="1"/>
      </xdr:nvSpPr>
      <xdr:spPr>
        <a:xfrm>
          <a:off x="7594111" y="697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113478</xdr:rowOff>
    </xdr:from>
    <xdr:ext cx="534377" cy="259045"/>
    <xdr:sp macro="" textlink="">
      <xdr:nvSpPr>
        <xdr:cNvPr id="143" name="n_4aveValue【道路】&#10;一人当たり延長">
          <a:extLst>
            <a:ext uri="{FF2B5EF4-FFF2-40B4-BE49-F238E27FC236}">
              <a16:creationId xmlns:a16="http://schemas.microsoft.com/office/drawing/2014/main" id="{422A2C44-5F2A-43FF-90EB-CF0CE4CA0929}"/>
            </a:ext>
          </a:extLst>
        </xdr:cNvPr>
        <xdr:cNvSpPr txBox="1"/>
      </xdr:nvSpPr>
      <xdr:spPr>
        <a:xfrm>
          <a:off x="6705111" y="697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111789</xdr:rowOff>
    </xdr:from>
    <xdr:ext cx="534377" cy="259045"/>
    <xdr:sp macro="" textlink="">
      <xdr:nvSpPr>
        <xdr:cNvPr id="144" name="n_1mainValue【道路】&#10;一人当たり延長">
          <a:extLst>
            <a:ext uri="{FF2B5EF4-FFF2-40B4-BE49-F238E27FC236}">
              <a16:creationId xmlns:a16="http://schemas.microsoft.com/office/drawing/2014/main" id="{70F24CEB-8F43-4942-8D9A-2E0D8CD2EA4D}"/>
            </a:ext>
          </a:extLst>
        </xdr:cNvPr>
        <xdr:cNvSpPr txBox="1"/>
      </xdr:nvSpPr>
      <xdr:spPr>
        <a:xfrm>
          <a:off x="9359411" y="662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110571</xdr:rowOff>
    </xdr:from>
    <xdr:ext cx="534377" cy="259045"/>
    <xdr:sp macro="" textlink="">
      <xdr:nvSpPr>
        <xdr:cNvPr id="145" name="n_2mainValue【道路】&#10;一人当たり延長">
          <a:extLst>
            <a:ext uri="{FF2B5EF4-FFF2-40B4-BE49-F238E27FC236}">
              <a16:creationId xmlns:a16="http://schemas.microsoft.com/office/drawing/2014/main" id="{26BF6533-2343-4CD8-AED2-DFE014C33DA4}"/>
            </a:ext>
          </a:extLst>
        </xdr:cNvPr>
        <xdr:cNvSpPr txBox="1"/>
      </xdr:nvSpPr>
      <xdr:spPr>
        <a:xfrm>
          <a:off x="8483111" y="662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109294</xdr:rowOff>
    </xdr:from>
    <xdr:ext cx="534377" cy="259045"/>
    <xdr:sp macro="" textlink="">
      <xdr:nvSpPr>
        <xdr:cNvPr id="146" name="n_3mainValue【道路】&#10;一人当たり延長">
          <a:extLst>
            <a:ext uri="{FF2B5EF4-FFF2-40B4-BE49-F238E27FC236}">
              <a16:creationId xmlns:a16="http://schemas.microsoft.com/office/drawing/2014/main" id="{B988C713-3485-487C-8C42-FFE52ABE7541}"/>
            </a:ext>
          </a:extLst>
        </xdr:cNvPr>
        <xdr:cNvSpPr txBox="1"/>
      </xdr:nvSpPr>
      <xdr:spPr>
        <a:xfrm>
          <a:off x="7594111" y="662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107828</xdr:rowOff>
    </xdr:from>
    <xdr:ext cx="534377" cy="259045"/>
    <xdr:sp macro="" textlink="">
      <xdr:nvSpPr>
        <xdr:cNvPr id="147" name="n_4mainValue【道路】&#10;一人当たり延長">
          <a:extLst>
            <a:ext uri="{FF2B5EF4-FFF2-40B4-BE49-F238E27FC236}">
              <a16:creationId xmlns:a16="http://schemas.microsoft.com/office/drawing/2014/main" id="{B6856E17-C857-4666-8BB2-6EB0711B659B}"/>
            </a:ext>
          </a:extLst>
        </xdr:cNvPr>
        <xdr:cNvSpPr txBox="1"/>
      </xdr:nvSpPr>
      <xdr:spPr>
        <a:xfrm>
          <a:off x="6705111" y="662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7E1C6B6A-9609-47AA-8973-A9F350FE4BC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16147FF0-C249-494C-BDD4-660F07CB7E6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D124D5B3-EBE2-4B0F-B181-EBB7FF21333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2BB5F15D-F474-4272-9195-9853AB18BC9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9BB5BF72-D6CD-4640-9211-4608791AE23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2657AF3F-E51C-4247-8D1B-A704E801958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F54CBFF1-FC61-4318-83A7-C1F786C3B87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37D5ADD9-A825-45E8-9247-28BD3B4E776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889A1E99-2456-4F28-AFE0-D2D8717AD12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4544A55A-BF67-4C7F-8B94-569767B0358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CB004355-293B-4603-B4D7-06C81788122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C7185941-4B1E-4508-9E02-E306D056EF4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EBBB69AC-0754-4B92-BF40-84EF4CB1A8A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6E1811F9-A279-47E4-9BC0-F98226AB04F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C95469C1-6129-4BC0-8093-4530129BF94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399C8C5D-E01D-4C82-B270-56914D753ED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F043929E-C36F-45E6-A79F-B534B28A9C7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76174E3A-276F-45D8-8D25-995FDF5AC07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4A22D8CE-8579-49D4-9019-BBD6BEA8BF6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B8408871-699B-44EE-9B02-4EB450FBE59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30DD398F-DA24-4F17-B544-0A037DE162C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ABFE89B2-68E9-431D-8B81-FCFD91301FC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E35FE979-1351-49EE-B9F3-B8122185D2B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5CA2476E-ED8C-4289-B25F-88F0FDA6BCA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5A4C0872-5914-4890-A801-198DE08667C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76744</xdr:rowOff>
    </xdr:to>
    <xdr:cxnSp macro="">
      <xdr:nvCxnSpPr>
        <xdr:cNvPr id="173" name="直線コネクタ 172">
          <a:extLst>
            <a:ext uri="{FF2B5EF4-FFF2-40B4-BE49-F238E27FC236}">
              <a16:creationId xmlns:a16="http://schemas.microsoft.com/office/drawing/2014/main" id="{2D1C3A3B-BBD0-477C-87D0-351413DB8380}"/>
            </a:ext>
          </a:extLst>
        </xdr:cNvPr>
        <xdr:cNvCxnSpPr/>
      </xdr:nvCxnSpPr>
      <xdr:spPr>
        <a:xfrm flipV="1">
          <a:off x="4634865" y="9524456"/>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80571</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39565CA1-8378-4D30-A104-9A27D74CE481}"/>
            </a:ext>
          </a:extLst>
        </xdr:cNvPr>
        <xdr:cNvSpPr txBox="1"/>
      </xdr:nvSpPr>
      <xdr:spPr>
        <a:xfrm>
          <a:off x="4673600" y="1105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76744</xdr:rowOff>
    </xdr:from>
    <xdr:to>
      <xdr:col>24</xdr:col>
      <xdr:colOff>152400</xdr:colOff>
      <xdr:row>64</xdr:row>
      <xdr:rowOff>76744</xdr:rowOff>
    </xdr:to>
    <xdr:cxnSp macro="">
      <xdr:nvCxnSpPr>
        <xdr:cNvPr id="175" name="直線コネクタ 174">
          <a:extLst>
            <a:ext uri="{FF2B5EF4-FFF2-40B4-BE49-F238E27FC236}">
              <a16:creationId xmlns:a16="http://schemas.microsoft.com/office/drawing/2014/main" id="{8E2ECC2D-A569-4FC6-8777-A3A5ADE44B04}"/>
            </a:ext>
          </a:extLst>
        </xdr:cNvPr>
        <xdr:cNvCxnSpPr/>
      </xdr:nvCxnSpPr>
      <xdr:spPr>
        <a:xfrm>
          <a:off x="4546600" y="1104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44DDBCDD-B23A-447F-BFB7-A6DB8D2657C2}"/>
            </a:ext>
          </a:extLst>
        </xdr:cNvPr>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7" name="直線コネクタ 176">
          <a:extLst>
            <a:ext uri="{FF2B5EF4-FFF2-40B4-BE49-F238E27FC236}">
              <a16:creationId xmlns:a16="http://schemas.microsoft.com/office/drawing/2014/main" id="{BF4708AA-5A9D-4609-BCFA-460F3B20B0A9}"/>
            </a:ext>
          </a:extLst>
        </xdr:cNvPr>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5025F96E-5B2B-4BA7-99FF-F5FA74BF35ED}"/>
            </a:ext>
          </a:extLst>
        </xdr:cNvPr>
        <xdr:cNvSpPr txBox="1"/>
      </xdr:nvSpPr>
      <xdr:spPr>
        <a:xfrm>
          <a:off x="4673600" y="1037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a:extLst>
            <a:ext uri="{FF2B5EF4-FFF2-40B4-BE49-F238E27FC236}">
              <a16:creationId xmlns:a16="http://schemas.microsoft.com/office/drawing/2014/main" id="{35220E05-3D8D-4DEE-BD06-ECBB87F11B5E}"/>
            </a:ext>
          </a:extLst>
        </xdr:cNvPr>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80" name="フローチャート: 判断 179">
          <a:extLst>
            <a:ext uri="{FF2B5EF4-FFF2-40B4-BE49-F238E27FC236}">
              <a16:creationId xmlns:a16="http://schemas.microsoft.com/office/drawing/2014/main" id="{61314F33-1908-44EA-A37C-E508A97B005F}"/>
            </a:ext>
          </a:extLst>
        </xdr:cNvPr>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1" name="フローチャート: 判断 180">
          <a:extLst>
            <a:ext uri="{FF2B5EF4-FFF2-40B4-BE49-F238E27FC236}">
              <a16:creationId xmlns:a16="http://schemas.microsoft.com/office/drawing/2014/main" id="{8CDF78E7-0409-4ACE-A5C2-72A0E5E9E6C2}"/>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2" name="フローチャート: 判断 181">
          <a:extLst>
            <a:ext uri="{FF2B5EF4-FFF2-40B4-BE49-F238E27FC236}">
              <a16:creationId xmlns:a16="http://schemas.microsoft.com/office/drawing/2014/main" id="{DA5C8062-9979-4ABA-8ABB-B89E0E21AE3F}"/>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101056</xdr:rowOff>
    </xdr:from>
    <xdr:to>
      <xdr:col>6</xdr:col>
      <xdr:colOff>38100</xdr:colOff>
      <xdr:row>61</xdr:row>
      <xdr:rowOff>31206</xdr:rowOff>
    </xdr:to>
    <xdr:sp macro="" textlink="">
      <xdr:nvSpPr>
        <xdr:cNvPr id="183" name="フローチャート: 判断 182">
          <a:extLst>
            <a:ext uri="{FF2B5EF4-FFF2-40B4-BE49-F238E27FC236}">
              <a16:creationId xmlns:a16="http://schemas.microsoft.com/office/drawing/2014/main" id="{45352A7A-4CF8-4663-BE53-0BB773E45113}"/>
            </a:ext>
          </a:extLst>
        </xdr:cNvPr>
        <xdr:cNvSpPr/>
      </xdr:nvSpPr>
      <xdr:spPr>
        <a:xfrm>
          <a:off x="1079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5BBDF24-D6C7-4F58-881F-702E8647A11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F49AFE5-929C-4E75-B3BE-ACCF7D2DCAC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582BD77-1718-4DAE-AC06-BD35C20A57B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D9B49A5-44CE-423A-8651-7E3F50790CC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8C2140ED-5533-44ED-B920-7D7E7FFB2BF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135346</xdr:rowOff>
    </xdr:from>
    <xdr:to>
      <xdr:col>24</xdr:col>
      <xdr:colOff>114300</xdr:colOff>
      <xdr:row>57</xdr:row>
      <xdr:rowOff>65496</xdr:rowOff>
    </xdr:to>
    <xdr:sp macro="" textlink="">
      <xdr:nvSpPr>
        <xdr:cNvPr id="189" name="楕円 188">
          <a:extLst>
            <a:ext uri="{FF2B5EF4-FFF2-40B4-BE49-F238E27FC236}">
              <a16:creationId xmlns:a16="http://schemas.microsoft.com/office/drawing/2014/main" id="{2BF4180A-CE00-4392-BAF4-E486CF7E8B22}"/>
            </a:ext>
          </a:extLst>
        </xdr:cNvPr>
        <xdr:cNvSpPr/>
      </xdr:nvSpPr>
      <xdr:spPr>
        <a:xfrm>
          <a:off x="4584700" y="973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158223</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764755C2-3310-4FA9-90ED-58239204BC3D}"/>
            </a:ext>
          </a:extLst>
        </xdr:cNvPr>
        <xdr:cNvSpPr txBox="1"/>
      </xdr:nvSpPr>
      <xdr:spPr>
        <a:xfrm>
          <a:off x="4673600" y="958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110853</xdr:rowOff>
    </xdr:from>
    <xdr:to>
      <xdr:col>20</xdr:col>
      <xdr:colOff>38100</xdr:colOff>
      <xdr:row>57</xdr:row>
      <xdr:rowOff>41003</xdr:rowOff>
    </xdr:to>
    <xdr:sp macro="" textlink="">
      <xdr:nvSpPr>
        <xdr:cNvPr id="191" name="楕円 190">
          <a:extLst>
            <a:ext uri="{FF2B5EF4-FFF2-40B4-BE49-F238E27FC236}">
              <a16:creationId xmlns:a16="http://schemas.microsoft.com/office/drawing/2014/main" id="{6AE9528D-8AFE-441A-8C21-5DEE01313732}"/>
            </a:ext>
          </a:extLst>
        </xdr:cNvPr>
        <xdr:cNvSpPr/>
      </xdr:nvSpPr>
      <xdr:spPr>
        <a:xfrm>
          <a:off x="3746500" y="971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161653</xdr:rowOff>
    </xdr:from>
    <xdr:to>
      <xdr:col>24</xdr:col>
      <xdr:colOff>63500</xdr:colOff>
      <xdr:row>57</xdr:row>
      <xdr:rowOff>14696</xdr:rowOff>
    </xdr:to>
    <xdr:cxnSp macro="">
      <xdr:nvCxnSpPr>
        <xdr:cNvPr id="192" name="直線コネクタ 191">
          <a:extLst>
            <a:ext uri="{FF2B5EF4-FFF2-40B4-BE49-F238E27FC236}">
              <a16:creationId xmlns:a16="http://schemas.microsoft.com/office/drawing/2014/main" id="{C5F46CB6-E0E1-499E-AE86-189DEDBAE9DE}"/>
            </a:ext>
          </a:extLst>
        </xdr:cNvPr>
        <xdr:cNvCxnSpPr/>
      </xdr:nvCxnSpPr>
      <xdr:spPr>
        <a:xfrm>
          <a:off x="3797300" y="976285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87993</xdr:rowOff>
    </xdr:from>
    <xdr:to>
      <xdr:col>15</xdr:col>
      <xdr:colOff>101600</xdr:colOff>
      <xdr:row>57</xdr:row>
      <xdr:rowOff>18143</xdr:rowOff>
    </xdr:to>
    <xdr:sp macro="" textlink="">
      <xdr:nvSpPr>
        <xdr:cNvPr id="193" name="楕円 192">
          <a:extLst>
            <a:ext uri="{FF2B5EF4-FFF2-40B4-BE49-F238E27FC236}">
              <a16:creationId xmlns:a16="http://schemas.microsoft.com/office/drawing/2014/main" id="{EBB6E023-6537-42D7-B9A9-F05083F32282}"/>
            </a:ext>
          </a:extLst>
        </xdr:cNvPr>
        <xdr:cNvSpPr/>
      </xdr:nvSpPr>
      <xdr:spPr>
        <a:xfrm>
          <a:off x="2857500" y="968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138793</xdr:rowOff>
    </xdr:from>
    <xdr:to>
      <xdr:col>19</xdr:col>
      <xdr:colOff>177800</xdr:colOff>
      <xdr:row>56</xdr:row>
      <xdr:rowOff>161653</xdr:rowOff>
    </xdr:to>
    <xdr:cxnSp macro="">
      <xdr:nvCxnSpPr>
        <xdr:cNvPr id="194" name="直線コネクタ 193">
          <a:extLst>
            <a:ext uri="{FF2B5EF4-FFF2-40B4-BE49-F238E27FC236}">
              <a16:creationId xmlns:a16="http://schemas.microsoft.com/office/drawing/2014/main" id="{3127A1CB-9996-4944-875A-819445EA780E}"/>
            </a:ext>
          </a:extLst>
        </xdr:cNvPr>
        <xdr:cNvCxnSpPr/>
      </xdr:nvCxnSpPr>
      <xdr:spPr>
        <a:xfrm>
          <a:off x="2908300" y="973999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63500</xdr:rowOff>
    </xdr:from>
    <xdr:to>
      <xdr:col>10</xdr:col>
      <xdr:colOff>165100</xdr:colOff>
      <xdr:row>56</xdr:row>
      <xdr:rowOff>165100</xdr:rowOff>
    </xdr:to>
    <xdr:sp macro="" textlink="">
      <xdr:nvSpPr>
        <xdr:cNvPr id="195" name="楕円 194">
          <a:extLst>
            <a:ext uri="{FF2B5EF4-FFF2-40B4-BE49-F238E27FC236}">
              <a16:creationId xmlns:a16="http://schemas.microsoft.com/office/drawing/2014/main" id="{3AC3C0F7-9880-4806-A5A7-53D771DF1D62}"/>
            </a:ext>
          </a:extLst>
        </xdr:cNvPr>
        <xdr:cNvSpPr/>
      </xdr:nvSpPr>
      <xdr:spPr>
        <a:xfrm>
          <a:off x="1968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114300</xdr:rowOff>
    </xdr:from>
    <xdr:to>
      <xdr:col>15</xdr:col>
      <xdr:colOff>50800</xdr:colOff>
      <xdr:row>56</xdr:row>
      <xdr:rowOff>138793</xdr:rowOff>
    </xdr:to>
    <xdr:cxnSp macro="">
      <xdr:nvCxnSpPr>
        <xdr:cNvPr id="196" name="直線コネクタ 195">
          <a:extLst>
            <a:ext uri="{FF2B5EF4-FFF2-40B4-BE49-F238E27FC236}">
              <a16:creationId xmlns:a16="http://schemas.microsoft.com/office/drawing/2014/main" id="{828F24DF-BA0A-4A23-A784-80945BCE65CF}"/>
            </a:ext>
          </a:extLst>
        </xdr:cNvPr>
        <xdr:cNvCxnSpPr/>
      </xdr:nvCxnSpPr>
      <xdr:spPr>
        <a:xfrm>
          <a:off x="2019300" y="971550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40640</xdr:rowOff>
    </xdr:from>
    <xdr:to>
      <xdr:col>6</xdr:col>
      <xdr:colOff>38100</xdr:colOff>
      <xdr:row>56</xdr:row>
      <xdr:rowOff>142240</xdr:rowOff>
    </xdr:to>
    <xdr:sp macro="" textlink="">
      <xdr:nvSpPr>
        <xdr:cNvPr id="197" name="楕円 196">
          <a:extLst>
            <a:ext uri="{FF2B5EF4-FFF2-40B4-BE49-F238E27FC236}">
              <a16:creationId xmlns:a16="http://schemas.microsoft.com/office/drawing/2014/main" id="{44D257CC-E1E6-4771-B62F-556ADB8DAF44}"/>
            </a:ext>
          </a:extLst>
        </xdr:cNvPr>
        <xdr:cNvSpPr/>
      </xdr:nvSpPr>
      <xdr:spPr>
        <a:xfrm>
          <a:off x="1079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91440</xdr:rowOff>
    </xdr:from>
    <xdr:to>
      <xdr:col>10</xdr:col>
      <xdr:colOff>114300</xdr:colOff>
      <xdr:row>56</xdr:row>
      <xdr:rowOff>114300</xdr:rowOff>
    </xdr:to>
    <xdr:cxnSp macro="">
      <xdr:nvCxnSpPr>
        <xdr:cNvPr id="198" name="直線コネクタ 197">
          <a:extLst>
            <a:ext uri="{FF2B5EF4-FFF2-40B4-BE49-F238E27FC236}">
              <a16:creationId xmlns:a16="http://schemas.microsoft.com/office/drawing/2014/main" id="{A027098A-D9A1-4157-97C5-C7F8AA67C735}"/>
            </a:ext>
          </a:extLst>
        </xdr:cNvPr>
        <xdr:cNvCxnSpPr/>
      </xdr:nvCxnSpPr>
      <xdr:spPr>
        <a:xfrm>
          <a:off x="1130300" y="9692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115405</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E15334B1-06BA-48B2-B7B6-EC452AAD1BF7}"/>
            </a:ext>
          </a:extLst>
        </xdr:cNvPr>
        <xdr:cNvSpPr txBox="1"/>
      </xdr:nvSpPr>
      <xdr:spPr>
        <a:xfrm>
          <a:off x="35820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6720A4A0-9B35-48BC-B24C-3E76B7CEB78E}"/>
            </a:ext>
          </a:extLst>
        </xdr:cNvPr>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2DF2E24-7A20-4E0A-99D3-FAFE3833F29A}"/>
            </a:ext>
          </a:extLst>
        </xdr:cNvPr>
        <xdr:cNvSpPr txBox="1"/>
      </xdr:nvSpPr>
      <xdr:spPr>
        <a:xfrm>
          <a:off x="1816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22333</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D3B235BC-CE4C-4839-8E27-94CDF89555D7}"/>
            </a:ext>
          </a:extLst>
        </xdr:cNvPr>
        <xdr:cNvSpPr txBox="1"/>
      </xdr:nvSpPr>
      <xdr:spPr>
        <a:xfrm>
          <a:off x="927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57530</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3DF1A3DE-B58C-49C1-8C24-F18C71EC83D8}"/>
            </a:ext>
          </a:extLst>
        </xdr:cNvPr>
        <xdr:cNvSpPr txBox="1"/>
      </xdr:nvSpPr>
      <xdr:spPr>
        <a:xfrm>
          <a:off x="3582044" y="9487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34670</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395A2375-69C6-475C-B9E0-2DB3243794C5}"/>
            </a:ext>
          </a:extLst>
        </xdr:cNvPr>
        <xdr:cNvSpPr txBox="1"/>
      </xdr:nvSpPr>
      <xdr:spPr>
        <a:xfrm>
          <a:off x="2705744" y="946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10177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43114F3A-C9D0-410E-8EFF-3CD922BBB589}"/>
            </a:ext>
          </a:extLst>
        </xdr:cNvPr>
        <xdr:cNvSpPr txBox="1"/>
      </xdr:nvSpPr>
      <xdr:spPr>
        <a:xfrm>
          <a:off x="18167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158767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776C27C1-4B8A-4B46-AC94-427CF541DA3A}"/>
            </a:ext>
          </a:extLst>
        </xdr:cNvPr>
        <xdr:cNvSpPr txBox="1"/>
      </xdr:nvSpPr>
      <xdr:spPr>
        <a:xfrm>
          <a:off x="9277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4FCAE234-B54D-495F-BF45-D7868BEE0D8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898C81AC-766E-4591-B119-8F1691FE7EF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F9AB5172-D82C-4324-8A34-D3E87AE73B2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D2017DA4-875B-4318-AAAA-093C6BB3FF7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1A0FE3BC-B85C-4926-9AE9-1BA63112463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4E9254E-E6C7-4045-A5C2-7C2D46D6657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675488BB-CB2C-4ED0-BD6C-6AFFF3F2F10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2135EE9B-16D7-45EA-AD77-8AE7CF397AF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C1FB1221-27BB-4D8F-A193-6F57A577DDF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90D236E5-9C22-4C9E-A705-58F9FD99520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209DBA4F-B757-40E6-B391-E4CD827569C6}"/>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5E4A6AB1-0321-42F2-BC35-5F8E6996D2F5}"/>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BC07712F-DC30-400B-B082-DCFA763CD534}"/>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AC29F471-579B-49D2-8891-8BE7A16F7349}"/>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5419282B-AB38-4476-9EF2-93B54206D193}"/>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BEE1CFA4-221A-4F40-9190-773E2FA391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9CC0A243-A001-406F-A2D6-94A3E512FAB2}"/>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5A922F52-0192-4E8E-B9C5-2A319012BBD2}"/>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82AE0396-D723-41CD-B309-40A7FBEA958F}"/>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a:extLst>
            <a:ext uri="{FF2B5EF4-FFF2-40B4-BE49-F238E27FC236}">
              <a16:creationId xmlns:a16="http://schemas.microsoft.com/office/drawing/2014/main" id="{7A5861B5-5C14-40F1-B062-969E1231AC56}"/>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CA20B5B3-74EC-4718-9CB7-FAD39FD4BC75}"/>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53E2A1B4-C72D-403F-B99E-99A01A5293C6}"/>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D1FD4EFD-0081-43BC-A2B9-565BC55666D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629D0E7B-F16C-4F20-B949-2415BA79E6D6}"/>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DDC7109A-C708-4E43-9ED0-FB22A013BCB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8680</xdr:rowOff>
    </xdr:from>
    <xdr:to>
      <xdr:col>54</xdr:col>
      <xdr:colOff>189865</xdr:colOff>
      <xdr:row>64</xdr:row>
      <xdr:rowOff>127998</xdr:rowOff>
    </xdr:to>
    <xdr:cxnSp macro="">
      <xdr:nvCxnSpPr>
        <xdr:cNvPr id="232" name="直線コネクタ 231">
          <a:extLst>
            <a:ext uri="{FF2B5EF4-FFF2-40B4-BE49-F238E27FC236}">
              <a16:creationId xmlns:a16="http://schemas.microsoft.com/office/drawing/2014/main" id="{102F332B-E0F9-496F-8A0C-EB89C4210D88}"/>
            </a:ext>
          </a:extLst>
        </xdr:cNvPr>
        <xdr:cNvCxnSpPr/>
      </xdr:nvCxnSpPr>
      <xdr:spPr>
        <a:xfrm flipV="1">
          <a:off x="10476865" y="9609880"/>
          <a:ext cx="0" cy="1490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131825</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4FEE7A32-28C5-4884-811D-56F407F08AB9}"/>
            </a:ext>
          </a:extLst>
        </xdr:cNvPr>
        <xdr:cNvSpPr txBox="1"/>
      </xdr:nvSpPr>
      <xdr:spPr>
        <a:xfrm>
          <a:off x="10515600" y="1110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127998</xdr:rowOff>
    </xdr:from>
    <xdr:to>
      <xdr:col>55</xdr:col>
      <xdr:colOff>88900</xdr:colOff>
      <xdr:row>64</xdr:row>
      <xdr:rowOff>127998</xdr:rowOff>
    </xdr:to>
    <xdr:cxnSp macro="">
      <xdr:nvCxnSpPr>
        <xdr:cNvPr id="234" name="直線コネクタ 233">
          <a:extLst>
            <a:ext uri="{FF2B5EF4-FFF2-40B4-BE49-F238E27FC236}">
              <a16:creationId xmlns:a16="http://schemas.microsoft.com/office/drawing/2014/main" id="{D3143583-1D91-4572-B22B-9C0863937975}"/>
            </a:ext>
          </a:extLst>
        </xdr:cNvPr>
        <xdr:cNvCxnSpPr/>
      </xdr:nvCxnSpPr>
      <xdr:spPr>
        <a:xfrm>
          <a:off x="10388600" y="11100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126807</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BA276C9F-D48E-44D7-A0B8-C7C6C09951DA}"/>
            </a:ext>
          </a:extLst>
        </xdr:cNvPr>
        <xdr:cNvSpPr txBox="1"/>
      </xdr:nvSpPr>
      <xdr:spPr>
        <a:xfrm>
          <a:off x="10515600" y="938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8680</xdr:rowOff>
    </xdr:from>
    <xdr:to>
      <xdr:col>55</xdr:col>
      <xdr:colOff>88900</xdr:colOff>
      <xdr:row>56</xdr:row>
      <xdr:rowOff>8680</xdr:rowOff>
    </xdr:to>
    <xdr:cxnSp macro="">
      <xdr:nvCxnSpPr>
        <xdr:cNvPr id="236" name="直線コネクタ 235">
          <a:extLst>
            <a:ext uri="{FF2B5EF4-FFF2-40B4-BE49-F238E27FC236}">
              <a16:creationId xmlns:a16="http://schemas.microsoft.com/office/drawing/2014/main" id="{4F60DF92-0415-42FE-967B-4EC70102FB51}"/>
            </a:ext>
          </a:extLst>
        </xdr:cNvPr>
        <xdr:cNvCxnSpPr/>
      </xdr:nvCxnSpPr>
      <xdr:spPr>
        <a:xfrm>
          <a:off x="10388600" y="960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50021</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1BF425A8-C7F6-4C24-8669-1EA01FF78D25}"/>
            </a:ext>
          </a:extLst>
        </xdr:cNvPr>
        <xdr:cNvSpPr txBox="1"/>
      </xdr:nvSpPr>
      <xdr:spPr>
        <a:xfrm>
          <a:off x="10515600" y="10508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27144</xdr:rowOff>
    </xdr:from>
    <xdr:to>
      <xdr:col>55</xdr:col>
      <xdr:colOff>50800</xdr:colOff>
      <xdr:row>62</xdr:row>
      <xdr:rowOff>128744</xdr:rowOff>
    </xdr:to>
    <xdr:sp macro="" textlink="">
      <xdr:nvSpPr>
        <xdr:cNvPr id="238" name="フローチャート: 判断 237">
          <a:extLst>
            <a:ext uri="{FF2B5EF4-FFF2-40B4-BE49-F238E27FC236}">
              <a16:creationId xmlns:a16="http://schemas.microsoft.com/office/drawing/2014/main" id="{A16B6BB6-0753-484B-8548-3249785E1151}"/>
            </a:ext>
          </a:extLst>
        </xdr:cNvPr>
        <xdr:cNvSpPr/>
      </xdr:nvSpPr>
      <xdr:spPr>
        <a:xfrm>
          <a:off x="10426700" y="1065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153719</xdr:rowOff>
    </xdr:from>
    <xdr:to>
      <xdr:col>50</xdr:col>
      <xdr:colOff>165100</xdr:colOff>
      <xdr:row>62</xdr:row>
      <xdr:rowOff>83869</xdr:rowOff>
    </xdr:to>
    <xdr:sp macro="" textlink="">
      <xdr:nvSpPr>
        <xdr:cNvPr id="239" name="フローチャート: 判断 238">
          <a:extLst>
            <a:ext uri="{FF2B5EF4-FFF2-40B4-BE49-F238E27FC236}">
              <a16:creationId xmlns:a16="http://schemas.microsoft.com/office/drawing/2014/main" id="{9E480096-29B8-4C8F-8ADC-64B83D1AC2C0}"/>
            </a:ext>
          </a:extLst>
        </xdr:cNvPr>
        <xdr:cNvSpPr/>
      </xdr:nvSpPr>
      <xdr:spPr>
        <a:xfrm>
          <a:off x="9588500" y="1061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25150</xdr:rowOff>
    </xdr:from>
    <xdr:to>
      <xdr:col>46</xdr:col>
      <xdr:colOff>38100</xdr:colOff>
      <xdr:row>62</xdr:row>
      <xdr:rowOff>126750</xdr:rowOff>
    </xdr:to>
    <xdr:sp macro="" textlink="">
      <xdr:nvSpPr>
        <xdr:cNvPr id="240" name="フローチャート: 判断 239">
          <a:extLst>
            <a:ext uri="{FF2B5EF4-FFF2-40B4-BE49-F238E27FC236}">
              <a16:creationId xmlns:a16="http://schemas.microsoft.com/office/drawing/2014/main" id="{C21DB547-852B-4CA0-A63D-1F2FD3CD3519}"/>
            </a:ext>
          </a:extLst>
        </xdr:cNvPr>
        <xdr:cNvSpPr/>
      </xdr:nvSpPr>
      <xdr:spPr>
        <a:xfrm>
          <a:off x="8699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49084</xdr:rowOff>
    </xdr:from>
    <xdr:to>
      <xdr:col>41</xdr:col>
      <xdr:colOff>101600</xdr:colOff>
      <xdr:row>62</xdr:row>
      <xdr:rowOff>150684</xdr:rowOff>
    </xdr:to>
    <xdr:sp macro="" textlink="">
      <xdr:nvSpPr>
        <xdr:cNvPr id="241" name="フローチャート: 判断 240">
          <a:extLst>
            <a:ext uri="{FF2B5EF4-FFF2-40B4-BE49-F238E27FC236}">
              <a16:creationId xmlns:a16="http://schemas.microsoft.com/office/drawing/2014/main" id="{4E42EECA-AD87-4CC5-9E5A-9B2521EAA4A8}"/>
            </a:ext>
          </a:extLst>
        </xdr:cNvPr>
        <xdr:cNvSpPr/>
      </xdr:nvSpPr>
      <xdr:spPr>
        <a:xfrm>
          <a:off x="7810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44446</xdr:rowOff>
    </xdr:from>
    <xdr:to>
      <xdr:col>36</xdr:col>
      <xdr:colOff>165100</xdr:colOff>
      <xdr:row>62</xdr:row>
      <xdr:rowOff>146046</xdr:rowOff>
    </xdr:to>
    <xdr:sp macro="" textlink="">
      <xdr:nvSpPr>
        <xdr:cNvPr id="242" name="フローチャート: 判断 241">
          <a:extLst>
            <a:ext uri="{FF2B5EF4-FFF2-40B4-BE49-F238E27FC236}">
              <a16:creationId xmlns:a16="http://schemas.microsoft.com/office/drawing/2014/main" id="{F885E495-554D-4B9E-A166-249B9E9F2C78}"/>
            </a:ext>
          </a:extLst>
        </xdr:cNvPr>
        <xdr:cNvSpPr/>
      </xdr:nvSpPr>
      <xdr:spPr>
        <a:xfrm>
          <a:off x="6921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EA7DFF1-FDEC-4BB4-9FB0-00C4EBDA7C1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F9FB7BD1-858E-4552-8D33-965E0979B21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38B364B-7191-41F0-9351-F9440BC2733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594FDCA1-1BAA-43F0-A92C-BC6738F4595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88120699-0C69-41D6-ADC6-4EE1F682F58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77198</xdr:rowOff>
    </xdr:from>
    <xdr:to>
      <xdr:col>55</xdr:col>
      <xdr:colOff>50800</xdr:colOff>
      <xdr:row>65</xdr:row>
      <xdr:rowOff>7348</xdr:rowOff>
    </xdr:to>
    <xdr:sp macro="" textlink="">
      <xdr:nvSpPr>
        <xdr:cNvPr id="248" name="楕円 247">
          <a:extLst>
            <a:ext uri="{FF2B5EF4-FFF2-40B4-BE49-F238E27FC236}">
              <a16:creationId xmlns:a16="http://schemas.microsoft.com/office/drawing/2014/main" id="{7EBE04F9-5353-4CBE-AEC0-5B54F2839BDE}"/>
            </a:ext>
          </a:extLst>
        </xdr:cNvPr>
        <xdr:cNvSpPr/>
      </xdr:nvSpPr>
      <xdr:spPr>
        <a:xfrm>
          <a:off x="10426700" y="1104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163575</xdr:rowOff>
    </xdr:from>
    <xdr:ext cx="469744" cy="259045"/>
    <xdr:sp macro="" textlink="">
      <xdr:nvSpPr>
        <xdr:cNvPr id="249" name="【橋りょう・トンネル】&#10;一人当たり有形固定資産（償却資産）額該当値テキスト">
          <a:extLst>
            <a:ext uri="{FF2B5EF4-FFF2-40B4-BE49-F238E27FC236}">
              <a16:creationId xmlns:a16="http://schemas.microsoft.com/office/drawing/2014/main" id="{4ADC338B-C901-4A4D-AFBD-9DDDF2787385}"/>
            </a:ext>
          </a:extLst>
        </xdr:cNvPr>
        <xdr:cNvSpPr txBox="1"/>
      </xdr:nvSpPr>
      <xdr:spPr>
        <a:xfrm>
          <a:off x="10515600" y="1096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77180</xdr:rowOff>
    </xdr:from>
    <xdr:to>
      <xdr:col>50</xdr:col>
      <xdr:colOff>165100</xdr:colOff>
      <xdr:row>65</xdr:row>
      <xdr:rowOff>7330</xdr:rowOff>
    </xdr:to>
    <xdr:sp macro="" textlink="">
      <xdr:nvSpPr>
        <xdr:cNvPr id="250" name="楕円 249">
          <a:extLst>
            <a:ext uri="{FF2B5EF4-FFF2-40B4-BE49-F238E27FC236}">
              <a16:creationId xmlns:a16="http://schemas.microsoft.com/office/drawing/2014/main" id="{A1393D34-6699-4A9D-A0C7-10890D83432D}"/>
            </a:ext>
          </a:extLst>
        </xdr:cNvPr>
        <xdr:cNvSpPr/>
      </xdr:nvSpPr>
      <xdr:spPr>
        <a:xfrm>
          <a:off x="9588500" y="1104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127980</xdr:rowOff>
    </xdr:from>
    <xdr:to>
      <xdr:col>55</xdr:col>
      <xdr:colOff>0</xdr:colOff>
      <xdr:row>64</xdr:row>
      <xdr:rowOff>127998</xdr:rowOff>
    </xdr:to>
    <xdr:cxnSp macro="">
      <xdr:nvCxnSpPr>
        <xdr:cNvPr id="251" name="直線コネクタ 250">
          <a:extLst>
            <a:ext uri="{FF2B5EF4-FFF2-40B4-BE49-F238E27FC236}">
              <a16:creationId xmlns:a16="http://schemas.microsoft.com/office/drawing/2014/main" id="{6317D0A8-FA8A-41B9-B15E-8C2E2F4F7C74}"/>
            </a:ext>
          </a:extLst>
        </xdr:cNvPr>
        <xdr:cNvCxnSpPr/>
      </xdr:nvCxnSpPr>
      <xdr:spPr>
        <a:xfrm>
          <a:off x="9639300" y="11100780"/>
          <a:ext cx="8382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77165</xdr:rowOff>
    </xdr:from>
    <xdr:to>
      <xdr:col>46</xdr:col>
      <xdr:colOff>38100</xdr:colOff>
      <xdr:row>65</xdr:row>
      <xdr:rowOff>7315</xdr:rowOff>
    </xdr:to>
    <xdr:sp macro="" textlink="">
      <xdr:nvSpPr>
        <xdr:cNvPr id="252" name="楕円 251">
          <a:extLst>
            <a:ext uri="{FF2B5EF4-FFF2-40B4-BE49-F238E27FC236}">
              <a16:creationId xmlns:a16="http://schemas.microsoft.com/office/drawing/2014/main" id="{561DBD0A-A9F6-4996-8BCA-9BEBBC0C03B1}"/>
            </a:ext>
          </a:extLst>
        </xdr:cNvPr>
        <xdr:cNvSpPr/>
      </xdr:nvSpPr>
      <xdr:spPr>
        <a:xfrm>
          <a:off x="8699500" y="1104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127965</xdr:rowOff>
    </xdr:from>
    <xdr:to>
      <xdr:col>50</xdr:col>
      <xdr:colOff>114300</xdr:colOff>
      <xdr:row>64</xdr:row>
      <xdr:rowOff>127980</xdr:rowOff>
    </xdr:to>
    <xdr:cxnSp macro="">
      <xdr:nvCxnSpPr>
        <xdr:cNvPr id="253" name="直線コネクタ 252">
          <a:extLst>
            <a:ext uri="{FF2B5EF4-FFF2-40B4-BE49-F238E27FC236}">
              <a16:creationId xmlns:a16="http://schemas.microsoft.com/office/drawing/2014/main" id="{351784F7-27FB-4B28-A273-338AC7EED0BA}"/>
            </a:ext>
          </a:extLst>
        </xdr:cNvPr>
        <xdr:cNvCxnSpPr/>
      </xdr:nvCxnSpPr>
      <xdr:spPr>
        <a:xfrm>
          <a:off x="8750300" y="11100765"/>
          <a:ext cx="8890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77156</xdr:rowOff>
    </xdr:from>
    <xdr:to>
      <xdr:col>41</xdr:col>
      <xdr:colOff>101600</xdr:colOff>
      <xdr:row>65</xdr:row>
      <xdr:rowOff>7306</xdr:rowOff>
    </xdr:to>
    <xdr:sp macro="" textlink="">
      <xdr:nvSpPr>
        <xdr:cNvPr id="254" name="楕円 253">
          <a:extLst>
            <a:ext uri="{FF2B5EF4-FFF2-40B4-BE49-F238E27FC236}">
              <a16:creationId xmlns:a16="http://schemas.microsoft.com/office/drawing/2014/main" id="{82633469-DB4B-4410-82E9-8C35C2EBC5C0}"/>
            </a:ext>
          </a:extLst>
        </xdr:cNvPr>
        <xdr:cNvSpPr/>
      </xdr:nvSpPr>
      <xdr:spPr>
        <a:xfrm>
          <a:off x="7810500" y="1104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127956</xdr:rowOff>
    </xdr:from>
    <xdr:to>
      <xdr:col>45</xdr:col>
      <xdr:colOff>177800</xdr:colOff>
      <xdr:row>64</xdr:row>
      <xdr:rowOff>127965</xdr:rowOff>
    </xdr:to>
    <xdr:cxnSp macro="">
      <xdr:nvCxnSpPr>
        <xdr:cNvPr id="255" name="直線コネクタ 254">
          <a:extLst>
            <a:ext uri="{FF2B5EF4-FFF2-40B4-BE49-F238E27FC236}">
              <a16:creationId xmlns:a16="http://schemas.microsoft.com/office/drawing/2014/main" id="{44D1211D-5893-47C1-A4EE-739F64386653}"/>
            </a:ext>
          </a:extLst>
        </xdr:cNvPr>
        <xdr:cNvCxnSpPr/>
      </xdr:nvCxnSpPr>
      <xdr:spPr>
        <a:xfrm>
          <a:off x="7861300" y="11100756"/>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77153</xdr:rowOff>
    </xdr:from>
    <xdr:to>
      <xdr:col>36</xdr:col>
      <xdr:colOff>165100</xdr:colOff>
      <xdr:row>65</xdr:row>
      <xdr:rowOff>7303</xdr:rowOff>
    </xdr:to>
    <xdr:sp macro="" textlink="">
      <xdr:nvSpPr>
        <xdr:cNvPr id="256" name="楕円 255">
          <a:extLst>
            <a:ext uri="{FF2B5EF4-FFF2-40B4-BE49-F238E27FC236}">
              <a16:creationId xmlns:a16="http://schemas.microsoft.com/office/drawing/2014/main" id="{55144942-CF52-4F6F-BA2D-B7E6C93B546F}"/>
            </a:ext>
          </a:extLst>
        </xdr:cNvPr>
        <xdr:cNvSpPr/>
      </xdr:nvSpPr>
      <xdr:spPr>
        <a:xfrm>
          <a:off x="6921500" y="1104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127953</xdr:rowOff>
    </xdr:from>
    <xdr:to>
      <xdr:col>41</xdr:col>
      <xdr:colOff>50800</xdr:colOff>
      <xdr:row>64</xdr:row>
      <xdr:rowOff>127956</xdr:rowOff>
    </xdr:to>
    <xdr:cxnSp macro="">
      <xdr:nvCxnSpPr>
        <xdr:cNvPr id="257" name="直線コネクタ 256">
          <a:extLst>
            <a:ext uri="{FF2B5EF4-FFF2-40B4-BE49-F238E27FC236}">
              <a16:creationId xmlns:a16="http://schemas.microsoft.com/office/drawing/2014/main" id="{F02384E2-B0C4-4016-88FB-05A287AC1908}"/>
            </a:ext>
          </a:extLst>
        </xdr:cNvPr>
        <xdr:cNvCxnSpPr/>
      </xdr:nvCxnSpPr>
      <xdr:spPr>
        <a:xfrm>
          <a:off x="6972300" y="11100753"/>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100396</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3EE4F0B8-42CD-4088-9C94-519F8607EB41}"/>
            </a:ext>
          </a:extLst>
        </xdr:cNvPr>
        <xdr:cNvSpPr txBox="1"/>
      </xdr:nvSpPr>
      <xdr:spPr>
        <a:xfrm>
          <a:off x="9327095" y="10387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143277</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883E651E-F5C4-46DC-8D3C-5B66DF85C65E}"/>
            </a:ext>
          </a:extLst>
        </xdr:cNvPr>
        <xdr:cNvSpPr txBox="1"/>
      </xdr:nvSpPr>
      <xdr:spPr>
        <a:xfrm>
          <a:off x="8450795" y="1043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167211</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958A15EA-3B1B-4612-AD64-08DEF55C99E3}"/>
            </a:ext>
          </a:extLst>
        </xdr:cNvPr>
        <xdr:cNvSpPr txBox="1"/>
      </xdr:nvSpPr>
      <xdr:spPr>
        <a:xfrm>
          <a:off x="75617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162573</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2FF0DF1F-31C0-47BE-B02A-8AB0476266B3}"/>
            </a:ext>
          </a:extLst>
        </xdr:cNvPr>
        <xdr:cNvSpPr txBox="1"/>
      </xdr:nvSpPr>
      <xdr:spPr>
        <a:xfrm>
          <a:off x="6672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169907</xdr:rowOff>
    </xdr:from>
    <xdr:ext cx="469744" cy="259045"/>
    <xdr:sp macro="" textlink="">
      <xdr:nvSpPr>
        <xdr:cNvPr id="262" name="n_1mainValue【橋りょう・トンネル】&#10;一人当たり有形固定資産（償却資産）額">
          <a:extLst>
            <a:ext uri="{FF2B5EF4-FFF2-40B4-BE49-F238E27FC236}">
              <a16:creationId xmlns:a16="http://schemas.microsoft.com/office/drawing/2014/main" id="{E4CBE2E6-97FB-49D4-B201-2E5B932A01A9}"/>
            </a:ext>
          </a:extLst>
        </xdr:cNvPr>
        <xdr:cNvSpPr txBox="1"/>
      </xdr:nvSpPr>
      <xdr:spPr>
        <a:xfrm>
          <a:off x="9391728" y="1114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169892</xdr:rowOff>
    </xdr:from>
    <xdr:ext cx="469744" cy="259045"/>
    <xdr:sp macro="" textlink="">
      <xdr:nvSpPr>
        <xdr:cNvPr id="263" name="n_2mainValue【橋りょう・トンネル】&#10;一人当たり有形固定資産（償却資産）額">
          <a:extLst>
            <a:ext uri="{FF2B5EF4-FFF2-40B4-BE49-F238E27FC236}">
              <a16:creationId xmlns:a16="http://schemas.microsoft.com/office/drawing/2014/main" id="{9BCE64E1-CBBE-4F1E-87B0-7ECAC0DB6C82}"/>
            </a:ext>
          </a:extLst>
        </xdr:cNvPr>
        <xdr:cNvSpPr txBox="1"/>
      </xdr:nvSpPr>
      <xdr:spPr>
        <a:xfrm>
          <a:off x="8515428" y="1114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169883</xdr:rowOff>
    </xdr:from>
    <xdr:ext cx="469744" cy="259045"/>
    <xdr:sp macro="" textlink="">
      <xdr:nvSpPr>
        <xdr:cNvPr id="264" name="n_3mainValue【橋りょう・トンネル】&#10;一人当たり有形固定資産（償却資産）額">
          <a:extLst>
            <a:ext uri="{FF2B5EF4-FFF2-40B4-BE49-F238E27FC236}">
              <a16:creationId xmlns:a16="http://schemas.microsoft.com/office/drawing/2014/main" id="{327D0D31-4FD5-47B0-B03C-4B972907E740}"/>
            </a:ext>
          </a:extLst>
        </xdr:cNvPr>
        <xdr:cNvSpPr txBox="1"/>
      </xdr:nvSpPr>
      <xdr:spPr>
        <a:xfrm>
          <a:off x="7626428" y="1114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169880</xdr:rowOff>
    </xdr:from>
    <xdr:ext cx="469744" cy="259045"/>
    <xdr:sp macro="" textlink="">
      <xdr:nvSpPr>
        <xdr:cNvPr id="265" name="n_4mainValue【橋りょう・トンネル】&#10;一人当たり有形固定資産（償却資産）額">
          <a:extLst>
            <a:ext uri="{FF2B5EF4-FFF2-40B4-BE49-F238E27FC236}">
              <a16:creationId xmlns:a16="http://schemas.microsoft.com/office/drawing/2014/main" id="{1922049F-4159-489E-9CDF-7209D261747E}"/>
            </a:ext>
          </a:extLst>
        </xdr:cNvPr>
        <xdr:cNvSpPr txBox="1"/>
      </xdr:nvSpPr>
      <xdr:spPr>
        <a:xfrm>
          <a:off x="6737428" y="1114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45219D50-CEF2-41E5-8C6C-953AB928DA5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5B69E18F-AE1F-4149-8A50-F04ADA37ECB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BDAFA78D-F463-42AB-A825-5B7ADC0F2E4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687D1CDD-85FC-4AB7-8496-906581A2467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BE69266B-0AA8-460F-8BA7-41CA4D3C9C5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8A0AB654-E71C-4E2F-BCB7-451C6A5A8C6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FEF37324-0D1E-4140-95CD-812FEFADB03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ACFBEB23-5242-483A-82BA-33F32B542A0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1789ECD0-878F-44F3-9B34-BA4C1CCBBDB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954ACA7E-B987-45FB-8585-790DF29EFD3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40647230-A5DB-41BE-A83C-3C2E5A91972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B6435386-510A-4584-97A3-168B187337E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9BC36795-144C-4263-A7C9-77C18B54107B}"/>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DA6A7C1A-BA6A-4869-ABAD-E9CDF167E79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9A99F3FD-F3C1-45A0-B62C-7DEECF86A56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308B77BE-8D41-4698-96ED-24519837773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FEF66FF-883C-4358-AA5A-8D5610AC527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16CFD7C8-D984-428E-86A4-CBEA47BBFE2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17A2FDD4-CFB7-4947-8DD9-3F92CA017B5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5B78A192-185C-45BF-B5FD-7122822BCAE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611D8E2C-E01E-4F70-ABB9-5A91151C95AD}"/>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13AF531C-9782-4777-95CA-65BA4C15795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0F8D1DB0-55FD-4C57-9495-CE14BE452D04}"/>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7E5B46AE-2667-4154-BB5F-D63AACF13AB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D08B39EC-26AA-4D86-9122-F58655F97AC7}"/>
            </a:ext>
          </a:extLst>
        </xdr:cNvPr>
        <xdr:cNvCxnSpPr/>
      </xdr:nvCxnSpPr>
      <xdr:spPr>
        <a:xfrm flipV="1">
          <a:off x="4634865"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3AD34871-55E9-40A9-8F79-3EAC0F6A4467}"/>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A6EA5388-D4E5-45FA-8846-DB6472FF53AE}"/>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C3694C5A-639E-46A2-BE04-45FF56221F24}"/>
            </a:ext>
          </a:extLst>
        </xdr:cNvPr>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94" name="直線コネクタ 293">
          <a:extLst>
            <a:ext uri="{FF2B5EF4-FFF2-40B4-BE49-F238E27FC236}">
              <a16:creationId xmlns:a16="http://schemas.microsoft.com/office/drawing/2014/main" id="{83E1CDB2-E7F0-4B4A-8370-8BCEABD8870E}"/>
            </a:ext>
          </a:extLst>
        </xdr:cNvPr>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167657</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2C64D44-3322-4B47-A5F7-BC5FDAD9A5E4}"/>
            </a:ext>
          </a:extLst>
        </xdr:cNvPr>
        <xdr:cNvSpPr txBox="1"/>
      </xdr:nvSpPr>
      <xdr:spPr>
        <a:xfrm>
          <a:off x="4673600" y="14226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17780</xdr:rowOff>
    </xdr:from>
    <xdr:to>
      <xdr:col>24</xdr:col>
      <xdr:colOff>114300</xdr:colOff>
      <xdr:row>83</xdr:row>
      <xdr:rowOff>119380</xdr:rowOff>
    </xdr:to>
    <xdr:sp macro="" textlink="">
      <xdr:nvSpPr>
        <xdr:cNvPr id="296" name="フローチャート: 判断 295">
          <a:extLst>
            <a:ext uri="{FF2B5EF4-FFF2-40B4-BE49-F238E27FC236}">
              <a16:creationId xmlns:a16="http://schemas.microsoft.com/office/drawing/2014/main" id="{2197966E-6D44-48BF-A61C-B199CF83F0B4}"/>
            </a:ext>
          </a:extLst>
        </xdr:cNvPr>
        <xdr:cNvSpPr/>
      </xdr:nvSpPr>
      <xdr:spPr>
        <a:xfrm>
          <a:off x="45847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29211</xdr:rowOff>
    </xdr:from>
    <xdr:to>
      <xdr:col>20</xdr:col>
      <xdr:colOff>38100</xdr:colOff>
      <xdr:row>82</xdr:row>
      <xdr:rowOff>130811</xdr:rowOff>
    </xdr:to>
    <xdr:sp macro="" textlink="">
      <xdr:nvSpPr>
        <xdr:cNvPr id="297" name="フローチャート: 判断 296">
          <a:extLst>
            <a:ext uri="{FF2B5EF4-FFF2-40B4-BE49-F238E27FC236}">
              <a16:creationId xmlns:a16="http://schemas.microsoft.com/office/drawing/2014/main" id="{7EE39F42-6A28-4E78-B3D2-3325EEA2A402}"/>
            </a:ext>
          </a:extLst>
        </xdr:cNvPr>
        <xdr:cNvSpPr/>
      </xdr:nvSpPr>
      <xdr:spPr>
        <a:xfrm>
          <a:off x="3746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298" name="フローチャート: 判断 297">
          <a:extLst>
            <a:ext uri="{FF2B5EF4-FFF2-40B4-BE49-F238E27FC236}">
              <a16:creationId xmlns:a16="http://schemas.microsoft.com/office/drawing/2014/main" id="{161D4F7F-3315-45DC-9BF0-7B3A4D78D861}"/>
            </a:ext>
          </a:extLst>
        </xdr:cNvPr>
        <xdr:cNvSpPr/>
      </xdr:nvSpPr>
      <xdr:spPr>
        <a:xfrm>
          <a:off x="2857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299" name="フローチャート: 判断 298">
          <a:extLst>
            <a:ext uri="{FF2B5EF4-FFF2-40B4-BE49-F238E27FC236}">
              <a16:creationId xmlns:a16="http://schemas.microsoft.com/office/drawing/2014/main" id="{E5ED0D56-8147-4F58-8160-0727D10554A3}"/>
            </a:ext>
          </a:extLst>
        </xdr:cNvPr>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300" name="フローチャート: 判断 299">
          <a:extLst>
            <a:ext uri="{FF2B5EF4-FFF2-40B4-BE49-F238E27FC236}">
              <a16:creationId xmlns:a16="http://schemas.microsoft.com/office/drawing/2014/main" id="{DD9818EC-2060-4055-B02D-B0B72A7CAA48}"/>
            </a:ext>
          </a:extLst>
        </xdr:cNvPr>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E21FA206-31D6-4FBE-AE21-85DC246650E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19BFBB3-5A57-4EDC-B08B-855C2EFE1CC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667E9A04-5425-4254-AA76-F4DAA7F7830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D0DBBF50-FB9F-4E08-B427-712E189C09C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321224B3-40C1-48F2-AD1C-397962B9E28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114936</xdr:rowOff>
    </xdr:from>
    <xdr:to>
      <xdr:col>24</xdr:col>
      <xdr:colOff>114300</xdr:colOff>
      <xdr:row>83</xdr:row>
      <xdr:rowOff>45086</xdr:rowOff>
    </xdr:to>
    <xdr:sp macro="" textlink="">
      <xdr:nvSpPr>
        <xdr:cNvPr id="306" name="楕円 305">
          <a:extLst>
            <a:ext uri="{FF2B5EF4-FFF2-40B4-BE49-F238E27FC236}">
              <a16:creationId xmlns:a16="http://schemas.microsoft.com/office/drawing/2014/main" id="{D570E6CF-993E-42ED-82DD-98F3713A2589}"/>
            </a:ext>
          </a:extLst>
        </xdr:cNvPr>
        <xdr:cNvSpPr/>
      </xdr:nvSpPr>
      <xdr:spPr>
        <a:xfrm>
          <a:off x="4584700" y="141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137813</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BEC51FDD-EC3E-4F54-AF4D-03521B489343}"/>
            </a:ext>
          </a:extLst>
        </xdr:cNvPr>
        <xdr:cNvSpPr txBox="1"/>
      </xdr:nvSpPr>
      <xdr:spPr>
        <a:xfrm>
          <a:off x="4673600" y="1402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95886</xdr:rowOff>
    </xdr:from>
    <xdr:to>
      <xdr:col>20</xdr:col>
      <xdr:colOff>38100</xdr:colOff>
      <xdr:row>83</xdr:row>
      <xdr:rowOff>26036</xdr:rowOff>
    </xdr:to>
    <xdr:sp macro="" textlink="">
      <xdr:nvSpPr>
        <xdr:cNvPr id="308" name="楕円 307">
          <a:extLst>
            <a:ext uri="{FF2B5EF4-FFF2-40B4-BE49-F238E27FC236}">
              <a16:creationId xmlns:a16="http://schemas.microsoft.com/office/drawing/2014/main" id="{7C59E7E5-C1EE-470A-A473-A08C3AAA6E4B}"/>
            </a:ext>
          </a:extLst>
        </xdr:cNvPr>
        <xdr:cNvSpPr/>
      </xdr:nvSpPr>
      <xdr:spPr>
        <a:xfrm>
          <a:off x="3746500" y="141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146686</xdr:rowOff>
    </xdr:from>
    <xdr:to>
      <xdr:col>24</xdr:col>
      <xdr:colOff>63500</xdr:colOff>
      <xdr:row>82</xdr:row>
      <xdr:rowOff>165736</xdr:rowOff>
    </xdr:to>
    <xdr:cxnSp macro="">
      <xdr:nvCxnSpPr>
        <xdr:cNvPr id="309" name="直線コネクタ 308">
          <a:extLst>
            <a:ext uri="{FF2B5EF4-FFF2-40B4-BE49-F238E27FC236}">
              <a16:creationId xmlns:a16="http://schemas.microsoft.com/office/drawing/2014/main" id="{B3FBF091-7A41-4EFC-9C1D-7D8499C8A523}"/>
            </a:ext>
          </a:extLst>
        </xdr:cNvPr>
        <xdr:cNvCxnSpPr/>
      </xdr:nvCxnSpPr>
      <xdr:spPr>
        <a:xfrm>
          <a:off x="3797300" y="14205586"/>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73025</xdr:rowOff>
    </xdr:from>
    <xdr:to>
      <xdr:col>15</xdr:col>
      <xdr:colOff>101600</xdr:colOff>
      <xdr:row>83</xdr:row>
      <xdr:rowOff>3175</xdr:rowOff>
    </xdr:to>
    <xdr:sp macro="" textlink="">
      <xdr:nvSpPr>
        <xdr:cNvPr id="310" name="楕円 309">
          <a:extLst>
            <a:ext uri="{FF2B5EF4-FFF2-40B4-BE49-F238E27FC236}">
              <a16:creationId xmlns:a16="http://schemas.microsoft.com/office/drawing/2014/main" id="{7CF06EB0-16C9-4665-8CAF-05818B8BA207}"/>
            </a:ext>
          </a:extLst>
        </xdr:cNvPr>
        <xdr:cNvSpPr/>
      </xdr:nvSpPr>
      <xdr:spPr>
        <a:xfrm>
          <a:off x="28575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123825</xdr:rowOff>
    </xdr:from>
    <xdr:to>
      <xdr:col>19</xdr:col>
      <xdr:colOff>177800</xdr:colOff>
      <xdr:row>82</xdr:row>
      <xdr:rowOff>146686</xdr:rowOff>
    </xdr:to>
    <xdr:cxnSp macro="">
      <xdr:nvCxnSpPr>
        <xdr:cNvPr id="311" name="直線コネクタ 310">
          <a:extLst>
            <a:ext uri="{FF2B5EF4-FFF2-40B4-BE49-F238E27FC236}">
              <a16:creationId xmlns:a16="http://schemas.microsoft.com/office/drawing/2014/main" id="{28CE312E-8CB3-42AE-81B6-9D480674656F}"/>
            </a:ext>
          </a:extLst>
        </xdr:cNvPr>
        <xdr:cNvCxnSpPr/>
      </xdr:nvCxnSpPr>
      <xdr:spPr>
        <a:xfrm>
          <a:off x="2908300" y="1418272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50164</xdr:rowOff>
    </xdr:from>
    <xdr:to>
      <xdr:col>10</xdr:col>
      <xdr:colOff>165100</xdr:colOff>
      <xdr:row>82</xdr:row>
      <xdr:rowOff>151764</xdr:rowOff>
    </xdr:to>
    <xdr:sp macro="" textlink="">
      <xdr:nvSpPr>
        <xdr:cNvPr id="312" name="楕円 311">
          <a:extLst>
            <a:ext uri="{FF2B5EF4-FFF2-40B4-BE49-F238E27FC236}">
              <a16:creationId xmlns:a16="http://schemas.microsoft.com/office/drawing/2014/main" id="{9C275374-FC05-4ED1-BC55-EFE4C8176F9D}"/>
            </a:ext>
          </a:extLst>
        </xdr:cNvPr>
        <xdr:cNvSpPr/>
      </xdr:nvSpPr>
      <xdr:spPr>
        <a:xfrm>
          <a:off x="1968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100964</xdr:rowOff>
    </xdr:from>
    <xdr:to>
      <xdr:col>15</xdr:col>
      <xdr:colOff>50800</xdr:colOff>
      <xdr:row>82</xdr:row>
      <xdr:rowOff>123825</xdr:rowOff>
    </xdr:to>
    <xdr:cxnSp macro="">
      <xdr:nvCxnSpPr>
        <xdr:cNvPr id="313" name="直線コネクタ 312">
          <a:extLst>
            <a:ext uri="{FF2B5EF4-FFF2-40B4-BE49-F238E27FC236}">
              <a16:creationId xmlns:a16="http://schemas.microsoft.com/office/drawing/2014/main" id="{AAA83ADA-7AE6-4951-9960-1C669A93B22E}"/>
            </a:ext>
          </a:extLst>
        </xdr:cNvPr>
        <xdr:cNvCxnSpPr/>
      </xdr:nvCxnSpPr>
      <xdr:spPr>
        <a:xfrm>
          <a:off x="2019300" y="1415986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12064</xdr:rowOff>
    </xdr:from>
    <xdr:to>
      <xdr:col>6</xdr:col>
      <xdr:colOff>38100</xdr:colOff>
      <xdr:row>82</xdr:row>
      <xdr:rowOff>113664</xdr:rowOff>
    </xdr:to>
    <xdr:sp macro="" textlink="">
      <xdr:nvSpPr>
        <xdr:cNvPr id="314" name="楕円 313">
          <a:extLst>
            <a:ext uri="{FF2B5EF4-FFF2-40B4-BE49-F238E27FC236}">
              <a16:creationId xmlns:a16="http://schemas.microsoft.com/office/drawing/2014/main" id="{E042DB6D-1556-4D89-9338-DAA9BA8416D3}"/>
            </a:ext>
          </a:extLst>
        </xdr:cNvPr>
        <xdr:cNvSpPr/>
      </xdr:nvSpPr>
      <xdr:spPr>
        <a:xfrm>
          <a:off x="1079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62864</xdr:rowOff>
    </xdr:from>
    <xdr:to>
      <xdr:col>10</xdr:col>
      <xdr:colOff>114300</xdr:colOff>
      <xdr:row>82</xdr:row>
      <xdr:rowOff>100964</xdr:rowOff>
    </xdr:to>
    <xdr:cxnSp macro="">
      <xdr:nvCxnSpPr>
        <xdr:cNvPr id="315" name="直線コネクタ 314">
          <a:extLst>
            <a:ext uri="{FF2B5EF4-FFF2-40B4-BE49-F238E27FC236}">
              <a16:creationId xmlns:a16="http://schemas.microsoft.com/office/drawing/2014/main" id="{76A05C82-EA9E-4203-9244-ACA64BDD60D6}"/>
            </a:ext>
          </a:extLst>
        </xdr:cNvPr>
        <xdr:cNvCxnSpPr/>
      </xdr:nvCxnSpPr>
      <xdr:spPr>
        <a:xfrm>
          <a:off x="1130300" y="141217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147338</xdr:rowOff>
    </xdr:from>
    <xdr:ext cx="405111" cy="259045"/>
    <xdr:sp macro="" textlink="">
      <xdr:nvSpPr>
        <xdr:cNvPr id="316" name="n_1aveValue【公営住宅】&#10;有形固定資産減価償却率">
          <a:extLst>
            <a:ext uri="{FF2B5EF4-FFF2-40B4-BE49-F238E27FC236}">
              <a16:creationId xmlns:a16="http://schemas.microsoft.com/office/drawing/2014/main" id="{6D17DCB1-5906-4635-AA27-A62039AD893D}"/>
            </a:ext>
          </a:extLst>
        </xdr:cNvPr>
        <xdr:cNvSpPr txBox="1"/>
      </xdr:nvSpPr>
      <xdr:spPr>
        <a:xfrm>
          <a:off x="35820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10177</xdr:rowOff>
    </xdr:from>
    <xdr:ext cx="405111" cy="259045"/>
    <xdr:sp macro="" textlink="">
      <xdr:nvSpPr>
        <xdr:cNvPr id="317" name="n_2aveValue【公営住宅】&#10;有形固定資産減価償却率">
          <a:extLst>
            <a:ext uri="{FF2B5EF4-FFF2-40B4-BE49-F238E27FC236}">
              <a16:creationId xmlns:a16="http://schemas.microsoft.com/office/drawing/2014/main" id="{B3950A21-092B-45CD-9656-1262EEAFF33E}"/>
            </a:ext>
          </a:extLst>
        </xdr:cNvPr>
        <xdr:cNvSpPr txBox="1"/>
      </xdr:nvSpPr>
      <xdr:spPr>
        <a:xfrm>
          <a:off x="2705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18" name="n_3aveValue【公営住宅】&#10;有形固定資産減価償却率">
          <a:extLst>
            <a:ext uri="{FF2B5EF4-FFF2-40B4-BE49-F238E27FC236}">
              <a16:creationId xmlns:a16="http://schemas.microsoft.com/office/drawing/2014/main" id="{167EBC70-0C8A-44F1-A450-114F2B9EC257}"/>
            </a:ext>
          </a:extLst>
        </xdr:cNvPr>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19" name="n_4aveValue【公営住宅】&#10;有形固定資産減価償却率">
          <a:extLst>
            <a:ext uri="{FF2B5EF4-FFF2-40B4-BE49-F238E27FC236}">
              <a16:creationId xmlns:a16="http://schemas.microsoft.com/office/drawing/2014/main" id="{38718454-B8C4-42AB-9D87-9706FCA5F613}"/>
            </a:ext>
          </a:extLst>
        </xdr:cNvPr>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17163</xdr:rowOff>
    </xdr:from>
    <xdr:ext cx="405111" cy="259045"/>
    <xdr:sp macro="" textlink="">
      <xdr:nvSpPr>
        <xdr:cNvPr id="320" name="n_1mainValue【公営住宅】&#10;有形固定資産減価償却率">
          <a:extLst>
            <a:ext uri="{FF2B5EF4-FFF2-40B4-BE49-F238E27FC236}">
              <a16:creationId xmlns:a16="http://schemas.microsoft.com/office/drawing/2014/main" id="{93881F3C-8DAA-4435-A79E-1E84E42F43CC}"/>
            </a:ext>
          </a:extLst>
        </xdr:cNvPr>
        <xdr:cNvSpPr txBox="1"/>
      </xdr:nvSpPr>
      <xdr:spPr>
        <a:xfrm>
          <a:off x="35820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321" name="n_2mainValue【公営住宅】&#10;有形固定資産減価償却率">
          <a:extLst>
            <a:ext uri="{FF2B5EF4-FFF2-40B4-BE49-F238E27FC236}">
              <a16:creationId xmlns:a16="http://schemas.microsoft.com/office/drawing/2014/main" id="{74A27007-2367-4D29-B6D4-7A08EBD611D4}"/>
            </a:ext>
          </a:extLst>
        </xdr:cNvPr>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142891</xdr:rowOff>
    </xdr:from>
    <xdr:ext cx="405111" cy="259045"/>
    <xdr:sp macro="" textlink="">
      <xdr:nvSpPr>
        <xdr:cNvPr id="322" name="n_3mainValue【公営住宅】&#10;有形固定資産減価償却率">
          <a:extLst>
            <a:ext uri="{FF2B5EF4-FFF2-40B4-BE49-F238E27FC236}">
              <a16:creationId xmlns:a16="http://schemas.microsoft.com/office/drawing/2014/main" id="{4D815609-EB94-4AF4-B8B6-32FCD697C3E7}"/>
            </a:ext>
          </a:extLst>
        </xdr:cNvPr>
        <xdr:cNvSpPr txBox="1"/>
      </xdr:nvSpPr>
      <xdr:spPr>
        <a:xfrm>
          <a:off x="1816744" y="1420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104791</xdr:rowOff>
    </xdr:from>
    <xdr:ext cx="405111" cy="259045"/>
    <xdr:sp macro="" textlink="">
      <xdr:nvSpPr>
        <xdr:cNvPr id="323" name="n_4mainValue【公営住宅】&#10;有形固定資産減価償却率">
          <a:extLst>
            <a:ext uri="{FF2B5EF4-FFF2-40B4-BE49-F238E27FC236}">
              <a16:creationId xmlns:a16="http://schemas.microsoft.com/office/drawing/2014/main" id="{A54E3C4D-4BBF-450A-94E4-6E68674C2167}"/>
            </a:ext>
          </a:extLst>
        </xdr:cNvPr>
        <xdr:cNvSpPr txBox="1"/>
      </xdr:nvSpPr>
      <xdr:spPr>
        <a:xfrm>
          <a:off x="9277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4A371B19-A292-4172-A6FD-1E8ACFA27D1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4A34610E-3EF5-4E0C-94EA-1B56690FB5F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D8C8933F-2ADF-4590-91DA-DA51449442B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AFB5CA8F-7983-4EA5-B77D-A7C1B65DB43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6ECDA8C7-B20D-4C67-AC3F-1668A0180B3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FE15500C-B2C0-4F96-83E5-BEE27556CAA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1CC74D0D-7866-4EE2-A6F1-FE675314CAF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6F3F0FA4-D6E2-4577-BE18-F5CC99228D6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87C70EBE-3F35-4BD7-8FDD-DD0EDFD33AB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9C2EEFCE-9682-421F-8D81-ED9B7B09301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a:extLst>
            <a:ext uri="{FF2B5EF4-FFF2-40B4-BE49-F238E27FC236}">
              <a16:creationId xmlns:a16="http://schemas.microsoft.com/office/drawing/2014/main" id="{89189523-1261-4B9C-A961-B13F3A88083F}"/>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a:extLst>
            <a:ext uri="{FF2B5EF4-FFF2-40B4-BE49-F238E27FC236}">
              <a16:creationId xmlns:a16="http://schemas.microsoft.com/office/drawing/2014/main" id="{E355B5C9-F399-4ADB-B885-27B4CD1B33C9}"/>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a:extLst>
            <a:ext uri="{FF2B5EF4-FFF2-40B4-BE49-F238E27FC236}">
              <a16:creationId xmlns:a16="http://schemas.microsoft.com/office/drawing/2014/main" id="{848813F1-661C-4892-896D-ACD6B6D6F0CE}"/>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84</xdr:row>
      <xdr:rowOff>42834</xdr:rowOff>
    </xdr:from>
    <xdr:ext cx="531299" cy="259045"/>
    <xdr:sp macro="" textlink="">
      <xdr:nvSpPr>
        <xdr:cNvPr id="337" name="テキスト ボックス 336">
          <a:extLst>
            <a:ext uri="{FF2B5EF4-FFF2-40B4-BE49-F238E27FC236}">
              <a16:creationId xmlns:a16="http://schemas.microsoft.com/office/drawing/2014/main" id="{9EA93C67-4596-406E-A97F-C9C276974391}"/>
            </a:ext>
          </a:extLst>
        </xdr:cNvPr>
        <xdr:cNvSpPr txBox="1"/>
      </xdr:nvSpPr>
      <xdr:spPr>
        <a:xfrm>
          <a:off x="6072701" y="1444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a:extLst>
            <a:ext uri="{FF2B5EF4-FFF2-40B4-BE49-F238E27FC236}">
              <a16:creationId xmlns:a16="http://schemas.microsoft.com/office/drawing/2014/main" id="{A8C26B50-F5F4-4559-BE05-706E69A6504C}"/>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59163</xdr:rowOff>
    </xdr:from>
    <xdr:ext cx="531299" cy="259045"/>
    <xdr:sp macro="" textlink="">
      <xdr:nvSpPr>
        <xdr:cNvPr id="339" name="テキスト ボックス 338">
          <a:extLst>
            <a:ext uri="{FF2B5EF4-FFF2-40B4-BE49-F238E27FC236}">
              <a16:creationId xmlns:a16="http://schemas.microsoft.com/office/drawing/2014/main" id="{101A3F01-A5BE-4C9B-A5C9-35D84BA98B15}"/>
            </a:ext>
          </a:extLst>
        </xdr:cNvPr>
        <xdr:cNvSpPr txBox="1"/>
      </xdr:nvSpPr>
      <xdr:spPr>
        <a:xfrm>
          <a:off x="6072701" y="1411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a:extLst>
            <a:ext uri="{FF2B5EF4-FFF2-40B4-BE49-F238E27FC236}">
              <a16:creationId xmlns:a16="http://schemas.microsoft.com/office/drawing/2014/main" id="{C03834C0-7AFC-433E-9FD4-2E51D1DDD8C8}"/>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75491</xdr:rowOff>
    </xdr:from>
    <xdr:ext cx="531299" cy="259045"/>
    <xdr:sp macro="" textlink="">
      <xdr:nvSpPr>
        <xdr:cNvPr id="341" name="テキスト ボックス 340">
          <a:extLst>
            <a:ext uri="{FF2B5EF4-FFF2-40B4-BE49-F238E27FC236}">
              <a16:creationId xmlns:a16="http://schemas.microsoft.com/office/drawing/2014/main" id="{8B2C2AB2-4744-40D3-9E7D-BA48E4F6271A}"/>
            </a:ext>
          </a:extLst>
        </xdr:cNvPr>
        <xdr:cNvSpPr txBox="1"/>
      </xdr:nvSpPr>
      <xdr:spPr>
        <a:xfrm>
          <a:off x="6072701" y="1379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a:extLst>
            <a:ext uri="{FF2B5EF4-FFF2-40B4-BE49-F238E27FC236}">
              <a16:creationId xmlns:a16="http://schemas.microsoft.com/office/drawing/2014/main" id="{FC383B59-0CAF-4160-9B2E-E92B35A2723C}"/>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3" name="テキスト ボックス 342">
          <a:extLst>
            <a:ext uri="{FF2B5EF4-FFF2-40B4-BE49-F238E27FC236}">
              <a16:creationId xmlns:a16="http://schemas.microsoft.com/office/drawing/2014/main" id="{4C067ED2-2E46-4AE6-A4B5-961AA00D4CCF}"/>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a:extLst>
            <a:ext uri="{FF2B5EF4-FFF2-40B4-BE49-F238E27FC236}">
              <a16:creationId xmlns:a16="http://schemas.microsoft.com/office/drawing/2014/main" id="{EFEFA130-032C-40F9-B0BA-43BA4B423464}"/>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5" name="テキスト ボックス 344">
          <a:extLst>
            <a:ext uri="{FF2B5EF4-FFF2-40B4-BE49-F238E27FC236}">
              <a16:creationId xmlns:a16="http://schemas.microsoft.com/office/drawing/2014/main" id="{2DFEE774-6899-4EE5-8DB5-4F8B10A1B46C}"/>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52BAD61C-5C7A-447E-982D-39A88CE6EEC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7" name="テキスト ボックス 346">
          <a:extLst>
            <a:ext uri="{FF2B5EF4-FFF2-40B4-BE49-F238E27FC236}">
              <a16:creationId xmlns:a16="http://schemas.microsoft.com/office/drawing/2014/main" id="{2487AB2F-1734-4768-A281-CC932FA0DCC2}"/>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9E90F5DD-8005-4A51-AAEE-60DA9C699DA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124282</xdr:rowOff>
    </xdr:from>
    <xdr:to>
      <xdr:col>54</xdr:col>
      <xdr:colOff>189865</xdr:colOff>
      <xdr:row>86</xdr:row>
      <xdr:rowOff>166932</xdr:rowOff>
    </xdr:to>
    <xdr:cxnSp macro="">
      <xdr:nvCxnSpPr>
        <xdr:cNvPr id="349" name="直線コネクタ 348">
          <a:extLst>
            <a:ext uri="{FF2B5EF4-FFF2-40B4-BE49-F238E27FC236}">
              <a16:creationId xmlns:a16="http://schemas.microsoft.com/office/drawing/2014/main" id="{FCB55855-048A-4CD0-9452-A238F93E49E8}"/>
            </a:ext>
          </a:extLst>
        </xdr:cNvPr>
        <xdr:cNvCxnSpPr/>
      </xdr:nvCxnSpPr>
      <xdr:spPr>
        <a:xfrm flipV="1">
          <a:off x="10476865" y="13325932"/>
          <a:ext cx="0" cy="158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170759</xdr:rowOff>
    </xdr:from>
    <xdr:ext cx="469744" cy="259045"/>
    <xdr:sp macro="" textlink="">
      <xdr:nvSpPr>
        <xdr:cNvPr id="350" name="【公営住宅】&#10;一人当たり面積最小値テキスト">
          <a:extLst>
            <a:ext uri="{FF2B5EF4-FFF2-40B4-BE49-F238E27FC236}">
              <a16:creationId xmlns:a16="http://schemas.microsoft.com/office/drawing/2014/main" id="{FF8AD1F7-AFDB-4339-A92B-F9360B7D3DF7}"/>
            </a:ext>
          </a:extLst>
        </xdr:cNvPr>
        <xdr:cNvSpPr txBox="1"/>
      </xdr:nvSpPr>
      <xdr:spPr>
        <a:xfrm>
          <a:off x="10515600" y="1491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166932</xdr:rowOff>
    </xdr:from>
    <xdr:to>
      <xdr:col>55</xdr:col>
      <xdr:colOff>88900</xdr:colOff>
      <xdr:row>86</xdr:row>
      <xdr:rowOff>166932</xdr:rowOff>
    </xdr:to>
    <xdr:cxnSp macro="">
      <xdr:nvCxnSpPr>
        <xdr:cNvPr id="351" name="直線コネクタ 350">
          <a:extLst>
            <a:ext uri="{FF2B5EF4-FFF2-40B4-BE49-F238E27FC236}">
              <a16:creationId xmlns:a16="http://schemas.microsoft.com/office/drawing/2014/main" id="{FFF49CC4-484A-46CC-8B62-FB9EC0B28E79}"/>
            </a:ext>
          </a:extLst>
        </xdr:cNvPr>
        <xdr:cNvCxnSpPr/>
      </xdr:nvCxnSpPr>
      <xdr:spPr>
        <a:xfrm>
          <a:off x="10388600" y="1491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70959</xdr:rowOff>
    </xdr:from>
    <xdr:ext cx="534377" cy="259045"/>
    <xdr:sp macro="" textlink="">
      <xdr:nvSpPr>
        <xdr:cNvPr id="352" name="【公営住宅】&#10;一人当たり面積最大値テキスト">
          <a:extLst>
            <a:ext uri="{FF2B5EF4-FFF2-40B4-BE49-F238E27FC236}">
              <a16:creationId xmlns:a16="http://schemas.microsoft.com/office/drawing/2014/main" id="{1CD9044B-6CFE-49DB-AE43-303CEF8838F6}"/>
            </a:ext>
          </a:extLst>
        </xdr:cNvPr>
        <xdr:cNvSpPr txBox="1"/>
      </xdr:nvSpPr>
      <xdr:spPr>
        <a:xfrm>
          <a:off x="10515600" y="1310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124282</xdr:rowOff>
    </xdr:from>
    <xdr:to>
      <xdr:col>55</xdr:col>
      <xdr:colOff>88900</xdr:colOff>
      <xdr:row>77</xdr:row>
      <xdr:rowOff>124282</xdr:rowOff>
    </xdr:to>
    <xdr:cxnSp macro="">
      <xdr:nvCxnSpPr>
        <xdr:cNvPr id="353" name="直線コネクタ 352">
          <a:extLst>
            <a:ext uri="{FF2B5EF4-FFF2-40B4-BE49-F238E27FC236}">
              <a16:creationId xmlns:a16="http://schemas.microsoft.com/office/drawing/2014/main" id="{93B85CBC-C73A-4DE8-A2C4-7709280F1889}"/>
            </a:ext>
          </a:extLst>
        </xdr:cNvPr>
        <xdr:cNvCxnSpPr/>
      </xdr:nvCxnSpPr>
      <xdr:spPr>
        <a:xfrm>
          <a:off x="10388600" y="1332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76438</xdr:rowOff>
    </xdr:from>
    <xdr:ext cx="469744" cy="259045"/>
    <xdr:sp macro="" textlink="">
      <xdr:nvSpPr>
        <xdr:cNvPr id="354" name="【公営住宅】&#10;一人当たり面積平均値テキスト">
          <a:extLst>
            <a:ext uri="{FF2B5EF4-FFF2-40B4-BE49-F238E27FC236}">
              <a16:creationId xmlns:a16="http://schemas.microsoft.com/office/drawing/2014/main" id="{2AB730DB-009D-4908-9A45-63A12B25ADA8}"/>
            </a:ext>
          </a:extLst>
        </xdr:cNvPr>
        <xdr:cNvSpPr txBox="1"/>
      </xdr:nvSpPr>
      <xdr:spPr>
        <a:xfrm>
          <a:off x="10515600" y="14649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53561</xdr:rowOff>
    </xdr:from>
    <xdr:to>
      <xdr:col>55</xdr:col>
      <xdr:colOff>50800</xdr:colOff>
      <xdr:row>86</xdr:row>
      <xdr:rowOff>155161</xdr:rowOff>
    </xdr:to>
    <xdr:sp macro="" textlink="">
      <xdr:nvSpPr>
        <xdr:cNvPr id="355" name="フローチャート: 判断 354">
          <a:extLst>
            <a:ext uri="{FF2B5EF4-FFF2-40B4-BE49-F238E27FC236}">
              <a16:creationId xmlns:a16="http://schemas.microsoft.com/office/drawing/2014/main" id="{473AB35A-74EB-4C58-978D-9CB82662FCB0}"/>
            </a:ext>
          </a:extLst>
        </xdr:cNvPr>
        <xdr:cNvSpPr/>
      </xdr:nvSpPr>
      <xdr:spPr>
        <a:xfrm>
          <a:off x="10426700" y="1479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92849</xdr:rowOff>
    </xdr:from>
    <xdr:to>
      <xdr:col>50</xdr:col>
      <xdr:colOff>165100</xdr:colOff>
      <xdr:row>87</xdr:row>
      <xdr:rowOff>22999</xdr:rowOff>
    </xdr:to>
    <xdr:sp macro="" textlink="">
      <xdr:nvSpPr>
        <xdr:cNvPr id="356" name="フローチャート: 判断 355">
          <a:extLst>
            <a:ext uri="{FF2B5EF4-FFF2-40B4-BE49-F238E27FC236}">
              <a16:creationId xmlns:a16="http://schemas.microsoft.com/office/drawing/2014/main" id="{5C2D2BAE-187F-431E-83E2-9FC497C7474C}"/>
            </a:ext>
          </a:extLst>
        </xdr:cNvPr>
        <xdr:cNvSpPr/>
      </xdr:nvSpPr>
      <xdr:spPr>
        <a:xfrm>
          <a:off x="9588500" y="1483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93338</xdr:rowOff>
    </xdr:from>
    <xdr:to>
      <xdr:col>46</xdr:col>
      <xdr:colOff>38100</xdr:colOff>
      <xdr:row>87</xdr:row>
      <xdr:rowOff>23488</xdr:rowOff>
    </xdr:to>
    <xdr:sp macro="" textlink="">
      <xdr:nvSpPr>
        <xdr:cNvPr id="357" name="フローチャート: 判断 356">
          <a:extLst>
            <a:ext uri="{FF2B5EF4-FFF2-40B4-BE49-F238E27FC236}">
              <a16:creationId xmlns:a16="http://schemas.microsoft.com/office/drawing/2014/main" id="{A67C4C3F-C540-4B57-960F-40F17084EC0E}"/>
            </a:ext>
          </a:extLst>
        </xdr:cNvPr>
        <xdr:cNvSpPr/>
      </xdr:nvSpPr>
      <xdr:spPr>
        <a:xfrm>
          <a:off x="8699500" y="1483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93501</xdr:rowOff>
    </xdr:from>
    <xdr:to>
      <xdr:col>41</xdr:col>
      <xdr:colOff>101600</xdr:colOff>
      <xdr:row>87</xdr:row>
      <xdr:rowOff>23651</xdr:rowOff>
    </xdr:to>
    <xdr:sp macro="" textlink="">
      <xdr:nvSpPr>
        <xdr:cNvPr id="358" name="フローチャート: 判断 357">
          <a:extLst>
            <a:ext uri="{FF2B5EF4-FFF2-40B4-BE49-F238E27FC236}">
              <a16:creationId xmlns:a16="http://schemas.microsoft.com/office/drawing/2014/main" id="{E3EF252C-2ED4-48E4-8D6A-9E2F381B4516}"/>
            </a:ext>
          </a:extLst>
        </xdr:cNvPr>
        <xdr:cNvSpPr/>
      </xdr:nvSpPr>
      <xdr:spPr>
        <a:xfrm>
          <a:off x="7810500" y="148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94317</xdr:rowOff>
    </xdr:from>
    <xdr:to>
      <xdr:col>36</xdr:col>
      <xdr:colOff>165100</xdr:colOff>
      <xdr:row>87</xdr:row>
      <xdr:rowOff>24467</xdr:rowOff>
    </xdr:to>
    <xdr:sp macro="" textlink="">
      <xdr:nvSpPr>
        <xdr:cNvPr id="359" name="フローチャート: 判断 358">
          <a:extLst>
            <a:ext uri="{FF2B5EF4-FFF2-40B4-BE49-F238E27FC236}">
              <a16:creationId xmlns:a16="http://schemas.microsoft.com/office/drawing/2014/main" id="{57185144-38D9-4CD6-A603-86121C19624D}"/>
            </a:ext>
          </a:extLst>
        </xdr:cNvPr>
        <xdr:cNvSpPr/>
      </xdr:nvSpPr>
      <xdr:spPr>
        <a:xfrm>
          <a:off x="6921500" y="1483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B7BC0E9D-A241-42D6-95EE-D7E7688C106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E3B1DF3E-304A-4152-AAA0-7649FD61455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E6D98A8C-D41B-4996-BD6D-1DDE56F7F64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C23F6C35-8A7A-4E36-93C3-8884481D1EA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3CE4BBA6-A59C-4A65-B599-87595E2755E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114303</xdr:rowOff>
    </xdr:from>
    <xdr:to>
      <xdr:col>55</xdr:col>
      <xdr:colOff>50800</xdr:colOff>
      <xdr:row>87</xdr:row>
      <xdr:rowOff>44453</xdr:rowOff>
    </xdr:to>
    <xdr:sp macro="" textlink="">
      <xdr:nvSpPr>
        <xdr:cNvPr id="365" name="楕円 364">
          <a:extLst>
            <a:ext uri="{FF2B5EF4-FFF2-40B4-BE49-F238E27FC236}">
              <a16:creationId xmlns:a16="http://schemas.microsoft.com/office/drawing/2014/main" id="{B3AC4F68-6FBE-4FA6-8DA1-93289B164AD7}"/>
            </a:ext>
          </a:extLst>
        </xdr:cNvPr>
        <xdr:cNvSpPr/>
      </xdr:nvSpPr>
      <xdr:spPr>
        <a:xfrm>
          <a:off x="10426700" y="1485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31988</xdr:rowOff>
    </xdr:from>
    <xdr:ext cx="469744" cy="259045"/>
    <xdr:sp macro="" textlink="">
      <xdr:nvSpPr>
        <xdr:cNvPr id="366" name="【公営住宅】&#10;一人当たり面積該当値テキスト">
          <a:extLst>
            <a:ext uri="{FF2B5EF4-FFF2-40B4-BE49-F238E27FC236}">
              <a16:creationId xmlns:a16="http://schemas.microsoft.com/office/drawing/2014/main" id="{BBF2DF8C-6927-4D74-B602-7087F7F5549F}"/>
            </a:ext>
          </a:extLst>
        </xdr:cNvPr>
        <xdr:cNvSpPr txBox="1"/>
      </xdr:nvSpPr>
      <xdr:spPr>
        <a:xfrm>
          <a:off x="10515600" y="1477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114205</xdr:rowOff>
    </xdr:from>
    <xdr:to>
      <xdr:col>50</xdr:col>
      <xdr:colOff>165100</xdr:colOff>
      <xdr:row>87</xdr:row>
      <xdr:rowOff>44355</xdr:rowOff>
    </xdr:to>
    <xdr:sp macro="" textlink="">
      <xdr:nvSpPr>
        <xdr:cNvPr id="367" name="楕円 366">
          <a:extLst>
            <a:ext uri="{FF2B5EF4-FFF2-40B4-BE49-F238E27FC236}">
              <a16:creationId xmlns:a16="http://schemas.microsoft.com/office/drawing/2014/main" id="{33E446E7-F7E5-4E72-999B-5F436C7AF081}"/>
            </a:ext>
          </a:extLst>
        </xdr:cNvPr>
        <xdr:cNvSpPr/>
      </xdr:nvSpPr>
      <xdr:spPr>
        <a:xfrm>
          <a:off x="9588500" y="1485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165005</xdr:rowOff>
    </xdr:from>
    <xdr:to>
      <xdr:col>55</xdr:col>
      <xdr:colOff>0</xdr:colOff>
      <xdr:row>86</xdr:row>
      <xdr:rowOff>165103</xdr:rowOff>
    </xdr:to>
    <xdr:cxnSp macro="">
      <xdr:nvCxnSpPr>
        <xdr:cNvPr id="368" name="直線コネクタ 367">
          <a:extLst>
            <a:ext uri="{FF2B5EF4-FFF2-40B4-BE49-F238E27FC236}">
              <a16:creationId xmlns:a16="http://schemas.microsoft.com/office/drawing/2014/main" id="{12AA49AB-95C4-4303-B4BE-A278A913BBE3}"/>
            </a:ext>
          </a:extLst>
        </xdr:cNvPr>
        <xdr:cNvCxnSpPr/>
      </xdr:nvCxnSpPr>
      <xdr:spPr>
        <a:xfrm>
          <a:off x="9639300" y="14909705"/>
          <a:ext cx="8382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114043</xdr:rowOff>
    </xdr:from>
    <xdr:to>
      <xdr:col>46</xdr:col>
      <xdr:colOff>38100</xdr:colOff>
      <xdr:row>87</xdr:row>
      <xdr:rowOff>44193</xdr:rowOff>
    </xdr:to>
    <xdr:sp macro="" textlink="">
      <xdr:nvSpPr>
        <xdr:cNvPr id="369" name="楕円 368">
          <a:extLst>
            <a:ext uri="{FF2B5EF4-FFF2-40B4-BE49-F238E27FC236}">
              <a16:creationId xmlns:a16="http://schemas.microsoft.com/office/drawing/2014/main" id="{1F52DC00-1A2B-4CAF-B255-0B3769502C23}"/>
            </a:ext>
          </a:extLst>
        </xdr:cNvPr>
        <xdr:cNvSpPr/>
      </xdr:nvSpPr>
      <xdr:spPr>
        <a:xfrm>
          <a:off x="8699500" y="1485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164843</xdr:rowOff>
    </xdr:from>
    <xdr:to>
      <xdr:col>50</xdr:col>
      <xdr:colOff>114300</xdr:colOff>
      <xdr:row>86</xdr:row>
      <xdr:rowOff>165005</xdr:rowOff>
    </xdr:to>
    <xdr:cxnSp macro="">
      <xdr:nvCxnSpPr>
        <xdr:cNvPr id="370" name="直線コネクタ 369">
          <a:extLst>
            <a:ext uri="{FF2B5EF4-FFF2-40B4-BE49-F238E27FC236}">
              <a16:creationId xmlns:a16="http://schemas.microsoft.com/office/drawing/2014/main" id="{ED9EB615-1362-4B61-A0BF-1BF2399ED8C6}"/>
            </a:ext>
          </a:extLst>
        </xdr:cNvPr>
        <xdr:cNvCxnSpPr/>
      </xdr:nvCxnSpPr>
      <xdr:spPr>
        <a:xfrm>
          <a:off x="8750300" y="14909543"/>
          <a:ext cx="8890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113912</xdr:rowOff>
    </xdr:from>
    <xdr:to>
      <xdr:col>41</xdr:col>
      <xdr:colOff>101600</xdr:colOff>
      <xdr:row>87</xdr:row>
      <xdr:rowOff>44062</xdr:rowOff>
    </xdr:to>
    <xdr:sp macro="" textlink="">
      <xdr:nvSpPr>
        <xdr:cNvPr id="371" name="楕円 370">
          <a:extLst>
            <a:ext uri="{FF2B5EF4-FFF2-40B4-BE49-F238E27FC236}">
              <a16:creationId xmlns:a16="http://schemas.microsoft.com/office/drawing/2014/main" id="{12B59CD3-3D97-4BEA-AC95-CBA0F110DE7A}"/>
            </a:ext>
          </a:extLst>
        </xdr:cNvPr>
        <xdr:cNvSpPr/>
      </xdr:nvSpPr>
      <xdr:spPr>
        <a:xfrm>
          <a:off x="7810500" y="1485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164712</xdr:rowOff>
    </xdr:from>
    <xdr:to>
      <xdr:col>45</xdr:col>
      <xdr:colOff>177800</xdr:colOff>
      <xdr:row>86</xdr:row>
      <xdr:rowOff>164843</xdr:rowOff>
    </xdr:to>
    <xdr:cxnSp macro="">
      <xdr:nvCxnSpPr>
        <xdr:cNvPr id="372" name="直線コネクタ 371">
          <a:extLst>
            <a:ext uri="{FF2B5EF4-FFF2-40B4-BE49-F238E27FC236}">
              <a16:creationId xmlns:a16="http://schemas.microsoft.com/office/drawing/2014/main" id="{39B3CAF0-4664-4DB4-B148-CBC9078008F9}"/>
            </a:ext>
          </a:extLst>
        </xdr:cNvPr>
        <xdr:cNvCxnSpPr/>
      </xdr:nvCxnSpPr>
      <xdr:spPr>
        <a:xfrm>
          <a:off x="7861300" y="14909412"/>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113912</xdr:rowOff>
    </xdr:from>
    <xdr:to>
      <xdr:col>36</xdr:col>
      <xdr:colOff>165100</xdr:colOff>
      <xdr:row>87</xdr:row>
      <xdr:rowOff>44062</xdr:rowOff>
    </xdr:to>
    <xdr:sp macro="" textlink="">
      <xdr:nvSpPr>
        <xdr:cNvPr id="373" name="楕円 372">
          <a:extLst>
            <a:ext uri="{FF2B5EF4-FFF2-40B4-BE49-F238E27FC236}">
              <a16:creationId xmlns:a16="http://schemas.microsoft.com/office/drawing/2014/main" id="{D577D380-0EC0-4CA7-8517-D03794095331}"/>
            </a:ext>
          </a:extLst>
        </xdr:cNvPr>
        <xdr:cNvSpPr/>
      </xdr:nvSpPr>
      <xdr:spPr>
        <a:xfrm>
          <a:off x="6921500" y="1485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164712</xdr:rowOff>
    </xdr:from>
    <xdr:to>
      <xdr:col>41</xdr:col>
      <xdr:colOff>50800</xdr:colOff>
      <xdr:row>86</xdr:row>
      <xdr:rowOff>164712</xdr:rowOff>
    </xdr:to>
    <xdr:cxnSp macro="">
      <xdr:nvCxnSpPr>
        <xdr:cNvPr id="374" name="直線コネクタ 373">
          <a:extLst>
            <a:ext uri="{FF2B5EF4-FFF2-40B4-BE49-F238E27FC236}">
              <a16:creationId xmlns:a16="http://schemas.microsoft.com/office/drawing/2014/main" id="{65CB8BC2-BF4A-4DE8-A847-4871C25303D1}"/>
            </a:ext>
          </a:extLst>
        </xdr:cNvPr>
        <xdr:cNvCxnSpPr/>
      </xdr:nvCxnSpPr>
      <xdr:spPr>
        <a:xfrm>
          <a:off x="6972300" y="149094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39526</xdr:rowOff>
    </xdr:from>
    <xdr:ext cx="469744" cy="259045"/>
    <xdr:sp macro="" textlink="">
      <xdr:nvSpPr>
        <xdr:cNvPr id="375" name="n_1aveValue【公営住宅】&#10;一人当たり面積">
          <a:extLst>
            <a:ext uri="{FF2B5EF4-FFF2-40B4-BE49-F238E27FC236}">
              <a16:creationId xmlns:a16="http://schemas.microsoft.com/office/drawing/2014/main" id="{737CF40E-0DDE-47E8-8005-6408671F0AC2}"/>
            </a:ext>
          </a:extLst>
        </xdr:cNvPr>
        <xdr:cNvSpPr txBox="1"/>
      </xdr:nvSpPr>
      <xdr:spPr>
        <a:xfrm>
          <a:off x="9391727" y="1461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40015</xdr:rowOff>
    </xdr:from>
    <xdr:ext cx="469744" cy="259045"/>
    <xdr:sp macro="" textlink="">
      <xdr:nvSpPr>
        <xdr:cNvPr id="376" name="n_2aveValue【公営住宅】&#10;一人当たり面積">
          <a:extLst>
            <a:ext uri="{FF2B5EF4-FFF2-40B4-BE49-F238E27FC236}">
              <a16:creationId xmlns:a16="http://schemas.microsoft.com/office/drawing/2014/main" id="{A824B5B7-B199-4FD5-9548-50624B7E047D}"/>
            </a:ext>
          </a:extLst>
        </xdr:cNvPr>
        <xdr:cNvSpPr txBox="1"/>
      </xdr:nvSpPr>
      <xdr:spPr>
        <a:xfrm>
          <a:off x="8515427" y="14613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40178</xdr:rowOff>
    </xdr:from>
    <xdr:ext cx="469744" cy="259045"/>
    <xdr:sp macro="" textlink="">
      <xdr:nvSpPr>
        <xdr:cNvPr id="377" name="n_3aveValue【公営住宅】&#10;一人当たり面積">
          <a:extLst>
            <a:ext uri="{FF2B5EF4-FFF2-40B4-BE49-F238E27FC236}">
              <a16:creationId xmlns:a16="http://schemas.microsoft.com/office/drawing/2014/main" id="{E3C396A9-A34A-4046-9579-15E32DE4010B}"/>
            </a:ext>
          </a:extLst>
        </xdr:cNvPr>
        <xdr:cNvSpPr txBox="1"/>
      </xdr:nvSpPr>
      <xdr:spPr>
        <a:xfrm>
          <a:off x="7626427" y="14613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40994</xdr:rowOff>
    </xdr:from>
    <xdr:ext cx="469744" cy="259045"/>
    <xdr:sp macro="" textlink="">
      <xdr:nvSpPr>
        <xdr:cNvPr id="378" name="n_4aveValue【公営住宅】&#10;一人当たり面積">
          <a:extLst>
            <a:ext uri="{FF2B5EF4-FFF2-40B4-BE49-F238E27FC236}">
              <a16:creationId xmlns:a16="http://schemas.microsoft.com/office/drawing/2014/main" id="{FBAB05CF-FBB6-483A-9C67-4DEEFA0E8640}"/>
            </a:ext>
          </a:extLst>
        </xdr:cNvPr>
        <xdr:cNvSpPr txBox="1"/>
      </xdr:nvSpPr>
      <xdr:spPr>
        <a:xfrm>
          <a:off x="6737427" y="1461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35482</xdr:rowOff>
    </xdr:from>
    <xdr:ext cx="469744" cy="259045"/>
    <xdr:sp macro="" textlink="">
      <xdr:nvSpPr>
        <xdr:cNvPr id="379" name="n_1mainValue【公営住宅】&#10;一人当たり面積">
          <a:extLst>
            <a:ext uri="{FF2B5EF4-FFF2-40B4-BE49-F238E27FC236}">
              <a16:creationId xmlns:a16="http://schemas.microsoft.com/office/drawing/2014/main" id="{AEA63866-F4AF-4DBB-954A-B227958458D9}"/>
            </a:ext>
          </a:extLst>
        </xdr:cNvPr>
        <xdr:cNvSpPr txBox="1"/>
      </xdr:nvSpPr>
      <xdr:spPr>
        <a:xfrm>
          <a:off x="9391727" y="1495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35320</xdr:rowOff>
    </xdr:from>
    <xdr:ext cx="469744" cy="259045"/>
    <xdr:sp macro="" textlink="">
      <xdr:nvSpPr>
        <xdr:cNvPr id="380" name="n_2mainValue【公営住宅】&#10;一人当たり面積">
          <a:extLst>
            <a:ext uri="{FF2B5EF4-FFF2-40B4-BE49-F238E27FC236}">
              <a16:creationId xmlns:a16="http://schemas.microsoft.com/office/drawing/2014/main" id="{C00D0799-D8A4-4E63-8121-A64A46B9E850}"/>
            </a:ext>
          </a:extLst>
        </xdr:cNvPr>
        <xdr:cNvSpPr txBox="1"/>
      </xdr:nvSpPr>
      <xdr:spPr>
        <a:xfrm>
          <a:off x="8515427" y="1495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35189</xdr:rowOff>
    </xdr:from>
    <xdr:ext cx="469744" cy="259045"/>
    <xdr:sp macro="" textlink="">
      <xdr:nvSpPr>
        <xdr:cNvPr id="381" name="n_3mainValue【公営住宅】&#10;一人当たり面積">
          <a:extLst>
            <a:ext uri="{FF2B5EF4-FFF2-40B4-BE49-F238E27FC236}">
              <a16:creationId xmlns:a16="http://schemas.microsoft.com/office/drawing/2014/main" id="{28AA3926-526F-40B0-8DB2-9AD61100DB8C}"/>
            </a:ext>
          </a:extLst>
        </xdr:cNvPr>
        <xdr:cNvSpPr txBox="1"/>
      </xdr:nvSpPr>
      <xdr:spPr>
        <a:xfrm>
          <a:off x="7626427" y="14951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35189</xdr:rowOff>
    </xdr:from>
    <xdr:ext cx="469744" cy="259045"/>
    <xdr:sp macro="" textlink="">
      <xdr:nvSpPr>
        <xdr:cNvPr id="382" name="n_4mainValue【公営住宅】&#10;一人当たり面積">
          <a:extLst>
            <a:ext uri="{FF2B5EF4-FFF2-40B4-BE49-F238E27FC236}">
              <a16:creationId xmlns:a16="http://schemas.microsoft.com/office/drawing/2014/main" id="{31314080-BB1C-4330-9C2F-05749195EE64}"/>
            </a:ext>
          </a:extLst>
        </xdr:cNvPr>
        <xdr:cNvSpPr txBox="1"/>
      </xdr:nvSpPr>
      <xdr:spPr>
        <a:xfrm>
          <a:off x="6737427" y="14951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76497234-6857-48D2-8068-75320EC44CC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54D47CEB-010F-4CFD-915F-7869A81940C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D405F293-CCC0-4F03-8EF3-1D89712B028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E5ACF403-A45E-40A1-B7EC-38C18B39F92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C052B756-4805-4A04-9332-F5F2D44C3A1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6A070632-9D8C-4BC3-B1B0-6A32857E35C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10287724-11E4-4CF5-A879-8151B42AA4A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8ECC36DC-7F48-45CD-A260-8A969EE9A3E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a:extLst>
            <a:ext uri="{FF2B5EF4-FFF2-40B4-BE49-F238E27FC236}">
              <a16:creationId xmlns:a16="http://schemas.microsoft.com/office/drawing/2014/main" id="{C55B205B-E70D-46F9-8E75-6DA76C16FAD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a:extLst>
            <a:ext uri="{FF2B5EF4-FFF2-40B4-BE49-F238E27FC236}">
              <a16:creationId xmlns:a16="http://schemas.microsoft.com/office/drawing/2014/main" id="{85586903-EA4E-4A86-BEAB-8E319AAC176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a:extLst>
            <a:ext uri="{FF2B5EF4-FFF2-40B4-BE49-F238E27FC236}">
              <a16:creationId xmlns:a16="http://schemas.microsoft.com/office/drawing/2014/main" id="{19086003-1E58-41BC-95A9-23403FEC99C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a:extLst>
            <a:ext uri="{FF2B5EF4-FFF2-40B4-BE49-F238E27FC236}">
              <a16:creationId xmlns:a16="http://schemas.microsoft.com/office/drawing/2014/main" id="{6363EBF6-12F6-44A3-9E78-A2978B30BC6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a:extLst>
            <a:ext uri="{FF2B5EF4-FFF2-40B4-BE49-F238E27FC236}">
              <a16:creationId xmlns:a16="http://schemas.microsoft.com/office/drawing/2014/main" id="{1A20385C-40C9-4A5E-AF3A-43634CD02DE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a:extLst>
            <a:ext uri="{FF2B5EF4-FFF2-40B4-BE49-F238E27FC236}">
              <a16:creationId xmlns:a16="http://schemas.microsoft.com/office/drawing/2014/main" id="{03712CD5-831D-4E9B-B053-E2195351394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a:extLst>
            <a:ext uri="{FF2B5EF4-FFF2-40B4-BE49-F238E27FC236}">
              <a16:creationId xmlns:a16="http://schemas.microsoft.com/office/drawing/2014/main" id="{8EAE69DA-3855-4676-A2CC-AD21FDCE87A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a:extLst>
            <a:ext uri="{FF2B5EF4-FFF2-40B4-BE49-F238E27FC236}">
              <a16:creationId xmlns:a16="http://schemas.microsoft.com/office/drawing/2014/main" id="{F1B2D385-1C8B-4145-A277-7EBD595284D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id="{59C122FD-76D7-4AB4-8FE2-D1B321AE471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a:extLst>
            <a:ext uri="{FF2B5EF4-FFF2-40B4-BE49-F238E27FC236}">
              <a16:creationId xmlns:a16="http://schemas.microsoft.com/office/drawing/2014/main" id="{E93A0307-BF0F-4863-BBCF-F62B37DB9DE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a:extLst>
            <a:ext uri="{FF2B5EF4-FFF2-40B4-BE49-F238E27FC236}">
              <a16:creationId xmlns:a16="http://schemas.microsoft.com/office/drawing/2014/main" id="{F86A5C45-782E-48FF-8835-73870E07BC3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id="{30C575BC-F171-4F5E-AACC-3128A2E5ED4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id="{A7873D8F-4B08-4DAA-9350-47ED8A98A2E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id="{A08BE949-814A-48C9-96DE-D6BE34A4866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id="{B7266A64-3AC7-40C6-8BC7-88A20F3E964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id="{51CC4EC6-A54C-436E-98A6-98A088B57A0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a:extLst>
            <a:ext uri="{FF2B5EF4-FFF2-40B4-BE49-F238E27FC236}">
              <a16:creationId xmlns:a16="http://schemas.microsoft.com/office/drawing/2014/main" id="{931A489C-1DE0-4385-AF7B-778D11CAF9F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a:extLst>
            <a:ext uri="{FF2B5EF4-FFF2-40B4-BE49-F238E27FC236}">
              <a16:creationId xmlns:a16="http://schemas.microsoft.com/office/drawing/2014/main" id="{B60AC8EC-3901-465B-A4B7-3EA29A23C19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a:extLst>
            <a:ext uri="{FF2B5EF4-FFF2-40B4-BE49-F238E27FC236}">
              <a16:creationId xmlns:a16="http://schemas.microsoft.com/office/drawing/2014/main" id="{CFED5CBC-12C9-47BD-B467-FCEE728E1A8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10" name="直線コネクタ 409">
          <a:extLst>
            <a:ext uri="{FF2B5EF4-FFF2-40B4-BE49-F238E27FC236}">
              <a16:creationId xmlns:a16="http://schemas.microsoft.com/office/drawing/2014/main" id="{524232D7-17CB-4E14-9C02-34803B2F14B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11" name="テキスト ボックス 410">
          <a:extLst>
            <a:ext uri="{FF2B5EF4-FFF2-40B4-BE49-F238E27FC236}">
              <a16:creationId xmlns:a16="http://schemas.microsoft.com/office/drawing/2014/main" id="{AC7C59CD-511D-4947-B79E-EC57646C32DB}"/>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2" name="直線コネクタ 411">
          <a:extLst>
            <a:ext uri="{FF2B5EF4-FFF2-40B4-BE49-F238E27FC236}">
              <a16:creationId xmlns:a16="http://schemas.microsoft.com/office/drawing/2014/main" id="{0A2F0016-38CF-4FAC-9584-0AEDF203813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3" name="テキスト ボックス 412">
          <a:extLst>
            <a:ext uri="{FF2B5EF4-FFF2-40B4-BE49-F238E27FC236}">
              <a16:creationId xmlns:a16="http://schemas.microsoft.com/office/drawing/2014/main" id="{DDC07262-3C74-459B-9012-DBC954DE089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4" name="直線コネクタ 413">
          <a:extLst>
            <a:ext uri="{FF2B5EF4-FFF2-40B4-BE49-F238E27FC236}">
              <a16:creationId xmlns:a16="http://schemas.microsoft.com/office/drawing/2014/main" id="{0E6781B0-8AE1-4209-AD7A-45399B1BAE1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5" name="テキスト ボックス 414">
          <a:extLst>
            <a:ext uri="{FF2B5EF4-FFF2-40B4-BE49-F238E27FC236}">
              <a16:creationId xmlns:a16="http://schemas.microsoft.com/office/drawing/2014/main" id="{7873FF05-A0FA-4DEF-8042-5E26CEE6B8F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6" name="直線コネクタ 415">
          <a:extLst>
            <a:ext uri="{FF2B5EF4-FFF2-40B4-BE49-F238E27FC236}">
              <a16:creationId xmlns:a16="http://schemas.microsoft.com/office/drawing/2014/main" id="{4E58DACA-F730-4EE3-A8A0-70A17AA2162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7" name="テキスト ボックス 416">
          <a:extLst>
            <a:ext uri="{FF2B5EF4-FFF2-40B4-BE49-F238E27FC236}">
              <a16:creationId xmlns:a16="http://schemas.microsoft.com/office/drawing/2014/main" id="{19AF732D-3864-4D12-A46D-B30C24AE655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8" name="直線コネクタ 417">
          <a:extLst>
            <a:ext uri="{FF2B5EF4-FFF2-40B4-BE49-F238E27FC236}">
              <a16:creationId xmlns:a16="http://schemas.microsoft.com/office/drawing/2014/main" id="{F0BCCF3A-16C4-42D9-9CF8-77EB2B859E3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9" name="テキスト ボックス 418">
          <a:extLst>
            <a:ext uri="{FF2B5EF4-FFF2-40B4-BE49-F238E27FC236}">
              <a16:creationId xmlns:a16="http://schemas.microsoft.com/office/drawing/2014/main" id="{FBC778A3-D29A-4B49-AC19-5B459CD00D2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0" name="直線コネクタ 419">
          <a:extLst>
            <a:ext uri="{FF2B5EF4-FFF2-40B4-BE49-F238E27FC236}">
              <a16:creationId xmlns:a16="http://schemas.microsoft.com/office/drawing/2014/main" id="{286DACFD-8C59-42BE-BEAA-A7D3E96F9AB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21" name="テキスト ボックス 420">
          <a:extLst>
            <a:ext uri="{FF2B5EF4-FFF2-40B4-BE49-F238E27FC236}">
              <a16:creationId xmlns:a16="http://schemas.microsoft.com/office/drawing/2014/main" id="{22F2EEA2-DF9A-4E17-BF71-2A786B92B01C}"/>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2" name="直線コネクタ 421">
          <a:extLst>
            <a:ext uri="{FF2B5EF4-FFF2-40B4-BE49-F238E27FC236}">
              <a16:creationId xmlns:a16="http://schemas.microsoft.com/office/drawing/2014/main" id="{448BCBA4-E454-466B-A5F9-6D181959ECE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3" name="【認定こども園・幼稚園・保育所】&#10;有形固定資産減価償却率グラフ枠">
          <a:extLst>
            <a:ext uri="{FF2B5EF4-FFF2-40B4-BE49-F238E27FC236}">
              <a16:creationId xmlns:a16="http://schemas.microsoft.com/office/drawing/2014/main" id="{D1C8F59A-8464-4E17-9B70-47BC6A9E0C4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424" name="直線コネクタ 423">
          <a:extLst>
            <a:ext uri="{FF2B5EF4-FFF2-40B4-BE49-F238E27FC236}">
              <a16:creationId xmlns:a16="http://schemas.microsoft.com/office/drawing/2014/main" id="{DDCEE0CD-1362-4DDE-A6D3-33439F1C5A67}"/>
            </a:ext>
          </a:extLst>
        </xdr:cNvPr>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5" name="【認定こども園・幼稚園・保育所】&#10;有形固定資産減価償却率最小値テキスト">
          <a:extLst>
            <a:ext uri="{FF2B5EF4-FFF2-40B4-BE49-F238E27FC236}">
              <a16:creationId xmlns:a16="http://schemas.microsoft.com/office/drawing/2014/main" id="{92B589C0-C8AD-4F31-88AB-3851C1769D8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6" name="直線コネクタ 425">
          <a:extLst>
            <a:ext uri="{FF2B5EF4-FFF2-40B4-BE49-F238E27FC236}">
              <a16:creationId xmlns:a16="http://schemas.microsoft.com/office/drawing/2014/main" id="{737BF350-83BC-497F-8EC2-1EAF9E8D584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427" name="【認定こども園・幼稚園・保育所】&#10;有形固定資産減価償却率最大値テキスト">
          <a:extLst>
            <a:ext uri="{FF2B5EF4-FFF2-40B4-BE49-F238E27FC236}">
              <a16:creationId xmlns:a16="http://schemas.microsoft.com/office/drawing/2014/main" id="{374C6142-6324-4E9B-B8A4-6AA8B23E9013}"/>
            </a:ext>
          </a:extLst>
        </xdr:cNvPr>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28" name="直線コネクタ 427">
          <a:extLst>
            <a:ext uri="{FF2B5EF4-FFF2-40B4-BE49-F238E27FC236}">
              <a16:creationId xmlns:a16="http://schemas.microsoft.com/office/drawing/2014/main" id="{D428A958-AE71-44C7-9CB4-1FFE193D9C50}"/>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41746</xdr:rowOff>
    </xdr:from>
    <xdr:ext cx="405111" cy="259045"/>
    <xdr:sp macro="" textlink="">
      <xdr:nvSpPr>
        <xdr:cNvPr id="429" name="【認定こども園・幼稚園・保育所】&#10;有形固定資産減価償却率平均値テキスト">
          <a:extLst>
            <a:ext uri="{FF2B5EF4-FFF2-40B4-BE49-F238E27FC236}">
              <a16:creationId xmlns:a16="http://schemas.microsoft.com/office/drawing/2014/main" id="{FB2347CB-D413-4236-B9F4-1858FC848C8B}"/>
            </a:ext>
          </a:extLst>
        </xdr:cNvPr>
        <xdr:cNvSpPr txBox="1"/>
      </xdr:nvSpPr>
      <xdr:spPr>
        <a:xfrm>
          <a:off x="16357600" y="638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430" name="フローチャート: 判断 429">
          <a:extLst>
            <a:ext uri="{FF2B5EF4-FFF2-40B4-BE49-F238E27FC236}">
              <a16:creationId xmlns:a16="http://schemas.microsoft.com/office/drawing/2014/main" id="{9003586B-398D-4101-B843-54DC7FD2BEF6}"/>
            </a:ext>
          </a:extLst>
        </xdr:cNvPr>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118473</xdr:rowOff>
    </xdr:from>
    <xdr:to>
      <xdr:col>81</xdr:col>
      <xdr:colOff>101600</xdr:colOff>
      <xdr:row>38</xdr:row>
      <xdr:rowOff>48623</xdr:rowOff>
    </xdr:to>
    <xdr:sp macro="" textlink="">
      <xdr:nvSpPr>
        <xdr:cNvPr id="431" name="フローチャート: 判断 430">
          <a:extLst>
            <a:ext uri="{FF2B5EF4-FFF2-40B4-BE49-F238E27FC236}">
              <a16:creationId xmlns:a16="http://schemas.microsoft.com/office/drawing/2014/main" id="{F36EE924-68C4-4387-BA0C-A6B8F474948D}"/>
            </a:ext>
          </a:extLst>
        </xdr:cNvPr>
        <xdr:cNvSpPr/>
      </xdr:nvSpPr>
      <xdr:spPr>
        <a:xfrm>
          <a:off x="154305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116840</xdr:rowOff>
    </xdr:from>
    <xdr:to>
      <xdr:col>76</xdr:col>
      <xdr:colOff>165100</xdr:colOff>
      <xdr:row>38</xdr:row>
      <xdr:rowOff>46990</xdr:rowOff>
    </xdr:to>
    <xdr:sp macro="" textlink="">
      <xdr:nvSpPr>
        <xdr:cNvPr id="432" name="フローチャート: 判断 431">
          <a:extLst>
            <a:ext uri="{FF2B5EF4-FFF2-40B4-BE49-F238E27FC236}">
              <a16:creationId xmlns:a16="http://schemas.microsoft.com/office/drawing/2014/main" id="{79A74E0E-3E64-43CA-BD6E-02F6D11B1ADA}"/>
            </a:ext>
          </a:extLst>
        </xdr:cNvPr>
        <xdr:cNvSpPr/>
      </xdr:nvSpPr>
      <xdr:spPr>
        <a:xfrm>
          <a:off x="14541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433" name="フローチャート: 判断 432">
          <a:extLst>
            <a:ext uri="{FF2B5EF4-FFF2-40B4-BE49-F238E27FC236}">
              <a16:creationId xmlns:a16="http://schemas.microsoft.com/office/drawing/2014/main" id="{C91896DD-EABF-44E7-88EE-D2C529779F6F}"/>
            </a:ext>
          </a:extLst>
        </xdr:cNvPr>
        <xdr:cNvSpPr/>
      </xdr:nvSpPr>
      <xdr:spPr>
        <a:xfrm>
          <a:off x="1365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7438</xdr:rowOff>
    </xdr:from>
    <xdr:to>
      <xdr:col>67</xdr:col>
      <xdr:colOff>101600</xdr:colOff>
      <xdr:row>38</xdr:row>
      <xdr:rowOff>109038</xdr:rowOff>
    </xdr:to>
    <xdr:sp macro="" textlink="">
      <xdr:nvSpPr>
        <xdr:cNvPr id="434" name="フローチャート: 判断 433">
          <a:extLst>
            <a:ext uri="{FF2B5EF4-FFF2-40B4-BE49-F238E27FC236}">
              <a16:creationId xmlns:a16="http://schemas.microsoft.com/office/drawing/2014/main" id="{2FEE291B-850E-49BC-886E-CAF0F4CC587F}"/>
            </a:ext>
          </a:extLst>
        </xdr:cNvPr>
        <xdr:cNvSpPr/>
      </xdr:nvSpPr>
      <xdr:spPr>
        <a:xfrm>
          <a:off x="12763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4BC6B787-EF9C-400A-814D-02FB6C1AD41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BEEFC33E-B311-4EE4-810A-729185ABA38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A1C71D71-DE43-4376-B235-66C154C3F4F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D2A7A145-0C16-40E7-9A60-E0837A3934E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615FB0A3-C8E5-4C2F-B811-AE2BF8E818C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72753</xdr:rowOff>
    </xdr:from>
    <xdr:to>
      <xdr:col>85</xdr:col>
      <xdr:colOff>177800</xdr:colOff>
      <xdr:row>39</xdr:row>
      <xdr:rowOff>2903</xdr:rowOff>
    </xdr:to>
    <xdr:sp macro="" textlink="">
      <xdr:nvSpPr>
        <xdr:cNvPr id="440" name="楕円 439">
          <a:extLst>
            <a:ext uri="{FF2B5EF4-FFF2-40B4-BE49-F238E27FC236}">
              <a16:creationId xmlns:a16="http://schemas.microsoft.com/office/drawing/2014/main" id="{9B4979A3-EFA2-413D-A628-0924AD07F217}"/>
            </a:ext>
          </a:extLst>
        </xdr:cNvPr>
        <xdr:cNvSpPr/>
      </xdr:nvSpPr>
      <xdr:spPr>
        <a:xfrm>
          <a:off x="162687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51180</xdr:rowOff>
    </xdr:from>
    <xdr:ext cx="405111" cy="259045"/>
    <xdr:sp macro="" textlink="">
      <xdr:nvSpPr>
        <xdr:cNvPr id="441" name="【認定こども園・幼稚園・保育所】&#10;有形固定資産減価償却率該当値テキスト">
          <a:extLst>
            <a:ext uri="{FF2B5EF4-FFF2-40B4-BE49-F238E27FC236}">
              <a16:creationId xmlns:a16="http://schemas.microsoft.com/office/drawing/2014/main" id="{CF1D4723-257B-4E3E-B1C6-22B7D6F6991C}"/>
            </a:ext>
          </a:extLst>
        </xdr:cNvPr>
        <xdr:cNvSpPr txBox="1"/>
      </xdr:nvSpPr>
      <xdr:spPr>
        <a:xfrm>
          <a:off x="16357600"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43362</xdr:rowOff>
    </xdr:from>
    <xdr:to>
      <xdr:col>81</xdr:col>
      <xdr:colOff>101600</xdr:colOff>
      <xdr:row>38</xdr:row>
      <xdr:rowOff>144962</xdr:rowOff>
    </xdr:to>
    <xdr:sp macro="" textlink="">
      <xdr:nvSpPr>
        <xdr:cNvPr id="442" name="楕円 441">
          <a:extLst>
            <a:ext uri="{FF2B5EF4-FFF2-40B4-BE49-F238E27FC236}">
              <a16:creationId xmlns:a16="http://schemas.microsoft.com/office/drawing/2014/main" id="{535ED9F9-DECE-4E76-B9F4-F7E5DDA93286}"/>
            </a:ext>
          </a:extLst>
        </xdr:cNvPr>
        <xdr:cNvSpPr/>
      </xdr:nvSpPr>
      <xdr:spPr>
        <a:xfrm>
          <a:off x="154305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94162</xdr:rowOff>
    </xdr:from>
    <xdr:to>
      <xdr:col>85</xdr:col>
      <xdr:colOff>127000</xdr:colOff>
      <xdr:row>38</xdr:row>
      <xdr:rowOff>123553</xdr:rowOff>
    </xdr:to>
    <xdr:cxnSp macro="">
      <xdr:nvCxnSpPr>
        <xdr:cNvPr id="443" name="直線コネクタ 442">
          <a:extLst>
            <a:ext uri="{FF2B5EF4-FFF2-40B4-BE49-F238E27FC236}">
              <a16:creationId xmlns:a16="http://schemas.microsoft.com/office/drawing/2014/main" id="{AD12879E-4C6B-44E6-960A-E2B9E0FD191A}"/>
            </a:ext>
          </a:extLst>
        </xdr:cNvPr>
        <xdr:cNvCxnSpPr/>
      </xdr:nvCxnSpPr>
      <xdr:spPr>
        <a:xfrm>
          <a:off x="15481300" y="6609262"/>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146231</xdr:rowOff>
    </xdr:from>
    <xdr:to>
      <xdr:col>76</xdr:col>
      <xdr:colOff>165100</xdr:colOff>
      <xdr:row>38</xdr:row>
      <xdr:rowOff>76381</xdr:rowOff>
    </xdr:to>
    <xdr:sp macro="" textlink="">
      <xdr:nvSpPr>
        <xdr:cNvPr id="444" name="楕円 443">
          <a:extLst>
            <a:ext uri="{FF2B5EF4-FFF2-40B4-BE49-F238E27FC236}">
              <a16:creationId xmlns:a16="http://schemas.microsoft.com/office/drawing/2014/main" id="{5B755B31-A636-4498-B8E6-66F7AE6C37D7}"/>
            </a:ext>
          </a:extLst>
        </xdr:cNvPr>
        <xdr:cNvSpPr/>
      </xdr:nvSpPr>
      <xdr:spPr>
        <a:xfrm>
          <a:off x="14541500" y="64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25581</xdr:rowOff>
    </xdr:from>
    <xdr:to>
      <xdr:col>81</xdr:col>
      <xdr:colOff>50800</xdr:colOff>
      <xdr:row>38</xdr:row>
      <xdr:rowOff>94162</xdr:rowOff>
    </xdr:to>
    <xdr:cxnSp macro="">
      <xdr:nvCxnSpPr>
        <xdr:cNvPr id="445" name="直線コネクタ 444">
          <a:extLst>
            <a:ext uri="{FF2B5EF4-FFF2-40B4-BE49-F238E27FC236}">
              <a16:creationId xmlns:a16="http://schemas.microsoft.com/office/drawing/2014/main" id="{B8EBF987-0164-4C97-AFFA-BF5153FC9C05}"/>
            </a:ext>
          </a:extLst>
        </xdr:cNvPr>
        <xdr:cNvCxnSpPr/>
      </xdr:nvCxnSpPr>
      <xdr:spPr>
        <a:xfrm>
          <a:off x="14592300" y="6540681"/>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147864</xdr:rowOff>
    </xdr:from>
    <xdr:to>
      <xdr:col>72</xdr:col>
      <xdr:colOff>38100</xdr:colOff>
      <xdr:row>38</xdr:row>
      <xdr:rowOff>78014</xdr:rowOff>
    </xdr:to>
    <xdr:sp macro="" textlink="">
      <xdr:nvSpPr>
        <xdr:cNvPr id="446" name="楕円 445">
          <a:extLst>
            <a:ext uri="{FF2B5EF4-FFF2-40B4-BE49-F238E27FC236}">
              <a16:creationId xmlns:a16="http://schemas.microsoft.com/office/drawing/2014/main" id="{4A1B7116-AC0F-4F60-9DBD-A7C0DC139847}"/>
            </a:ext>
          </a:extLst>
        </xdr:cNvPr>
        <xdr:cNvSpPr/>
      </xdr:nvSpPr>
      <xdr:spPr>
        <a:xfrm>
          <a:off x="13652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25581</xdr:rowOff>
    </xdr:from>
    <xdr:to>
      <xdr:col>76</xdr:col>
      <xdr:colOff>114300</xdr:colOff>
      <xdr:row>38</xdr:row>
      <xdr:rowOff>27215</xdr:rowOff>
    </xdr:to>
    <xdr:cxnSp macro="">
      <xdr:nvCxnSpPr>
        <xdr:cNvPr id="447" name="直線コネクタ 446">
          <a:extLst>
            <a:ext uri="{FF2B5EF4-FFF2-40B4-BE49-F238E27FC236}">
              <a16:creationId xmlns:a16="http://schemas.microsoft.com/office/drawing/2014/main" id="{0091ED69-9541-46DD-86D9-762A7391A576}"/>
            </a:ext>
          </a:extLst>
        </xdr:cNvPr>
        <xdr:cNvCxnSpPr/>
      </xdr:nvCxnSpPr>
      <xdr:spPr>
        <a:xfrm flipV="1">
          <a:off x="13703300" y="6540681"/>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116840</xdr:rowOff>
    </xdr:from>
    <xdr:to>
      <xdr:col>67</xdr:col>
      <xdr:colOff>101600</xdr:colOff>
      <xdr:row>38</xdr:row>
      <xdr:rowOff>46990</xdr:rowOff>
    </xdr:to>
    <xdr:sp macro="" textlink="">
      <xdr:nvSpPr>
        <xdr:cNvPr id="448" name="楕円 447">
          <a:extLst>
            <a:ext uri="{FF2B5EF4-FFF2-40B4-BE49-F238E27FC236}">
              <a16:creationId xmlns:a16="http://schemas.microsoft.com/office/drawing/2014/main" id="{119FF82D-FB97-41CD-8312-22797975C17F}"/>
            </a:ext>
          </a:extLst>
        </xdr:cNvPr>
        <xdr:cNvSpPr/>
      </xdr:nvSpPr>
      <xdr:spPr>
        <a:xfrm>
          <a:off x="12763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167640</xdr:rowOff>
    </xdr:from>
    <xdr:to>
      <xdr:col>71</xdr:col>
      <xdr:colOff>177800</xdr:colOff>
      <xdr:row>38</xdr:row>
      <xdr:rowOff>27215</xdr:rowOff>
    </xdr:to>
    <xdr:cxnSp macro="">
      <xdr:nvCxnSpPr>
        <xdr:cNvPr id="449" name="直線コネクタ 448">
          <a:extLst>
            <a:ext uri="{FF2B5EF4-FFF2-40B4-BE49-F238E27FC236}">
              <a16:creationId xmlns:a16="http://schemas.microsoft.com/office/drawing/2014/main" id="{48DCD8EF-ADDE-4028-9373-7478A0A33552}"/>
            </a:ext>
          </a:extLst>
        </xdr:cNvPr>
        <xdr:cNvCxnSpPr/>
      </xdr:nvCxnSpPr>
      <xdr:spPr>
        <a:xfrm>
          <a:off x="12814300" y="651129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65150</xdr:rowOff>
    </xdr:from>
    <xdr:ext cx="405111" cy="259045"/>
    <xdr:sp macro="" textlink="">
      <xdr:nvSpPr>
        <xdr:cNvPr id="450" name="n_1aveValue【認定こども園・幼稚園・保育所】&#10;有形固定資産減価償却率">
          <a:extLst>
            <a:ext uri="{FF2B5EF4-FFF2-40B4-BE49-F238E27FC236}">
              <a16:creationId xmlns:a16="http://schemas.microsoft.com/office/drawing/2014/main" id="{CAAEE0FC-FD90-46EF-A110-34B68DAF9FC9}"/>
            </a:ext>
          </a:extLst>
        </xdr:cNvPr>
        <xdr:cNvSpPr txBox="1"/>
      </xdr:nvSpPr>
      <xdr:spPr>
        <a:xfrm>
          <a:off x="15266044" y="623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63517</xdr:rowOff>
    </xdr:from>
    <xdr:ext cx="405111" cy="259045"/>
    <xdr:sp macro="" textlink="">
      <xdr:nvSpPr>
        <xdr:cNvPr id="451" name="n_2aveValue【認定こども園・幼稚園・保育所】&#10;有形固定資産減価償却率">
          <a:extLst>
            <a:ext uri="{FF2B5EF4-FFF2-40B4-BE49-F238E27FC236}">
              <a16:creationId xmlns:a16="http://schemas.microsoft.com/office/drawing/2014/main" id="{53B9D67B-731F-4D29-80D1-726782F449C2}"/>
            </a:ext>
          </a:extLst>
        </xdr:cNvPr>
        <xdr:cNvSpPr txBox="1"/>
      </xdr:nvSpPr>
      <xdr:spPr>
        <a:xfrm>
          <a:off x="14389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84744</xdr:rowOff>
    </xdr:from>
    <xdr:ext cx="405111" cy="259045"/>
    <xdr:sp macro="" textlink="">
      <xdr:nvSpPr>
        <xdr:cNvPr id="452" name="n_3aveValue【認定こども園・幼稚園・保育所】&#10;有形固定資産減価償却率">
          <a:extLst>
            <a:ext uri="{FF2B5EF4-FFF2-40B4-BE49-F238E27FC236}">
              <a16:creationId xmlns:a16="http://schemas.microsoft.com/office/drawing/2014/main" id="{E51882EB-9A24-4FA5-9F77-C584CE360FD4}"/>
            </a:ext>
          </a:extLst>
        </xdr:cNvPr>
        <xdr:cNvSpPr txBox="1"/>
      </xdr:nvSpPr>
      <xdr:spPr>
        <a:xfrm>
          <a:off x="13500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100165</xdr:rowOff>
    </xdr:from>
    <xdr:ext cx="405111" cy="259045"/>
    <xdr:sp macro="" textlink="">
      <xdr:nvSpPr>
        <xdr:cNvPr id="453" name="n_4aveValue【認定こども園・幼稚園・保育所】&#10;有形固定資産減価償却率">
          <a:extLst>
            <a:ext uri="{FF2B5EF4-FFF2-40B4-BE49-F238E27FC236}">
              <a16:creationId xmlns:a16="http://schemas.microsoft.com/office/drawing/2014/main" id="{B4B7D748-E7D1-48D7-9C64-7AE51ACDBB35}"/>
            </a:ext>
          </a:extLst>
        </xdr:cNvPr>
        <xdr:cNvSpPr txBox="1"/>
      </xdr:nvSpPr>
      <xdr:spPr>
        <a:xfrm>
          <a:off x="126117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136089</xdr:rowOff>
    </xdr:from>
    <xdr:ext cx="405111" cy="259045"/>
    <xdr:sp macro="" textlink="">
      <xdr:nvSpPr>
        <xdr:cNvPr id="454" name="n_1mainValue【認定こども園・幼稚園・保育所】&#10;有形固定資産減価償却率">
          <a:extLst>
            <a:ext uri="{FF2B5EF4-FFF2-40B4-BE49-F238E27FC236}">
              <a16:creationId xmlns:a16="http://schemas.microsoft.com/office/drawing/2014/main" id="{6CD46DA6-4FA2-4E66-8900-4CF8BE772E4B}"/>
            </a:ext>
          </a:extLst>
        </xdr:cNvPr>
        <xdr:cNvSpPr txBox="1"/>
      </xdr:nvSpPr>
      <xdr:spPr>
        <a:xfrm>
          <a:off x="15266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67508</xdr:rowOff>
    </xdr:from>
    <xdr:ext cx="405111" cy="259045"/>
    <xdr:sp macro="" textlink="">
      <xdr:nvSpPr>
        <xdr:cNvPr id="455" name="n_2mainValue【認定こども園・幼稚園・保育所】&#10;有形固定資産減価償却率">
          <a:extLst>
            <a:ext uri="{FF2B5EF4-FFF2-40B4-BE49-F238E27FC236}">
              <a16:creationId xmlns:a16="http://schemas.microsoft.com/office/drawing/2014/main" id="{EAF33FF6-E9BB-4B95-BBED-DF0F058203C3}"/>
            </a:ext>
          </a:extLst>
        </xdr:cNvPr>
        <xdr:cNvSpPr txBox="1"/>
      </xdr:nvSpPr>
      <xdr:spPr>
        <a:xfrm>
          <a:off x="14389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69142</xdr:rowOff>
    </xdr:from>
    <xdr:ext cx="405111" cy="259045"/>
    <xdr:sp macro="" textlink="">
      <xdr:nvSpPr>
        <xdr:cNvPr id="456" name="n_3mainValue【認定こども園・幼稚園・保育所】&#10;有形固定資産減価償却率">
          <a:extLst>
            <a:ext uri="{FF2B5EF4-FFF2-40B4-BE49-F238E27FC236}">
              <a16:creationId xmlns:a16="http://schemas.microsoft.com/office/drawing/2014/main" id="{55C71F9D-B99B-4D44-A5F1-9B00130CF8AB}"/>
            </a:ext>
          </a:extLst>
        </xdr:cNvPr>
        <xdr:cNvSpPr txBox="1"/>
      </xdr:nvSpPr>
      <xdr:spPr>
        <a:xfrm>
          <a:off x="13500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63517</xdr:rowOff>
    </xdr:from>
    <xdr:ext cx="405111" cy="259045"/>
    <xdr:sp macro="" textlink="">
      <xdr:nvSpPr>
        <xdr:cNvPr id="457" name="n_4mainValue【認定こども園・幼稚園・保育所】&#10;有形固定資産減価償却率">
          <a:extLst>
            <a:ext uri="{FF2B5EF4-FFF2-40B4-BE49-F238E27FC236}">
              <a16:creationId xmlns:a16="http://schemas.microsoft.com/office/drawing/2014/main" id="{93834251-1D19-48DD-8D4D-41CD90DA82E1}"/>
            </a:ext>
          </a:extLst>
        </xdr:cNvPr>
        <xdr:cNvSpPr txBox="1"/>
      </xdr:nvSpPr>
      <xdr:spPr>
        <a:xfrm>
          <a:off x="12611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a:extLst>
            <a:ext uri="{FF2B5EF4-FFF2-40B4-BE49-F238E27FC236}">
              <a16:creationId xmlns:a16="http://schemas.microsoft.com/office/drawing/2014/main" id="{A497B74D-69CF-45CE-A5AF-1813EF58C0C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a:extLst>
            <a:ext uri="{FF2B5EF4-FFF2-40B4-BE49-F238E27FC236}">
              <a16:creationId xmlns:a16="http://schemas.microsoft.com/office/drawing/2014/main" id="{08F44185-BAE0-4723-BCAD-A41FF079F95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a:extLst>
            <a:ext uri="{FF2B5EF4-FFF2-40B4-BE49-F238E27FC236}">
              <a16:creationId xmlns:a16="http://schemas.microsoft.com/office/drawing/2014/main" id="{EC93228B-4606-4FF2-A4B1-37C1E954C4D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a:extLst>
            <a:ext uri="{FF2B5EF4-FFF2-40B4-BE49-F238E27FC236}">
              <a16:creationId xmlns:a16="http://schemas.microsoft.com/office/drawing/2014/main" id="{E08900B9-4065-4B92-AE36-4079ECFB172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a:extLst>
            <a:ext uri="{FF2B5EF4-FFF2-40B4-BE49-F238E27FC236}">
              <a16:creationId xmlns:a16="http://schemas.microsoft.com/office/drawing/2014/main" id="{F461327F-1349-4B4E-86E7-949A057944B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a:extLst>
            <a:ext uri="{FF2B5EF4-FFF2-40B4-BE49-F238E27FC236}">
              <a16:creationId xmlns:a16="http://schemas.microsoft.com/office/drawing/2014/main" id="{D5F9B088-1B66-4E3A-AB3B-8D785BFBE22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a:extLst>
            <a:ext uri="{FF2B5EF4-FFF2-40B4-BE49-F238E27FC236}">
              <a16:creationId xmlns:a16="http://schemas.microsoft.com/office/drawing/2014/main" id="{B58926BD-36C3-485C-854C-F3417A2EBCF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a:extLst>
            <a:ext uri="{FF2B5EF4-FFF2-40B4-BE49-F238E27FC236}">
              <a16:creationId xmlns:a16="http://schemas.microsoft.com/office/drawing/2014/main" id="{72789515-0837-4CBC-BF21-F739DE2C85C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a:extLst>
            <a:ext uri="{FF2B5EF4-FFF2-40B4-BE49-F238E27FC236}">
              <a16:creationId xmlns:a16="http://schemas.microsoft.com/office/drawing/2014/main" id="{5508BB56-9219-44B9-B072-F308A9952F4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a:extLst>
            <a:ext uri="{FF2B5EF4-FFF2-40B4-BE49-F238E27FC236}">
              <a16:creationId xmlns:a16="http://schemas.microsoft.com/office/drawing/2014/main" id="{93FDC2D0-3144-4A2D-AFAC-4601E6E2B2A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8" name="直線コネクタ 467">
          <a:extLst>
            <a:ext uri="{FF2B5EF4-FFF2-40B4-BE49-F238E27FC236}">
              <a16:creationId xmlns:a16="http://schemas.microsoft.com/office/drawing/2014/main" id="{687BC9C5-5002-41A3-A4C2-0D1BA2F9B129}"/>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9" name="テキスト ボックス 468">
          <a:extLst>
            <a:ext uri="{FF2B5EF4-FFF2-40B4-BE49-F238E27FC236}">
              <a16:creationId xmlns:a16="http://schemas.microsoft.com/office/drawing/2014/main" id="{BFD451BF-1920-4A77-9086-8B2D6CB5B0C8}"/>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0" name="直線コネクタ 469">
          <a:extLst>
            <a:ext uri="{FF2B5EF4-FFF2-40B4-BE49-F238E27FC236}">
              <a16:creationId xmlns:a16="http://schemas.microsoft.com/office/drawing/2014/main" id="{6BE71579-BC9F-4F4A-9935-BCF2CC02B001}"/>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71" name="テキスト ボックス 470">
          <a:extLst>
            <a:ext uri="{FF2B5EF4-FFF2-40B4-BE49-F238E27FC236}">
              <a16:creationId xmlns:a16="http://schemas.microsoft.com/office/drawing/2014/main" id="{1B464300-3F66-4285-A085-04F436C86B74}"/>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2" name="直線コネクタ 471">
          <a:extLst>
            <a:ext uri="{FF2B5EF4-FFF2-40B4-BE49-F238E27FC236}">
              <a16:creationId xmlns:a16="http://schemas.microsoft.com/office/drawing/2014/main" id="{5AA9BD33-3C4D-40ED-9DB7-40272551456D}"/>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3" name="テキスト ボックス 472">
          <a:extLst>
            <a:ext uri="{FF2B5EF4-FFF2-40B4-BE49-F238E27FC236}">
              <a16:creationId xmlns:a16="http://schemas.microsoft.com/office/drawing/2014/main" id="{2C688C56-C8CB-4B2D-8973-C4108EB381C4}"/>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4" name="直線コネクタ 473">
          <a:extLst>
            <a:ext uri="{FF2B5EF4-FFF2-40B4-BE49-F238E27FC236}">
              <a16:creationId xmlns:a16="http://schemas.microsoft.com/office/drawing/2014/main" id="{C97B6561-B8AB-4724-9158-BA2C281CFAFE}"/>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5" name="テキスト ボックス 474">
          <a:extLst>
            <a:ext uri="{FF2B5EF4-FFF2-40B4-BE49-F238E27FC236}">
              <a16:creationId xmlns:a16="http://schemas.microsoft.com/office/drawing/2014/main" id="{57F09ACD-4F36-4218-98B6-334166018DA6}"/>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6" name="直線コネクタ 475">
          <a:extLst>
            <a:ext uri="{FF2B5EF4-FFF2-40B4-BE49-F238E27FC236}">
              <a16:creationId xmlns:a16="http://schemas.microsoft.com/office/drawing/2014/main" id="{CB0FDA5F-C63B-47D3-9583-CCD1C15CD9ED}"/>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7" name="テキスト ボックス 476">
          <a:extLst>
            <a:ext uri="{FF2B5EF4-FFF2-40B4-BE49-F238E27FC236}">
              <a16:creationId xmlns:a16="http://schemas.microsoft.com/office/drawing/2014/main" id="{77B05D8D-44C3-44A6-A62F-66297D21882F}"/>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8" name="直線コネクタ 477">
          <a:extLst>
            <a:ext uri="{FF2B5EF4-FFF2-40B4-BE49-F238E27FC236}">
              <a16:creationId xmlns:a16="http://schemas.microsoft.com/office/drawing/2014/main" id="{82125AC9-B0C1-414E-92B7-65CDB293D52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9" name="テキスト ボックス 478">
          <a:extLst>
            <a:ext uri="{FF2B5EF4-FFF2-40B4-BE49-F238E27FC236}">
              <a16:creationId xmlns:a16="http://schemas.microsoft.com/office/drawing/2014/main" id="{573E02BB-6586-446E-9717-39CF4D7CF975}"/>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0" name="直線コネクタ 479">
          <a:extLst>
            <a:ext uri="{FF2B5EF4-FFF2-40B4-BE49-F238E27FC236}">
              <a16:creationId xmlns:a16="http://schemas.microsoft.com/office/drawing/2014/main" id="{2324CC04-C700-4B4C-AF3E-EC8801773BF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1" name="テキスト ボックス 480">
          <a:extLst>
            <a:ext uri="{FF2B5EF4-FFF2-40B4-BE49-F238E27FC236}">
              <a16:creationId xmlns:a16="http://schemas.microsoft.com/office/drawing/2014/main" id="{7D745FCD-E41E-4A37-98EB-DDB4DC28CC0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2" name="【認定こども園・幼稚園・保育所】&#10;一人当たり面積グラフ枠">
          <a:extLst>
            <a:ext uri="{FF2B5EF4-FFF2-40B4-BE49-F238E27FC236}">
              <a16:creationId xmlns:a16="http://schemas.microsoft.com/office/drawing/2014/main" id="{3AAFDD01-910C-40F1-8CE3-D2B0924D82F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15784</xdr:rowOff>
    </xdr:from>
    <xdr:to>
      <xdr:col>116</xdr:col>
      <xdr:colOff>62864</xdr:colOff>
      <xdr:row>42</xdr:row>
      <xdr:rowOff>66403</xdr:rowOff>
    </xdr:to>
    <xdr:cxnSp macro="">
      <xdr:nvCxnSpPr>
        <xdr:cNvPr id="483" name="直線コネクタ 482">
          <a:extLst>
            <a:ext uri="{FF2B5EF4-FFF2-40B4-BE49-F238E27FC236}">
              <a16:creationId xmlns:a16="http://schemas.microsoft.com/office/drawing/2014/main" id="{8F3437EF-2A98-4431-B8EA-7FA09F73641D}"/>
            </a:ext>
          </a:extLst>
        </xdr:cNvPr>
        <xdr:cNvCxnSpPr/>
      </xdr:nvCxnSpPr>
      <xdr:spPr>
        <a:xfrm flipV="1">
          <a:off x="22160864" y="5673634"/>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84" name="【認定こども園・幼稚園・保育所】&#10;一人当たり面積最小値テキスト">
          <a:extLst>
            <a:ext uri="{FF2B5EF4-FFF2-40B4-BE49-F238E27FC236}">
              <a16:creationId xmlns:a16="http://schemas.microsoft.com/office/drawing/2014/main" id="{B5F0B427-551A-4FD0-B24D-A7BB1164676C}"/>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85" name="直線コネクタ 484">
          <a:extLst>
            <a:ext uri="{FF2B5EF4-FFF2-40B4-BE49-F238E27FC236}">
              <a16:creationId xmlns:a16="http://schemas.microsoft.com/office/drawing/2014/main" id="{CE46E2D1-16A4-4B2A-B3CF-F5B1AF93F50B}"/>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133911</xdr:rowOff>
    </xdr:from>
    <xdr:ext cx="469744" cy="259045"/>
    <xdr:sp macro="" textlink="">
      <xdr:nvSpPr>
        <xdr:cNvPr id="486" name="【認定こども園・幼稚園・保育所】&#10;一人当たり面積最大値テキスト">
          <a:extLst>
            <a:ext uri="{FF2B5EF4-FFF2-40B4-BE49-F238E27FC236}">
              <a16:creationId xmlns:a16="http://schemas.microsoft.com/office/drawing/2014/main" id="{93CEEDE6-E1A6-4812-BB4B-985D0371DB3C}"/>
            </a:ext>
          </a:extLst>
        </xdr:cNvPr>
        <xdr:cNvSpPr txBox="1"/>
      </xdr:nvSpPr>
      <xdr:spPr>
        <a:xfrm>
          <a:off x="22199600" y="544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15784</xdr:rowOff>
    </xdr:from>
    <xdr:to>
      <xdr:col>116</xdr:col>
      <xdr:colOff>152400</xdr:colOff>
      <xdr:row>33</xdr:row>
      <xdr:rowOff>15784</xdr:rowOff>
    </xdr:to>
    <xdr:cxnSp macro="">
      <xdr:nvCxnSpPr>
        <xdr:cNvPr id="487" name="直線コネクタ 486">
          <a:extLst>
            <a:ext uri="{FF2B5EF4-FFF2-40B4-BE49-F238E27FC236}">
              <a16:creationId xmlns:a16="http://schemas.microsoft.com/office/drawing/2014/main" id="{6367879C-09AB-4CB5-AE5F-635B752DDEA5}"/>
            </a:ext>
          </a:extLst>
        </xdr:cNvPr>
        <xdr:cNvCxnSpPr/>
      </xdr:nvCxnSpPr>
      <xdr:spPr>
        <a:xfrm>
          <a:off x="22072600" y="567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34851</xdr:rowOff>
    </xdr:from>
    <xdr:ext cx="469744" cy="259045"/>
    <xdr:sp macro="" textlink="">
      <xdr:nvSpPr>
        <xdr:cNvPr id="488" name="【認定こども園・幼稚園・保育所】&#10;一人当たり面積平均値テキスト">
          <a:extLst>
            <a:ext uri="{FF2B5EF4-FFF2-40B4-BE49-F238E27FC236}">
              <a16:creationId xmlns:a16="http://schemas.microsoft.com/office/drawing/2014/main" id="{359E373F-F765-4D89-984F-B5826B2F8835}"/>
            </a:ext>
          </a:extLst>
        </xdr:cNvPr>
        <xdr:cNvSpPr txBox="1"/>
      </xdr:nvSpPr>
      <xdr:spPr>
        <a:xfrm>
          <a:off x="22199600" y="6721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56424</xdr:rowOff>
    </xdr:from>
    <xdr:to>
      <xdr:col>116</xdr:col>
      <xdr:colOff>114300</xdr:colOff>
      <xdr:row>39</xdr:row>
      <xdr:rowOff>158024</xdr:rowOff>
    </xdr:to>
    <xdr:sp macro="" textlink="">
      <xdr:nvSpPr>
        <xdr:cNvPr id="489" name="フローチャート: 判断 488">
          <a:extLst>
            <a:ext uri="{FF2B5EF4-FFF2-40B4-BE49-F238E27FC236}">
              <a16:creationId xmlns:a16="http://schemas.microsoft.com/office/drawing/2014/main" id="{1AED347E-114D-4CD6-88B7-7328B45F2A43}"/>
            </a:ext>
          </a:extLst>
        </xdr:cNvPr>
        <xdr:cNvSpPr/>
      </xdr:nvSpPr>
      <xdr:spPr>
        <a:xfrm>
          <a:off x="22110700" y="674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100512</xdr:rowOff>
    </xdr:from>
    <xdr:to>
      <xdr:col>112</xdr:col>
      <xdr:colOff>38100</xdr:colOff>
      <xdr:row>39</xdr:row>
      <xdr:rowOff>30662</xdr:rowOff>
    </xdr:to>
    <xdr:sp macro="" textlink="">
      <xdr:nvSpPr>
        <xdr:cNvPr id="490" name="フローチャート: 判断 489">
          <a:extLst>
            <a:ext uri="{FF2B5EF4-FFF2-40B4-BE49-F238E27FC236}">
              <a16:creationId xmlns:a16="http://schemas.microsoft.com/office/drawing/2014/main" id="{DBE6C3C5-7018-4591-87F7-4110C09C923D}"/>
            </a:ext>
          </a:extLst>
        </xdr:cNvPr>
        <xdr:cNvSpPr/>
      </xdr:nvSpPr>
      <xdr:spPr>
        <a:xfrm>
          <a:off x="21272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133169</xdr:rowOff>
    </xdr:from>
    <xdr:to>
      <xdr:col>107</xdr:col>
      <xdr:colOff>101600</xdr:colOff>
      <xdr:row>39</xdr:row>
      <xdr:rowOff>63319</xdr:rowOff>
    </xdr:to>
    <xdr:sp macro="" textlink="">
      <xdr:nvSpPr>
        <xdr:cNvPr id="491" name="フローチャート: 判断 490">
          <a:extLst>
            <a:ext uri="{FF2B5EF4-FFF2-40B4-BE49-F238E27FC236}">
              <a16:creationId xmlns:a16="http://schemas.microsoft.com/office/drawing/2014/main" id="{DD234A35-946D-4A47-A9B9-27CDF5D8D65F}"/>
            </a:ext>
          </a:extLst>
        </xdr:cNvPr>
        <xdr:cNvSpPr/>
      </xdr:nvSpPr>
      <xdr:spPr>
        <a:xfrm>
          <a:off x="203835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129903</xdr:rowOff>
    </xdr:from>
    <xdr:to>
      <xdr:col>102</xdr:col>
      <xdr:colOff>165100</xdr:colOff>
      <xdr:row>39</xdr:row>
      <xdr:rowOff>60053</xdr:rowOff>
    </xdr:to>
    <xdr:sp macro="" textlink="">
      <xdr:nvSpPr>
        <xdr:cNvPr id="492" name="フローチャート: 判断 491">
          <a:extLst>
            <a:ext uri="{FF2B5EF4-FFF2-40B4-BE49-F238E27FC236}">
              <a16:creationId xmlns:a16="http://schemas.microsoft.com/office/drawing/2014/main" id="{8A92032D-BD5F-42C1-A584-0159E9819CB9}"/>
            </a:ext>
          </a:extLst>
        </xdr:cNvPr>
        <xdr:cNvSpPr/>
      </xdr:nvSpPr>
      <xdr:spPr>
        <a:xfrm>
          <a:off x="19494500" y="664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146231</xdr:rowOff>
    </xdr:from>
    <xdr:to>
      <xdr:col>98</xdr:col>
      <xdr:colOff>38100</xdr:colOff>
      <xdr:row>39</xdr:row>
      <xdr:rowOff>76381</xdr:rowOff>
    </xdr:to>
    <xdr:sp macro="" textlink="">
      <xdr:nvSpPr>
        <xdr:cNvPr id="493" name="フローチャート: 判断 492">
          <a:extLst>
            <a:ext uri="{FF2B5EF4-FFF2-40B4-BE49-F238E27FC236}">
              <a16:creationId xmlns:a16="http://schemas.microsoft.com/office/drawing/2014/main" id="{184F36A4-1B18-41C2-87C7-31F6DBDC915E}"/>
            </a:ext>
          </a:extLst>
        </xdr:cNvPr>
        <xdr:cNvSpPr/>
      </xdr:nvSpPr>
      <xdr:spPr>
        <a:xfrm>
          <a:off x="18605500" y="666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2CF1EFEF-B618-47A4-8215-BA03E8FD44D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50139151-6F21-4532-8D59-89DFADE707F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4EAB5F8C-DC9D-4203-A519-9C8020723FA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D4DB34AB-8B0B-4778-9291-EA0346DCD95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2AE8AD6A-96EA-4A8C-A4DF-D95944B1246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67854</xdr:rowOff>
    </xdr:from>
    <xdr:to>
      <xdr:col>116</xdr:col>
      <xdr:colOff>114300</xdr:colOff>
      <xdr:row>38</xdr:row>
      <xdr:rowOff>169454</xdr:rowOff>
    </xdr:to>
    <xdr:sp macro="" textlink="">
      <xdr:nvSpPr>
        <xdr:cNvPr id="499" name="楕円 498">
          <a:extLst>
            <a:ext uri="{FF2B5EF4-FFF2-40B4-BE49-F238E27FC236}">
              <a16:creationId xmlns:a16="http://schemas.microsoft.com/office/drawing/2014/main" id="{C13147B7-1C26-49D0-A185-F5F19FC49818}"/>
            </a:ext>
          </a:extLst>
        </xdr:cNvPr>
        <xdr:cNvSpPr/>
      </xdr:nvSpPr>
      <xdr:spPr>
        <a:xfrm>
          <a:off x="221107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90731</xdr:rowOff>
    </xdr:from>
    <xdr:ext cx="469744" cy="259045"/>
    <xdr:sp macro="" textlink="">
      <xdr:nvSpPr>
        <xdr:cNvPr id="500" name="【認定こども園・幼稚園・保育所】&#10;一人当たり面積該当値テキスト">
          <a:extLst>
            <a:ext uri="{FF2B5EF4-FFF2-40B4-BE49-F238E27FC236}">
              <a16:creationId xmlns:a16="http://schemas.microsoft.com/office/drawing/2014/main" id="{7E53BD2F-B3AE-44E5-B9C0-5DF8AA6D4DC9}"/>
            </a:ext>
          </a:extLst>
        </xdr:cNvPr>
        <xdr:cNvSpPr txBox="1"/>
      </xdr:nvSpPr>
      <xdr:spPr>
        <a:xfrm>
          <a:off x="22199600" y="643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61323</xdr:rowOff>
    </xdr:from>
    <xdr:to>
      <xdr:col>112</xdr:col>
      <xdr:colOff>38100</xdr:colOff>
      <xdr:row>38</xdr:row>
      <xdr:rowOff>162923</xdr:rowOff>
    </xdr:to>
    <xdr:sp macro="" textlink="">
      <xdr:nvSpPr>
        <xdr:cNvPr id="501" name="楕円 500">
          <a:extLst>
            <a:ext uri="{FF2B5EF4-FFF2-40B4-BE49-F238E27FC236}">
              <a16:creationId xmlns:a16="http://schemas.microsoft.com/office/drawing/2014/main" id="{6120DD03-A5F9-48E0-BB6A-889C939AAB09}"/>
            </a:ext>
          </a:extLst>
        </xdr:cNvPr>
        <xdr:cNvSpPr/>
      </xdr:nvSpPr>
      <xdr:spPr>
        <a:xfrm>
          <a:off x="212725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112123</xdr:rowOff>
    </xdr:from>
    <xdr:to>
      <xdr:col>116</xdr:col>
      <xdr:colOff>63500</xdr:colOff>
      <xdr:row>38</xdr:row>
      <xdr:rowOff>118654</xdr:rowOff>
    </xdr:to>
    <xdr:cxnSp macro="">
      <xdr:nvCxnSpPr>
        <xdr:cNvPr id="502" name="直線コネクタ 501">
          <a:extLst>
            <a:ext uri="{FF2B5EF4-FFF2-40B4-BE49-F238E27FC236}">
              <a16:creationId xmlns:a16="http://schemas.microsoft.com/office/drawing/2014/main" id="{27F8AA8E-C027-4119-8BB2-A1DE43354220}"/>
            </a:ext>
          </a:extLst>
        </xdr:cNvPr>
        <xdr:cNvCxnSpPr/>
      </xdr:nvCxnSpPr>
      <xdr:spPr>
        <a:xfrm>
          <a:off x="21323300" y="662722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82550</xdr:rowOff>
    </xdr:from>
    <xdr:to>
      <xdr:col>107</xdr:col>
      <xdr:colOff>101600</xdr:colOff>
      <xdr:row>40</xdr:row>
      <xdr:rowOff>12700</xdr:rowOff>
    </xdr:to>
    <xdr:sp macro="" textlink="">
      <xdr:nvSpPr>
        <xdr:cNvPr id="503" name="楕円 502">
          <a:extLst>
            <a:ext uri="{FF2B5EF4-FFF2-40B4-BE49-F238E27FC236}">
              <a16:creationId xmlns:a16="http://schemas.microsoft.com/office/drawing/2014/main" id="{4EC7E90F-8576-41BD-9252-B0E623483688}"/>
            </a:ext>
          </a:extLst>
        </xdr:cNvPr>
        <xdr:cNvSpPr/>
      </xdr:nvSpPr>
      <xdr:spPr>
        <a:xfrm>
          <a:off x="20383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112123</xdr:rowOff>
    </xdr:from>
    <xdr:to>
      <xdr:col>111</xdr:col>
      <xdr:colOff>177800</xdr:colOff>
      <xdr:row>39</xdr:row>
      <xdr:rowOff>133350</xdr:rowOff>
    </xdr:to>
    <xdr:cxnSp macro="">
      <xdr:nvCxnSpPr>
        <xdr:cNvPr id="504" name="直線コネクタ 503">
          <a:extLst>
            <a:ext uri="{FF2B5EF4-FFF2-40B4-BE49-F238E27FC236}">
              <a16:creationId xmlns:a16="http://schemas.microsoft.com/office/drawing/2014/main" id="{753CE49B-854F-4495-993E-B362403B2D05}"/>
            </a:ext>
          </a:extLst>
        </xdr:cNvPr>
        <xdr:cNvCxnSpPr/>
      </xdr:nvCxnSpPr>
      <xdr:spPr>
        <a:xfrm flipV="1">
          <a:off x="20434300" y="6627223"/>
          <a:ext cx="889000" cy="1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49893</xdr:rowOff>
    </xdr:from>
    <xdr:to>
      <xdr:col>102</xdr:col>
      <xdr:colOff>165100</xdr:colOff>
      <xdr:row>39</xdr:row>
      <xdr:rowOff>151493</xdr:rowOff>
    </xdr:to>
    <xdr:sp macro="" textlink="">
      <xdr:nvSpPr>
        <xdr:cNvPr id="505" name="楕円 504">
          <a:extLst>
            <a:ext uri="{FF2B5EF4-FFF2-40B4-BE49-F238E27FC236}">
              <a16:creationId xmlns:a16="http://schemas.microsoft.com/office/drawing/2014/main" id="{65B0F1CE-7DD7-4110-9AF5-ECE577B8DFB2}"/>
            </a:ext>
          </a:extLst>
        </xdr:cNvPr>
        <xdr:cNvSpPr/>
      </xdr:nvSpPr>
      <xdr:spPr>
        <a:xfrm>
          <a:off x="19494500" y="67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100693</xdr:rowOff>
    </xdr:from>
    <xdr:to>
      <xdr:col>107</xdr:col>
      <xdr:colOff>50800</xdr:colOff>
      <xdr:row>39</xdr:row>
      <xdr:rowOff>133350</xdr:rowOff>
    </xdr:to>
    <xdr:cxnSp macro="">
      <xdr:nvCxnSpPr>
        <xdr:cNvPr id="506" name="直線コネクタ 505">
          <a:extLst>
            <a:ext uri="{FF2B5EF4-FFF2-40B4-BE49-F238E27FC236}">
              <a16:creationId xmlns:a16="http://schemas.microsoft.com/office/drawing/2014/main" id="{D47E2F64-7D81-4D57-9BA0-1246807F5F58}"/>
            </a:ext>
          </a:extLst>
        </xdr:cNvPr>
        <xdr:cNvCxnSpPr/>
      </xdr:nvCxnSpPr>
      <xdr:spPr>
        <a:xfrm>
          <a:off x="19545300" y="6787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46627</xdr:rowOff>
    </xdr:from>
    <xdr:to>
      <xdr:col>98</xdr:col>
      <xdr:colOff>38100</xdr:colOff>
      <xdr:row>39</xdr:row>
      <xdr:rowOff>148227</xdr:rowOff>
    </xdr:to>
    <xdr:sp macro="" textlink="">
      <xdr:nvSpPr>
        <xdr:cNvPr id="507" name="楕円 506">
          <a:extLst>
            <a:ext uri="{FF2B5EF4-FFF2-40B4-BE49-F238E27FC236}">
              <a16:creationId xmlns:a16="http://schemas.microsoft.com/office/drawing/2014/main" id="{176D6D4E-D101-4CAC-803E-2B73579532FE}"/>
            </a:ext>
          </a:extLst>
        </xdr:cNvPr>
        <xdr:cNvSpPr/>
      </xdr:nvSpPr>
      <xdr:spPr>
        <a:xfrm>
          <a:off x="186055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97427</xdr:rowOff>
    </xdr:from>
    <xdr:to>
      <xdr:col>102</xdr:col>
      <xdr:colOff>114300</xdr:colOff>
      <xdr:row>39</xdr:row>
      <xdr:rowOff>100693</xdr:rowOff>
    </xdr:to>
    <xdr:cxnSp macro="">
      <xdr:nvCxnSpPr>
        <xdr:cNvPr id="508" name="直線コネクタ 507">
          <a:extLst>
            <a:ext uri="{FF2B5EF4-FFF2-40B4-BE49-F238E27FC236}">
              <a16:creationId xmlns:a16="http://schemas.microsoft.com/office/drawing/2014/main" id="{FFEFF67F-4966-45B1-A2E1-02F90A198520}"/>
            </a:ext>
          </a:extLst>
        </xdr:cNvPr>
        <xdr:cNvCxnSpPr/>
      </xdr:nvCxnSpPr>
      <xdr:spPr>
        <a:xfrm>
          <a:off x="18656300" y="67839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21789</xdr:rowOff>
    </xdr:from>
    <xdr:ext cx="469744" cy="259045"/>
    <xdr:sp macro="" textlink="">
      <xdr:nvSpPr>
        <xdr:cNvPr id="509" name="n_1aveValue【認定こども園・幼稚園・保育所】&#10;一人当たり面積">
          <a:extLst>
            <a:ext uri="{FF2B5EF4-FFF2-40B4-BE49-F238E27FC236}">
              <a16:creationId xmlns:a16="http://schemas.microsoft.com/office/drawing/2014/main" id="{1FA5EC84-A8E9-4295-A3B4-63193C52E750}"/>
            </a:ext>
          </a:extLst>
        </xdr:cNvPr>
        <xdr:cNvSpPr txBox="1"/>
      </xdr:nvSpPr>
      <xdr:spPr>
        <a:xfrm>
          <a:off x="21075727" y="670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79846</xdr:rowOff>
    </xdr:from>
    <xdr:ext cx="469744" cy="259045"/>
    <xdr:sp macro="" textlink="">
      <xdr:nvSpPr>
        <xdr:cNvPr id="510" name="n_2aveValue【認定こども園・幼稚園・保育所】&#10;一人当たり面積">
          <a:extLst>
            <a:ext uri="{FF2B5EF4-FFF2-40B4-BE49-F238E27FC236}">
              <a16:creationId xmlns:a16="http://schemas.microsoft.com/office/drawing/2014/main" id="{499B9CBB-DAE0-495B-AC9F-7B68BB224C2B}"/>
            </a:ext>
          </a:extLst>
        </xdr:cNvPr>
        <xdr:cNvSpPr txBox="1"/>
      </xdr:nvSpPr>
      <xdr:spPr>
        <a:xfrm>
          <a:off x="20199427" y="642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76580</xdr:rowOff>
    </xdr:from>
    <xdr:ext cx="469744" cy="259045"/>
    <xdr:sp macro="" textlink="">
      <xdr:nvSpPr>
        <xdr:cNvPr id="511" name="n_3aveValue【認定こども園・幼稚園・保育所】&#10;一人当たり面積">
          <a:extLst>
            <a:ext uri="{FF2B5EF4-FFF2-40B4-BE49-F238E27FC236}">
              <a16:creationId xmlns:a16="http://schemas.microsoft.com/office/drawing/2014/main" id="{A723FFBD-4FB2-44DD-8B1B-472178132979}"/>
            </a:ext>
          </a:extLst>
        </xdr:cNvPr>
        <xdr:cNvSpPr txBox="1"/>
      </xdr:nvSpPr>
      <xdr:spPr>
        <a:xfrm>
          <a:off x="19310427" y="642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92908</xdr:rowOff>
    </xdr:from>
    <xdr:ext cx="469744" cy="259045"/>
    <xdr:sp macro="" textlink="">
      <xdr:nvSpPr>
        <xdr:cNvPr id="512" name="n_4aveValue【認定こども園・幼稚園・保育所】&#10;一人当たり面積">
          <a:extLst>
            <a:ext uri="{FF2B5EF4-FFF2-40B4-BE49-F238E27FC236}">
              <a16:creationId xmlns:a16="http://schemas.microsoft.com/office/drawing/2014/main" id="{1BDD111A-079B-4B23-9610-BB8D0769629D}"/>
            </a:ext>
          </a:extLst>
        </xdr:cNvPr>
        <xdr:cNvSpPr txBox="1"/>
      </xdr:nvSpPr>
      <xdr:spPr>
        <a:xfrm>
          <a:off x="18421427" y="643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8000</xdr:rowOff>
    </xdr:from>
    <xdr:ext cx="469744" cy="259045"/>
    <xdr:sp macro="" textlink="">
      <xdr:nvSpPr>
        <xdr:cNvPr id="513" name="n_1mainValue【認定こども園・幼稚園・保育所】&#10;一人当たり面積">
          <a:extLst>
            <a:ext uri="{FF2B5EF4-FFF2-40B4-BE49-F238E27FC236}">
              <a16:creationId xmlns:a16="http://schemas.microsoft.com/office/drawing/2014/main" id="{E775E557-652A-4C2B-8F18-990907F36194}"/>
            </a:ext>
          </a:extLst>
        </xdr:cNvPr>
        <xdr:cNvSpPr txBox="1"/>
      </xdr:nvSpPr>
      <xdr:spPr>
        <a:xfrm>
          <a:off x="21075727" y="635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3827</xdr:rowOff>
    </xdr:from>
    <xdr:ext cx="469744" cy="259045"/>
    <xdr:sp macro="" textlink="">
      <xdr:nvSpPr>
        <xdr:cNvPr id="514" name="n_2mainValue【認定こども園・幼稚園・保育所】&#10;一人当たり面積">
          <a:extLst>
            <a:ext uri="{FF2B5EF4-FFF2-40B4-BE49-F238E27FC236}">
              <a16:creationId xmlns:a16="http://schemas.microsoft.com/office/drawing/2014/main" id="{8DCACCC0-C4E5-4318-8648-0FEC52CE1BC7}"/>
            </a:ext>
          </a:extLst>
        </xdr:cNvPr>
        <xdr:cNvSpPr txBox="1"/>
      </xdr:nvSpPr>
      <xdr:spPr>
        <a:xfrm>
          <a:off x="20199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142620</xdr:rowOff>
    </xdr:from>
    <xdr:ext cx="469744" cy="259045"/>
    <xdr:sp macro="" textlink="">
      <xdr:nvSpPr>
        <xdr:cNvPr id="515" name="n_3mainValue【認定こども園・幼稚園・保育所】&#10;一人当たり面積">
          <a:extLst>
            <a:ext uri="{FF2B5EF4-FFF2-40B4-BE49-F238E27FC236}">
              <a16:creationId xmlns:a16="http://schemas.microsoft.com/office/drawing/2014/main" id="{75BF17FF-C3FC-4C2C-BCB6-033D852F6483}"/>
            </a:ext>
          </a:extLst>
        </xdr:cNvPr>
        <xdr:cNvSpPr txBox="1"/>
      </xdr:nvSpPr>
      <xdr:spPr>
        <a:xfrm>
          <a:off x="19310427" y="682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139354</xdr:rowOff>
    </xdr:from>
    <xdr:ext cx="469744" cy="259045"/>
    <xdr:sp macro="" textlink="">
      <xdr:nvSpPr>
        <xdr:cNvPr id="516" name="n_4mainValue【認定こども園・幼稚園・保育所】&#10;一人当たり面積">
          <a:extLst>
            <a:ext uri="{FF2B5EF4-FFF2-40B4-BE49-F238E27FC236}">
              <a16:creationId xmlns:a16="http://schemas.microsoft.com/office/drawing/2014/main" id="{2802B368-A312-41F0-A514-3C083E3D60BA}"/>
            </a:ext>
          </a:extLst>
        </xdr:cNvPr>
        <xdr:cNvSpPr txBox="1"/>
      </xdr:nvSpPr>
      <xdr:spPr>
        <a:xfrm>
          <a:off x="18421427" y="682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7" name="正方形/長方形 516">
          <a:extLst>
            <a:ext uri="{FF2B5EF4-FFF2-40B4-BE49-F238E27FC236}">
              <a16:creationId xmlns:a16="http://schemas.microsoft.com/office/drawing/2014/main" id="{83FEE6A7-AA39-4DA4-82FD-10FA5D41551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8" name="正方形/長方形 517">
          <a:extLst>
            <a:ext uri="{FF2B5EF4-FFF2-40B4-BE49-F238E27FC236}">
              <a16:creationId xmlns:a16="http://schemas.microsoft.com/office/drawing/2014/main" id="{7503553B-395F-4E9F-8959-0E9A6B8F4DB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9" name="正方形/長方形 518">
          <a:extLst>
            <a:ext uri="{FF2B5EF4-FFF2-40B4-BE49-F238E27FC236}">
              <a16:creationId xmlns:a16="http://schemas.microsoft.com/office/drawing/2014/main" id="{99C27306-E326-4DD0-BE4B-6D3CC76A727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0" name="正方形/長方形 519">
          <a:extLst>
            <a:ext uri="{FF2B5EF4-FFF2-40B4-BE49-F238E27FC236}">
              <a16:creationId xmlns:a16="http://schemas.microsoft.com/office/drawing/2014/main" id="{58857330-6DC9-4D98-B8C8-12CC8B73E57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1" name="正方形/長方形 520">
          <a:extLst>
            <a:ext uri="{FF2B5EF4-FFF2-40B4-BE49-F238E27FC236}">
              <a16:creationId xmlns:a16="http://schemas.microsoft.com/office/drawing/2014/main" id="{A4C6FE39-BA0F-40F8-BA9B-D560848EB37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2" name="正方形/長方形 521">
          <a:extLst>
            <a:ext uri="{FF2B5EF4-FFF2-40B4-BE49-F238E27FC236}">
              <a16:creationId xmlns:a16="http://schemas.microsoft.com/office/drawing/2014/main" id="{7D97AC7E-A461-4EF5-96D7-11C8A6EDB9C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3" name="正方形/長方形 522">
          <a:extLst>
            <a:ext uri="{FF2B5EF4-FFF2-40B4-BE49-F238E27FC236}">
              <a16:creationId xmlns:a16="http://schemas.microsoft.com/office/drawing/2014/main" id="{EED96698-CB13-4974-AF57-7A0F9B2D387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4" name="正方形/長方形 523">
          <a:extLst>
            <a:ext uri="{FF2B5EF4-FFF2-40B4-BE49-F238E27FC236}">
              <a16:creationId xmlns:a16="http://schemas.microsoft.com/office/drawing/2014/main" id="{85D9BC49-BAA0-4596-9EA5-10829658343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5" name="テキスト ボックス 524">
          <a:extLst>
            <a:ext uri="{FF2B5EF4-FFF2-40B4-BE49-F238E27FC236}">
              <a16:creationId xmlns:a16="http://schemas.microsoft.com/office/drawing/2014/main" id="{B5DF246A-B507-470B-A5A9-9A145971F10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6" name="直線コネクタ 525">
          <a:extLst>
            <a:ext uri="{FF2B5EF4-FFF2-40B4-BE49-F238E27FC236}">
              <a16:creationId xmlns:a16="http://schemas.microsoft.com/office/drawing/2014/main" id="{AEB900FE-F6F4-42F1-8622-83EE03A552C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7" name="テキスト ボックス 526">
          <a:extLst>
            <a:ext uri="{FF2B5EF4-FFF2-40B4-BE49-F238E27FC236}">
              <a16:creationId xmlns:a16="http://schemas.microsoft.com/office/drawing/2014/main" id="{233237BD-29CB-411B-907D-F53441BE1DE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8" name="直線コネクタ 527">
          <a:extLst>
            <a:ext uri="{FF2B5EF4-FFF2-40B4-BE49-F238E27FC236}">
              <a16:creationId xmlns:a16="http://schemas.microsoft.com/office/drawing/2014/main" id="{26454DD2-A97B-4134-AD49-6BAF4FB36B7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9" name="テキスト ボックス 528">
          <a:extLst>
            <a:ext uri="{FF2B5EF4-FFF2-40B4-BE49-F238E27FC236}">
              <a16:creationId xmlns:a16="http://schemas.microsoft.com/office/drawing/2014/main" id="{D62A37DB-7FC9-45BC-A480-45F74F82E99E}"/>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0" name="直線コネクタ 529">
          <a:extLst>
            <a:ext uri="{FF2B5EF4-FFF2-40B4-BE49-F238E27FC236}">
              <a16:creationId xmlns:a16="http://schemas.microsoft.com/office/drawing/2014/main" id="{3AA25285-6428-48E7-9A54-B3477BC8ADDF}"/>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1" name="テキスト ボックス 530">
          <a:extLst>
            <a:ext uri="{FF2B5EF4-FFF2-40B4-BE49-F238E27FC236}">
              <a16:creationId xmlns:a16="http://schemas.microsoft.com/office/drawing/2014/main" id="{0913F3E5-BAC8-4AAB-89D2-D82D28A7D76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2" name="直線コネクタ 531">
          <a:extLst>
            <a:ext uri="{FF2B5EF4-FFF2-40B4-BE49-F238E27FC236}">
              <a16:creationId xmlns:a16="http://schemas.microsoft.com/office/drawing/2014/main" id="{88833DED-FE54-4041-B130-9C2E6F49459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3" name="テキスト ボックス 532">
          <a:extLst>
            <a:ext uri="{FF2B5EF4-FFF2-40B4-BE49-F238E27FC236}">
              <a16:creationId xmlns:a16="http://schemas.microsoft.com/office/drawing/2014/main" id="{BE0E627E-C0F4-4D10-B390-BE62D7E160E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4" name="直線コネクタ 533">
          <a:extLst>
            <a:ext uri="{FF2B5EF4-FFF2-40B4-BE49-F238E27FC236}">
              <a16:creationId xmlns:a16="http://schemas.microsoft.com/office/drawing/2014/main" id="{12EA2ABD-3DCA-450F-B323-3A5A288E238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5" name="テキスト ボックス 534">
          <a:extLst>
            <a:ext uri="{FF2B5EF4-FFF2-40B4-BE49-F238E27FC236}">
              <a16:creationId xmlns:a16="http://schemas.microsoft.com/office/drawing/2014/main" id="{F2DFDD54-6B79-4B8D-9A7A-EB8C9AF286B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6" name="直線コネクタ 535">
          <a:extLst>
            <a:ext uri="{FF2B5EF4-FFF2-40B4-BE49-F238E27FC236}">
              <a16:creationId xmlns:a16="http://schemas.microsoft.com/office/drawing/2014/main" id="{64CC340B-CB6E-4B35-9F9E-AA821E0A8E6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7" name="テキスト ボックス 536">
          <a:extLst>
            <a:ext uri="{FF2B5EF4-FFF2-40B4-BE49-F238E27FC236}">
              <a16:creationId xmlns:a16="http://schemas.microsoft.com/office/drawing/2014/main" id="{C75E4D7F-BFE0-4C2C-9AF6-7D4B98C3189A}"/>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8" name="直線コネクタ 537">
          <a:extLst>
            <a:ext uri="{FF2B5EF4-FFF2-40B4-BE49-F238E27FC236}">
              <a16:creationId xmlns:a16="http://schemas.microsoft.com/office/drawing/2014/main" id="{BD2B56C8-A517-4111-A83E-00681DF38CD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9" name="テキスト ボックス 538">
          <a:extLst>
            <a:ext uri="{FF2B5EF4-FFF2-40B4-BE49-F238E27FC236}">
              <a16:creationId xmlns:a16="http://schemas.microsoft.com/office/drawing/2014/main" id="{6BE4A0A0-D7CF-4397-A0B8-B913C125F011}"/>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0" name="【学校施設】&#10;有形固定資産減価償却率グラフ枠">
          <a:extLst>
            <a:ext uri="{FF2B5EF4-FFF2-40B4-BE49-F238E27FC236}">
              <a16:creationId xmlns:a16="http://schemas.microsoft.com/office/drawing/2014/main" id="{925E8507-E0C6-4D5A-A4EA-239571636AA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62</xdr:row>
      <xdr:rowOff>167640</xdr:rowOff>
    </xdr:to>
    <xdr:cxnSp macro="">
      <xdr:nvCxnSpPr>
        <xdr:cNvPr id="541" name="直線コネクタ 540">
          <a:extLst>
            <a:ext uri="{FF2B5EF4-FFF2-40B4-BE49-F238E27FC236}">
              <a16:creationId xmlns:a16="http://schemas.microsoft.com/office/drawing/2014/main" id="{C283432F-8DEF-43BC-AF77-A90D408CE645}"/>
            </a:ext>
          </a:extLst>
        </xdr:cNvPr>
        <xdr:cNvCxnSpPr/>
      </xdr:nvCxnSpPr>
      <xdr:spPr>
        <a:xfrm flipV="1">
          <a:off x="16318864" y="97231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17</xdr:rowOff>
    </xdr:from>
    <xdr:ext cx="405111" cy="259045"/>
    <xdr:sp macro="" textlink="">
      <xdr:nvSpPr>
        <xdr:cNvPr id="542" name="【学校施設】&#10;有形固定資産減価償却率最小値テキスト">
          <a:extLst>
            <a:ext uri="{FF2B5EF4-FFF2-40B4-BE49-F238E27FC236}">
              <a16:creationId xmlns:a16="http://schemas.microsoft.com/office/drawing/2014/main" id="{58D8F497-275F-49D1-B779-9FFC0C1E4262}"/>
            </a:ext>
          </a:extLst>
        </xdr:cNvPr>
        <xdr:cNvSpPr txBox="1"/>
      </xdr:nvSpPr>
      <xdr:spPr>
        <a:xfrm>
          <a:off x="163576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167640</xdr:rowOff>
    </xdr:from>
    <xdr:to>
      <xdr:col>86</xdr:col>
      <xdr:colOff>25400</xdr:colOff>
      <xdr:row>62</xdr:row>
      <xdr:rowOff>167640</xdr:rowOff>
    </xdr:to>
    <xdr:cxnSp macro="">
      <xdr:nvCxnSpPr>
        <xdr:cNvPr id="543" name="直線コネクタ 542">
          <a:extLst>
            <a:ext uri="{FF2B5EF4-FFF2-40B4-BE49-F238E27FC236}">
              <a16:creationId xmlns:a16="http://schemas.microsoft.com/office/drawing/2014/main" id="{578DDAFD-4786-4AB4-AC6D-38B8FD964333}"/>
            </a:ext>
          </a:extLst>
        </xdr:cNvPr>
        <xdr:cNvCxnSpPr/>
      </xdr:nvCxnSpPr>
      <xdr:spPr>
        <a:xfrm>
          <a:off x="16230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44" name="【学校施設】&#10;有形固定資産減価償却率最大値テキスト">
          <a:extLst>
            <a:ext uri="{FF2B5EF4-FFF2-40B4-BE49-F238E27FC236}">
              <a16:creationId xmlns:a16="http://schemas.microsoft.com/office/drawing/2014/main" id="{0CD923AF-85C2-42E8-A62F-33559612A317}"/>
            </a:ext>
          </a:extLst>
        </xdr:cNvPr>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45" name="直線コネクタ 544">
          <a:extLst>
            <a:ext uri="{FF2B5EF4-FFF2-40B4-BE49-F238E27FC236}">
              <a16:creationId xmlns:a16="http://schemas.microsoft.com/office/drawing/2014/main" id="{6EC81DA1-FAD3-493A-A6FE-8CD3506A8CAF}"/>
            </a:ext>
          </a:extLst>
        </xdr:cNvPr>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139082</xdr:rowOff>
    </xdr:from>
    <xdr:ext cx="405111" cy="259045"/>
    <xdr:sp macro="" textlink="">
      <xdr:nvSpPr>
        <xdr:cNvPr id="546" name="【学校施設】&#10;有形固定資産減価償却率平均値テキスト">
          <a:extLst>
            <a:ext uri="{FF2B5EF4-FFF2-40B4-BE49-F238E27FC236}">
              <a16:creationId xmlns:a16="http://schemas.microsoft.com/office/drawing/2014/main" id="{0630D522-F3D6-433C-B3D4-125DCA3FC212}"/>
            </a:ext>
          </a:extLst>
        </xdr:cNvPr>
        <xdr:cNvSpPr txBox="1"/>
      </xdr:nvSpPr>
      <xdr:spPr>
        <a:xfrm>
          <a:off x="16357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7" name="フローチャート: 判断 546">
          <a:extLst>
            <a:ext uri="{FF2B5EF4-FFF2-40B4-BE49-F238E27FC236}">
              <a16:creationId xmlns:a16="http://schemas.microsoft.com/office/drawing/2014/main" id="{BDFA6788-7CFA-45A9-81B8-57828FF3B509}"/>
            </a:ext>
          </a:extLst>
        </xdr:cNvPr>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164465</xdr:rowOff>
    </xdr:from>
    <xdr:to>
      <xdr:col>81</xdr:col>
      <xdr:colOff>101600</xdr:colOff>
      <xdr:row>60</xdr:row>
      <xdr:rowOff>94615</xdr:rowOff>
    </xdr:to>
    <xdr:sp macro="" textlink="">
      <xdr:nvSpPr>
        <xdr:cNvPr id="548" name="フローチャート: 判断 547">
          <a:extLst>
            <a:ext uri="{FF2B5EF4-FFF2-40B4-BE49-F238E27FC236}">
              <a16:creationId xmlns:a16="http://schemas.microsoft.com/office/drawing/2014/main" id="{A6F9CD94-BA83-4E93-90A2-E1AAA01408CF}"/>
            </a:ext>
          </a:extLst>
        </xdr:cNvPr>
        <xdr:cNvSpPr/>
      </xdr:nvSpPr>
      <xdr:spPr>
        <a:xfrm>
          <a:off x="15430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158750</xdr:rowOff>
    </xdr:from>
    <xdr:to>
      <xdr:col>76</xdr:col>
      <xdr:colOff>165100</xdr:colOff>
      <xdr:row>60</xdr:row>
      <xdr:rowOff>88900</xdr:rowOff>
    </xdr:to>
    <xdr:sp macro="" textlink="">
      <xdr:nvSpPr>
        <xdr:cNvPr id="549" name="フローチャート: 判断 548">
          <a:extLst>
            <a:ext uri="{FF2B5EF4-FFF2-40B4-BE49-F238E27FC236}">
              <a16:creationId xmlns:a16="http://schemas.microsoft.com/office/drawing/2014/main" id="{71A333B6-3AF9-4A23-A99A-B4963320D322}"/>
            </a:ext>
          </a:extLst>
        </xdr:cNvPr>
        <xdr:cNvSpPr/>
      </xdr:nvSpPr>
      <xdr:spPr>
        <a:xfrm>
          <a:off x="14541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50" name="フローチャート: 判断 549">
          <a:extLst>
            <a:ext uri="{FF2B5EF4-FFF2-40B4-BE49-F238E27FC236}">
              <a16:creationId xmlns:a16="http://schemas.microsoft.com/office/drawing/2014/main" id="{86975F5A-B7AA-4322-AE3E-B6AB99571305}"/>
            </a:ext>
          </a:extLst>
        </xdr:cNvPr>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130175</xdr:rowOff>
    </xdr:from>
    <xdr:to>
      <xdr:col>67</xdr:col>
      <xdr:colOff>101600</xdr:colOff>
      <xdr:row>60</xdr:row>
      <xdr:rowOff>60325</xdr:rowOff>
    </xdr:to>
    <xdr:sp macro="" textlink="">
      <xdr:nvSpPr>
        <xdr:cNvPr id="551" name="フローチャート: 判断 550">
          <a:extLst>
            <a:ext uri="{FF2B5EF4-FFF2-40B4-BE49-F238E27FC236}">
              <a16:creationId xmlns:a16="http://schemas.microsoft.com/office/drawing/2014/main" id="{2DBFBC05-EA16-4A56-8BCC-E5EFE7084A80}"/>
            </a:ext>
          </a:extLst>
        </xdr:cNvPr>
        <xdr:cNvSpPr/>
      </xdr:nvSpPr>
      <xdr:spPr>
        <a:xfrm>
          <a:off x="12763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A6CB8011-5BD2-44E8-99E7-53EA97AC2E8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26B3ABDB-9DF8-409C-AFFA-F401874E58B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849ACFA-2A77-4516-8ED9-FB378E37BBA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42B92569-C569-4EED-AF40-B5197AAD317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1DA5CA03-9624-40C1-A63C-B19D1DF9ABE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111125</xdr:rowOff>
    </xdr:from>
    <xdr:to>
      <xdr:col>85</xdr:col>
      <xdr:colOff>177800</xdr:colOff>
      <xdr:row>59</xdr:row>
      <xdr:rowOff>41275</xdr:rowOff>
    </xdr:to>
    <xdr:sp macro="" textlink="">
      <xdr:nvSpPr>
        <xdr:cNvPr id="557" name="楕円 556">
          <a:extLst>
            <a:ext uri="{FF2B5EF4-FFF2-40B4-BE49-F238E27FC236}">
              <a16:creationId xmlns:a16="http://schemas.microsoft.com/office/drawing/2014/main" id="{F142F192-C49D-411F-B2B0-5B31E57A5A95}"/>
            </a:ext>
          </a:extLst>
        </xdr:cNvPr>
        <xdr:cNvSpPr/>
      </xdr:nvSpPr>
      <xdr:spPr>
        <a:xfrm>
          <a:off x="162687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134002</xdr:rowOff>
    </xdr:from>
    <xdr:ext cx="405111" cy="259045"/>
    <xdr:sp macro="" textlink="">
      <xdr:nvSpPr>
        <xdr:cNvPr id="558" name="【学校施設】&#10;有形固定資産減価償却率該当値テキスト">
          <a:extLst>
            <a:ext uri="{FF2B5EF4-FFF2-40B4-BE49-F238E27FC236}">
              <a16:creationId xmlns:a16="http://schemas.microsoft.com/office/drawing/2014/main" id="{8BACB715-9155-4332-8290-DA03EB57FAC3}"/>
            </a:ext>
          </a:extLst>
        </xdr:cNvPr>
        <xdr:cNvSpPr txBox="1"/>
      </xdr:nvSpPr>
      <xdr:spPr>
        <a:xfrm>
          <a:off x="16357600"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76835</xdr:rowOff>
    </xdr:from>
    <xdr:to>
      <xdr:col>81</xdr:col>
      <xdr:colOff>101600</xdr:colOff>
      <xdr:row>59</xdr:row>
      <xdr:rowOff>6985</xdr:rowOff>
    </xdr:to>
    <xdr:sp macro="" textlink="">
      <xdr:nvSpPr>
        <xdr:cNvPr id="559" name="楕円 558">
          <a:extLst>
            <a:ext uri="{FF2B5EF4-FFF2-40B4-BE49-F238E27FC236}">
              <a16:creationId xmlns:a16="http://schemas.microsoft.com/office/drawing/2014/main" id="{ABAA0265-D38D-4961-8618-B85E17965B5B}"/>
            </a:ext>
          </a:extLst>
        </xdr:cNvPr>
        <xdr:cNvSpPr/>
      </xdr:nvSpPr>
      <xdr:spPr>
        <a:xfrm>
          <a:off x="15430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127635</xdr:rowOff>
    </xdr:from>
    <xdr:to>
      <xdr:col>85</xdr:col>
      <xdr:colOff>127000</xdr:colOff>
      <xdr:row>58</xdr:row>
      <xdr:rowOff>161925</xdr:rowOff>
    </xdr:to>
    <xdr:cxnSp macro="">
      <xdr:nvCxnSpPr>
        <xdr:cNvPr id="560" name="直線コネクタ 559">
          <a:extLst>
            <a:ext uri="{FF2B5EF4-FFF2-40B4-BE49-F238E27FC236}">
              <a16:creationId xmlns:a16="http://schemas.microsoft.com/office/drawing/2014/main" id="{A14F8BBF-0D7A-4F76-8F13-DED92C2BFF1B}"/>
            </a:ext>
          </a:extLst>
        </xdr:cNvPr>
        <xdr:cNvCxnSpPr/>
      </xdr:nvCxnSpPr>
      <xdr:spPr>
        <a:xfrm>
          <a:off x="15481300" y="1007173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52070</xdr:rowOff>
    </xdr:from>
    <xdr:to>
      <xdr:col>76</xdr:col>
      <xdr:colOff>165100</xdr:colOff>
      <xdr:row>58</xdr:row>
      <xdr:rowOff>153670</xdr:rowOff>
    </xdr:to>
    <xdr:sp macro="" textlink="">
      <xdr:nvSpPr>
        <xdr:cNvPr id="561" name="楕円 560">
          <a:extLst>
            <a:ext uri="{FF2B5EF4-FFF2-40B4-BE49-F238E27FC236}">
              <a16:creationId xmlns:a16="http://schemas.microsoft.com/office/drawing/2014/main" id="{7CF15293-4EFB-438A-B733-2F3CC78C014D}"/>
            </a:ext>
          </a:extLst>
        </xdr:cNvPr>
        <xdr:cNvSpPr/>
      </xdr:nvSpPr>
      <xdr:spPr>
        <a:xfrm>
          <a:off x="14541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102870</xdr:rowOff>
    </xdr:from>
    <xdr:to>
      <xdr:col>81</xdr:col>
      <xdr:colOff>50800</xdr:colOff>
      <xdr:row>58</xdr:row>
      <xdr:rowOff>127635</xdr:rowOff>
    </xdr:to>
    <xdr:cxnSp macro="">
      <xdr:nvCxnSpPr>
        <xdr:cNvPr id="562" name="直線コネクタ 561">
          <a:extLst>
            <a:ext uri="{FF2B5EF4-FFF2-40B4-BE49-F238E27FC236}">
              <a16:creationId xmlns:a16="http://schemas.microsoft.com/office/drawing/2014/main" id="{BCFF22B9-FE82-4FFC-85C6-14AC3A0E0FF3}"/>
            </a:ext>
          </a:extLst>
        </xdr:cNvPr>
        <xdr:cNvCxnSpPr/>
      </xdr:nvCxnSpPr>
      <xdr:spPr>
        <a:xfrm>
          <a:off x="14592300" y="1004697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635</xdr:rowOff>
    </xdr:from>
    <xdr:to>
      <xdr:col>72</xdr:col>
      <xdr:colOff>38100</xdr:colOff>
      <xdr:row>58</xdr:row>
      <xdr:rowOff>102235</xdr:rowOff>
    </xdr:to>
    <xdr:sp macro="" textlink="">
      <xdr:nvSpPr>
        <xdr:cNvPr id="563" name="楕円 562">
          <a:extLst>
            <a:ext uri="{FF2B5EF4-FFF2-40B4-BE49-F238E27FC236}">
              <a16:creationId xmlns:a16="http://schemas.microsoft.com/office/drawing/2014/main" id="{43C83A2D-3E2E-4A9E-A693-4CEE768D9FCD}"/>
            </a:ext>
          </a:extLst>
        </xdr:cNvPr>
        <xdr:cNvSpPr/>
      </xdr:nvSpPr>
      <xdr:spPr>
        <a:xfrm>
          <a:off x="136525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51435</xdr:rowOff>
    </xdr:from>
    <xdr:to>
      <xdr:col>76</xdr:col>
      <xdr:colOff>114300</xdr:colOff>
      <xdr:row>58</xdr:row>
      <xdr:rowOff>102870</xdr:rowOff>
    </xdr:to>
    <xdr:cxnSp macro="">
      <xdr:nvCxnSpPr>
        <xdr:cNvPr id="564" name="直線コネクタ 563">
          <a:extLst>
            <a:ext uri="{FF2B5EF4-FFF2-40B4-BE49-F238E27FC236}">
              <a16:creationId xmlns:a16="http://schemas.microsoft.com/office/drawing/2014/main" id="{60C592F8-52EE-43DE-AD9C-D8CCA702EFE8}"/>
            </a:ext>
          </a:extLst>
        </xdr:cNvPr>
        <xdr:cNvCxnSpPr/>
      </xdr:nvCxnSpPr>
      <xdr:spPr>
        <a:xfrm>
          <a:off x="13703300" y="99955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116840</xdr:rowOff>
    </xdr:from>
    <xdr:to>
      <xdr:col>67</xdr:col>
      <xdr:colOff>101600</xdr:colOff>
      <xdr:row>58</xdr:row>
      <xdr:rowOff>46990</xdr:rowOff>
    </xdr:to>
    <xdr:sp macro="" textlink="">
      <xdr:nvSpPr>
        <xdr:cNvPr id="565" name="楕円 564">
          <a:extLst>
            <a:ext uri="{FF2B5EF4-FFF2-40B4-BE49-F238E27FC236}">
              <a16:creationId xmlns:a16="http://schemas.microsoft.com/office/drawing/2014/main" id="{FFB1C23D-84E9-42AE-85E7-21BF59CE6F09}"/>
            </a:ext>
          </a:extLst>
        </xdr:cNvPr>
        <xdr:cNvSpPr/>
      </xdr:nvSpPr>
      <xdr:spPr>
        <a:xfrm>
          <a:off x="12763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167640</xdr:rowOff>
    </xdr:from>
    <xdr:to>
      <xdr:col>71</xdr:col>
      <xdr:colOff>177800</xdr:colOff>
      <xdr:row>58</xdr:row>
      <xdr:rowOff>51435</xdr:rowOff>
    </xdr:to>
    <xdr:cxnSp macro="">
      <xdr:nvCxnSpPr>
        <xdr:cNvPr id="566" name="直線コネクタ 565">
          <a:extLst>
            <a:ext uri="{FF2B5EF4-FFF2-40B4-BE49-F238E27FC236}">
              <a16:creationId xmlns:a16="http://schemas.microsoft.com/office/drawing/2014/main" id="{D2B61A12-B90A-42E0-A778-F3C35A7CAA61}"/>
            </a:ext>
          </a:extLst>
        </xdr:cNvPr>
        <xdr:cNvCxnSpPr/>
      </xdr:nvCxnSpPr>
      <xdr:spPr>
        <a:xfrm>
          <a:off x="12814300" y="994029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85742</xdr:rowOff>
    </xdr:from>
    <xdr:ext cx="405111" cy="259045"/>
    <xdr:sp macro="" textlink="">
      <xdr:nvSpPr>
        <xdr:cNvPr id="567" name="n_1aveValue【学校施設】&#10;有形固定資産減価償却率">
          <a:extLst>
            <a:ext uri="{FF2B5EF4-FFF2-40B4-BE49-F238E27FC236}">
              <a16:creationId xmlns:a16="http://schemas.microsoft.com/office/drawing/2014/main" id="{A50F5DD0-AC38-4E5B-9D01-F7325E135F8E}"/>
            </a:ext>
          </a:extLst>
        </xdr:cNvPr>
        <xdr:cNvSpPr txBox="1"/>
      </xdr:nvSpPr>
      <xdr:spPr>
        <a:xfrm>
          <a:off x="152660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80027</xdr:rowOff>
    </xdr:from>
    <xdr:ext cx="405111" cy="259045"/>
    <xdr:sp macro="" textlink="">
      <xdr:nvSpPr>
        <xdr:cNvPr id="568" name="n_2aveValue【学校施設】&#10;有形固定資産減価償却率">
          <a:extLst>
            <a:ext uri="{FF2B5EF4-FFF2-40B4-BE49-F238E27FC236}">
              <a16:creationId xmlns:a16="http://schemas.microsoft.com/office/drawing/2014/main" id="{D790240B-1962-41AB-8D0B-62A58DADE4D8}"/>
            </a:ext>
          </a:extLst>
        </xdr:cNvPr>
        <xdr:cNvSpPr txBox="1"/>
      </xdr:nvSpPr>
      <xdr:spPr>
        <a:xfrm>
          <a:off x="14389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83837</xdr:rowOff>
    </xdr:from>
    <xdr:ext cx="405111" cy="259045"/>
    <xdr:sp macro="" textlink="">
      <xdr:nvSpPr>
        <xdr:cNvPr id="569" name="n_3aveValue【学校施設】&#10;有形固定資産減価償却率">
          <a:extLst>
            <a:ext uri="{FF2B5EF4-FFF2-40B4-BE49-F238E27FC236}">
              <a16:creationId xmlns:a16="http://schemas.microsoft.com/office/drawing/2014/main" id="{93020615-DFE4-40CE-8DEA-B4B4D12B2DC2}"/>
            </a:ext>
          </a:extLst>
        </xdr:cNvPr>
        <xdr:cNvSpPr txBox="1"/>
      </xdr:nvSpPr>
      <xdr:spPr>
        <a:xfrm>
          <a:off x="13500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51452</xdr:rowOff>
    </xdr:from>
    <xdr:ext cx="405111" cy="259045"/>
    <xdr:sp macro="" textlink="">
      <xdr:nvSpPr>
        <xdr:cNvPr id="570" name="n_4aveValue【学校施設】&#10;有形固定資産減価償却率">
          <a:extLst>
            <a:ext uri="{FF2B5EF4-FFF2-40B4-BE49-F238E27FC236}">
              <a16:creationId xmlns:a16="http://schemas.microsoft.com/office/drawing/2014/main" id="{766C20E6-74C4-4471-A185-F93C73DB0039}"/>
            </a:ext>
          </a:extLst>
        </xdr:cNvPr>
        <xdr:cNvSpPr txBox="1"/>
      </xdr:nvSpPr>
      <xdr:spPr>
        <a:xfrm>
          <a:off x="12611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23512</xdr:rowOff>
    </xdr:from>
    <xdr:ext cx="405111" cy="259045"/>
    <xdr:sp macro="" textlink="">
      <xdr:nvSpPr>
        <xdr:cNvPr id="571" name="n_1mainValue【学校施設】&#10;有形固定資産減価償却率">
          <a:extLst>
            <a:ext uri="{FF2B5EF4-FFF2-40B4-BE49-F238E27FC236}">
              <a16:creationId xmlns:a16="http://schemas.microsoft.com/office/drawing/2014/main" id="{CBB852B2-7E29-424F-9C78-12871450A6E0}"/>
            </a:ext>
          </a:extLst>
        </xdr:cNvPr>
        <xdr:cNvSpPr txBox="1"/>
      </xdr:nvSpPr>
      <xdr:spPr>
        <a:xfrm>
          <a:off x="15266044"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170197</xdr:rowOff>
    </xdr:from>
    <xdr:ext cx="405111" cy="259045"/>
    <xdr:sp macro="" textlink="">
      <xdr:nvSpPr>
        <xdr:cNvPr id="572" name="n_2mainValue【学校施設】&#10;有形固定資産減価償却率">
          <a:extLst>
            <a:ext uri="{FF2B5EF4-FFF2-40B4-BE49-F238E27FC236}">
              <a16:creationId xmlns:a16="http://schemas.microsoft.com/office/drawing/2014/main" id="{F4E5227A-19F7-49ED-BC33-1FAB9A432F7B}"/>
            </a:ext>
          </a:extLst>
        </xdr:cNvPr>
        <xdr:cNvSpPr txBox="1"/>
      </xdr:nvSpPr>
      <xdr:spPr>
        <a:xfrm>
          <a:off x="14389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118762</xdr:rowOff>
    </xdr:from>
    <xdr:ext cx="405111" cy="259045"/>
    <xdr:sp macro="" textlink="">
      <xdr:nvSpPr>
        <xdr:cNvPr id="573" name="n_3mainValue【学校施設】&#10;有形固定資産減価償却率">
          <a:extLst>
            <a:ext uri="{FF2B5EF4-FFF2-40B4-BE49-F238E27FC236}">
              <a16:creationId xmlns:a16="http://schemas.microsoft.com/office/drawing/2014/main" id="{B9BEE5BF-DBFF-4F6F-A280-2B78C9CD0AF5}"/>
            </a:ext>
          </a:extLst>
        </xdr:cNvPr>
        <xdr:cNvSpPr txBox="1"/>
      </xdr:nvSpPr>
      <xdr:spPr>
        <a:xfrm>
          <a:off x="135007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63517</xdr:rowOff>
    </xdr:from>
    <xdr:ext cx="405111" cy="259045"/>
    <xdr:sp macro="" textlink="">
      <xdr:nvSpPr>
        <xdr:cNvPr id="574" name="n_4mainValue【学校施設】&#10;有形固定資産減価償却率">
          <a:extLst>
            <a:ext uri="{FF2B5EF4-FFF2-40B4-BE49-F238E27FC236}">
              <a16:creationId xmlns:a16="http://schemas.microsoft.com/office/drawing/2014/main" id="{FE0DA06F-43D1-42FD-9CE1-6D7DE3D69045}"/>
            </a:ext>
          </a:extLst>
        </xdr:cNvPr>
        <xdr:cNvSpPr txBox="1"/>
      </xdr:nvSpPr>
      <xdr:spPr>
        <a:xfrm>
          <a:off x="12611744"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5" name="正方形/長方形 574">
          <a:extLst>
            <a:ext uri="{FF2B5EF4-FFF2-40B4-BE49-F238E27FC236}">
              <a16:creationId xmlns:a16="http://schemas.microsoft.com/office/drawing/2014/main" id="{8692128A-544A-42DB-B818-2948513076C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6" name="正方形/長方形 575">
          <a:extLst>
            <a:ext uri="{FF2B5EF4-FFF2-40B4-BE49-F238E27FC236}">
              <a16:creationId xmlns:a16="http://schemas.microsoft.com/office/drawing/2014/main" id="{BD0D092C-AF0F-4D60-A86C-FAA3B5F69B7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7" name="正方形/長方形 576">
          <a:extLst>
            <a:ext uri="{FF2B5EF4-FFF2-40B4-BE49-F238E27FC236}">
              <a16:creationId xmlns:a16="http://schemas.microsoft.com/office/drawing/2014/main" id="{2DA65857-3EB9-456F-AAB4-17E8669EE63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8" name="正方形/長方形 577">
          <a:extLst>
            <a:ext uri="{FF2B5EF4-FFF2-40B4-BE49-F238E27FC236}">
              <a16:creationId xmlns:a16="http://schemas.microsoft.com/office/drawing/2014/main" id="{021EBF78-1056-4F4F-84A3-54C529A33FD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9" name="正方形/長方形 578">
          <a:extLst>
            <a:ext uri="{FF2B5EF4-FFF2-40B4-BE49-F238E27FC236}">
              <a16:creationId xmlns:a16="http://schemas.microsoft.com/office/drawing/2014/main" id="{72DA8A5B-F499-4D8B-A6EC-5CE0B187169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0" name="正方形/長方形 579">
          <a:extLst>
            <a:ext uri="{FF2B5EF4-FFF2-40B4-BE49-F238E27FC236}">
              <a16:creationId xmlns:a16="http://schemas.microsoft.com/office/drawing/2014/main" id="{D0894A67-66EA-45E7-81AF-CD09AE90B4A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1" name="正方形/長方形 580">
          <a:extLst>
            <a:ext uri="{FF2B5EF4-FFF2-40B4-BE49-F238E27FC236}">
              <a16:creationId xmlns:a16="http://schemas.microsoft.com/office/drawing/2014/main" id="{B6D66B20-26D5-421A-B30A-E8188AB3847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2" name="正方形/長方形 581">
          <a:extLst>
            <a:ext uri="{FF2B5EF4-FFF2-40B4-BE49-F238E27FC236}">
              <a16:creationId xmlns:a16="http://schemas.microsoft.com/office/drawing/2014/main" id="{7415FE2F-9712-4C64-944C-79249CE08E3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3" name="テキスト ボックス 582">
          <a:extLst>
            <a:ext uri="{FF2B5EF4-FFF2-40B4-BE49-F238E27FC236}">
              <a16:creationId xmlns:a16="http://schemas.microsoft.com/office/drawing/2014/main" id="{9F16E8E8-D7FE-4276-8B7F-969D4752186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4" name="直線コネクタ 583">
          <a:extLst>
            <a:ext uri="{FF2B5EF4-FFF2-40B4-BE49-F238E27FC236}">
              <a16:creationId xmlns:a16="http://schemas.microsoft.com/office/drawing/2014/main" id="{EF536C6D-F753-41D7-A667-9AD35C01232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5" name="テキスト ボックス 584">
          <a:extLst>
            <a:ext uri="{FF2B5EF4-FFF2-40B4-BE49-F238E27FC236}">
              <a16:creationId xmlns:a16="http://schemas.microsoft.com/office/drawing/2014/main" id="{C45EC2D6-33E2-4065-9B95-BDDEF05452C9}"/>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6" name="直線コネクタ 585">
          <a:extLst>
            <a:ext uri="{FF2B5EF4-FFF2-40B4-BE49-F238E27FC236}">
              <a16:creationId xmlns:a16="http://schemas.microsoft.com/office/drawing/2014/main" id="{F50499EB-63F9-4780-8067-00C624DBE9A6}"/>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7" name="テキスト ボックス 586">
          <a:extLst>
            <a:ext uri="{FF2B5EF4-FFF2-40B4-BE49-F238E27FC236}">
              <a16:creationId xmlns:a16="http://schemas.microsoft.com/office/drawing/2014/main" id="{FB5AFEAF-0104-432D-9CCD-713C507046F3}"/>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8" name="直線コネクタ 587">
          <a:extLst>
            <a:ext uri="{FF2B5EF4-FFF2-40B4-BE49-F238E27FC236}">
              <a16:creationId xmlns:a16="http://schemas.microsoft.com/office/drawing/2014/main" id="{A1975379-F90E-465F-BD1D-542C77853759}"/>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9" name="テキスト ボックス 588">
          <a:extLst>
            <a:ext uri="{FF2B5EF4-FFF2-40B4-BE49-F238E27FC236}">
              <a16:creationId xmlns:a16="http://schemas.microsoft.com/office/drawing/2014/main" id="{DBA48EAC-9471-4E44-8C0C-3EDF8CC3FF22}"/>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90" name="直線コネクタ 589">
          <a:extLst>
            <a:ext uri="{FF2B5EF4-FFF2-40B4-BE49-F238E27FC236}">
              <a16:creationId xmlns:a16="http://schemas.microsoft.com/office/drawing/2014/main" id="{3E1AD5C3-EE39-4CD7-803F-A797B53DE095}"/>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91" name="テキスト ボックス 590">
          <a:extLst>
            <a:ext uri="{FF2B5EF4-FFF2-40B4-BE49-F238E27FC236}">
              <a16:creationId xmlns:a16="http://schemas.microsoft.com/office/drawing/2014/main" id="{DA4B589F-E339-4E94-997F-B9265D819963}"/>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92" name="直線コネクタ 591">
          <a:extLst>
            <a:ext uri="{FF2B5EF4-FFF2-40B4-BE49-F238E27FC236}">
              <a16:creationId xmlns:a16="http://schemas.microsoft.com/office/drawing/2014/main" id="{45AFD26A-E1D3-4BD4-83F1-0B5FA69BCC15}"/>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3" name="テキスト ボックス 592">
          <a:extLst>
            <a:ext uri="{FF2B5EF4-FFF2-40B4-BE49-F238E27FC236}">
              <a16:creationId xmlns:a16="http://schemas.microsoft.com/office/drawing/2014/main" id="{EB9AF1AD-8121-4624-B515-2E55ACBD7AAF}"/>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4" name="直線コネクタ 593">
          <a:extLst>
            <a:ext uri="{FF2B5EF4-FFF2-40B4-BE49-F238E27FC236}">
              <a16:creationId xmlns:a16="http://schemas.microsoft.com/office/drawing/2014/main" id="{AC00E6A3-8CEE-4B33-966E-0AB46227498D}"/>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5" name="テキスト ボックス 594">
          <a:extLst>
            <a:ext uri="{FF2B5EF4-FFF2-40B4-BE49-F238E27FC236}">
              <a16:creationId xmlns:a16="http://schemas.microsoft.com/office/drawing/2014/main" id="{505BEC4A-6CF1-4079-9C7E-E54334F42B54}"/>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6" name="直線コネクタ 595">
          <a:extLst>
            <a:ext uri="{FF2B5EF4-FFF2-40B4-BE49-F238E27FC236}">
              <a16:creationId xmlns:a16="http://schemas.microsoft.com/office/drawing/2014/main" id="{CB7849E8-2C97-4C81-867F-A8135A9AF006}"/>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7" name="テキスト ボックス 596">
          <a:extLst>
            <a:ext uri="{FF2B5EF4-FFF2-40B4-BE49-F238E27FC236}">
              <a16:creationId xmlns:a16="http://schemas.microsoft.com/office/drawing/2014/main" id="{73D89617-94D9-466E-8860-5A2EFD86FC93}"/>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8" name="直線コネクタ 597">
          <a:extLst>
            <a:ext uri="{FF2B5EF4-FFF2-40B4-BE49-F238E27FC236}">
              <a16:creationId xmlns:a16="http://schemas.microsoft.com/office/drawing/2014/main" id="{C77FCEEE-1172-40AA-BBE0-74463B477A7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9" name="テキスト ボックス 598">
          <a:extLst>
            <a:ext uri="{FF2B5EF4-FFF2-40B4-BE49-F238E27FC236}">
              <a16:creationId xmlns:a16="http://schemas.microsoft.com/office/drawing/2014/main" id="{A8E6AD56-3582-4164-8235-5C8BE803103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0" name="【学校施設】&#10;一人当たり面積グラフ枠">
          <a:extLst>
            <a:ext uri="{FF2B5EF4-FFF2-40B4-BE49-F238E27FC236}">
              <a16:creationId xmlns:a16="http://schemas.microsoft.com/office/drawing/2014/main" id="{C17A5187-3701-48B9-953D-DC4668E272C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77398</xdr:rowOff>
    </xdr:from>
    <xdr:to>
      <xdr:col>116</xdr:col>
      <xdr:colOff>62864</xdr:colOff>
      <xdr:row>64</xdr:row>
      <xdr:rowOff>118872</xdr:rowOff>
    </xdr:to>
    <xdr:cxnSp macro="">
      <xdr:nvCxnSpPr>
        <xdr:cNvPr id="601" name="直線コネクタ 600">
          <a:extLst>
            <a:ext uri="{FF2B5EF4-FFF2-40B4-BE49-F238E27FC236}">
              <a16:creationId xmlns:a16="http://schemas.microsoft.com/office/drawing/2014/main" id="{5F018F3B-8A24-45A5-987B-35989545D903}"/>
            </a:ext>
          </a:extLst>
        </xdr:cNvPr>
        <xdr:cNvCxnSpPr/>
      </xdr:nvCxnSpPr>
      <xdr:spPr>
        <a:xfrm flipV="1">
          <a:off x="22160864" y="9507148"/>
          <a:ext cx="0" cy="1584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122699</xdr:rowOff>
    </xdr:from>
    <xdr:ext cx="469744" cy="259045"/>
    <xdr:sp macro="" textlink="">
      <xdr:nvSpPr>
        <xdr:cNvPr id="602" name="【学校施設】&#10;一人当たり面積最小値テキスト">
          <a:extLst>
            <a:ext uri="{FF2B5EF4-FFF2-40B4-BE49-F238E27FC236}">
              <a16:creationId xmlns:a16="http://schemas.microsoft.com/office/drawing/2014/main" id="{55667494-77EE-483F-9D84-6F31A254756E}"/>
            </a:ext>
          </a:extLst>
        </xdr:cNvPr>
        <xdr:cNvSpPr txBox="1"/>
      </xdr:nvSpPr>
      <xdr:spPr>
        <a:xfrm>
          <a:off x="22199600" y="1109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118872</xdr:rowOff>
    </xdr:from>
    <xdr:to>
      <xdr:col>116</xdr:col>
      <xdr:colOff>152400</xdr:colOff>
      <xdr:row>64</xdr:row>
      <xdr:rowOff>118872</xdr:rowOff>
    </xdr:to>
    <xdr:cxnSp macro="">
      <xdr:nvCxnSpPr>
        <xdr:cNvPr id="603" name="直線コネクタ 602">
          <a:extLst>
            <a:ext uri="{FF2B5EF4-FFF2-40B4-BE49-F238E27FC236}">
              <a16:creationId xmlns:a16="http://schemas.microsoft.com/office/drawing/2014/main" id="{62C10640-C0FF-499B-90E0-ABF0317C506C}"/>
            </a:ext>
          </a:extLst>
        </xdr:cNvPr>
        <xdr:cNvCxnSpPr/>
      </xdr:nvCxnSpPr>
      <xdr:spPr>
        <a:xfrm>
          <a:off x="22072600" y="11091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24075</xdr:rowOff>
    </xdr:from>
    <xdr:ext cx="469744" cy="259045"/>
    <xdr:sp macro="" textlink="">
      <xdr:nvSpPr>
        <xdr:cNvPr id="604" name="【学校施設】&#10;一人当たり面積最大値テキスト">
          <a:extLst>
            <a:ext uri="{FF2B5EF4-FFF2-40B4-BE49-F238E27FC236}">
              <a16:creationId xmlns:a16="http://schemas.microsoft.com/office/drawing/2014/main" id="{FC6B0733-E34B-4FDF-96B8-1733AF3CC64E}"/>
            </a:ext>
          </a:extLst>
        </xdr:cNvPr>
        <xdr:cNvSpPr txBox="1"/>
      </xdr:nvSpPr>
      <xdr:spPr>
        <a:xfrm>
          <a:off x="22199600" y="9282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77398</xdr:rowOff>
    </xdr:from>
    <xdr:to>
      <xdr:col>116</xdr:col>
      <xdr:colOff>152400</xdr:colOff>
      <xdr:row>55</xdr:row>
      <xdr:rowOff>77398</xdr:rowOff>
    </xdr:to>
    <xdr:cxnSp macro="">
      <xdr:nvCxnSpPr>
        <xdr:cNvPr id="605" name="直線コネクタ 604">
          <a:extLst>
            <a:ext uri="{FF2B5EF4-FFF2-40B4-BE49-F238E27FC236}">
              <a16:creationId xmlns:a16="http://schemas.microsoft.com/office/drawing/2014/main" id="{274BD71D-E521-4B1C-8251-91A256198C3A}"/>
            </a:ext>
          </a:extLst>
        </xdr:cNvPr>
        <xdr:cNvCxnSpPr/>
      </xdr:nvCxnSpPr>
      <xdr:spPr>
        <a:xfrm>
          <a:off x="22072600" y="9507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150058</xdr:rowOff>
    </xdr:from>
    <xdr:ext cx="469744" cy="259045"/>
    <xdr:sp macro="" textlink="">
      <xdr:nvSpPr>
        <xdr:cNvPr id="606" name="【学校施設】&#10;一人当たり面積平均値テキスト">
          <a:extLst>
            <a:ext uri="{FF2B5EF4-FFF2-40B4-BE49-F238E27FC236}">
              <a16:creationId xmlns:a16="http://schemas.microsoft.com/office/drawing/2014/main" id="{8F09FB37-56D9-4FEF-BDA5-0B195A7A1CB5}"/>
            </a:ext>
          </a:extLst>
        </xdr:cNvPr>
        <xdr:cNvSpPr txBox="1"/>
      </xdr:nvSpPr>
      <xdr:spPr>
        <a:xfrm>
          <a:off x="22199600" y="10608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127181</xdr:rowOff>
    </xdr:from>
    <xdr:to>
      <xdr:col>116</xdr:col>
      <xdr:colOff>114300</xdr:colOff>
      <xdr:row>63</xdr:row>
      <xdr:rowOff>57331</xdr:rowOff>
    </xdr:to>
    <xdr:sp macro="" textlink="">
      <xdr:nvSpPr>
        <xdr:cNvPr id="607" name="フローチャート: 判断 606">
          <a:extLst>
            <a:ext uri="{FF2B5EF4-FFF2-40B4-BE49-F238E27FC236}">
              <a16:creationId xmlns:a16="http://schemas.microsoft.com/office/drawing/2014/main" id="{8578C399-ABDF-42DD-B57F-33736F37318E}"/>
            </a:ext>
          </a:extLst>
        </xdr:cNvPr>
        <xdr:cNvSpPr/>
      </xdr:nvSpPr>
      <xdr:spPr>
        <a:xfrm>
          <a:off x="22110700" y="1075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114119</xdr:rowOff>
    </xdr:from>
    <xdr:to>
      <xdr:col>112</xdr:col>
      <xdr:colOff>38100</xdr:colOff>
      <xdr:row>63</xdr:row>
      <xdr:rowOff>44269</xdr:rowOff>
    </xdr:to>
    <xdr:sp macro="" textlink="">
      <xdr:nvSpPr>
        <xdr:cNvPr id="608" name="フローチャート: 判断 607">
          <a:extLst>
            <a:ext uri="{FF2B5EF4-FFF2-40B4-BE49-F238E27FC236}">
              <a16:creationId xmlns:a16="http://schemas.microsoft.com/office/drawing/2014/main" id="{6200ED9B-C283-40B9-89B4-AE8204C4F8CC}"/>
            </a:ext>
          </a:extLst>
        </xdr:cNvPr>
        <xdr:cNvSpPr/>
      </xdr:nvSpPr>
      <xdr:spPr>
        <a:xfrm>
          <a:off x="21272500" y="1074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122610</xdr:rowOff>
    </xdr:from>
    <xdr:to>
      <xdr:col>107</xdr:col>
      <xdr:colOff>101600</xdr:colOff>
      <xdr:row>63</xdr:row>
      <xdr:rowOff>52760</xdr:rowOff>
    </xdr:to>
    <xdr:sp macro="" textlink="">
      <xdr:nvSpPr>
        <xdr:cNvPr id="609" name="フローチャート: 判断 608">
          <a:extLst>
            <a:ext uri="{FF2B5EF4-FFF2-40B4-BE49-F238E27FC236}">
              <a16:creationId xmlns:a16="http://schemas.microsoft.com/office/drawing/2014/main" id="{8CE49DD9-1623-4DD8-ABE0-6E820671AB31}"/>
            </a:ext>
          </a:extLst>
        </xdr:cNvPr>
        <xdr:cNvSpPr/>
      </xdr:nvSpPr>
      <xdr:spPr>
        <a:xfrm>
          <a:off x="20383500" y="1075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129141</xdr:rowOff>
    </xdr:from>
    <xdr:to>
      <xdr:col>102</xdr:col>
      <xdr:colOff>165100</xdr:colOff>
      <xdr:row>63</xdr:row>
      <xdr:rowOff>59291</xdr:rowOff>
    </xdr:to>
    <xdr:sp macro="" textlink="">
      <xdr:nvSpPr>
        <xdr:cNvPr id="610" name="フローチャート: 判断 609">
          <a:extLst>
            <a:ext uri="{FF2B5EF4-FFF2-40B4-BE49-F238E27FC236}">
              <a16:creationId xmlns:a16="http://schemas.microsoft.com/office/drawing/2014/main" id="{97331DA8-7921-4A5B-A340-4B3F7868ECC2}"/>
            </a:ext>
          </a:extLst>
        </xdr:cNvPr>
        <xdr:cNvSpPr/>
      </xdr:nvSpPr>
      <xdr:spPr>
        <a:xfrm>
          <a:off x="19494500" y="1075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130773</xdr:rowOff>
    </xdr:from>
    <xdr:to>
      <xdr:col>98</xdr:col>
      <xdr:colOff>38100</xdr:colOff>
      <xdr:row>63</xdr:row>
      <xdr:rowOff>60923</xdr:rowOff>
    </xdr:to>
    <xdr:sp macro="" textlink="">
      <xdr:nvSpPr>
        <xdr:cNvPr id="611" name="フローチャート: 判断 610">
          <a:extLst>
            <a:ext uri="{FF2B5EF4-FFF2-40B4-BE49-F238E27FC236}">
              <a16:creationId xmlns:a16="http://schemas.microsoft.com/office/drawing/2014/main" id="{58E96926-473E-433F-B65B-6C53C3085C06}"/>
            </a:ext>
          </a:extLst>
        </xdr:cNvPr>
        <xdr:cNvSpPr/>
      </xdr:nvSpPr>
      <xdr:spPr>
        <a:xfrm>
          <a:off x="18605500" y="1076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916C1D78-63D2-4F5D-82FA-800B3AC355F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C40AA423-C442-4AF5-8626-692D47685FB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CC25F289-E42D-4378-999C-E1D9D6D737C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782FC43F-9CF6-4D1D-8C64-8D963CAE159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304DA792-C698-4CB0-A662-8C0D6CDE549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149389</xdr:rowOff>
    </xdr:from>
    <xdr:to>
      <xdr:col>116</xdr:col>
      <xdr:colOff>114300</xdr:colOff>
      <xdr:row>64</xdr:row>
      <xdr:rowOff>79539</xdr:rowOff>
    </xdr:to>
    <xdr:sp macro="" textlink="">
      <xdr:nvSpPr>
        <xdr:cNvPr id="617" name="楕円 616">
          <a:extLst>
            <a:ext uri="{FF2B5EF4-FFF2-40B4-BE49-F238E27FC236}">
              <a16:creationId xmlns:a16="http://schemas.microsoft.com/office/drawing/2014/main" id="{7B92D452-637B-4D8C-9AED-D2DB7BA68745}"/>
            </a:ext>
          </a:extLst>
        </xdr:cNvPr>
        <xdr:cNvSpPr/>
      </xdr:nvSpPr>
      <xdr:spPr>
        <a:xfrm>
          <a:off x="22110700" y="1095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64316</xdr:rowOff>
    </xdr:from>
    <xdr:ext cx="469744" cy="259045"/>
    <xdr:sp macro="" textlink="">
      <xdr:nvSpPr>
        <xdr:cNvPr id="618" name="【学校施設】&#10;一人当たり面積該当値テキスト">
          <a:extLst>
            <a:ext uri="{FF2B5EF4-FFF2-40B4-BE49-F238E27FC236}">
              <a16:creationId xmlns:a16="http://schemas.microsoft.com/office/drawing/2014/main" id="{E6623BAD-B476-4EEE-8892-573CFCA5A30E}"/>
            </a:ext>
          </a:extLst>
        </xdr:cNvPr>
        <xdr:cNvSpPr txBox="1"/>
      </xdr:nvSpPr>
      <xdr:spPr>
        <a:xfrm>
          <a:off x="22199600" y="1086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146449</xdr:rowOff>
    </xdr:from>
    <xdr:to>
      <xdr:col>112</xdr:col>
      <xdr:colOff>38100</xdr:colOff>
      <xdr:row>64</xdr:row>
      <xdr:rowOff>76599</xdr:rowOff>
    </xdr:to>
    <xdr:sp macro="" textlink="">
      <xdr:nvSpPr>
        <xdr:cNvPr id="619" name="楕円 618">
          <a:extLst>
            <a:ext uri="{FF2B5EF4-FFF2-40B4-BE49-F238E27FC236}">
              <a16:creationId xmlns:a16="http://schemas.microsoft.com/office/drawing/2014/main" id="{7EBE0D09-1F46-4E0A-AB18-691FFDD69F58}"/>
            </a:ext>
          </a:extLst>
        </xdr:cNvPr>
        <xdr:cNvSpPr/>
      </xdr:nvSpPr>
      <xdr:spPr>
        <a:xfrm>
          <a:off x="21272500" y="1094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25799</xdr:rowOff>
    </xdr:from>
    <xdr:to>
      <xdr:col>116</xdr:col>
      <xdr:colOff>63500</xdr:colOff>
      <xdr:row>64</xdr:row>
      <xdr:rowOff>28739</xdr:rowOff>
    </xdr:to>
    <xdr:cxnSp macro="">
      <xdr:nvCxnSpPr>
        <xdr:cNvPr id="620" name="直線コネクタ 619">
          <a:extLst>
            <a:ext uri="{FF2B5EF4-FFF2-40B4-BE49-F238E27FC236}">
              <a16:creationId xmlns:a16="http://schemas.microsoft.com/office/drawing/2014/main" id="{6589DA22-9930-4829-A2CD-3D2E19FDE7EC}"/>
            </a:ext>
          </a:extLst>
        </xdr:cNvPr>
        <xdr:cNvCxnSpPr/>
      </xdr:nvCxnSpPr>
      <xdr:spPr>
        <a:xfrm>
          <a:off x="21323300" y="10998599"/>
          <a:ext cx="8382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106607</xdr:rowOff>
    </xdr:from>
    <xdr:to>
      <xdr:col>107</xdr:col>
      <xdr:colOff>101600</xdr:colOff>
      <xdr:row>64</xdr:row>
      <xdr:rowOff>36757</xdr:rowOff>
    </xdr:to>
    <xdr:sp macro="" textlink="">
      <xdr:nvSpPr>
        <xdr:cNvPr id="621" name="楕円 620">
          <a:extLst>
            <a:ext uri="{FF2B5EF4-FFF2-40B4-BE49-F238E27FC236}">
              <a16:creationId xmlns:a16="http://schemas.microsoft.com/office/drawing/2014/main" id="{2A2E762D-B262-4196-AFF9-DB0BFA8B0ACB}"/>
            </a:ext>
          </a:extLst>
        </xdr:cNvPr>
        <xdr:cNvSpPr/>
      </xdr:nvSpPr>
      <xdr:spPr>
        <a:xfrm>
          <a:off x="20383500" y="1090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157407</xdr:rowOff>
    </xdr:from>
    <xdr:to>
      <xdr:col>111</xdr:col>
      <xdr:colOff>177800</xdr:colOff>
      <xdr:row>64</xdr:row>
      <xdr:rowOff>25799</xdr:rowOff>
    </xdr:to>
    <xdr:cxnSp macro="">
      <xdr:nvCxnSpPr>
        <xdr:cNvPr id="622" name="直線コネクタ 621">
          <a:extLst>
            <a:ext uri="{FF2B5EF4-FFF2-40B4-BE49-F238E27FC236}">
              <a16:creationId xmlns:a16="http://schemas.microsoft.com/office/drawing/2014/main" id="{BC93A3BD-FC65-46D7-BD10-2AD292088CA4}"/>
            </a:ext>
          </a:extLst>
        </xdr:cNvPr>
        <xdr:cNvCxnSpPr/>
      </xdr:nvCxnSpPr>
      <xdr:spPr>
        <a:xfrm>
          <a:off x="20434300" y="10958757"/>
          <a:ext cx="889000" cy="3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104648</xdr:rowOff>
    </xdr:from>
    <xdr:to>
      <xdr:col>102</xdr:col>
      <xdr:colOff>165100</xdr:colOff>
      <xdr:row>64</xdr:row>
      <xdr:rowOff>34798</xdr:rowOff>
    </xdr:to>
    <xdr:sp macro="" textlink="">
      <xdr:nvSpPr>
        <xdr:cNvPr id="623" name="楕円 622">
          <a:extLst>
            <a:ext uri="{FF2B5EF4-FFF2-40B4-BE49-F238E27FC236}">
              <a16:creationId xmlns:a16="http://schemas.microsoft.com/office/drawing/2014/main" id="{C0BE5DB6-4610-42F2-A195-740955C0ADD9}"/>
            </a:ext>
          </a:extLst>
        </xdr:cNvPr>
        <xdr:cNvSpPr/>
      </xdr:nvSpPr>
      <xdr:spPr>
        <a:xfrm>
          <a:off x="19494500" y="1090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155448</xdr:rowOff>
    </xdr:from>
    <xdr:to>
      <xdr:col>107</xdr:col>
      <xdr:colOff>50800</xdr:colOff>
      <xdr:row>63</xdr:row>
      <xdr:rowOff>157407</xdr:rowOff>
    </xdr:to>
    <xdr:cxnSp macro="">
      <xdr:nvCxnSpPr>
        <xdr:cNvPr id="624" name="直線コネクタ 623">
          <a:extLst>
            <a:ext uri="{FF2B5EF4-FFF2-40B4-BE49-F238E27FC236}">
              <a16:creationId xmlns:a16="http://schemas.microsoft.com/office/drawing/2014/main" id="{7FFD9E23-954E-44A9-AECC-17390C7A1A7E}"/>
            </a:ext>
          </a:extLst>
        </xdr:cNvPr>
        <xdr:cNvCxnSpPr/>
      </xdr:nvCxnSpPr>
      <xdr:spPr>
        <a:xfrm>
          <a:off x="19545300" y="10956798"/>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104322</xdr:rowOff>
    </xdr:from>
    <xdr:to>
      <xdr:col>98</xdr:col>
      <xdr:colOff>38100</xdr:colOff>
      <xdr:row>64</xdr:row>
      <xdr:rowOff>34472</xdr:rowOff>
    </xdr:to>
    <xdr:sp macro="" textlink="">
      <xdr:nvSpPr>
        <xdr:cNvPr id="625" name="楕円 624">
          <a:extLst>
            <a:ext uri="{FF2B5EF4-FFF2-40B4-BE49-F238E27FC236}">
              <a16:creationId xmlns:a16="http://schemas.microsoft.com/office/drawing/2014/main" id="{8C1EDBE4-6EED-4137-9C28-408AF0665EB6}"/>
            </a:ext>
          </a:extLst>
        </xdr:cNvPr>
        <xdr:cNvSpPr/>
      </xdr:nvSpPr>
      <xdr:spPr>
        <a:xfrm>
          <a:off x="18605500" y="1090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155122</xdr:rowOff>
    </xdr:from>
    <xdr:to>
      <xdr:col>102</xdr:col>
      <xdr:colOff>114300</xdr:colOff>
      <xdr:row>63</xdr:row>
      <xdr:rowOff>155448</xdr:rowOff>
    </xdr:to>
    <xdr:cxnSp macro="">
      <xdr:nvCxnSpPr>
        <xdr:cNvPr id="626" name="直線コネクタ 625">
          <a:extLst>
            <a:ext uri="{FF2B5EF4-FFF2-40B4-BE49-F238E27FC236}">
              <a16:creationId xmlns:a16="http://schemas.microsoft.com/office/drawing/2014/main" id="{7590E8F6-ACA7-4FB7-8FF0-2D206766440F}"/>
            </a:ext>
          </a:extLst>
        </xdr:cNvPr>
        <xdr:cNvCxnSpPr/>
      </xdr:nvCxnSpPr>
      <xdr:spPr>
        <a:xfrm>
          <a:off x="18656300" y="10956472"/>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60796</xdr:rowOff>
    </xdr:from>
    <xdr:ext cx="469744" cy="259045"/>
    <xdr:sp macro="" textlink="">
      <xdr:nvSpPr>
        <xdr:cNvPr id="627" name="n_1aveValue【学校施設】&#10;一人当たり面積">
          <a:extLst>
            <a:ext uri="{FF2B5EF4-FFF2-40B4-BE49-F238E27FC236}">
              <a16:creationId xmlns:a16="http://schemas.microsoft.com/office/drawing/2014/main" id="{EB632CFD-0A03-4A38-B50A-AAED63FA9B6F}"/>
            </a:ext>
          </a:extLst>
        </xdr:cNvPr>
        <xdr:cNvSpPr txBox="1"/>
      </xdr:nvSpPr>
      <xdr:spPr>
        <a:xfrm>
          <a:off x="21075727" y="10519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69287</xdr:rowOff>
    </xdr:from>
    <xdr:ext cx="469744" cy="259045"/>
    <xdr:sp macro="" textlink="">
      <xdr:nvSpPr>
        <xdr:cNvPr id="628" name="n_2aveValue【学校施設】&#10;一人当たり面積">
          <a:extLst>
            <a:ext uri="{FF2B5EF4-FFF2-40B4-BE49-F238E27FC236}">
              <a16:creationId xmlns:a16="http://schemas.microsoft.com/office/drawing/2014/main" id="{CE7DD1FA-5E68-4CD3-8F4C-39D2C3513E03}"/>
            </a:ext>
          </a:extLst>
        </xdr:cNvPr>
        <xdr:cNvSpPr txBox="1"/>
      </xdr:nvSpPr>
      <xdr:spPr>
        <a:xfrm>
          <a:off x="20199427" y="1052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75818</xdr:rowOff>
    </xdr:from>
    <xdr:ext cx="469744" cy="259045"/>
    <xdr:sp macro="" textlink="">
      <xdr:nvSpPr>
        <xdr:cNvPr id="629" name="n_3aveValue【学校施設】&#10;一人当たり面積">
          <a:extLst>
            <a:ext uri="{FF2B5EF4-FFF2-40B4-BE49-F238E27FC236}">
              <a16:creationId xmlns:a16="http://schemas.microsoft.com/office/drawing/2014/main" id="{915995DC-E850-4EAC-9074-C76E58766858}"/>
            </a:ext>
          </a:extLst>
        </xdr:cNvPr>
        <xdr:cNvSpPr txBox="1"/>
      </xdr:nvSpPr>
      <xdr:spPr>
        <a:xfrm>
          <a:off x="19310427" y="10534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77450</xdr:rowOff>
    </xdr:from>
    <xdr:ext cx="469744" cy="259045"/>
    <xdr:sp macro="" textlink="">
      <xdr:nvSpPr>
        <xdr:cNvPr id="630" name="n_4aveValue【学校施設】&#10;一人当たり面積">
          <a:extLst>
            <a:ext uri="{FF2B5EF4-FFF2-40B4-BE49-F238E27FC236}">
              <a16:creationId xmlns:a16="http://schemas.microsoft.com/office/drawing/2014/main" id="{EA57F1D1-2FDC-48DD-9073-495B8138927E}"/>
            </a:ext>
          </a:extLst>
        </xdr:cNvPr>
        <xdr:cNvSpPr txBox="1"/>
      </xdr:nvSpPr>
      <xdr:spPr>
        <a:xfrm>
          <a:off x="18421427" y="10535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67726</xdr:rowOff>
    </xdr:from>
    <xdr:ext cx="469744" cy="259045"/>
    <xdr:sp macro="" textlink="">
      <xdr:nvSpPr>
        <xdr:cNvPr id="631" name="n_1mainValue【学校施設】&#10;一人当たり面積">
          <a:extLst>
            <a:ext uri="{FF2B5EF4-FFF2-40B4-BE49-F238E27FC236}">
              <a16:creationId xmlns:a16="http://schemas.microsoft.com/office/drawing/2014/main" id="{D0647451-DEBD-4FE2-B673-FC7B6D8CBA8D}"/>
            </a:ext>
          </a:extLst>
        </xdr:cNvPr>
        <xdr:cNvSpPr txBox="1"/>
      </xdr:nvSpPr>
      <xdr:spPr>
        <a:xfrm>
          <a:off x="21075727" y="11040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27884</xdr:rowOff>
    </xdr:from>
    <xdr:ext cx="469744" cy="259045"/>
    <xdr:sp macro="" textlink="">
      <xdr:nvSpPr>
        <xdr:cNvPr id="632" name="n_2mainValue【学校施設】&#10;一人当たり面積">
          <a:extLst>
            <a:ext uri="{FF2B5EF4-FFF2-40B4-BE49-F238E27FC236}">
              <a16:creationId xmlns:a16="http://schemas.microsoft.com/office/drawing/2014/main" id="{6D5FCE1E-84E0-4DB7-8293-EAD6F896755E}"/>
            </a:ext>
          </a:extLst>
        </xdr:cNvPr>
        <xdr:cNvSpPr txBox="1"/>
      </xdr:nvSpPr>
      <xdr:spPr>
        <a:xfrm>
          <a:off x="20199427" y="1100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25925</xdr:rowOff>
    </xdr:from>
    <xdr:ext cx="469744" cy="259045"/>
    <xdr:sp macro="" textlink="">
      <xdr:nvSpPr>
        <xdr:cNvPr id="633" name="n_3mainValue【学校施設】&#10;一人当たり面積">
          <a:extLst>
            <a:ext uri="{FF2B5EF4-FFF2-40B4-BE49-F238E27FC236}">
              <a16:creationId xmlns:a16="http://schemas.microsoft.com/office/drawing/2014/main" id="{79D7BE35-A903-4B8B-9EC4-92FDD3FD3B5A}"/>
            </a:ext>
          </a:extLst>
        </xdr:cNvPr>
        <xdr:cNvSpPr txBox="1"/>
      </xdr:nvSpPr>
      <xdr:spPr>
        <a:xfrm>
          <a:off x="19310427" y="1099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25599</xdr:rowOff>
    </xdr:from>
    <xdr:ext cx="469744" cy="259045"/>
    <xdr:sp macro="" textlink="">
      <xdr:nvSpPr>
        <xdr:cNvPr id="634" name="n_4mainValue【学校施設】&#10;一人当たり面積">
          <a:extLst>
            <a:ext uri="{FF2B5EF4-FFF2-40B4-BE49-F238E27FC236}">
              <a16:creationId xmlns:a16="http://schemas.microsoft.com/office/drawing/2014/main" id="{6B4EC372-7059-4CB5-A9A2-5CB0374A8B8E}"/>
            </a:ext>
          </a:extLst>
        </xdr:cNvPr>
        <xdr:cNvSpPr txBox="1"/>
      </xdr:nvSpPr>
      <xdr:spPr>
        <a:xfrm>
          <a:off x="18421427" y="1099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5" name="正方形/長方形 634">
          <a:extLst>
            <a:ext uri="{FF2B5EF4-FFF2-40B4-BE49-F238E27FC236}">
              <a16:creationId xmlns:a16="http://schemas.microsoft.com/office/drawing/2014/main" id="{E283BE23-7F74-40A5-A5A3-53AE3B74664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6" name="正方形/長方形 635">
          <a:extLst>
            <a:ext uri="{FF2B5EF4-FFF2-40B4-BE49-F238E27FC236}">
              <a16:creationId xmlns:a16="http://schemas.microsoft.com/office/drawing/2014/main" id="{E848DF9A-47CA-4F63-B80D-42E3D24B1A7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7" name="正方形/長方形 636">
          <a:extLst>
            <a:ext uri="{FF2B5EF4-FFF2-40B4-BE49-F238E27FC236}">
              <a16:creationId xmlns:a16="http://schemas.microsoft.com/office/drawing/2014/main" id="{4DF34767-F844-44D9-93A0-E0644C5F397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8" name="正方形/長方形 637">
          <a:extLst>
            <a:ext uri="{FF2B5EF4-FFF2-40B4-BE49-F238E27FC236}">
              <a16:creationId xmlns:a16="http://schemas.microsoft.com/office/drawing/2014/main" id="{3ADA1406-9A76-44DE-AC9D-0EAF03F17A4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9" name="正方形/長方形 638">
          <a:extLst>
            <a:ext uri="{FF2B5EF4-FFF2-40B4-BE49-F238E27FC236}">
              <a16:creationId xmlns:a16="http://schemas.microsoft.com/office/drawing/2014/main" id="{524938E2-1C1A-4558-BFFB-D3488ADB956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0" name="正方形/長方形 639">
          <a:extLst>
            <a:ext uri="{FF2B5EF4-FFF2-40B4-BE49-F238E27FC236}">
              <a16:creationId xmlns:a16="http://schemas.microsoft.com/office/drawing/2014/main" id="{C87F0B15-CE08-4D71-B8B8-98E77A6E65C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1" name="正方形/長方形 640">
          <a:extLst>
            <a:ext uri="{FF2B5EF4-FFF2-40B4-BE49-F238E27FC236}">
              <a16:creationId xmlns:a16="http://schemas.microsoft.com/office/drawing/2014/main" id="{8C52B679-71C5-412D-8C37-CC4047EA256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正方形/長方形 641">
          <a:extLst>
            <a:ext uri="{FF2B5EF4-FFF2-40B4-BE49-F238E27FC236}">
              <a16:creationId xmlns:a16="http://schemas.microsoft.com/office/drawing/2014/main" id="{9CB5EE98-19B2-4120-9808-77986BB3F5B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3" name="テキスト ボックス 642">
          <a:extLst>
            <a:ext uri="{FF2B5EF4-FFF2-40B4-BE49-F238E27FC236}">
              <a16:creationId xmlns:a16="http://schemas.microsoft.com/office/drawing/2014/main" id="{B411568E-6435-4446-94FF-C56C6507753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4" name="直線コネクタ 643">
          <a:extLst>
            <a:ext uri="{FF2B5EF4-FFF2-40B4-BE49-F238E27FC236}">
              <a16:creationId xmlns:a16="http://schemas.microsoft.com/office/drawing/2014/main" id="{59472167-8DC6-4EC4-8C06-A8CC02D10ED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5" name="テキスト ボックス 644">
          <a:extLst>
            <a:ext uri="{FF2B5EF4-FFF2-40B4-BE49-F238E27FC236}">
              <a16:creationId xmlns:a16="http://schemas.microsoft.com/office/drawing/2014/main" id="{B64DD649-00CB-4EA9-AF45-AEA292CF87F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6" name="直線コネクタ 645">
          <a:extLst>
            <a:ext uri="{FF2B5EF4-FFF2-40B4-BE49-F238E27FC236}">
              <a16:creationId xmlns:a16="http://schemas.microsoft.com/office/drawing/2014/main" id="{FCC6D0B1-7005-4480-8A2F-4C1924EAA50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7" name="テキスト ボックス 646">
          <a:extLst>
            <a:ext uri="{FF2B5EF4-FFF2-40B4-BE49-F238E27FC236}">
              <a16:creationId xmlns:a16="http://schemas.microsoft.com/office/drawing/2014/main" id="{F78FC3E6-220D-400A-8420-0513C09AF02F}"/>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8" name="直線コネクタ 647">
          <a:extLst>
            <a:ext uri="{FF2B5EF4-FFF2-40B4-BE49-F238E27FC236}">
              <a16:creationId xmlns:a16="http://schemas.microsoft.com/office/drawing/2014/main" id="{6F581DA3-707B-406A-B754-A880E121613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9" name="テキスト ボックス 648">
          <a:extLst>
            <a:ext uri="{FF2B5EF4-FFF2-40B4-BE49-F238E27FC236}">
              <a16:creationId xmlns:a16="http://schemas.microsoft.com/office/drawing/2014/main" id="{C5E90D53-69B4-4EF6-8ECF-69F97E17B35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50" name="直線コネクタ 649">
          <a:extLst>
            <a:ext uri="{FF2B5EF4-FFF2-40B4-BE49-F238E27FC236}">
              <a16:creationId xmlns:a16="http://schemas.microsoft.com/office/drawing/2014/main" id="{6615DD8C-4B22-4624-91B6-BC86F0C1A78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51" name="テキスト ボックス 650">
          <a:extLst>
            <a:ext uri="{FF2B5EF4-FFF2-40B4-BE49-F238E27FC236}">
              <a16:creationId xmlns:a16="http://schemas.microsoft.com/office/drawing/2014/main" id="{C5322DFC-0036-4193-8EC2-8858A31B47D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52" name="直線コネクタ 651">
          <a:extLst>
            <a:ext uri="{FF2B5EF4-FFF2-40B4-BE49-F238E27FC236}">
              <a16:creationId xmlns:a16="http://schemas.microsoft.com/office/drawing/2014/main" id="{970CEB81-A878-406B-ACC4-050FDEECFCF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53" name="テキスト ボックス 652">
          <a:extLst>
            <a:ext uri="{FF2B5EF4-FFF2-40B4-BE49-F238E27FC236}">
              <a16:creationId xmlns:a16="http://schemas.microsoft.com/office/drawing/2014/main" id="{9BD7F92B-58FB-4C08-9217-717400E9B9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4" name="直線コネクタ 653">
          <a:extLst>
            <a:ext uri="{FF2B5EF4-FFF2-40B4-BE49-F238E27FC236}">
              <a16:creationId xmlns:a16="http://schemas.microsoft.com/office/drawing/2014/main" id="{F70CF366-FFC0-48AC-A678-DA87E8492E8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5" name="テキスト ボックス 654">
          <a:extLst>
            <a:ext uri="{FF2B5EF4-FFF2-40B4-BE49-F238E27FC236}">
              <a16:creationId xmlns:a16="http://schemas.microsoft.com/office/drawing/2014/main" id="{DA9DFC31-6B2D-4BBB-959E-4D42756A59C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6" name="直線コネクタ 655">
          <a:extLst>
            <a:ext uri="{FF2B5EF4-FFF2-40B4-BE49-F238E27FC236}">
              <a16:creationId xmlns:a16="http://schemas.microsoft.com/office/drawing/2014/main" id="{38EF4E9E-DEE1-4C19-8C92-DEBD23E7FF08}"/>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7" name="テキスト ボックス 656">
          <a:extLst>
            <a:ext uri="{FF2B5EF4-FFF2-40B4-BE49-F238E27FC236}">
              <a16:creationId xmlns:a16="http://schemas.microsoft.com/office/drawing/2014/main" id="{CB3C607C-0CF7-4211-A589-7DD30687544C}"/>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8" name="直線コネクタ 657">
          <a:extLst>
            <a:ext uri="{FF2B5EF4-FFF2-40B4-BE49-F238E27FC236}">
              <a16:creationId xmlns:a16="http://schemas.microsoft.com/office/drawing/2014/main" id="{4123D504-8801-4968-A6D5-3E196B8D96A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9" name="【児童館】&#10;有形固定資産減価償却率グラフ枠">
          <a:extLst>
            <a:ext uri="{FF2B5EF4-FFF2-40B4-BE49-F238E27FC236}">
              <a16:creationId xmlns:a16="http://schemas.microsoft.com/office/drawing/2014/main" id="{D266A018-88AE-4358-8C11-B040CEA7706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168729</xdr:rowOff>
    </xdr:to>
    <xdr:cxnSp macro="">
      <xdr:nvCxnSpPr>
        <xdr:cNvPr id="660" name="直線コネクタ 659">
          <a:extLst>
            <a:ext uri="{FF2B5EF4-FFF2-40B4-BE49-F238E27FC236}">
              <a16:creationId xmlns:a16="http://schemas.microsoft.com/office/drawing/2014/main" id="{6B22935F-4E9A-4689-9452-655A92829F25}"/>
            </a:ext>
          </a:extLst>
        </xdr:cNvPr>
        <xdr:cNvCxnSpPr/>
      </xdr:nvCxnSpPr>
      <xdr:spPr>
        <a:xfrm flipV="1">
          <a:off x="16318864" y="1336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61" name="【児童館】&#10;有形固定資産減価償却率最小値テキスト">
          <a:extLst>
            <a:ext uri="{FF2B5EF4-FFF2-40B4-BE49-F238E27FC236}">
              <a16:creationId xmlns:a16="http://schemas.microsoft.com/office/drawing/2014/main" id="{6BA78259-E606-4AE1-B9E7-CB2F4E241F4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62" name="直線コネクタ 661">
          <a:extLst>
            <a:ext uri="{FF2B5EF4-FFF2-40B4-BE49-F238E27FC236}">
              <a16:creationId xmlns:a16="http://schemas.microsoft.com/office/drawing/2014/main" id="{052F76D6-16BD-4C23-8406-5F81B90044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340478" cy="259045"/>
    <xdr:sp macro="" textlink="">
      <xdr:nvSpPr>
        <xdr:cNvPr id="663" name="【児童館】&#10;有形固定資産減価償却率最大値テキスト">
          <a:extLst>
            <a:ext uri="{FF2B5EF4-FFF2-40B4-BE49-F238E27FC236}">
              <a16:creationId xmlns:a16="http://schemas.microsoft.com/office/drawing/2014/main" id="{2E1B3525-932F-4FB1-8E7E-312DD989CB7D}"/>
            </a:ext>
          </a:extLst>
        </xdr:cNvPr>
        <xdr:cNvSpPr txBox="1"/>
      </xdr:nvSpPr>
      <xdr:spPr>
        <a:xfrm>
          <a:off x="16357600" y="1313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664" name="直線コネクタ 663">
          <a:extLst>
            <a:ext uri="{FF2B5EF4-FFF2-40B4-BE49-F238E27FC236}">
              <a16:creationId xmlns:a16="http://schemas.microsoft.com/office/drawing/2014/main" id="{B0D0F09E-8164-405B-B88E-0BED0A81E40A}"/>
            </a:ext>
          </a:extLst>
        </xdr:cNvPr>
        <xdr:cNvCxnSpPr/>
      </xdr:nvCxnSpPr>
      <xdr:spPr>
        <a:xfrm>
          <a:off x="16230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665" name="【児童館】&#10;有形固定資産減価償却率平均値テキスト">
          <a:extLst>
            <a:ext uri="{FF2B5EF4-FFF2-40B4-BE49-F238E27FC236}">
              <a16:creationId xmlns:a16="http://schemas.microsoft.com/office/drawing/2014/main" id="{FAC85690-0F97-4094-8208-058CF050473C}"/>
            </a:ext>
          </a:extLst>
        </xdr:cNvPr>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666" name="フローチャート: 判断 665">
          <a:extLst>
            <a:ext uri="{FF2B5EF4-FFF2-40B4-BE49-F238E27FC236}">
              <a16:creationId xmlns:a16="http://schemas.microsoft.com/office/drawing/2014/main" id="{F2A3B425-8FA7-45C1-BFE8-0F6198D411DF}"/>
            </a:ext>
          </a:extLst>
        </xdr:cNvPr>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152219</xdr:rowOff>
    </xdr:from>
    <xdr:to>
      <xdr:col>81</xdr:col>
      <xdr:colOff>101600</xdr:colOff>
      <xdr:row>82</xdr:row>
      <xdr:rowOff>82369</xdr:rowOff>
    </xdr:to>
    <xdr:sp macro="" textlink="">
      <xdr:nvSpPr>
        <xdr:cNvPr id="667" name="フローチャート: 判断 666">
          <a:extLst>
            <a:ext uri="{FF2B5EF4-FFF2-40B4-BE49-F238E27FC236}">
              <a16:creationId xmlns:a16="http://schemas.microsoft.com/office/drawing/2014/main" id="{862239DE-25A3-4DFA-ACCC-BD713EA0BC4D}"/>
            </a:ext>
          </a:extLst>
        </xdr:cNvPr>
        <xdr:cNvSpPr/>
      </xdr:nvSpPr>
      <xdr:spPr>
        <a:xfrm>
          <a:off x="154305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668" name="フローチャート: 判断 667">
          <a:extLst>
            <a:ext uri="{FF2B5EF4-FFF2-40B4-BE49-F238E27FC236}">
              <a16:creationId xmlns:a16="http://schemas.microsoft.com/office/drawing/2014/main" id="{F7AFD66C-EC2F-4D17-85B5-BF00BA10597F}"/>
            </a:ext>
          </a:extLst>
        </xdr:cNvPr>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139156</xdr:rowOff>
    </xdr:from>
    <xdr:to>
      <xdr:col>72</xdr:col>
      <xdr:colOff>38100</xdr:colOff>
      <xdr:row>82</xdr:row>
      <xdr:rowOff>69306</xdr:rowOff>
    </xdr:to>
    <xdr:sp macro="" textlink="">
      <xdr:nvSpPr>
        <xdr:cNvPr id="669" name="フローチャート: 判断 668">
          <a:extLst>
            <a:ext uri="{FF2B5EF4-FFF2-40B4-BE49-F238E27FC236}">
              <a16:creationId xmlns:a16="http://schemas.microsoft.com/office/drawing/2014/main" id="{B58AFCC6-FF25-41BF-B301-591C0AE35E78}"/>
            </a:ext>
          </a:extLst>
        </xdr:cNvPr>
        <xdr:cNvSpPr/>
      </xdr:nvSpPr>
      <xdr:spPr>
        <a:xfrm>
          <a:off x="13652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670" name="フローチャート: 判断 669">
          <a:extLst>
            <a:ext uri="{FF2B5EF4-FFF2-40B4-BE49-F238E27FC236}">
              <a16:creationId xmlns:a16="http://schemas.microsoft.com/office/drawing/2014/main" id="{61BC06A7-D455-4D47-AE79-2464979365A7}"/>
            </a:ext>
          </a:extLst>
        </xdr:cNvPr>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id="{601667DB-CD4C-43F6-B716-60FB838977F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2" name="テキスト ボックス 671">
          <a:extLst>
            <a:ext uri="{FF2B5EF4-FFF2-40B4-BE49-F238E27FC236}">
              <a16:creationId xmlns:a16="http://schemas.microsoft.com/office/drawing/2014/main" id="{0FAC8C70-0632-408D-B4A9-AB7C363A828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3" name="テキスト ボックス 672">
          <a:extLst>
            <a:ext uri="{FF2B5EF4-FFF2-40B4-BE49-F238E27FC236}">
              <a16:creationId xmlns:a16="http://schemas.microsoft.com/office/drawing/2014/main" id="{CC75F163-2076-4E4F-9826-A25BBCBA4F1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4" name="テキスト ボックス 673">
          <a:extLst>
            <a:ext uri="{FF2B5EF4-FFF2-40B4-BE49-F238E27FC236}">
              <a16:creationId xmlns:a16="http://schemas.microsoft.com/office/drawing/2014/main" id="{20158306-3225-4B7C-AAD6-956DF110B3E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5" name="テキスト ボックス 674">
          <a:extLst>
            <a:ext uri="{FF2B5EF4-FFF2-40B4-BE49-F238E27FC236}">
              <a16:creationId xmlns:a16="http://schemas.microsoft.com/office/drawing/2014/main" id="{6CFBBF9F-6426-44DA-84C9-C2F447F8ABE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73842</xdr:rowOff>
    </xdr:from>
    <xdr:to>
      <xdr:col>85</xdr:col>
      <xdr:colOff>177800</xdr:colOff>
      <xdr:row>81</xdr:row>
      <xdr:rowOff>3992</xdr:rowOff>
    </xdr:to>
    <xdr:sp macro="" textlink="">
      <xdr:nvSpPr>
        <xdr:cNvPr id="676" name="楕円 675">
          <a:extLst>
            <a:ext uri="{FF2B5EF4-FFF2-40B4-BE49-F238E27FC236}">
              <a16:creationId xmlns:a16="http://schemas.microsoft.com/office/drawing/2014/main" id="{87ED237B-D5FA-4DFE-9AC7-C8E8E3E8FE8B}"/>
            </a:ext>
          </a:extLst>
        </xdr:cNvPr>
        <xdr:cNvSpPr/>
      </xdr:nvSpPr>
      <xdr:spPr>
        <a:xfrm>
          <a:off x="16268700" y="1378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96719</xdr:rowOff>
    </xdr:from>
    <xdr:ext cx="405111" cy="259045"/>
    <xdr:sp macro="" textlink="">
      <xdr:nvSpPr>
        <xdr:cNvPr id="677" name="【児童館】&#10;有形固定資産減価償却率該当値テキスト">
          <a:extLst>
            <a:ext uri="{FF2B5EF4-FFF2-40B4-BE49-F238E27FC236}">
              <a16:creationId xmlns:a16="http://schemas.microsoft.com/office/drawing/2014/main" id="{7BFED38E-4C16-434F-85BC-FAAA25EF3E18}"/>
            </a:ext>
          </a:extLst>
        </xdr:cNvPr>
        <xdr:cNvSpPr txBox="1"/>
      </xdr:nvSpPr>
      <xdr:spPr>
        <a:xfrm>
          <a:off x="16357600" y="13641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6894</xdr:rowOff>
    </xdr:from>
    <xdr:to>
      <xdr:col>81</xdr:col>
      <xdr:colOff>101600</xdr:colOff>
      <xdr:row>80</xdr:row>
      <xdr:rowOff>108494</xdr:rowOff>
    </xdr:to>
    <xdr:sp macro="" textlink="">
      <xdr:nvSpPr>
        <xdr:cNvPr id="678" name="楕円 677">
          <a:extLst>
            <a:ext uri="{FF2B5EF4-FFF2-40B4-BE49-F238E27FC236}">
              <a16:creationId xmlns:a16="http://schemas.microsoft.com/office/drawing/2014/main" id="{B5B47B1C-30CF-42BF-B584-39EB93CBC09A}"/>
            </a:ext>
          </a:extLst>
        </xdr:cNvPr>
        <xdr:cNvSpPr/>
      </xdr:nvSpPr>
      <xdr:spPr>
        <a:xfrm>
          <a:off x="15430500" y="1372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57694</xdr:rowOff>
    </xdr:from>
    <xdr:to>
      <xdr:col>85</xdr:col>
      <xdr:colOff>127000</xdr:colOff>
      <xdr:row>80</xdr:row>
      <xdr:rowOff>124642</xdr:rowOff>
    </xdr:to>
    <xdr:cxnSp macro="">
      <xdr:nvCxnSpPr>
        <xdr:cNvPr id="679" name="直線コネクタ 678">
          <a:extLst>
            <a:ext uri="{FF2B5EF4-FFF2-40B4-BE49-F238E27FC236}">
              <a16:creationId xmlns:a16="http://schemas.microsoft.com/office/drawing/2014/main" id="{B94EBD32-78FE-4664-8FBB-DA4CC4D1EF60}"/>
            </a:ext>
          </a:extLst>
        </xdr:cNvPr>
        <xdr:cNvCxnSpPr/>
      </xdr:nvCxnSpPr>
      <xdr:spPr>
        <a:xfrm>
          <a:off x="15481300" y="13773694"/>
          <a:ext cx="8382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111398</xdr:rowOff>
    </xdr:from>
    <xdr:to>
      <xdr:col>76</xdr:col>
      <xdr:colOff>165100</xdr:colOff>
      <xdr:row>80</xdr:row>
      <xdr:rowOff>41548</xdr:rowOff>
    </xdr:to>
    <xdr:sp macro="" textlink="">
      <xdr:nvSpPr>
        <xdr:cNvPr id="680" name="楕円 679">
          <a:extLst>
            <a:ext uri="{FF2B5EF4-FFF2-40B4-BE49-F238E27FC236}">
              <a16:creationId xmlns:a16="http://schemas.microsoft.com/office/drawing/2014/main" id="{6E1FF3BE-5F69-4AC5-BF3E-700D079716BD}"/>
            </a:ext>
          </a:extLst>
        </xdr:cNvPr>
        <xdr:cNvSpPr/>
      </xdr:nvSpPr>
      <xdr:spPr>
        <a:xfrm>
          <a:off x="14541500" y="1365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162198</xdr:rowOff>
    </xdr:from>
    <xdr:to>
      <xdr:col>81</xdr:col>
      <xdr:colOff>50800</xdr:colOff>
      <xdr:row>80</xdr:row>
      <xdr:rowOff>57694</xdr:rowOff>
    </xdr:to>
    <xdr:cxnSp macro="">
      <xdr:nvCxnSpPr>
        <xdr:cNvPr id="681" name="直線コネクタ 680">
          <a:extLst>
            <a:ext uri="{FF2B5EF4-FFF2-40B4-BE49-F238E27FC236}">
              <a16:creationId xmlns:a16="http://schemas.microsoft.com/office/drawing/2014/main" id="{DBC9F1AE-11CC-4C53-B251-D4CE600C054F}"/>
            </a:ext>
          </a:extLst>
        </xdr:cNvPr>
        <xdr:cNvCxnSpPr/>
      </xdr:nvCxnSpPr>
      <xdr:spPr>
        <a:xfrm>
          <a:off x="14592300" y="13706748"/>
          <a:ext cx="8890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44450</xdr:rowOff>
    </xdr:from>
    <xdr:to>
      <xdr:col>72</xdr:col>
      <xdr:colOff>38100</xdr:colOff>
      <xdr:row>79</xdr:row>
      <xdr:rowOff>146050</xdr:rowOff>
    </xdr:to>
    <xdr:sp macro="" textlink="">
      <xdr:nvSpPr>
        <xdr:cNvPr id="682" name="楕円 681">
          <a:extLst>
            <a:ext uri="{FF2B5EF4-FFF2-40B4-BE49-F238E27FC236}">
              <a16:creationId xmlns:a16="http://schemas.microsoft.com/office/drawing/2014/main" id="{4E6494C0-F293-4404-866F-19E948381C0A}"/>
            </a:ext>
          </a:extLst>
        </xdr:cNvPr>
        <xdr:cNvSpPr/>
      </xdr:nvSpPr>
      <xdr:spPr>
        <a:xfrm>
          <a:off x="13652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95250</xdr:rowOff>
    </xdr:from>
    <xdr:to>
      <xdr:col>76</xdr:col>
      <xdr:colOff>114300</xdr:colOff>
      <xdr:row>79</xdr:row>
      <xdr:rowOff>162198</xdr:rowOff>
    </xdr:to>
    <xdr:cxnSp macro="">
      <xdr:nvCxnSpPr>
        <xdr:cNvPr id="683" name="直線コネクタ 682">
          <a:extLst>
            <a:ext uri="{FF2B5EF4-FFF2-40B4-BE49-F238E27FC236}">
              <a16:creationId xmlns:a16="http://schemas.microsoft.com/office/drawing/2014/main" id="{18AAA0BB-C6DE-4D5B-90AC-6EB7C7115A57}"/>
            </a:ext>
          </a:extLst>
        </xdr:cNvPr>
        <xdr:cNvCxnSpPr/>
      </xdr:nvCxnSpPr>
      <xdr:spPr>
        <a:xfrm>
          <a:off x="13703300" y="13639800"/>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147320</xdr:rowOff>
    </xdr:from>
    <xdr:to>
      <xdr:col>67</xdr:col>
      <xdr:colOff>101600</xdr:colOff>
      <xdr:row>79</xdr:row>
      <xdr:rowOff>77470</xdr:rowOff>
    </xdr:to>
    <xdr:sp macro="" textlink="">
      <xdr:nvSpPr>
        <xdr:cNvPr id="684" name="楕円 683">
          <a:extLst>
            <a:ext uri="{FF2B5EF4-FFF2-40B4-BE49-F238E27FC236}">
              <a16:creationId xmlns:a16="http://schemas.microsoft.com/office/drawing/2014/main" id="{103363F4-EF14-4057-8467-7800D1E30F69}"/>
            </a:ext>
          </a:extLst>
        </xdr:cNvPr>
        <xdr:cNvSpPr/>
      </xdr:nvSpPr>
      <xdr:spPr>
        <a:xfrm>
          <a:off x="12763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26670</xdr:rowOff>
    </xdr:from>
    <xdr:to>
      <xdr:col>71</xdr:col>
      <xdr:colOff>177800</xdr:colOff>
      <xdr:row>79</xdr:row>
      <xdr:rowOff>95250</xdr:rowOff>
    </xdr:to>
    <xdr:cxnSp macro="">
      <xdr:nvCxnSpPr>
        <xdr:cNvPr id="685" name="直線コネクタ 684">
          <a:extLst>
            <a:ext uri="{FF2B5EF4-FFF2-40B4-BE49-F238E27FC236}">
              <a16:creationId xmlns:a16="http://schemas.microsoft.com/office/drawing/2014/main" id="{B0465459-6C9F-439E-9917-0106C8BE861B}"/>
            </a:ext>
          </a:extLst>
        </xdr:cNvPr>
        <xdr:cNvCxnSpPr/>
      </xdr:nvCxnSpPr>
      <xdr:spPr>
        <a:xfrm>
          <a:off x="12814300" y="13571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73496</xdr:rowOff>
    </xdr:from>
    <xdr:ext cx="405111" cy="259045"/>
    <xdr:sp macro="" textlink="">
      <xdr:nvSpPr>
        <xdr:cNvPr id="686" name="n_1aveValue【児童館】&#10;有形固定資産減価償却率">
          <a:extLst>
            <a:ext uri="{FF2B5EF4-FFF2-40B4-BE49-F238E27FC236}">
              <a16:creationId xmlns:a16="http://schemas.microsoft.com/office/drawing/2014/main" id="{427D8F46-8F5F-4367-AB34-1E857F1BFC3F}"/>
            </a:ext>
          </a:extLst>
        </xdr:cNvPr>
        <xdr:cNvSpPr txBox="1"/>
      </xdr:nvSpPr>
      <xdr:spPr>
        <a:xfrm>
          <a:off x="15266044" y="1413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57166</xdr:rowOff>
    </xdr:from>
    <xdr:ext cx="405111" cy="259045"/>
    <xdr:sp macro="" textlink="">
      <xdr:nvSpPr>
        <xdr:cNvPr id="687" name="n_2aveValue【児童館】&#10;有形固定資産減価償却率">
          <a:extLst>
            <a:ext uri="{FF2B5EF4-FFF2-40B4-BE49-F238E27FC236}">
              <a16:creationId xmlns:a16="http://schemas.microsoft.com/office/drawing/2014/main" id="{CD3F1F04-869F-477C-9A1B-8D6E31D55313}"/>
            </a:ext>
          </a:extLst>
        </xdr:cNvPr>
        <xdr:cNvSpPr txBox="1"/>
      </xdr:nvSpPr>
      <xdr:spPr>
        <a:xfrm>
          <a:off x="14389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60433</xdr:rowOff>
    </xdr:from>
    <xdr:ext cx="405111" cy="259045"/>
    <xdr:sp macro="" textlink="">
      <xdr:nvSpPr>
        <xdr:cNvPr id="688" name="n_3aveValue【児童館】&#10;有形固定資産減価償却率">
          <a:extLst>
            <a:ext uri="{FF2B5EF4-FFF2-40B4-BE49-F238E27FC236}">
              <a16:creationId xmlns:a16="http://schemas.microsoft.com/office/drawing/2014/main" id="{F56F7AA3-8B94-404E-9D50-0CDC8D40B407}"/>
            </a:ext>
          </a:extLst>
        </xdr:cNvPr>
        <xdr:cNvSpPr txBox="1"/>
      </xdr:nvSpPr>
      <xdr:spPr>
        <a:xfrm>
          <a:off x="13500744" y="1411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40839</xdr:rowOff>
    </xdr:from>
    <xdr:ext cx="405111" cy="259045"/>
    <xdr:sp macro="" textlink="">
      <xdr:nvSpPr>
        <xdr:cNvPr id="689" name="n_4aveValue【児童館】&#10;有形固定資産減価償却率">
          <a:extLst>
            <a:ext uri="{FF2B5EF4-FFF2-40B4-BE49-F238E27FC236}">
              <a16:creationId xmlns:a16="http://schemas.microsoft.com/office/drawing/2014/main" id="{71379EC1-8251-4D82-AF19-C79C38C2B157}"/>
            </a:ext>
          </a:extLst>
        </xdr:cNvPr>
        <xdr:cNvSpPr txBox="1"/>
      </xdr:nvSpPr>
      <xdr:spPr>
        <a:xfrm>
          <a:off x="12611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125021</xdr:rowOff>
    </xdr:from>
    <xdr:ext cx="405111" cy="259045"/>
    <xdr:sp macro="" textlink="">
      <xdr:nvSpPr>
        <xdr:cNvPr id="690" name="n_1mainValue【児童館】&#10;有形固定資産減価償却率">
          <a:extLst>
            <a:ext uri="{FF2B5EF4-FFF2-40B4-BE49-F238E27FC236}">
              <a16:creationId xmlns:a16="http://schemas.microsoft.com/office/drawing/2014/main" id="{CF59845A-1316-4350-837A-C866162B7FAA}"/>
            </a:ext>
          </a:extLst>
        </xdr:cNvPr>
        <xdr:cNvSpPr txBox="1"/>
      </xdr:nvSpPr>
      <xdr:spPr>
        <a:xfrm>
          <a:off x="15266044" y="1349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58075</xdr:rowOff>
    </xdr:from>
    <xdr:ext cx="405111" cy="259045"/>
    <xdr:sp macro="" textlink="">
      <xdr:nvSpPr>
        <xdr:cNvPr id="691" name="n_2mainValue【児童館】&#10;有形固定資産減価償却率">
          <a:extLst>
            <a:ext uri="{FF2B5EF4-FFF2-40B4-BE49-F238E27FC236}">
              <a16:creationId xmlns:a16="http://schemas.microsoft.com/office/drawing/2014/main" id="{1D46E6C5-08D9-41F7-8CAF-5F6913ABDE0F}"/>
            </a:ext>
          </a:extLst>
        </xdr:cNvPr>
        <xdr:cNvSpPr txBox="1"/>
      </xdr:nvSpPr>
      <xdr:spPr>
        <a:xfrm>
          <a:off x="14389744" y="1343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162577</xdr:rowOff>
    </xdr:from>
    <xdr:ext cx="405111" cy="259045"/>
    <xdr:sp macro="" textlink="">
      <xdr:nvSpPr>
        <xdr:cNvPr id="692" name="n_3mainValue【児童館】&#10;有形固定資産減価償却率">
          <a:extLst>
            <a:ext uri="{FF2B5EF4-FFF2-40B4-BE49-F238E27FC236}">
              <a16:creationId xmlns:a16="http://schemas.microsoft.com/office/drawing/2014/main" id="{7FD251DE-0A76-4B44-97BD-77319C766308}"/>
            </a:ext>
          </a:extLst>
        </xdr:cNvPr>
        <xdr:cNvSpPr txBox="1"/>
      </xdr:nvSpPr>
      <xdr:spPr>
        <a:xfrm>
          <a:off x="13500744"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93997</xdr:rowOff>
    </xdr:from>
    <xdr:ext cx="405111" cy="259045"/>
    <xdr:sp macro="" textlink="">
      <xdr:nvSpPr>
        <xdr:cNvPr id="693" name="n_4mainValue【児童館】&#10;有形固定資産減価償却率">
          <a:extLst>
            <a:ext uri="{FF2B5EF4-FFF2-40B4-BE49-F238E27FC236}">
              <a16:creationId xmlns:a16="http://schemas.microsoft.com/office/drawing/2014/main" id="{33D19CAC-0F24-4246-9A03-93317A0FD0C1}"/>
            </a:ext>
          </a:extLst>
        </xdr:cNvPr>
        <xdr:cNvSpPr txBox="1"/>
      </xdr:nvSpPr>
      <xdr:spPr>
        <a:xfrm>
          <a:off x="12611744" y="1329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4" name="正方形/長方形 693">
          <a:extLst>
            <a:ext uri="{FF2B5EF4-FFF2-40B4-BE49-F238E27FC236}">
              <a16:creationId xmlns:a16="http://schemas.microsoft.com/office/drawing/2014/main" id="{C2949EB0-FB26-4CDB-863C-1747DDF5348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5" name="正方形/長方形 694">
          <a:extLst>
            <a:ext uri="{FF2B5EF4-FFF2-40B4-BE49-F238E27FC236}">
              <a16:creationId xmlns:a16="http://schemas.microsoft.com/office/drawing/2014/main" id="{1EFFA4B4-4A0D-46DD-82E4-947962A11EF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6" name="正方形/長方形 695">
          <a:extLst>
            <a:ext uri="{FF2B5EF4-FFF2-40B4-BE49-F238E27FC236}">
              <a16:creationId xmlns:a16="http://schemas.microsoft.com/office/drawing/2014/main" id="{360FC8BA-DFC1-4C75-958C-5C24D1BE222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7" name="正方形/長方形 696">
          <a:extLst>
            <a:ext uri="{FF2B5EF4-FFF2-40B4-BE49-F238E27FC236}">
              <a16:creationId xmlns:a16="http://schemas.microsoft.com/office/drawing/2014/main" id="{CA718991-04D3-46A5-973A-30A5B8F1ED6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8" name="正方形/長方形 697">
          <a:extLst>
            <a:ext uri="{FF2B5EF4-FFF2-40B4-BE49-F238E27FC236}">
              <a16:creationId xmlns:a16="http://schemas.microsoft.com/office/drawing/2014/main" id="{9F2732ED-23B8-496D-90CD-F2B564AC847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9" name="正方形/長方形 698">
          <a:extLst>
            <a:ext uri="{FF2B5EF4-FFF2-40B4-BE49-F238E27FC236}">
              <a16:creationId xmlns:a16="http://schemas.microsoft.com/office/drawing/2014/main" id="{38B82F7C-56FE-4DC8-92F7-9188F0897CE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0" name="正方形/長方形 699">
          <a:extLst>
            <a:ext uri="{FF2B5EF4-FFF2-40B4-BE49-F238E27FC236}">
              <a16:creationId xmlns:a16="http://schemas.microsoft.com/office/drawing/2014/main" id="{B994D110-94B8-410C-9337-FAFFBA260FE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1" name="正方形/長方形 700">
          <a:extLst>
            <a:ext uri="{FF2B5EF4-FFF2-40B4-BE49-F238E27FC236}">
              <a16:creationId xmlns:a16="http://schemas.microsoft.com/office/drawing/2014/main" id="{32AC2044-4207-409D-A9F4-6A0EC05321A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2" name="テキスト ボックス 701">
          <a:extLst>
            <a:ext uri="{FF2B5EF4-FFF2-40B4-BE49-F238E27FC236}">
              <a16:creationId xmlns:a16="http://schemas.microsoft.com/office/drawing/2014/main" id="{1B1DDD7C-1775-4A08-BCBF-300E9B27E5C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3" name="直線コネクタ 702">
          <a:extLst>
            <a:ext uri="{FF2B5EF4-FFF2-40B4-BE49-F238E27FC236}">
              <a16:creationId xmlns:a16="http://schemas.microsoft.com/office/drawing/2014/main" id="{8F50BAC4-F6C8-4F04-976A-B04ED0CDB2C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04" name="直線コネクタ 703">
          <a:extLst>
            <a:ext uri="{FF2B5EF4-FFF2-40B4-BE49-F238E27FC236}">
              <a16:creationId xmlns:a16="http://schemas.microsoft.com/office/drawing/2014/main" id="{0D062561-1D54-49E4-8B65-E5E2F4A03301}"/>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05" name="テキスト ボックス 704">
          <a:extLst>
            <a:ext uri="{FF2B5EF4-FFF2-40B4-BE49-F238E27FC236}">
              <a16:creationId xmlns:a16="http://schemas.microsoft.com/office/drawing/2014/main" id="{941B76FC-C3BA-40E6-8644-82B17622DFF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06" name="直線コネクタ 705">
          <a:extLst>
            <a:ext uri="{FF2B5EF4-FFF2-40B4-BE49-F238E27FC236}">
              <a16:creationId xmlns:a16="http://schemas.microsoft.com/office/drawing/2014/main" id="{B6E01451-C429-4D2C-AB9C-08FA83CA3717}"/>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7" name="テキスト ボックス 706">
          <a:extLst>
            <a:ext uri="{FF2B5EF4-FFF2-40B4-BE49-F238E27FC236}">
              <a16:creationId xmlns:a16="http://schemas.microsoft.com/office/drawing/2014/main" id="{2C6AB61B-E123-43F6-A5D7-C219843028C5}"/>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8" name="直線コネクタ 707">
          <a:extLst>
            <a:ext uri="{FF2B5EF4-FFF2-40B4-BE49-F238E27FC236}">
              <a16:creationId xmlns:a16="http://schemas.microsoft.com/office/drawing/2014/main" id="{EF2DDCC5-204A-4B0C-8021-D62EB57F0137}"/>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9" name="テキスト ボックス 708">
          <a:extLst>
            <a:ext uri="{FF2B5EF4-FFF2-40B4-BE49-F238E27FC236}">
              <a16:creationId xmlns:a16="http://schemas.microsoft.com/office/drawing/2014/main" id="{8D95D462-79C2-43A7-8675-6242B402D7A2}"/>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10" name="直線コネクタ 709">
          <a:extLst>
            <a:ext uri="{FF2B5EF4-FFF2-40B4-BE49-F238E27FC236}">
              <a16:creationId xmlns:a16="http://schemas.microsoft.com/office/drawing/2014/main" id="{4AEB6FB5-FD82-49DF-ACF8-5454DC6D0D6D}"/>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11" name="テキスト ボックス 710">
          <a:extLst>
            <a:ext uri="{FF2B5EF4-FFF2-40B4-BE49-F238E27FC236}">
              <a16:creationId xmlns:a16="http://schemas.microsoft.com/office/drawing/2014/main" id="{48FFF24B-2D01-432C-A204-25D1277B6F35}"/>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12" name="直線コネクタ 711">
          <a:extLst>
            <a:ext uri="{FF2B5EF4-FFF2-40B4-BE49-F238E27FC236}">
              <a16:creationId xmlns:a16="http://schemas.microsoft.com/office/drawing/2014/main" id="{BA2F2C91-7797-4005-B0A7-1418ADFE326F}"/>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13" name="テキスト ボックス 712">
          <a:extLst>
            <a:ext uri="{FF2B5EF4-FFF2-40B4-BE49-F238E27FC236}">
              <a16:creationId xmlns:a16="http://schemas.microsoft.com/office/drawing/2014/main" id="{9FD18CE5-D90D-4F00-9D31-AA567F59248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4" name="直線コネクタ 713">
          <a:extLst>
            <a:ext uri="{FF2B5EF4-FFF2-40B4-BE49-F238E27FC236}">
              <a16:creationId xmlns:a16="http://schemas.microsoft.com/office/drawing/2014/main" id="{096FA4C6-4FF1-4F0C-8615-AE5A85A7AEF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5" name="テキスト ボックス 714">
          <a:extLst>
            <a:ext uri="{FF2B5EF4-FFF2-40B4-BE49-F238E27FC236}">
              <a16:creationId xmlns:a16="http://schemas.microsoft.com/office/drawing/2014/main" id="{1FACEB04-71DF-44EC-A383-F31A8663C5D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6" name="【児童館】&#10;一人当たり面積グラフ枠">
          <a:extLst>
            <a:ext uri="{FF2B5EF4-FFF2-40B4-BE49-F238E27FC236}">
              <a16:creationId xmlns:a16="http://schemas.microsoft.com/office/drawing/2014/main" id="{4CFC0269-C767-4EAA-99A3-FEE232A3982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99061</xdr:rowOff>
    </xdr:to>
    <xdr:cxnSp macro="">
      <xdr:nvCxnSpPr>
        <xdr:cNvPr id="717" name="直線コネクタ 716">
          <a:extLst>
            <a:ext uri="{FF2B5EF4-FFF2-40B4-BE49-F238E27FC236}">
              <a16:creationId xmlns:a16="http://schemas.microsoft.com/office/drawing/2014/main" id="{3ABD28E8-53E0-429A-9CD8-D24CFA673457}"/>
            </a:ext>
          </a:extLst>
        </xdr:cNvPr>
        <xdr:cNvCxnSpPr/>
      </xdr:nvCxnSpPr>
      <xdr:spPr>
        <a:xfrm flipV="1">
          <a:off x="22160864" y="13335000"/>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718" name="【児童館】&#10;一人当たり面積最小値テキスト">
          <a:extLst>
            <a:ext uri="{FF2B5EF4-FFF2-40B4-BE49-F238E27FC236}">
              <a16:creationId xmlns:a16="http://schemas.microsoft.com/office/drawing/2014/main" id="{EAC37617-1CA8-49E7-BD86-D6F9D7FBB4D7}"/>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719" name="直線コネクタ 718">
          <a:extLst>
            <a:ext uri="{FF2B5EF4-FFF2-40B4-BE49-F238E27FC236}">
              <a16:creationId xmlns:a16="http://schemas.microsoft.com/office/drawing/2014/main" id="{8D4738BA-D731-4FB2-A7F9-0FF86605E789}"/>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720" name="【児童館】&#10;一人当たり面積最大値テキスト">
          <a:extLst>
            <a:ext uri="{FF2B5EF4-FFF2-40B4-BE49-F238E27FC236}">
              <a16:creationId xmlns:a16="http://schemas.microsoft.com/office/drawing/2014/main" id="{B85C4AD1-F101-42ED-A21B-A2F6E0903244}"/>
            </a:ext>
          </a:extLst>
        </xdr:cNvPr>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721" name="直線コネクタ 720">
          <a:extLst>
            <a:ext uri="{FF2B5EF4-FFF2-40B4-BE49-F238E27FC236}">
              <a16:creationId xmlns:a16="http://schemas.microsoft.com/office/drawing/2014/main" id="{0ABE7B65-D151-415E-82AE-B0649C785840}"/>
            </a:ext>
          </a:extLst>
        </xdr:cNvPr>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147338</xdr:rowOff>
    </xdr:from>
    <xdr:ext cx="469744" cy="259045"/>
    <xdr:sp macro="" textlink="">
      <xdr:nvSpPr>
        <xdr:cNvPr id="722" name="【児童館】&#10;一人当たり面積平均値テキスト">
          <a:extLst>
            <a:ext uri="{FF2B5EF4-FFF2-40B4-BE49-F238E27FC236}">
              <a16:creationId xmlns:a16="http://schemas.microsoft.com/office/drawing/2014/main" id="{F8C25341-6C96-4C96-A1EA-C484B8A1B7D5}"/>
            </a:ext>
          </a:extLst>
        </xdr:cNvPr>
        <xdr:cNvSpPr txBox="1"/>
      </xdr:nvSpPr>
      <xdr:spPr>
        <a:xfrm>
          <a:off x="22199600" y="14377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723" name="フローチャート: 判断 722">
          <a:extLst>
            <a:ext uri="{FF2B5EF4-FFF2-40B4-BE49-F238E27FC236}">
              <a16:creationId xmlns:a16="http://schemas.microsoft.com/office/drawing/2014/main" id="{97D3A479-816D-45CD-B6B4-F3CCD175FACB}"/>
            </a:ext>
          </a:extLst>
        </xdr:cNvPr>
        <xdr:cNvSpPr/>
      </xdr:nvSpPr>
      <xdr:spPr>
        <a:xfrm>
          <a:off x="22110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116839</xdr:rowOff>
    </xdr:from>
    <xdr:to>
      <xdr:col>112</xdr:col>
      <xdr:colOff>38100</xdr:colOff>
      <xdr:row>85</xdr:row>
      <xdr:rowOff>46989</xdr:rowOff>
    </xdr:to>
    <xdr:sp macro="" textlink="">
      <xdr:nvSpPr>
        <xdr:cNvPr id="724" name="フローチャート: 判断 723">
          <a:extLst>
            <a:ext uri="{FF2B5EF4-FFF2-40B4-BE49-F238E27FC236}">
              <a16:creationId xmlns:a16="http://schemas.microsoft.com/office/drawing/2014/main" id="{F5A1BED9-DC1D-45A1-B8F6-7B98F1D29312}"/>
            </a:ext>
          </a:extLst>
        </xdr:cNvPr>
        <xdr:cNvSpPr/>
      </xdr:nvSpPr>
      <xdr:spPr>
        <a:xfrm>
          <a:off x="21272500" y="1451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93980</xdr:rowOff>
    </xdr:from>
    <xdr:to>
      <xdr:col>107</xdr:col>
      <xdr:colOff>101600</xdr:colOff>
      <xdr:row>85</xdr:row>
      <xdr:rowOff>24130</xdr:rowOff>
    </xdr:to>
    <xdr:sp macro="" textlink="">
      <xdr:nvSpPr>
        <xdr:cNvPr id="725" name="フローチャート: 判断 724">
          <a:extLst>
            <a:ext uri="{FF2B5EF4-FFF2-40B4-BE49-F238E27FC236}">
              <a16:creationId xmlns:a16="http://schemas.microsoft.com/office/drawing/2014/main" id="{D6D3CD75-CB64-41FA-88C9-ED4C177E3349}"/>
            </a:ext>
          </a:extLst>
        </xdr:cNvPr>
        <xdr:cNvSpPr/>
      </xdr:nvSpPr>
      <xdr:spPr>
        <a:xfrm>
          <a:off x="20383500" y="1449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26" name="フローチャート: 判断 725">
          <a:extLst>
            <a:ext uri="{FF2B5EF4-FFF2-40B4-BE49-F238E27FC236}">
              <a16:creationId xmlns:a16="http://schemas.microsoft.com/office/drawing/2014/main" id="{ED21CC6B-51F4-4933-8408-BAC63731A6FB}"/>
            </a:ext>
          </a:extLst>
        </xdr:cNvPr>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93980</xdr:rowOff>
    </xdr:from>
    <xdr:to>
      <xdr:col>98</xdr:col>
      <xdr:colOff>38100</xdr:colOff>
      <xdr:row>85</xdr:row>
      <xdr:rowOff>24130</xdr:rowOff>
    </xdr:to>
    <xdr:sp macro="" textlink="">
      <xdr:nvSpPr>
        <xdr:cNvPr id="727" name="フローチャート: 判断 726">
          <a:extLst>
            <a:ext uri="{FF2B5EF4-FFF2-40B4-BE49-F238E27FC236}">
              <a16:creationId xmlns:a16="http://schemas.microsoft.com/office/drawing/2014/main" id="{15478D28-0114-4418-B6B3-0E5FC1C7B7AD}"/>
            </a:ext>
          </a:extLst>
        </xdr:cNvPr>
        <xdr:cNvSpPr/>
      </xdr:nvSpPr>
      <xdr:spPr>
        <a:xfrm>
          <a:off x="18605500" y="1449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id="{B750CD00-C1C0-4760-A72D-E4DB46C57A8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9" name="テキスト ボックス 728">
          <a:extLst>
            <a:ext uri="{FF2B5EF4-FFF2-40B4-BE49-F238E27FC236}">
              <a16:creationId xmlns:a16="http://schemas.microsoft.com/office/drawing/2014/main" id="{E1E07B95-D11C-4E84-BF2B-ACA8EC36FEF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0" name="テキスト ボックス 729">
          <a:extLst>
            <a:ext uri="{FF2B5EF4-FFF2-40B4-BE49-F238E27FC236}">
              <a16:creationId xmlns:a16="http://schemas.microsoft.com/office/drawing/2014/main" id="{5B722B63-8B75-4A25-9ECE-E3A969C706C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1" name="テキスト ボックス 730">
          <a:extLst>
            <a:ext uri="{FF2B5EF4-FFF2-40B4-BE49-F238E27FC236}">
              <a16:creationId xmlns:a16="http://schemas.microsoft.com/office/drawing/2014/main" id="{6F067CB2-E985-42D9-9F2A-06075C20311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2" name="テキスト ボックス 731">
          <a:extLst>
            <a:ext uri="{FF2B5EF4-FFF2-40B4-BE49-F238E27FC236}">
              <a16:creationId xmlns:a16="http://schemas.microsoft.com/office/drawing/2014/main" id="{1FDBCEFE-B8E4-4831-9166-7543D3B32F3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162561</xdr:rowOff>
    </xdr:from>
    <xdr:to>
      <xdr:col>116</xdr:col>
      <xdr:colOff>114300</xdr:colOff>
      <xdr:row>85</xdr:row>
      <xdr:rowOff>92711</xdr:rowOff>
    </xdr:to>
    <xdr:sp macro="" textlink="">
      <xdr:nvSpPr>
        <xdr:cNvPr id="733" name="楕円 732">
          <a:extLst>
            <a:ext uri="{FF2B5EF4-FFF2-40B4-BE49-F238E27FC236}">
              <a16:creationId xmlns:a16="http://schemas.microsoft.com/office/drawing/2014/main" id="{4CD09A2A-A852-4096-95AF-D3036175DA1F}"/>
            </a:ext>
          </a:extLst>
        </xdr:cNvPr>
        <xdr:cNvSpPr/>
      </xdr:nvSpPr>
      <xdr:spPr>
        <a:xfrm>
          <a:off x="221107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140988</xdr:rowOff>
    </xdr:from>
    <xdr:ext cx="469744" cy="259045"/>
    <xdr:sp macro="" textlink="">
      <xdr:nvSpPr>
        <xdr:cNvPr id="734" name="【児童館】&#10;一人当たり面積該当値テキスト">
          <a:extLst>
            <a:ext uri="{FF2B5EF4-FFF2-40B4-BE49-F238E27FC236}">
              <a16:creationId xmlns:a16="http://schemas.microsoft.com/office/drawing/2014/main" id="{5769B19E-0F25-465E-AB85-A58EB448386A}"/>
            </a:ext>
          </a:extLst>
        </xdr:cNvPr>
        <xdr:cNvSpPr txBox="1"/>
      </xdr:nvSpPr>
      <xdr:spPr>
        <a:xfrm>
          <a:off x="22199600" y="1454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162561</xdr:rowOff>
    </xdr:from>
    <xdr:to>
      <xdr:col>112</xdr:col>
      <xdr:colOff>38100</xdr:colOff>
      <xdr:row>85</xdr:row>
      <xdr:rowOff>92711</xdr:rowOff>
    </xdr:to>
    <xdr:sp macro="" textlink="">
      <xdr:nvSpPr>
        <xdr:cNvPr id="735" name="楕円 734">
          <a:extLst>
            <a:ext uri="{FF2B5EF4-FFF2-40B4-BE49-F238E27FC236}">
              <a16:creationId xmlns:a16="http://schemas.microsoft.com/office/drawing/2014/main" id="{2E7226F5-3A37-4B2C-BB4D-3652EAC98C57}"/>
            </a:ext>
          </a:extLst>
        </xdr:cNvPr>
        <xdr:cNvSpPr/>
      </xdr:nvSpPr>
      <xdr:spPr>
        <a:xfrm>
          <a:off x="21272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41911</xdr:rowOff>
    </xdr:from>
    <xdr:to>
      <xdr:col>116</xdr:col>
      <xdr:colOff>63500</xdr:colOff>
      <xdr:row>85</xdr:row>
      <xdr:rowOff>41911</xdr:rowOff>
    </xdr:to>
    <xdr:cxnSp macro="">
      <xdr:nvCxnSpPr>
        <xdr:cNvPr id="736" name="直線コネクタ 735">
          <a:extLst>
            <a:ext uri="{FF2B5EF4-FFF2-40B4-BE49-F238E27FC236}">
              <a16:creationId xmlns:a16="http://schemas.microsoft.com/office/drawing/2014/main" id="{830FC71E-BAA4-466E-B48F-CB0EE46F2994}"/>
            </a:ext>
          </a:extLst>
        </xdr:cNvPr>
        <xdr:cNvCxnSpPr/>
      </xdr:nvCxnSpPr>
      <xdr:spPr>
        <a:xfrm>
          <a:off x="21323300" y="146151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162561</xdr:rowOff>
    </xdr:from>
    <xdr:to>
      <xdr:col>107</xdr:col>
      <xdr:colOff>101600</xdr:colOff>
      <xdr:row>85</xdr:row>
      <xdr:rowOff>92711</xdr:rowOff>
    </xdr:to>
    <xdr:sp macro="" textlink="">
      <xdr:nvSpPr>
        <xdr:cNvPr id="737" name="楕円 736">
          <a:extLst>
            <a:ext uri="{FF2B5EF4-FFF2-40B4-BE49-F238E27FC236}">
              <a16:creationId xmlns:a16="http://schemas.microsoft.com/office/drawing/2014/main" id="{6E145B75-A033-4CA7-8334-238B366C2EAE}"/>
            </a:ext>
          </a:extLst>
        </xdr:cNvPr>
        <xdr:cNvSpPr/>
      </xdr:nvSpPr>
      <xdr:spPr>
        <a:xfrm>
          <a:off x="20383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41911</xdr:rowOff>
    </xdr:from>
    <xdr:to>
      <xdr:col>111</xdr:col>
      <xdr:colOff>177800</xdr:colOff>
      <xdr:row>85</xdr:row>
      <xdr:rowOff>41911</xdr:rowOff>
    </xdr:to>
    <xdr:cxnSp macro="">
      <xdr:nvCxnSpPr>
        <xdr:cNvPr id="738" name="直線コネクタ 737">
          <a:extLst>
            <a:ext uri="{FF2B5EF4-FFF2-40B4-BE49-F238E27FC236}">
              <a16:creationId xmlns:a16="http://schemas.microsoft.com/office/drawing/2014/main" id="{0FEB0C8F-3D03-4682-B076-3A875458A7CB}"/>
            </a:ext>
          </a:extLst>
        </xdr:cNvPr>
        <xdr:cNvCxnSpPr/>
      </xdr:nvCxnSpPr>
      <xdr:spPr>
        <a:xfrm>
          <a:off x="20434300" y="14615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162561</xdr:rowOff>
    </xdr:from>
    <xdr:to>
      <xdr:col>102</xdr:col>
      <xdr:colOff>165100</xdr:colOff>
      <xdr:row>85</xdr:row>
      <xdr:rowOff>92711</xdr:rowOff>
    </xdr:to>
    <xdr:sp macro="" textlink="">
      <xdr:nvSpPr>
        <xdr:cNvPr id="739" name="楕円 738">
          <a:extLst>
            <a:ext uri="{FF2B5EF4-FFF2-40B4-BE49-F238E27FC236}">
              <a16:creationId xmlns:a16="http://schemas.microsoft.com/office/drawing/2014/main" id="{CE7264FA-4FA9-4A03-8403-C65BF8D289EF}"/>
            </a:ext>
          </a:extLst>
        </xdr:cNvPr>
        <xdr:cNvSpPr/>
      </xdr:nvSpPr>
      <xdr:spPr>
        <a:xfrm>
          <a:off x="19494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41911</xdr:rowOff>
    </xdr:from>
    <xdr:to>
      <xdr:col>107</xdr:col>
      <xdr:colOff>50800</xdr:colOff>
      <xdr:row>85</xdr:row>
      <xdr:rowOff>41911</xdr:rowOff>
    </xdr:to>
    <xdr:cxnSp macro="">
      <xdr:nvCxnSpPr>
        <xdr:cNvPr id="740" name="直線コネクタ 739">
          <a:extLst>
            <a:ext uri="{FF2B5EF4-FFF2-40B4-BE49-F238E27FC236}">
              <a16:creationId xmlns:a16="http://schemas.microsoft.com/office/drawing/2014/main" id="{8AF54BA9-25B3-487F-B1DF-7D1E622B5AEB}"/>
            </a:ext>
          </a:extLst>
        </xdr:cNvPr>
        <xdr:cNvCxnSpPr/>
      </xdr:nvCxnSpPr>
      <xdr:spPr>
        <a:xfrm>
          <a:off x="19545300" y="14615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162561</xdr:rowOff>
    </xdr:from>
    <xdr:to>
      <xdr:col>98</xdr:col>
      <xdr:colOff>38100</xdr:colOff>
      <xdr:row>85</xdr:row>
      <xdr:rowOff>92711</xdr:rowOff>
    </xdr:to>
    <xdr:sp macro="" textlink="">
      <xdr:nvSpPr>
        <xdr:cNvPr id="741" name="楕円 740">
          <a:extLst>
            <a:ext uri="{FF2B5EF4-FFF2-40B4-BE49-F238E27FC236}">
              <a16:creationId xmlns:a16="http://schemas.microsoft.com/office/drawing/2014/main" id="{EA201CB0-6ED3-42D9-B3DF-64F67AAED48C}"/>
            </a:ext>
          </a:extLst>
        </xdr:cNvPr>
        <xdr:cNvSpPr/>
      </xdr:nvSpPr>
      <xdr:spPr>
        <a:xfrm>
          <a:off x="18605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41911</xdr:rowOff>
    </xdr:from>
    <xdr:to>
      <xdr:col>102</xdr:col>
      <xdr:colOff>114300</xdr:colOff>
      <xdr:row>85</xdr:row>
      <xdr:rowOff>41911</xdr:rowOff>
    </xdr:to>
    <xdr:cxnSp macro="">
      <xdr:nvCxnSpPr>
        <xdr:cNvPr id="742" name="直線コネクタ 741">
          <a:extLst>
            <a:ext uri="{FF2B5EF4-FFF2-40B4-BE49-F238E27FC236}">
              <a16:creationId xmlns:a16="http://schemas.microsoft.com/office/drawing/2014/main" id="{901F14B4-F577-44C6-8C3B-E5682D632985}"/>
            </a:ext>
          </a:extLst>
        </xdr:cNvPr>
        <xdr:cNvCxnSpPr/>
      </xdr:nvCxnSpPr>
      <xdr:spPr>
        <a:xfrm>
          <a:off x="18656300" y="14615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63516</xdr:rowOff>
    </xdr:from>
    <xdr:ext cx="469744" cy="259045"/>
    <xdr:sp macro="" textlink="">
      <xdr:nvSpPr>
        <xdr:cNvPr id="743" name="n_1aveValue【児童館】&#10;一人当たり面積">
          <a:extLst>
            <a:ext uri="{FF2B5EF4-FFF2-40B4-BE49-F238E27FC236}">
              <a16:creationId xmlns:a16="http://schemas.microsoft.com/office/drawing/2014/main" id="{A8F87165-B1CD-4727-91BC-555482448864}"/>
            </a:ext>
          </a:extLst>
        </xdr:cNvPr>
        <xdr:cNvSpPr txBox="1"/>
      </xdr:nvSpPr>
      <xdr:spPr>
        <a:xfrm>
          <a:off x="21075727" y="1429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40657</xdr:rowOff>
    </xdr:from>
    <xdr:ext cx="469744" cy="259045"/>
    <xdr:sp macro="" textlink="">
      <xdr:nvSpPr>
        <xdr:cNvPr id="744" name="n_2aveValue【児童館】&#10;一人当たり面積">
          <a:extLst>
            <a:ext uri="{FF2B5EF4-FFF2-40B4-BE49-F238E27FC236}">
              <a16:creationId xmlns:a16="http://schemas.microsoft.com/office/drawing/2014/main" id="{1D131903-1261-4A75-9980-5AF9120574FC}"/>
            </a:ext>
          </a:extLst>
        </xdr:cNvPr>
        <xdr:cNvSpPr txBox="1"/>
      </xdr:nvSpPr>
      <xdr:spPr>
        <a:xfrm>
          <a:off x="20199427" y="1427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745" name="n_3aveValue【児童館】&#10;一人当たり面積">
          <a:extLst>
            <a:ext uri="{FF2B5EF4-FFF2-40B4-BE49-F238E27FC236}">
              <a16:creationId xmlns:a16="http://schemas.microsoft.com/office/drawing/2014/main" id="{9FFD1854-8B84-45BD-825B-2F1432B32D93}"/>
            </a:ext>
          </a:extLst>
        </xdr:cNvPr>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40657</xdr:rowOff>
    </xdr:from>
    <xdr:ext cx="469744" cy="259045"/>
    <xdr:sp macro="" textlink="">
      <xdr:nvSpPr>
        <xdr:cNvPr id="746" name="n_4aveValue【児童館】&#10;一人当たり面積">
          <a:extLst>
            <a:ext uri="{FF2B5EF4-FFF2-40B4-BE49-F238E27FC236}">
              <a16:creationId xmlns:a16="http://schemas.microsoft.com/office/drawing/2014/main" id="{6A99F500-8190-4198-A247-3A210A78C32E}"/>
            </a:ext>
          </a:extLst>
        </xdr:cNvPr>
        <xdr:cNvSpPr txBox="1"/>
      </xdr:nvSpPr>
      <xdr:spPr>
        <a:xfrm>
          <a:off x="18421427" y="1427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83838</xdr:rowOff>
    </xdr:from>
    <xdr:ext cx="469744" cy="259045"/>
    <xdr:sp macro="" textlink="">
      <xdr:nvSpPr>
        <xdr:cNvPr id="747" name="n_1mainValue【児童館】&#10;一人当たり面積">
          <a:extLst>
            <a:ext uri="{FF2B5EF4-FFF2-40B4-BE49-F238E27FC236}">
              <a16:creationId xmlns:a16="http://schemas.microsoft.com/office/drawing/2014/main" id="{168B98B8-C72C-4728-A5E9-F307D4F6324E}"/>
            </a:ext>
          </a:extLst>
        </xdr:cNvPr>
        <xdr:cNvSpPr txBox="1"/>
      </xdr:nvSpPr>
      <xdr:spPr>
        <a:xfrm>
          <a:off x="21075727" y="1465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83838</xdr:rowOff>
    </xdr:from>
    <xdr:ext cx="469744" cy="259045"/>
    <xdr:sp macro="" textlink="">
      <xdr:nvSpPr>
        <xdr:cNvPr id="748" name="n_2mainValue【児童館】&#10;一人当たり面積">
          <a:extLst>
            <a:ext uri="{FF2B5EF4-FFF2-40B4-BE49-F238E27FC236}">
              <a16:creationId xmlns:a16="http://schemas.microsoft.com/office/drawing/2014/main" id="{C9DC0868-9AD3-4106-81DC-B345390890C7}"/>
            </a:ext>
          </a:extLst>
        </xdr:cNvPr>
        <xdr:cNvSpPr txBox="1"/>
      </xdr:nvSpPr>
      <xdr:spPr>
        <a:xfrm>
          <a:off x="20199427" y="1465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83838</xdr:rowOff>
    </xdr:from>
    <xdr:ext cx="469744" cy="259045"/>
    <xdr:sp macro="" textlink="">
      <xdr:nvSpPr>
        <xdr:cNvPr id="749" name="n_3mainValue【児童館】&#10;一人当たり面積">
          <a:extLst>
            <a:ext uri="{FF2B5EF4-FFF2-40B4-BE49-F238E27FC236}">
              <a16:creationId xmlns:a16="http://schemas.microsoft.com/office/drawing/2014/main" id="{21420599-2007-4B5B-A0EB-A98D2502F9C0}"/>
            </a:ext>
          </a:extLst>
        </xdr:cNvPr>
        <xdr:cNvSpPr txBox="1"/>
      </xdr:nvSpPr>
      <xdr:spPr>
        <a:xfrm>
          <a:off x="19310427" y="1465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83838</xdr:rowOff>
    </xdr:from>
    <xdr:ext cx="469744" cy="259045"/>
    <xdr:sp macro="" textlink="">
      <xdr:nvSpPr>
        <xdr:cNvPr id="750" name="n_4mainValue【児童館】&#10;一人当たり面積">
          <a:extLst>
            <a:ext uri="{FF2B5EF4-FFF2-40B4-BE49-F238E27FC236}">
              <a16:creationId xmlns:a16="http://schemas.microsoft.com/office/drawing/2014/main" id="{43E10DE4-3703-4229-89FA-3813759EE5C1}"/>
            </a:ext>
          </a:extLst>
        </xdr:cNvPr>
        <xdr:cNvSpPr txBox="1"/>
      </xdr:nvSpPr>
      <xdr:spPr>
        <a:xfrm>
          <a:off x="18421427" y="1465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1" name="正方形/長方形 750">
          <a:extLst>
            <a:ext uri="{FF2B5EF4-FFF2-40B4-BE49-F238E27FC236}">
              <a16:creationId xmlns:a16="http://schemas.microsoft.com/office/drawing/2014/main" id="{81A803D4-78DD-43FF-B042-3540CC042AF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2" name="正方形/長方形 751">
          <a:extLst>
            <a:ext uri="{FF2B5EF4-FFF2-40B4-BE49-F238E27FC236}">
              <a16:creationId xmlns:a16="http://schemas.microsoft.com/office/drawing/2014/main" id="{B3DC5F24-C5F7-4DD5-A042-4607ACF0583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3" name="正方形/長方形 752">
          <a:extLst>
            <a:ext uri="{FF2B5EF4-FFF2-40B4-BE49-F238E27FC236}">
              <a16:creationId xmlns:a16="http://schemas.microsoft.com/office/drawing/2014/main" id="{A2B91458-C58A-403D-8FBE-3214860CD40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4" name="正方形/長方形 753">
          <a:extLst>
            <a:ext uri="{FF2B5EF4-FFF2-40B4-BE49-F238E27FC236}">
              <a16:creationId xmlns:a16="http://schemas.microsoft.com/office/drawing/2014/main" id="{9FCD34FF-55CC-486A-A86C-F708BBFF4C8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5" name="正方形/長方形 754">
          <a:extLst>
            <a:ext uri="{FF2B5EF4-FFF2-40B4-BE49-F238E27FC236}">
              <a16:creationId xmlns:a16="http://schemas.microsoft.com/office/drawing/2014/main" id="{A64296C5-4935-4ABB-BBFF-F3A34408E7C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6" name="正方形/長方形 755">
          <a:extLst>
            <a:ext uri="{FF2B5EF4-FFF2-40B4-BE49-F238E27FC236}">
              <a16:creationId xmlns:a16="http://schemas.microsoft.com/office/drawing/2014/main" id="{0A04D3C8-06DB-4AA6-B8A0-28AE26B1580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7" name="正方形/長方形 756">
          <a:extLst>
            <a:ext uri="{FF2B5EF4-FFF2-40B4-BE49-F238E27FC236}">
              <a16:creationId xmlns:a16="http://schemas.microsoft.com/office/drawing/2014/main" id="{C1EA9935-E1AC-4357-8EA4-572C516B251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正方形/長方形 757">
          <a:extLst>
            <a:ext uri="{FF2B5EF4-FFF2-40B4-BE49-F238E27FC236}">
              <a16:creationId xmlns:a16="http://schemas.microsoft.com/office/drawing/2014/main" id="{1A6B544C-D728-4B35-9F8D-2B1B8DF0CC5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9" name="テキスト ボックス 758">
          <a:extLst>
            <a:ext uri="{FF2B5EF4-FFF2-40B4-BE49-F238E27FC236}">
              <a16:creationId xmlns:a16="http://schemas.microsoft.com/office/drawing/2014/main" id="{C4DE96C8-1CBB-4526-B046-ED1CE26533E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0" name="直線コネクタ 759">
          <a:extLst>
            <a:ext uri="{FF2B5EF4-FFF2-40B4-BE49-F238E27FC236}">
              <a16:creationId xmlns:a16="http://schemas.microsoft.com/office/drawing/2014/main" id="{3B4A64A2-19A7-498A-A4A6-2753C8ED857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61" name="テキスト ボックス 760">
          <a:extLst>
            <a:ext uri="{FF2B5EF4-FFF2-40B4-BE49-F238E27FC236}">
              <a16:creationId xmlns:a16="http://schemas.microsoft.com/office/drawing/2014/main" id="{DA8D2011-908D-4E9F-9BE4-7CC67D47E88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62" name="直線コネクタ 761">
          <a:extLst>
            <a:ext uri="{FF2B5EF4-FFF2-40B4-BE49-F238E27FC236}">
              <a16:creationId xmlns:a16="http://schemas.microsoft.com/office/drawing/2014/main" id="{8B6B415C-26F9-4580-B34E-16E8025D66B8}"/>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63" name="テキスト ボックス 762">
          <a:extLst>
            <a:ext uri="{FF2B5EF4-FFF2-40B4-BE49-F238E27FC236}">
              <a16:creationId xmlns:a16="http://schemas.microsoft.com/office/drawing/2014/main" id="{887DF1C8-4507-4125-AED9-98BCBAA75D16}"/>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64" name="直線コネクタ 763">
          <a:extLst>
            <a:ext uri="{FF2B5EF4-FFF2-40B4-BE49-F238E27FC236}">
              <a16:creationId xmlns:a16="http://schemas.microsoft.com/office/drawing/2014/main" id="{65C66493-DEA0-4FA1-8E41-9E2BCDE780AA}"/>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65" name="テキスト ボックス 764">
          <a:extLst>
            <a:ext uri="{FF2B5EF4-FFF2-40B4-BE49-F238E27FC236}">
              <a16:creationId xmlns:a16="http://schemas.microsoft.com/office/drawing/2014/main" id="{8B52CBD9-43DD-482D-A795-992A8F115F2A}"/>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66" name="直線コネクタ 765">
          <a:extLst>
            <a:ext uri="{FF2B5EF4-FFF2-40B4-BE49-F238E27FC236}">
              <a16:creationId xmlns:a16="http://schemas.microsoft.com/office/drawing/2014/main" id="{393CB69D-0E47-48A1-BA12-1FA87489A68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67" name="テキスト ボックス 766">
          <a:extLst>
            <a:ext uri="{FF2B5EF4-FFF2-40B4-BE49-F238E27FC236}">
              <a16:creationId xmlns:a16="http://schemas.microsoft.com/office/drawing/2014/main" id="{FB6450BF-5484-483E-AFC3-E2B2216419AE}"/>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68" name="直線コネクタ 767">
          <a:extLst>
            <a:ext uri="{FF2B5EF4-FFF2-40B4-BE49-F238E27FC236}">
              <a16:creationId xmlns:a16="http://schemas.microsoft.com/office/drawing/2014/main" id="{2E32E5E4-041B-4F0F-AF5A-429E02D7EF28}"/>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69" name="テキスト ボックス 768">
          <a:extLst>
            <a:ext uri="{FF2B5EF4-FFF2-40B4-BE49-F238E27FC236}">
              <a16:creationId xmlns:a16="http://schemas.microsoft.com/office/drawing/2014/main" id="{413F3F36-EBA2-4325-9F9B-717749DD3E6E}"/>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0" name="直線コネクタ 769">
          <a:extLst>
            <a:ext uri="{FF2B5EF4-FFF2-40B4-BE49-F238E27FC236}">
              <a16:creationId xmlns:a16="http://schemas.microsoft.com/office/drawing/2014/main" id="{EA541B14-52B0-48CD-A993-B93A0D1F7D3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71" name="テキスト ボックス 770">
          <a:extLst>
            <a:ext uri="{FF2B5EF4-FFF2-40B4-BE49-F238E27FC236}">
              <a16:creationId xmlns:a16="http://schemas.microsoft.com/office/drawing/2014/main" id="{2D030F34-083C-4CEE-87FD-0E2DD120FC7D}"/>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2" name="【公民館】&#10;有形固定資産減価償却率グラフ枠">
          <a:extLst>
            <a:ext uri="{FF2B5EF4-FFF2-40B4-BE49-F238E27FC236}">
              <a16:creationId xmlns:a16="http://schemas.microsoft.com/office/drawing/2014/main" id="{A9EE208A-38B5-41A3-86FF-55A777A2F24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35052</xdr:rowOff>
    </xdr:from>
    <xdr:to>
      <xdr:col>85</xdr:col>
      <xdr:colOff>126364</xdr:colOff>
      <xdr:row>108</xdr:row>
      <xdr:rowOff>28194</xdr:rowOff>
    </xdr:to>
    <xdr:cxnSp macro="">
      <xdr:nvCxnSpPr>
        <xdr:cNvPr id="773" name="直線コネクタ 772">
          <a:extLst>
            <a:ext uri="{FF2B5EF4-FFF2-40B4-BE49-F238E27FC236}">
              <a16:creationId xmlns:a16="http://schemas.microsoft.com/office/drawing/2014/main" id="{255D2F31-1E5D-4B13-B2D6-B7CC35131B19}"/>
            </a:ext>
          </a:extLst>
        </xdr:cNvPr>
        <xdr:cNvCxnSpPr/>
      </xdr:nvCxnSpPr>
      <xdr:spPr>
        <a:xfrm flipV="1">
          <a:off x="16318864" y="17180052"/>
          <a:ext cx="0" cy="1364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32021</xdr:rowOff>
    </xdr:from>
    <xdr:ext cx="405111" cy="259045"/>
    <xdr:sp macro="" textlink="">
      <xdr:nvSpPr>
        <xdr:cNvPr id="774" name="【公民館】&#10;有形固定資産減価償却率最小値テキスト">
          <a:extLst>
            <a:ext uri="{FF2B5EF4-FFF2-40B4-BE49-F238E27FC236}">
              <a16:creationId xmlns:a16="http://schemas.microsoft.com/office/drawing/2014/main" id="{81E1E2FD-7DCC-48FC-8DC2-93EEB4C7155D}"/>
            </a:ext>
          </a:extLst>
        </xdr:cNvPr>
        <xdr:cNvSpPr txBox="1"/>
      </xdr:nvSpPr>
      <xdr:spPr>
        <a:xfrm>
          <a:off x="16357600" y="1854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28194</xdr:rowOff>
    </xdr:from>
    <xdr:to>
      <xdr:col>86</xdr:col>
      <xdr:colOff>25400</xdr:colOff>
      <xdr:row>108</xdr:row>
      <xdr:rowOff>28194</xdr:rowOff>
    </xdr:to>
    <xdr:cxnSp macro="">
      <xdr:nvCxnSpPr>
        <xdr:cNvPr id="775" name="直線コネクタ 774">
          <a:extLst>
            <a:ext uri="{FF2B5EF4-FFF2-40B4-BE49-F238E27FC236}">
              <a16:creationId xmlns:a16="http://schemas.microsoft.com/office/drawing/2014/main" id="{AF2E4348-3BD8-45E0-B3ED-5353CB5BF442}"/>
            </a:ext>
          </a:extLst>
        </xdr:cNvPr>
        <xdr:cNvCxnSpPr/>
      </xdr:nvCxnSpPr>
      <xdr:spPr>
        <a:xfrm>
          <a:off x="16230600" y="1854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153179</xdr:rowOff>
    </xdr:from>
    <xdr:ext cx="405111" cy="259045"/>
    <xdr:sp macro="" textlink="">
      <xdr:nvSpPr>
        <xdr:cNvPr id="776" name="【公民館】&#10;有形固定資産減価償却率最大値テキスト">
          <a:extLst>
            <a:ext uri="{FF2B5EF4-FFF2-40B4-BE49-F238E27FC236}">
              <a16:creationId xmlns:a16="http://schemas.microsoft.com/office/drawing/2014/main" id="{E476BF49-FE21-4F94-A28B-9BE6DA287822}"/>
            </a:ext>
          </a:extLst>
        </xdr:cNvPr>
        <xdr:cNvSpPr txBox="1"/>
      </xdr:nvSpPr>
      <xdr:spPr>
        <a:xfrm>
          <a:off x="16357600" y="16955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35052</xdr:rowOff>
    </xdr:from>
    <xdr:to>
      <xdr:col>86</xdr:col>
      <xdr:colOff>25400</xdr:colOff>
      <xdr:row>100</xdr:row>
      <xdr:rowOff>35052</xdr:rowOff>
    </xdr:to>
    <xdr:cxnSp macro="">
      <xdr:nvCxnSpPr>
        <xdr:cNvPr id="777" name="直線コネクタ 776">
          <a:extLst>
            <a:ext uri="{FF2B5EF4-FFF2-40B4-BE49-F238E27FC236}">
              <a16:creationId xmlns:a16="http://schemas.microsoft.com/office/drawing/2014/main" id="{24CA98D8-2DEB-4085-8BE0-8A88DBBE1B32}"/>
            </a:ext>
          </a:extLst>
        </xdr:cNvPr>
        <xdr:cNvCxnSpPr/>
      </xdr:nvCxnSpPr>
      <xdr:spPr>
        <a:xfrm>
          <a:off x="16230600" y="1718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52849</xdr:rowOff>
    </xdr:from>
    <xdr:ext cx="405111" cy="259045"/>
    <xdr:sp macro="" textlink="">
      <xdr:nvSpPr>
        <xdr:cNvPr id="778" name="【公民館】&#10;有形固定資産減価償却率平均値テキスト">
          <a:extLst>
            <a:ext uri="{FF2B5EF4-FFF2-40B4-BE49-F238E27FC236}">
              <a16:creationId xmlns:a16="http://schemas.microsoft.com/office/drawing/2014/main" id="{131467D7-B936-4A9F-A9B4-18D0B8FB41B1}"/>
            </a:ext>
          </a:extLst>
        </xdr:cNvPr>
        <xdr:cNvSpPr txBox="1"/>
      </xdr:nvSpPr>
      <xdr:spPr>
        <a:xfrm>
          <a:off x="16357600" y="17712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29972</xdr:rowOff>
    </xdr:from>
    <xdr:to>
      <xdr:col>85</xdr:col>
      <xdr:colOff>177800</xdr:colOff>
      <xdr:row>104</xdr:row>
      <xdr:rowOff>131572</xdr:rowOff>
    </xdr:to>
    <xdr:sp macro="" textlink="">
      <xdr:nvSpPr>
        <xdr:cNvPr id="779" name="フローチャート: 判断 778">
          <a:extLst>
            <a:ext uri="{FF2B5EF4-FFF2-40B4-BE49-F238E27FC236}">
              <a16:creationId xmlns:a16="http://schemas.microsoft.com/office/drawing/2014/main" id="{D424C6A4-4A7F-4229-B7C5-2A59E3F68400}"/>
            </a:ext>
          </a:extLst>
        </xdr:cNvPr>
        <xdr:cNvSpPr/>
      </xdr:nvSpPr>
      <xdr:spPr>
        <a:xfrm>
          <a:off x="162687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123698</xdr:rowOff>
    </xdr:from>
    <xdr:to>
      <xdr:col>81</xdr:col>
      <xdr:colOff>101600</xdr:colOff>
      <xdr:row>104</xdr:row>
      <xdr:rowOff>53848</xdr:rowOff>
    </xdr:to>
    <xdr:sp macro="" textlink="">
      <xdr:nvSpPr>
        <xdr:cNvPr id="780" name="フローチャート: 判断 779">
          <a:extLst>
            <a:ext uri="{FF2B5EF4-FFF2-40B4-BE49-F238E27FC236}">
              <a16:creationId xmlns:a16="http://schemas.microsoft.com/office/drawing/2014/main" id="{A3E6A5D5-8D00-4332-BDE1-B1C58ED80928}"/>
            </a:ext>
          </a:extLst>
        </xdr:cNvPr>
        <xdr:cNvSpPr/>
      </xdr:nvSpPr>
      <xdr:spPr>
        <a:xfrm>
          <a:off x="15430500" y="1778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105411</xdr:rowOff>
    </xdr:from>
    <xdr:to>
      <xdr:col>76</xdr:col>
      <xdr:colOff>165100</xdr:colOff>
      <xdr:row>104</xdr:row>
      <xdr:rowOff>35561</xdr:rowOff>
    </xdr:to>
    <xdr:sp macro="" textlink="">
      <xdr:nvSpPr>
        <xdr:cNvPr id="781" name="フローチャート: 判断 780">
          <a:extLst>
            <a:ext uri="{FF2B5EF4-FFF2-40B4-BE49-F238E27FC236}">
              <a16:creationId xmlns:a16="http://schemas.microsoft.com/office/drawing/2014/main" id="{0949024E-D1CE-4160-8748-8E65E32BC97E}"/>
            </a:ext>
          </a:extLst>
        </xdr:cNvPr>
        <xdr:cNvSpPr/>
      </xdr:nvSpPr>
      <xdr:spPr>
        <a:xfrm>
          <a:off x="145415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55118</xdr:rowOff>
    </xdr:from>
    <xdr:to>
      <xdr:col>72</xdr:col>
      <xdr:colOff>38100</xdr:colOff>
      <xdr:row>103</xdr:row>
      <xdr:rowOff>156718</xdr:rowOff>
    </xdr:to>
    <xdr:sp macro="" textlink="">
      <xdr:nvSpPr>
        <xdr:cNvPr id="782" name="フローチャート: 判断 781">
          <a:extLst>
            <a:ext uri="{FF2B5EF4-FFF2-40B4-BE49-F238E27FC236}">
              <a16:creationId xmlns:a16="http://schemas.microsoft.com/office/drawing/2014/main" id="{6DF56448-3301-4D36-8C7C-CE32DFFC7610}"/>
            </a:ext>
          </a:extLst>
        </xdr:cNvPr>
        <xdr:cNvSpPr/>
      </xdr:nvSpPr>
      <xdr:spPr>
        <a:xfrm>
          <a:off x="13652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52832</xdr:rowOff>
    </xdr:from>
    <xdr:to>
      <xdr:col>67</xdr:col>
      <xdr:colOff>101600</xdr:colOff>
      <xdr:row>103</xdr:row>
      <xdr:rowOff>154432</xdr:rowOff>
    </xdr:to>
    <xdr:sp macro="" textlink="">
      <xdr:nvSpPr>
        <xdr:cNvPr id="783" name="フローチャート: 判断 782">
          <a:extLst>
            <a:ext uri="{FF2B5EF4-FFF2-40B4-BE49-F238E27FC236}">
              <a16:creationId xmlns:a16="http://schemas.microsoft.com/office/drawing/2014/main" id="{24B75123-6799-403E-B13D-A7C5EFAE6D6B}"/>
            </a:ext>
          </a:extLst>
        </xdr:cNvPr>
        <xdr:cNvSpPr/>
      </xdr:nvSpPr>
      <xdr:spPr>
        <a:xfrm>
          <a:off x="12763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2F8D23C3-CB51-411A-A1B0-6BF12CE4AB5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03A1266E-24B2-4173-A81B-FFBAE32C209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7BDEEA4E-2FF1-4175-AC20-1BF5C77A2F9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FA04F15C-9581-4662-A3C1-83BE4154C0F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id="{25BB410B-B74D-429E-A23C-7DA6A047775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132842</xdr:rowOff>
    </xdr:from>
    <xdr:to>
      <xdr:col>85</xdr:col>
      <xdr:colOff>177800</xdr:colOff>
      <xdr:row>106</xdr:row>
      <xdr:rowOff>62992</xdr:rowOff>
    </xdr:to>
    <xdr:sp macro="" textlink="">
      <xdr:nvSpPr>
        <xdr:cNvPr id="789" name="楕円 788">
          <a:extLst>
            <a:ext uri="{FF2B5EF4-FFF2-40B4-BE49-F238E27FC236}">
              <a16:creationId xmlns:a16="http://schemas.microsoft.com/office/drawing/2014/main" id="{C9D863F8-BC44-492F-91CB-676FA6619BB1}"/>
            </a:ext>
          </a:extLst>
        </xdr:cNvPr>
        <xdr:cNvSpPr/>
      </xdr:nvSpPr>
      <xdr:spPr>
        <a:xfrm>
          <a:off x="16268700" y="1813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111269</xdr:rowOff>
    </xdr:from>
    <xdr:ext cx="405111" cy="259045"/>
    <xdr:sp macro="" textlink="">
      <xdr:nvSpPr>
        <xdr:cNvPr id="790" name="【公民館】&#10;有形固定資産減価償却率該当値テキスト">
          <a:extLst>
            <a:ext uri="{FF2B5EF4-FFF2-40B4-BE49-F238E27FC236}">
              <a16:creationId xmlns:a16="http://schemas.microsoft.com/office/drawing/2014/main" id="{F3E0BBB4-3E61-4711-9AEF-780484623A7A}"/>
            </a:ext>
          </a:extLst>
        </xdr:cNvPr>
        <xdr:cNvSpPr txBox="1"/>
      </xdr:nvSpPr>
      <xdr:spPr>
        <a:xfrm>
          <a:off x="16357600" y="1811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96265</xdr:rowOff>
    </xdr:from>
    <xdr:to>
      <xdr:col>81</xdr:col>
      <xdr:colOff>101600</xdr:colOff>
      <xdr:row>106</xdr:row>
      <xdr:rowOff>26415</xdr:rowOff>
    </xdr:to>
    <xdr:sp macro="" textlink="">
      <xdr:nvSpPr>
        <xdr:cNvPr id="791" name="楕円 790">
          <a:extLst>
            <a:ext uri="{FF2B5EF4-FFF2-40B4-BE49-F238E27FC236}">
              <a16:creationId xmlns:a16="http://schemas.microsoft.com/office/drawing/2014/main" id="{8F6EBA36-B411-4E1D-9907-D064BA493D80}"/>
            </a:ext>
          </a:extLst>
        </xdr:cNvPr>
        <xdr:cNvSpPr/>
      </xdr:nvSpPr>
      <xdr:spPr>
        <a:xfrm>
          <a:off x="15430500" y="180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147065</xdr:rowOff>
    </xdr:from>
    <xdr:to>
      <xdr:col>85</xdr:col>
      <xdr:colOff>127000</xdr:colOff>
      <xdr:row>106</xdr:row>
      <xdr:rowOff>12192</xdr:rowOff>
    </xdr:to>
    <xdr:cxnSp macro="">
      <xdr:nvCxnSpPr>
        <xdr:cNvPr id="792" name="直線コネクタ 791">
          <a:extLst>
            <a:ext uri="{FF2B5EF4-FFF2-40B4-BE49-F238E27FC236}">
              <a16:creationId xmlns:a16="http://schemas.microsoft.com/office/drawing/2014/main" id="{39DF94A4-E7C1-4C24-A68C-3109F31402D6}"/>
            </a:ext>
          </a:extLst>
        </xdr:cNvPr>
        <xdr:cNvCxnSpPr/>
      </xdr:nvCxnSpPr>
      <xdr:spPr>
        <a:xfrm>
          <a:off x="15481300" y="18149315"/>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57404</xdr:rowOff>
    </xdr:from>
    <xdr:to>
      <xdr:col>76</xdr:col>
      <xdr:colOff>165100</xdr:colOff>
      <xdr:row>105</xdr:row>
      <xdr:rowOff>159004</xdr:rowOff>
    </xdr:to>
    <xdr:sp macro="" textlink="">
      <xdr:nvSpPr>
        <xdr:cNvPr id="793" name="楕円 792">
          <a:extLst>
            <a:ext uri="{FF2B5EF4-FFF2-40B4-BE49-F238E27FC236}">
              <a16:creationId xmlns:a16="http://schemas.microsoft.com/office/drawing/2014/main" id="{DB6B3587-5555-44E8-840C-A743CFAD9472}"/>
            </a:ext>
          </a:extLst>
        </xdr:cNvPr>
        <xdr:cNvSpPr/>
      </xdr:nvSpPr>
      <xdr:spPr>
        <a:xfrm>
          <a:off x="14541500" y="1805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108204</xdr:rowOff>
    </xdr:from>
    <xdr:to>
      <xdr:col>81</xdr:col>
      <xdr:colOff>50800</xdr:colOff>
      <xdr:row>105</xdr:row>
      <xdr:rowOff>147065</xdr:rowOff>
    </xdr:to>
    <xdr:cxnSp macro="">
      <xdr:nvCxnSpPr>
        <xdr:cNvPr id="794" name="直線コネクタ 793">
          <a:extLst>
            <a:ext uri="{FF2B5EF4-FFF2-40B4-BE49-F238E27FC236}">
              <a16:creationId xmlns:a16="http://schemas.microsoft.com/office/drawing/2014/main" id="{2465AE1D-6C99-4BFE-9523-02B5CD0DCF0E}"/>
            </a:ext>
          </a:extLst>
        </xdr:cNvPr>
        <xdr:cNvCxnSpPr/>
      </xdr:nvCxnSpPr>
      <xdr:spPr>
        <a:xfrm>
          <a:off x="14592300" y="18110454"/>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132842</xdr:rowOff>
    </xdr:from>
    <xdr:to>
      <xdr:col>72</xdr:col>
      <xdr:colOff>38100</xdr:colOff>
      <xdr:row>106</xdr:row>
      <xdr:rowOff>62992</xdr:rowOff>
    </xdr:to>
    <xdr:sp macro="" textlink="">
      <xdr:nvSpPr>
        <xdr:cNvPr id="795" name="楕円 794">
          <a:extLst>
            <a:ext uri="{FF2B5EF4-FFF2-40B4-BE49-F238E27FC236}">
              <a16:creationId xmlns:a16="http://schemas.microsoft.com/office/drawing/2014/main" id="{332B1893-535B-44C0-93CE-ABEA34CE588C}"/>
            </a:ext>
          </a:extLst>
        </xdr:cNvPr>
        <xdr:cNvSpPr/>
      </xdr:nvSpPr>
      <xdr:spPr>
        <a:xfrm>
          <a:off x="13652500" y="1813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108204</xdr:rowOff>
    </xdr:from>
    <xdr:to>
      <xdr:col>76</xdr:col>
      <xdr:colOff>114300</xdr:colOff>
      <xdr:row>106</xdr:row>
      <xdr:rowOff>12192</xdr:rowOff>
    </xdr:to>
    <xdr:cxnSp macro="">
      <xdr:nvCxnSpPr>
        <xdr:cNvPr id="796" name="直線コネクタ 795">
          <a:extLst>
            <a:ext uri="{FF2B5EF4-FFF2-40B4-BE49-F238E27FC236}">
              <a16:creationId xmlns:a16="http://schemas.microsoft.com/office/drawing/2014/main" id="{696D35DB-DE6C-45E2-B1C1-D0EB2141DEE8}"/>
            </a:ext>
          </a:extLst>
        </xdr:cNvPr>
        <xdr:cNvCxnSpPr/>
      </xdr:nvCxnSpPr>
      <xdr:spPr>
        <a:xfrm flipV="1">
          <a:off x="13703300" y="18110454"/>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103124</xdr:rowOff>
    </xdr:from>
    <xdr:to>
      <xdr:col>67</xdr:col>
      <xdr:colOff>101600</xdr:colOff>
      <xdr:row>106</xdr:row>
      <xdr:rowOff>33274</xdr:rowOff>
    </xdr:to>
    <xdr:sp macro="" textlink="">
      <xdr:nvSpPr>
        <xdr:cNvPr id="797" name="楕円 796">
          <a:extLst>
            <a:ext uri="{FF2B5EF4-FFF2-40B4-BE49-F238E27FC236}">
              <a16:creationId xmlns:a16="http://schemas.microsoft.com/office/drawing/2014/main" id="{846BACF8-BBD2-4BDC-82AD-20E7914CEC3E}"/>
            </a:ext>
          </a:extLst>
        </xdr:cNvPr>
        <xdr:cNvSpPr/>
      </xdr:nvSpPr>
      <xdr:spPr>
        <a:xfrm>
          <a:off x="12763500" y="181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153924</xdr:rowOff>
    </xdr:from>
    <xdr:to>
      <xdr:col>71</xdr:col>
      <xdr:colOff>177800</xdr:colOff>
      <xdr:row>106</xdr:row>
      <xdr:rowOff>12192</xdr:rowOff>
    </xdr:to>
    <xdr:cxnSp macro="">
      <xdr:nvCxnSpPr>
        <xdr:cNvPr id="798" name="直線コネクタ 797">
          <a:extLst>
            <a:ext uri="{FF2B5EF4-FFF2-40B4-BE49-F238E27FC236}">
              <a16:creationId xmlns:a16="http://schemas.microsoft.com/office/drawing/2014/main" id="{560A1EAE-C332-42FA-A98A-B00E749809FB}"/>
            </a:ext>
          </a:extLst>
        </xdr:cNvPr>
        <xdr:cNvCxnSpPr/>
      </xdr:nvCxnSpPr>
      <xdr:spPr>
        <a:xfrm>
          <a:off x="12814300" y="1815617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70375</xdr:rowOff>
    </xdr:from>
    <xdr:ext cx="405111" cy="259045"/>
    <xdr:sp macro="" textlink="">
      <xdr:nvSpPr>
        <xdr:cNvPr id="799" name="n_1aveValue【公民館】&#10;有形固定資産減価償却率">
          <a:extLst>
            <a:ext uri="{FF2B5EF4-FFF2-40B4-BE49-F238E27FC236}">
              <a16:creationId xmlns:a16="http://schemas.microsoft.com/office/drawing/2014/main" id="{EF2CD32B-C41D-44D0-B894-420CC5D49A44}"/>
            </a:ext>
          </a:extLst>
        </xdr:cNvPr>
        <xdr:cNvSpPr txBox="1"/>
      </xdr:nvSpPr>
      <xdr:spPr>
        <a:xfrm>
          <a:off x="15266044" y="1755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52088</xdr:rowOff>
    </xdr:from>
    <xdr:ext cx="405111" cy="259045"/>
    <xdr:sp macro="" textlink="">
      <xdr:nvSpPr>
        <xdr:cNvPr id="800" name="n_2aveValue【公民館】&#10;有形固定資産減価償却率">
          <a:extLst>
            <a:ext uri="{FF2B5EF4-FFF2-40B4-BE49-F238E27FC236}">
              <a16:creationId xmlns:a16="http://schemas.microsoft.com/office/drawing/2014/main" id="{DF2E3A70-7CCF-4978-BAE5-F74609F41CFB}"/>
            </a:ext>
          </a:extLst>
        </xdr:cNvPr>
        <xdr:cNvSpPr txBox="1"/>
      </xdr:nvSpPr>
      <xdr:spPr>
        <a:xfrm>
          <a:off x="143897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1795</xdr:rowOff>
    </xdr:from>
    <xdr:ext cx="405111" cy="259045"/>
    <xdr:sp macro="" textlink="">
      <xdr:nvSpPr>
        <xdr:cNvPr id="801" name="n_3aveValue【公民館】&#10;有形固定資産減価償却率">
          <a:extLst>
            <a:ext uri="{FF2B5EF4-FFF2-40B4-BE49-F238E27FC236}">
              <a16:creationId xmlns:a16="http://schemas.microsoft.com/office/drawing/2014/main" id="{0EF38E17-C959-4F9D-ABC8-E2469BC3009B}"/>
            </a:ext>
          </a:extLst>
        </xdr:cNvPr>
        <xdr:cNvSpPr txBox="1"/>
      </xdr:nvSpPr>
      <xdr:spPr>
        <a:xfrm>
          <a:off x="13500744" y="1748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170959</xdr:rowOff>
    </xdr:from>
    <xdr:ext cx="405111" cy="259045"/>
    <xdr:sp macro="" textlink="">
      <xdr:nvSpPr>
        <xdr:cNvPr id="802" name="n_4aveValue【公民館】&#10;有形固定資産減価償却率">
          <a:extLst>
            <a:ext uri="{FF2B5EF4-FFF2-40B4-BE49-F238E27FC236}">
              <a16:creationId xmlns:a16="http://schemas.microsoft.com/office/drawing/2014/main" id="{58DF4443-5F04-498E-B3BF-017F96B858B9}"/>
            </a:ext>
          </a:extLst>
        </xdr:cNvPr>
        <xdr:cNvSpPr txBox="1"/>
      </xdr:nvSpPr>
      <xdr:spPr>
        <a:xfrm>
          <a:off x="12611744" y="1748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17542</xdr:rowOff>
    </xdr:from>
    <xdr:ext cx="405111" cy="259045"/>
    <xdr:sp macro="" textlink="">
      <xdr:nvSpPr>
        <xdr:cNvPr id="803" name="n_1mainValue【公民館】&#10;有形固定資産減価償却率">
          <a:extLst>
            <a:ext uri="{FF2B5EF4-FFF2-40B4-BE49-F238E27FC236}">
              <a16:creationId xmlns:a16="http://schemas.microsoft.com/office/drawing/2014/main" id="{7168AC20-FD51-4153-A622-435F9B771DD4}"/>
            </a:ext>
          </a:extLst>
        </xdr:cNvPr>
        <xdr:cNvSpPr txBox="1"/>
      </xdr:nvSpPr>
      <xdr:spPr>
        <a:xfrm>
          <a:off x="15266044" y="18191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150131</xdr:rowOff>
    </xdr:from>
    <xdr:ext cx="405111" cy="259045"/>
    <xdr:sp macro="" textlink="">
      <xdr:nvSpPr>
        <xdr:cNvPr id="804" name="n_2mainValue【公民館】&#10;有形固定資産減価償却率">
          <a:extLst>
            <a:ext uri="{FF2B5EF4-FFF2-40B4-BE49-F238E27FC236}">
              <a16:creationId xmlns:a16="http://schemas.microsoft.com/office/drawing/2014/main" id="{FB0EC072-30CB-484D-8E19-7F23DAF9915C}"/>
            </a:ext>
          </a:extLst>
        </xdr:cNvPr>
        <xdr:cNvSpPr txBox="1"/>
      </xdr:nvSpPr>
      <xdr:spPr>
        <a:xfrm>
          <a:off x="14389744" y="1815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54119</xdr:rowOff>
    </xdr:from>
    <xdr:ext cx="405111" cy="259045"/>
    <xdr:sp macro="" textlink="">
      <xdr:nvSpPr>
        <xdr:cNvPr id="805" name="n_3mainValue【公民館】&#10;有形固定資産減価償却率">
          <a:extLst>
            <a:ext uri="{FF2B5EF4-FFF2-40B4-BE49-F238E27FC236}">
              <a16:creationId xmlns:a16="http://schemas.microsoft.com/office/drawing/2014/main" id="{BBF23CDB-A3F2-4E6A-96BB-1918D01F8ED5}"/>
            </a:ext>
          </a:extLst>
        </xdr:cNvPr>
        <xdr:cNvSpPr txBox="1"/>
      </xdr:nvSpPr>
      <xdr:spPr>
        <a:xfrm>
          <a:off x="13500744" y="1822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24401</xdr:rowOff>
    </xdr:from>
    <xdr:ext cx="405111" cy="259045"/>
    <xdr:sp macro="" textlink="">
      <xdr:nvSpPr>
        <xdr:cNvPr id="806" name="n_4mainValue【公民館】&#10;有形固定資産減価償却率">
          <a:extLst>
            <a:ext uri="{FF2B5EF4-FFF2-40B4-BE49-F238E27FC236}">
              <a16:creationId xmlns:a16="http://schemas.microsoft.com/office/drawing/2014/main" id="{1FF00EC2-9B42-4775-B86C-77BB902B6719}"/>
            </a:ext>
          </a:extLst>
        </xdr:cNvPr>
        <xdr:cNvSpPr txBox="1"/>
      </xdr:nvSpPr>
      <xdr:spPr>
        <a:xfrm>
          <a:off x="12611744" y="1819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7" name="正方形/長方形 806">
          <a:extLst>
            <a:ext uri="{FF2B5EF4-FFF2-40B4-BE49-F238E27FC236}">
              <a16:creationId xmlns:a16="http://schemas.microsoft.com/office/drawing/2014/main" id="{6A83B4AD-4698-4E79-BD97-D324DB61A22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8" name="正方形/長方形 807">
          <a:extLst>
            <a:ext uri="{FF2B5EF4-FFF2-40B4-BE49-F238E27FC236}">
              <a16:creationId xmlns:a16="http://schemas.microsoft.com/office/drawing/2014/main" id="{FE7C301B-E3D8-45B3-A2C9-E4CD3F5A000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9" name="正方形/長方形 808">
          <a:extLst>
            <a:ext uri="{FF2B5EF4-FFF2-40B4-BE49-F238E27FC236}">
              <a16:creationId xmlns:a16="http://schemas.microsoft.com/office/drawing/2014/main" id="{B3BEA46C-0F28-40E9-B288-CF11766B565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0" name="正方形/長方形 809">
          <a:extLst>
            <a:ext uri="{FF2B5EF4-FFF2-40B4-BE49-F238E27FC236}">
              <a16:creationId xmlns:a16="http://schemas.microsoft.com/office/drawing/2014/main" id="{725C5FA1-287C-44FB-B301-43AE33252F1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1" name="正方形/長方形 810">
          <a:extLst>
            <a:ext uri="{FF2B5EF4-FFF2-40B4-BE49-F238E27FC236}">
              <a16:creationId xmlns:a16="http://schemas.microsoft.com/office/drawing/2014/main" id="{C6C9F367-B58F-42EA-93B7-CAF21BFCCAD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2" name="正方形/長方形 811">
          <a:extLst>
            <a:ext uri="{FF2B5EF4-FFF2-40B4-BE49-F238E27FC236}">
              <a16:creationId xmlns:a16="http://schemas.microsoft.com/office/drawing/2014/main" id="{AFB5CB79-FD81-4560-B87B-48E821A51F6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3" name="正方形/長方形 812">
          <a:extLst>
            <a:ext uri="{FF2B5EF4-FFF2-40B4-BE49-F238E27FC236}">
              <a16:creationId xmlns:a16="http://schemas.microsoft.com/office/drawing/2014/main" id="{05DA9E5B-57B7-4D13-AA55-76371588E9F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4" name="正方形/長方形 813">
          <a:extLst>
            <a:ext uri="{FF2B5EF4-FFF2-40B4-BE49-F238E27FC236}">
              <a16:creationId xmlns:a16="http://schemas.microsoft.com/office/drawing/2014/main" id="{99C71F31-ED12-4B1A-BB12-41E8DEDB026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5" name="テキスト ボックス 814">
          <a:extLst>
            <a:ext uri="{FF2B5EF4-FFF2-40B4-BE49-F238E27FC236}">
              <a16:creationId xmlns:a16="http://schemas.microsoft.com/office/drawing/2014/main" id="{80220709-38A5-41E1-99E2-F0870AA7678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6" name="直線コネクタ 815">
          <a:extLst>
            <a:ext uri="{FF2B5EF4-FFF2-40B4-BE49-F238E27FC236}">
              <a16:creationId xmlns:a16="http://schemas.microsoft.com/office/drawing/2014/main" id="{01DB9AF1-2BD3-48B6-8324-44EADAFC286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7" name="直線コネクタ 816">
          <a:extLst>
            <a:ext uri="{FF2B5EF4-FFF2-40B4-BE49-F238E27FC236}">
              <a16:creationId xmlns:a16="http://schemas.microsoft.com/office/drawing/2014/main" id="{49666179-58B1-46E1-8642-94DC6D92F453}"/>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8" name="テキスト ボックス 817">
          <a:extLst>
            <a:ext uri="{FF2B5EF4-FFF2-40B4-BE49-F238E27FC236}">
              <a16:creationId xmlns:a16="http://schemas.microsoft.com/office/drawing/2014/main" id="{D7088E67-717C-47D4-B050-209ED297C6BC}"/>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9" name="直線コネクタ 818">
          <a:extLst>
            <a:ext uri="{FF2B5EF4-FFF2-40B4-BE49-F238E27FC236}">
              <a16:creationId xmlns:a16="http://schemas.microsoft.com/office/drawing/2014/main" id="{BB65E630-F770-46F7-95C9-A0DA18E34CF4}"/>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20" name="テキスト ボックス 819">
          <a:extLst>
            <a:ext uri="{FF2B5EF4-FFF2-40B4-BE49-F238E27FC236}">
              <a16:creationId xmlns:a16="http://schemas.microsoft.com/office/drawing/2014/main" id="{9272A629-4F17-4181-B9C9-0C18F45F2574}"/>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21" name="直線コネクタ 820">
          <a:extLst>
            <a:ext uri="{FF2B5EF4-FFF2-40B4-BE49-F238E27FC236}">
              <a16:creationId xmlns:a16="http://schemas.microsoft.com/office/drawing/2014/main" id="{7B42F091-497B-45E9-B8B1-A6228BD0EBC2}"/>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22" name="テキスト ボックス 821">
          <a:extLst>
            <a:ext uri="{FF2B5EF4-FFF2-40B4-BE49-F238E27FC236}">
              <a16:creationId xmlns:a16="http://schemas.microsoft.com/office/drawing/2014/main" id="{F14CAD2A-76CE-4DEF-BAAF-86E7D716D438}"/>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23" name="直線コネクタ 822">
          <a:extLst>
            <a:ext uri="{FF2B5EF4-FFF2-40B4-BE49-F238E27FC236}">
              <a16:creationId xmlns:a16="http://schemas.microsoft.com/office/drawing/2014/main" id="{F984AD83-3917-4124-B915-67B64D42AD5D}"/>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24" name="テキスト ボックス 823">
          <a:extLst>
            <a:ext uri="{FF2B5EF4-FFF2-40B4-BE49-F238E27FC236}">
              <a16:creationId xmlns:a16="http://schemas.microsoft.com/office/drawing/2014/main" id="{50A4766E-ACE6-4902-929D-14AA39CD7578}"/>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5" name="直線コネクタ 824">
          <a:extLst>
            <a:ext uri="{FF2B5EF4-FFF2-40B4-BE49-F238E27FC236}">
              <a16:creationId xmlns:a16="http://schemas.microsoft.com/office/drawing/2014/main" id="{3FD40A9D-CF0E-4767-8E1C-B02F04CD218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6" name="テキスト ボックス 825">
          <a:extLst>
            <a:ext uri="{FF2B5EF4-FFF2-40B4-BE49-F238E27FC236}">
              <a16:creationId xmlns:a16="http://schemas.microsoft.com/office/drawing/2014/main" id="{8BD79DC9-A187-4849-AA6F-77CD175E7E8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7" name="【公民館】&#10;一人当たり面積グラフ枠">
          <a:extLst>
            <a:ext uri="{FF2B5EF4-FFF2-40B4-BE49-F238E27FC236}">
              <a16:creationId xmlns:a16="http://schemas.microsoft.com/office/drawing/2014/main" id="{7AFCA515-0F8D-4514-991F-732CEC2DA00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142494</xdr:rowOff>
    </xdr:from>
    <xdr:to>
      <xdr:col>116</xdr:col>
      <xdr:colOff>62864</xdr:colOff>
      <xdr:row>108</xdr:row>
      <xdr:rowOff>14478</xdr:rowOff>
    </xdr:to>
    <xdr:cxnSp macro="">
      <xdr:nvCxnSpPr>
        <xdr:cNvPr id="828" name="直線コネクタ 827">
          <a:extLst>
            <a:ext uri="{FF2B5EF4-FFF2-40B4-BE49-F238E27FC236}">
              <a16:creationId xmlns:a16="http://schemas.microsoft.com/office/drawing/2014/main" id="{DD412EBD-29FF-4897-8C4A-949D9C069DEF}"/>
            </a:ext>
          </a:extLst>
        </xdr:cNvPr>
        <xdr:cNvCxnSpPr/>
      </xdr:nvCxnSpPr>
      <xdr:spPr>
        <a:xfrm flipV="1">
          <a:off x="22160864" y="17116044"/>
          <a:ext cx="0" cy="1415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18305</xdr:rowOff>
    </xdr:from>
    <xdr:ext cx="469744" cy="259045"/>
    <xdr:sp macro="" textlink="">
      <xdr:nvSpPr>
        <xdr:cNvPr id="829" name="【公民館】&#10;一人当たり面積最小値テキスト">
          <a:extLst>
            <a:ext uri="{FF2B5EF4-FFF2-40B4-BE49-F238E27FC236}">
              <a16:creationId xmlns:a16="http://schemas.microsoft.com/office/drawing/2014/main" id="{D5A700AD-BA4D-445E-9181-2BD516C10F5D}"/>
            </a:ext>
          </a:extLst>
        </xdr:cNvPr>
        <xdr:cNvSpPr txBox="1"/>
      </xdr:nvSpPr>
      <xdr:spPr>
        <a:xfrm>
          <a:off x="22199600" y="1853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xdr:rowOff>
    </xdr:from>
    <xdr:to>
      <xdr:col>116</xdr:col>
      <xdr:colOff>152400</xdr:colOff>
      <xdr:row>108</xdr:row>
      <xdr:rowOff>14478</xdr:rowOff>
    </xdr:to>
    <xdr:cxnSp macro="">
      <xdr:nvCxnSpPr>
        <xdr:cNvPr id="830" name="直線コネクタ 829">
          <a:extLst>
            <a:ext uri="{FF2B5EF4-FFF2-40B4-BE49-F238E27FC236}">
              <a16:creationId xmlns:a16="http://schemas.microsoft.com/office/drawing/2014/main" id="{BEFB7D88-4E33-4E40-A322-3100B5DC2E60}"/>
            </a:ext>
          </a:extLst>
        </xdr:cNvPr>
        <xdr:cNvCxnSpPr/>
      </xdr:nvCxnSpPr>
      <xdr:spPr>
        <a:xfrm>
          <a:off x="22072600" y="1853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89171</xdr:rowOff>
    </xdr:from>
    <xdr:ext cx="469744" cy="259045"/>
    <xdr:sp macro="" textlink="">
      <xdr:nvSpPr>
        <xdr:cNvPr id="831" name="【公民館】&#10;一人当たり面積最大値テキスト">
          <a:extLst>
            <a:ext uri="{FF2B5EF4-FFF2-40B4-BE49-F238E27FC236}">
              <a16:creationId xmlns:a16="http://schemas.microsoft.com/office/drawing/2014/main" id="{F7C70888-C3B6-4D89-B839-19EAE85943C4}"/>
            </a:ext>
          </a:extLst>
        </xdr:cNvPr>
        <xdr:cNvSpPr txBox="1"/>
      </xdr:nvSpPr>
      <xdr:spPr>
        <a:xfrm>
          <a:off x="22199600" y="1689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142494</xdr:rowOff>
    </xdr:from>
    <xdr:to>
      <xdr:col>116</xdr:col>
      <xdr:colOff>152400</xdr:colOff>
      <xdr:row>99</xdr:row>
      <xdr:rowOff>142494</xdr:rowOff>
    </xdr:to>
    <xdr:cxnSp macro="">
      <xdr:nvCxnSpPr>
        <xdr:cNvPr id="832" name="直線コネクタ 831">
          <a:extLst>
            <a:ext uri="{FF2B5EF4-FFF2-40B4-BE49-F238E27FC236}">
              <a16:creationId xmlns:a16="http://schemas.microsoft.com/office/drawing/2014/main" id="{4B094B41-7F35-42D2-90D3-F7C8DC791DAF}"/>
            </a:ext>
          </a:extLst>
        </xdr:cNvPr>
        <xdr:cNvCxnSpPr/>
      </xdr:nvCxnSpPr>
      <xdr:spPr>
        <a:xfrm>
          <a:off x="22072600" y="1711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142003</xdr:rowOff>
    </xdr:from>
    <xdr:ext cx="469744" cy="259045"/>
    <xdr:sp macro="" textlink="">
      <xdr:nvSpPr>
        <xdr:cNvPr id="833" name="【公民館】&#10;一人当たり面積平均値テキスト">
          <a:extLst>
            <a:ext uri="{FF2B5EF4-FFF2-40B4-BE49-F238E27FC236}">
              <a16:creationId xmlns:a16="http://schemas.microsoft.com/office/drawing/2014/main" id="{4C728702-8D96-4E61-AA0B-67DB991A5020}"/>
            </a:ext>
          </a:extLst>
        </xdr:cNvPr>
        <xdr:cNvSpPr txBox="1"/>
      </xdr:nvSpPr>
      <xdr:spPr>
        <a:xfrm>
          <a:off x="22199600" y="1797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119126</xdr:rowOff>
    </xdr:from>
    <xdr:to>
      <xdr:col>116</xdr:col>
      <xdr:colOff>114300</xdr:colOff>
      <xdr:row>106</xdr:row>
      <xdr:rowOff>49276</xdr:rowOff>
    </xdr:to>
    <xdr:sp macro="" textlink="">
      <xdr:nvSpPr>
        <xdr:cNvPr id="834" name="フローチャート: 判断 833">
          <a:extLst>
            <a:ext uri="{FF2B5EF4-FFF2-40B4-BE49-F238E27FC236}">
              <a16:creationId xmlns:a16="http://schemas.microsoft.com/office/drawing/2014/main" id="{3C5B4221-4809-431F-983B-73AE9519A3F9}"/>
            </a:ext>
          </a:extLst>
        </xdr:cNvPr>
        <xdr:cNvSpPr/>
      </xdr:nvSpPr>
      <xdr:spPr>
        <a:xfrm>
          <a:off x="221107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135128</xdr:rowOff>
    </xdr:from>
    <xdr:to>
      <xdr:col>112</xdr:col>
      <xdr:colOff>38100</xdr:colOff>
      <xdr:row>106</xdr:row>
      <xdr:rowOff>65278</xdr:rowOff>
    </xdr:to>
    <xdr:sp macro="" textlink="">
      <xdr:nvSpPr>
        <xdr:cNvPr id="835" name="フローチャート: 判断 834">
          <a:extLst>
            <a:ext uri="{FF2B5EF4-FFF2-40B4-BE49-F238E27FC236}">
              <a16:creationId xmlns:a16="http://schemas.microsoft.com/office/drawing/2014/main" id="{BAD46C2E-1CFF-4650-BC86-CDC2D4E4AB42}"/>
            </a:ext>
          </a:extLst>
        </xdr:cNvPr>
        <xdr:cNvSpPr/>
      </xdr:nvSpPr>
      <xdr:spPr>
        <a:xfrm>
          <a:off x="21272500" y="1813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103124</xdr:rowOff>
    </xdr:from>
    <xdr:to>
      <xdr:col>107</xdr:col>
      <xdr:colOff>101600</xdr:colOff>
      <xdr:row>106</xdr:row>
      <xdr:rowOff>33274</xdr:rowOff>
    </xdr:to>
    <xdr:sp macro="" textlink="">
      <xdr:nvSpPr>
        <xdr:cNvPr id="836" name="フローチャート: 判断 835">
          <a:extLst>
            <a:ext uri="{FF2B5EF4-FFF2-40B4-BE49-F238E27FC236}">
              <a16:creationId xmlns:a16="http://schemas.microsoft.com/office/drawing/2014/main" id="{77074448-BE40-4769-AB03-3026A2A2E5EB}"/>
            </a:ext>
          </a:extLst>
        </xdr:cNvPr>
        <xdr:cNvSpPr/>
      </xdr:nvSpPr>
      <xdr:spPr>
        <a:xfrm>
          <a:off x="20383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100837</xdr:rowOff>
    </xdr:from>
    <xdr:to>
      <xdr:col>102</xdr:col>
      <xdr:colOff>165100</xdr:colOff>
      <xdr:row>106</xdr:row>
      <xdr:rowOff>30987</xdr:rowOff>
    </xdr:to>
    <xdr:sp macro="" textlink="">
      <xdr:nvSpPr>
        <xdr:cNvPr id="837" name="フローチャート: 判断 836">
          <a:extLst>
            <a:ext uri="{FF2B5EF4-FFF2-40B4-BE49-F238E27FC236}">
              <a16:creationId xmlns:a16="http://schemas.microsoft.com/office/drawing/2014/main" id="{4EA10CC4-5DAA-47DA-8814-FE415347CB59}"/>
            </a:ext>
          </a:extLst>
        </xdr:cNvPr>
        <xdr:cNvSpPr/>
      </xdr:nvSpPr>
      <xdr:spPr>
        <a:xfrm>
          <a:off x="19494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838" name="フローチャート: 判断 837">
          <a:extLst>
            <a:ext uri="{FF2B5EF4-FFF2-40B4-BE49-F238E27FC236}">
              <a16:creationId xmlns:a16="http://schemas.microsoft.com/office/drawing/2014/main" id="{CD0FCC93-4C5D-4AE5-8BE9-54A5E2C22384}"/>
            </a:ext>
          </a:extLst>
        </xdr:cNvPr>
        <xdr:cNvSpPr/>
      </xdr:nvSpPr>
      <xdr:spPr>
        <a:xfrm>
          <a:off x="18605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D47BFDE6-5356-447E-8827-A3817F6EAC1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4161C9C9-B41A-4182-9B79-D63401A1826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5AF7D305-9BEE-4A8B-8FD9-D82218CA7C1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E5147410-416D-4011-9ACD-B79171C39BA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D1F96D70-DDF5-4FCA-A2FE-A917C6C06AA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77978</xdr:rowOff>
    </xdr:from>
    <xdr:to>
      <xdr:col>116</xdr:col>
      <xdr:colOff>114300</xdr:colOff>
      <xdr:row>108</xdr:row>
      <xdr:rowOff>8128</xdr:rowOff>
    </xdr:to>
    <xdr:sp macro="" textlink="">
      <xdr:nvSpPr>
        <xdr:cNvPr id="844" name="楕円 843">
          <a:extLst>
            <a:ext uri="{FF2B5EF4-FFF2-40B4-BE49-F238E27FC236}">
              <a16:creationId xmlns:a16="http://schemas.microsoft.com/office/drawing/2014/main" id="{951EBDC4-5F74-48CE-A504-75A5F3AE1EBF}"/>
            </a:ext>
          </a:extLst>
        </xdr:cNvPr>
        <xdr:cNvSpPr/>
      </xdr:nvSpPr>
      <xdr:spPr>
        <a:xfrm>
          <a:off x="22110700" y="184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164355</xdr:rowOff>
    </xdr:from>
    <xdr:ext cx="469744" cy="259045"/>
    <xdr:sp macro="" textlink="">
      <xdr:nvSpPr>
        <xdr:cNvPr id="845" name="【公民館】&#10;一人当たり面積該当値テキスト">
          <a:extLst>
            <a:ext uri="{FF2B5EF4-FFF2-40B4-BE49-F238E27FC236}">
              <a16:creationId xmlns:a16="http://schemas.microsoft.com/office/drawing/2014/main" id="{03BBBAF6-46FD-454F-AF48-94FCF9BFC691}"/>
            </a:ext>
          </a:extLst>
        </xdr:cNvPr>
        <xdr:cNvSpPr txBox="1"/>
      </xdr:nvSpPr>
      <xdr:spPr>
        <a:xfrm>
          <a:off x="22199600" y="1833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75692</xdr:rowOff>
    </xdr:from>
    <xdr:to>
      <xdr:col>112</xdr:col>
      <xdr:colOff>38100</xdr:colOff>
      <xdr:row>108</xdr:row>
      <xdr:rowOff>5842</xdr:rowOff>
    </xdr:to>
    <xdr:sp macro="" textlink="">
      <xdr:nvSpPr>
        <xdr:cNvPr id="846" name="楕円 845">
          <a:extLst>
            <a:ext uri="{FF2B5EF4-FFF2-40B4-BE49-F238E27FC236}">
              <a16:creationId xmlns:a16="http://schemas.microsoft.com/office/drawing/2014/main" id="{90F0B463-44E4-4D86-B53C-91CB7F4B0DFD}"/>
            </a:ext>
          </a:extLst>
        </xdr:cNvPr>
        <xdr:cNvSpPr/>
      </xdr:nvSpPr>
      <xdr:spPr>
        <a:xfrm>
          <a:off x="21272500" y="184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126492</xdr:rowOff>
    </xdr:from>
    <xdr:to>
      <xdr:col>116</xdr:col>
      <xdr:colOff>63500</xdr:colOff>
      <xdr:row>107</xdr:row>
      <xdr:rowOff>128778</xdr:rowOff>
    </xdr:to>
    <xdr:cxnSp macro="">
      <xdr:nvCxnSpPr>
        <xdr:cNvPr id="847" name="直線コネクタ 846">
          <a:extLst>
            <a:ext uri="{FF2B5EF4-FFF2-40B4-BE49-F238E27FC236}">
              <a16:creationId xmlns:a16="http://schemas.microsoft.com/office/drawing/2014/main" id="{FCE948F7-84AC-4990-AB3D-132220082AB3}"/>
            </a:ext>
          </a:extLst>
        </xdr:cNvPr>
        <xdr:cNvCxnSpPr/>
      </xdr:nvCxnSpPr>
      <xdr:spPr>
        <a:xfrm>
          <a:off x="21323300" y="1847164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75692</xdr:rowOff>
    </xdr:from>
    <xdr:to>
      <xdr:col>107</xdr:col>
      <xdr:colOff>101600</xdr:colOff>
      <xdr:row>108</xdr:row>
      <xdr:rowOff>5842</xdr:rowOff>
    </xdr:to>
    <xdr:sp macro="" textlink="">
      <xdr:nvSpPr>
        <xdr:cNvPr id="848" name="楕円 847">
          <a:extLst>
            <a:ext uri="{FF2B5EF4-FFF2-40B4-BE49-F238E27FC236}">
              <a16:creationId xmlns:a16="http://schemas.microsoft.com/office/drawing/2014/main" id="{8E38384E-0E6D-4BE6-85D9-6A0E40D826DA}"/>
            </a:ext>
          </a:extLst>
        </xdr:cNvPr>
        <xdr:cNvSpPr/>
      </xdr:nvSpPr>
      <xdr:spPr>
        <a:xfrm>
          <a:off x="20383500" y="184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126492</xdr:rowOff>
    </xdr:from>
    <xdr:to>
      <xdr:col>111</xdr:col>
      <xdr:colOff>177800</xdr:colOff>
      <xdr:row>107</xdr:row>
      <xdr:rowOff>126492</xdr:rowOff>
    </xdr:to>
    <xdr:cxnSp macro="">
      <xdr:nvCxnSpPr>
        <xdr:cNvPr id="849" name="直線コネクタ 848">
          <a:extLst>
            <a:ext uri="{FF2B5EF4-FFF2-40B4-BE49-F238E27FC236}">
              <a16:creationId xmlns:a16="http://schemas.microsoft.com/office/drawing/2014/main" id="{345D33CD-7E83-45AB-AC6B-83D5DADF6BA6}"/>
            </a:ext>
          </a:extLst>
        </xdr:cNvPr>
        <xdr:cNvCxnSpPr/>
      </xdr:nvCxnSpPr>
      <xdr:spPr>
        <a:xfrm>
          <a:off x="20434300" y="184716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75692</xdr:rowOff>
    </xdr:from>
    <xdr:to>
      <xdr:col>102</xdr:col>
      <xdr:colOff>165100</xdr:colOff>
      <xdr:row>108</xdr:row>
      <xdr:rowOff>5842</xdr:rowOff>
    </xdr:to>
    <xdr:sp macro="" textlink="">
      <xdr:nvSpPr>
        <xdr:cNvPr id="850" name="楕円 849">
          <a:extLst>
            <a:ext uri="{FF2B5EF4-FFF2-40B4-BE49-F238E27FC236}">
              <a16:creationId xmlns:a16="http://schemas.microsoft.com/office/drawing/2014/main" id="{52EA91FF-7A8E-4111-81BE-9C0CF12415FC}"/>
            </a:ext>
          </a:extLst>
        </xdr:cNvPr>
        <xdr:cNvSpPr/>
      </xdr:nvSpPr>
      <xdr:spPr>
        <a:xfrm>
          <a:off x="19494500" y="184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126492</xdr:rowOff>
    </xdr:from>
    <xdr:to>
      <xdr:col>107</xdr:col>
      <xdr:colOff>50800</xdr:colOff>
      <xdr:row>107</xdr:row>
      <xdr:rowOff>126492</xdr:rowOff>
    </xdr:to>
    <xdr:cxnSp macro="">
      <xdr:nvCxnSpPr>
        <xdr:cNvPr id="851" name="直線コネクタ 850">
          <a:extLst>
            <a:ext uri="{FF2B5EF4-FFF2-40B4-BE49-F238E27FC236}">
              <a16:creationId xmlns:a16="http://schemas.microsoft.com/office/drawing/2014/main" id="{7CB5A5BC-FA5B-408D-8E81-3ED69415D4AC}"/>
            </a:ext>
          </a:extLst>
        </xdr:cNvPr>
        <xdr:cNvCxnSpPr/>
      </xdr:nvCxnSpPr>
      <xdr:spPr>
        <a:xfrm>
          <a:off x="19545300" y="184716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75692</xdr:rowOff>
    </xdr:from>
    <xdr:to>
      <xdr:col>98</xdr:col>
      <xdr:colOff>38100</xdr:colOff>
      <xdr:row>108</xdr:row>
      <xdr:rowOff>5842</xdr:rowOff>
    </xdr:to>
    <xdr:sp macro="" textlink="">
      <xdr:nvSpPr>
        <xdr:cNvPr id="852" name="楕円 851">
          <a:extLst>
            <a:ext uri="{FF2B5EF4-FFF2-40B4-BE49-F238E27FC236}">
              <a16:creationId xmlns:a16="http://schemas.microsoft.com/office/drawing/2014/main" id="{D29C5A16-3366-4C31-A51D-385DFD0E2BF5}"/>
            </a:ext>
          </a:extLst>
        </xdr:cNvPr>
        <xdr:cNvSpPr/>
      </xdr:nvSpPr>
      <xdr:spPr>
        <a:xfrm>
          <a:off x="18605500" y="184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126492</xdr:rowOff>
    </xdr:from>
    <xdr:to>
      <xdr:col>102</xdr:col>
      <xdr:colOff>114300</xdr:colOff>
      <xdr:row>107</xdr:row>
      <xdr:rowOff>126492</xdr:rowOff>
    </xdr:to>
    <xdr:cxnSp macro="">
      <xdr:nvCxnSpPr>
        <xdr:cNvPr id="853" name="直線コネクタ 852">
          <a:extLst>
            <a:ext uri="{FF2B5EF4-FFF2-40B4-BE49-F238E27FC236}">
              <a16:creationId xmlns:a16="http://schemas.microsoft.com/office/drawing/2014/main" id="{BDA506C5-15AD-47A4-BDA3-774AFD2D71B7}"/>
            </a:ext>
          </a:extLst>
        </xdr:cNvPr>
        <xdr:cNvCxnSpPr/>
      </xdr:nvCxnSpPr>
      <xdr:spPr>
        <a:xfrm>
          <a:off x="18656300" y="184716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81805</xdr:rowOff>
    </xdr:from>
    <xdr:ext cx="469744" cy="259045"/>
    <xdr:sp macro="" textlink="">
      <xdr:nvSpPr>
        <xdr:cNvPr id="854" name="n_1aveValue【公民館】&#10;一人当たり面積">
          <a:extLst>
            <a:ext uri="{FF2B5EF4-FFF2-40B4-BE49-F238E27FC236}">
              <a16:creationId xmlns:a16="http://schemas.microsoft.com/office/drawing/2014/main" id="{D849FC9F-09A2-4B79-8A0E-1E8CBC889C03}"/>
            </a:ext>
          </a:extLst>
        </xdr:cNvPr>
        <xdr:cNvSpPr txBox="1"/>
      </xdr:nvSpPr>
      <xdr:spPr>
        <a:xfrm>
          <a:off x="21075727" y="1791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49801</xdr:rowOff>
    </xdr:from>
    <xdr:ext cx="469744" cy="259045"/>
    <xdr:sp macro="" textlink="">
      <xdr:nvSpPr>
        <xdr:cNvPr id="855" name="n_2aveValue【公民館】&#10;一人当たり面積">
          <a:extLst>
            <a:ext uri="{FF2B5EF4-FFF2-40B4-BE49-F238E27FC236}">
              <a16:creationId xmlns:a16="http://schemas.microsoft.com/office/drawing/2014/main" id="{645667A7-B24E-4CBF-9B17-033EC7049E26}"/>
            </a:ext>
          </a:extLst>
        </xdr:cNvPr>
        <xdr:cNvSpPr txBox="1"/>
      </xdr:nvSpPr>
      <xdr:spPr>
        <a:xfrm>
          <a:off x="20199427" y="1788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47514</xdr:rowOff>
    </xdr:from>
    <xdr:ext cx="469744" cy="259045"/>
    <xdr:sp macro="" textlink="">
      <xdr:nvSpPr>
        <xdr:cNvPr id="856" name="n_3aveValue【公民館】&#10;一人当たり面積">
          <a:extLst>
            <a:ext uri="{FF2B5EF4-FFF2-40B4-BE49-F238E27FC236}">
              <a16:creationId xmlns:a16="http://schemas.microsoft.com/office/drawing/2014/main" id="{1F37674A-63AD-4B42-B5B0-A6FD7BD608A6}"/>
            </a:ext>
          </a:extLst>
        </xdr:cNvPr>
        <xdr:cNvSpPr txBox="1"/>
      </xdr:nvSpPr>
      <xdr:spPr>
        <a:xfrm>
          <a:off x="193104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61231</xdr:rowOff>
    </xdr:from>
    <xdr:ext cx="469744" cy="259045"/>
    <xdr:sp macro="" textlink="">
      <xdr:nvSpPr>
        <xdr:cNvPr id="857" name="n_4aveValue【公民館】&#10;一人当たり面積">
          <a:extLst>
            <a:ext uri="{FF2B5EF4-FFF2-40B4-BE49-F238E27FC236}">
              <a16:creationId xmlns:a16="http://schemas.microsoft.com/office/drawing/2014/main" id="{0CC37AAB-E644-4A2F-B4C1-4332EAB30CA7}"/>
            </a:ext>
          </a:extLst>
        </xdr:cNvPr>
        <xdr:cNvSpPr txBox="1"/>
      </xdr:nvSpPr>
      <xdr:spPr>
        <a:xfrm>
          <a:off x="18421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168419</xdr:rowOff>
    </xdr:from>
    <xdr:ext cx="469744" cy="259045"/>
    <xdr:sp macro="" textlink="">
      <xdr:nvSpPr>
        <xdr:cNvPr id="858" name="n_1mainValue【公民館】&#10;一人当たり面積">
          <a:extLst>
            <a:ext uri="{FF2B5EF4-FFF2-40B4-BE49-F238E27FC236}">
              <a16:creationId xmlns:a16="http://schemas.microsoft.com/office/drawing/2014/main" id="{0F01D9C3-AA77-4C33-ABFE-4959333EDA1D}"/>
            </a:ext>
          </a:extLst>
        </xdr:cNvPr>
        <xdr:cNvSpPr txBox="1"/>
      </xdr:nvSpPr>
      <xdr:spPr>
        <a:xfrm>
          <a:off x="21075727" y="1851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168419</xdr:rowOff>
    </xdr:from>
    <xdr:ext cx="469744" cy="259045"/>
    <xdr:sp macro="" textlink="">
      <xdr:nvSpPr>
        <xdr:cNvPr id="859" name="n_2mainValue【公民館】&#10;一人当たり面積">
          <a:extLst>
            <a:ext uri="{FF2B5EF4-FFF2-40B4-BE49-F238E27FC236}">
              <a16:creationId xmlns:a16="http://schemas.microsoft.com/office/drawing/2014/main" id="{C30D2943-2426-4FD1-B3A8-6B6BD835D6A8}"/>
            </a:ext>
          </a:extLst>
        </xdr:cNvPr>
        <xdr:cNvSpPr txBox="1"/>
      </xdr:nvSpPr>
      <xdr:spPr>
        <a:xfrm>
          <a:off x="20199427" y="1851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168419</xdr:rowOff>
    </xdr:from>
    <xdr:ext cx="469744" cy="259045"/>
    <xdr:sp macro="" textlink="">
      <xdr:nvSpPr>
        <xdr:cNvPr id="860" name="n_3mainValue【公民館】&#10;一人当たり面積">
          <a:extLst>
            <a:ext uri="{FF2B5EF4-FFF2-40B4-BE49-F238E27FC236}">
              <a16:creationId xmlns:a16="http://schemas.microsoft.com/office/drawing/2014/main" id="{2A956E14-5A56-4E4E-8420-58A8CD3E5F10}"/>
            </a:ext>
          </a:extLst>
        </xdr:cNvPr>
        <xdr:cNvSpPr txBox="1"/>
      </xdr:nvSpPr>
      <xdr:spPr>
        <a:xfrm>
          <a:off x="19310427" y="1851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168419</xdr:rowOff>
    </xdr:from>
    <xdr:ext cx="469744" cy="259045"/>
    <xdr:sp macro="" textlink="">
      <xdr:nvSpPr>
        <xdr:cNvPr id="861" name="n_4mainValue【公民館】&#10;一人当たり面積">
          <a:extLst>
            <a:ext uri="{FF2B5EF4-FFF2-40B4-BE49-F238E27FC236}">
              <a16:creationId xmlns:a16="http://schemas.microsoft.com/office/drawing/2014/main" id="{AB2A94D5-61BC-4435-B2BE-93E4545F5F33}"/>
            </a:ext>
          </a:extLst>
        </xdr:cNvPr>
        <xdr:cNvSpPr txBox="1"/>
      </xdr:nvSpPr>
      <xdr:spPr>
        <a:xfrm>
          <a:off x="18421427" y="1851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2" name="正方形/長方形 861">
          <a:extLst>
            <a:ext uri="{FF2B5EF4-FFF2-40B4-BE49-F238E27FC236}">
              <a16:creationId xmlns:a16="http://schemas.microsoft.com/office/drawing/2014/main" id="{3EDB1E25-46EB-4FC8-9A61-B3C4508ED2E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3" name="正方形/長方形 862">
          <a:extLst>
            <a:ext uri="{FF2B5EF4-FFF2-40B4-BE49-F238E27FC236}">
              <a16:creationId xmlns:a16="http://schemas.microsoft.com/office/drawing/2014/main" id="{C8B1D64F-BF06-4F04-8B7D-74CE93147A6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4" name="テキスト ボックス 863">
          <a:extLst>
            <a:ext uri="{FF2B5EF4-FFF2-40B4-BE49-F238E27FC236}">
              <a16:creationId xmlns:a16="http://schemas.microsoft.com/office/drawing/2014/main" id="{AF0C4CBA-E483-471B-989E-8CF5C5BC86B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類似団体と比較して特に有形固定資産減価償却率が高くなっている施設は、公民館であり、特に低くなっている施設は、橋りょう・トンネルである。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公民館については、築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年以上経過しており、類似団体平均を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ポイント上回っている。令和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年度に個別施設計画を策定したところであり、同計画に基づき改修や長寿命化などの老朽化対策に取り組んでいくこととしている。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橋りょう・トンネルについては、比較的近年に整備したため、有形固定資産減価償却率が低くなっている。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今後は、公共施設等の老朽化や利用状況を踏まえ、必要な機能を見直し、改修や長寿命化のほか、統廃合や複合化を検討していく。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A47C76A-703E-42AA-BD75-854B20FAF89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8AB216A-6B8B-4ADF-9AC4-7B9AD39F32F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DFCAF99-A750-481A-B7A7-D17E3CB060F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C9106FE-D629-4687-BE94-FBB75446F60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茨城県つくばみらい市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EBE97AB-D2BB-4D74-BD54-2DBBC28F972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30EADFB-FEAF-48A4-8E94-C0153BE5C3D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0211AC5-6AF3-4859-B274-C0C6740609E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6251D19-67A2-4E85-92B8-75BAD825164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BBEDB47-0157-4240-8E4F-6AF53BB67F7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ECBA58B-5F27-4FCD-8ABE-B67CC437D41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52,469
51,775
79.16
26,093,808
25,177,942
538,039
13,336,973
22,052,693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5C3FA22-CB5F-4B8B-854E-408FEE53A89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26ACF5E-C257-405B-BB54-4BCF75E21F0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1759E07-9CCD-41D6-B7C2-40E7E980C62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32F7628-E2D4-4A86-AFEF-4A6EE07AE38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189D2C5-9AAD-41CC-AD7C-67FE04F2A40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CD2B57B-F21A-4B60-B032-84ED9D24B40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1F44E3B-E475-4FAA-AD2D-2939E04C721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09BCE5F-72EB-4E2B-8799-0D892735620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5213F62-218D-43E4-A309-21C169EE053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FE31CCA-9299-4B7A-9777-409B6359698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1B2382F-9709-4B3C-8238-4A2563C1B66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DA7D1AA-A2F8-43FA-A60E-BB4FCFBA011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BDD0A5A-CF55-431C-AD44-54EA9C7637A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5AB8C6A-38B7-4206-AFA0-A3EE23E6528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6233FF1-F32A-40BD-90B1-D31B836F1F8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AE6EC96-0F0D-4008-8265-82CA5519481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666E52C-EC1A-4DEC-8849-C833A5E29CB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D0A08DF-C82C-44B7-AB08-4C486675746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2439446-8965-40B0-A1D3-8B6AC9F2A9D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257C402-A14E-44AA-BD53-DCD98684DE4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F8902DC-B566-4902-95AB-D81E7C39A21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DA62D7E-3AE3-479F-8BA7-88101D481A2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AFCC6D6-2313-4C13-BAC5-A02A55D1231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F0055F8-B482-44C2-8151-2D95183BDA3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44E9AE4-C7C0-448A-AC08-98BB23B6EC7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EC212BA-E198-44A3-AFA6-5A109663C41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DAEE736-7C19-454A-93A1-84C438E2399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82A790B-CBBF-4F17-BEA7-2413B06D7F0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1689FB7-DDA4-4113-BF91-8EEB31300E5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59F3347-06C8-4B45-8308-117BB8184C0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DC906C4-4751-4B8D-A319-CE4F0024B41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8E9EEB1-89C9-408B-AA34-FEF7C5BC435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7AEAE33E-ACAD-443E-86B4-3ADEC6A74AD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E7F9C450-225A-4F08-B013-91766B9B9148}"/>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0A98D92-FA39-4656-8C0A-AFCC57B9A02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6E39F5C-8DCE-4530-866A-F46C8354D32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BDFB78E0-7F92-46AD-BB27-B6D2E6AF2CE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9FD45C29-F0C5-42EC-962C-5C83F408766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E5CBABC-C56C-4B03-A386-2101DFA1CF8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7FF6D102-ADDD-4BB9-A8C5-9F249D6AE8EF}"/>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EE5B557-FC7A-486C-A9CF-6259A4A37C8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15481266-2427-4E00-8AE9-3082CF228F0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B7A5CA87-6B23-433E-A0BB-D9A9E54E56C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A4B1236B-69C6-4E78-94B8-7F6BFEA5B4BC}"/>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E940ACE-4B67-44EB-93A8-09F7D21239E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DD5CD8B6-466E-4BC8-AE63-871EFEF47FB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46809</xdr:rowOff>
    </xdr:to>
    <xdr:cxnSp macro="">
      <xdr:nvCxnSpPr>
        <xdr:cNvPr id="58" name="直線コネクタ 57">
          <a:extLst>
            <a:ext uri="{FF2B5EF4-FFF2-40B4-BE49-F238E27FC236}">
              <a16:creationId xmlns:a16="http://schemas.microsoft.com/office/drawing/2014/main" id="{E493357D-A798-4236-B392-970669DB987F}"/>
            </a:ext>
          </a:extLst>
        </xdr:cNvPr>
        <xdr:cNvCxnSpPr/>
      </xdr:nvCxnSpPr>
      <xdr:spPr>
        <a:xfrm flipV="1">
          <a:off x="4634865" y="5660572"/>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50636</xdr:rowOff>
    </xdr:from>
    <xdr:ext cx="405111" cy="259045"/>
    <xdr:sp macro="" textlink="">
      <xdr:nvSpPr>
        <xdr:cNvPr id="59" name="【図書館】&#10;有形固定資産減価償却率最小値テキスト">
          <a:extLst>
            <a:ext uri="{FF2B5EF4-FFF2-40B4-BE49-F238E27FC236}">
              <a16:creationId xmlns:a16="http://schemas.microsoft.com/office/drawing/2014/main" id="{6860535E-2494-4AB0-B157-79FA5BC22616}"/>
            </a:ext>
          </a:extLst>
        </xdr:cNvPr>
        <xdr:cNvSpPr txBox="1"/>
      </xdr:nvSpPr>
      <xdr:spPr>
        <a:xfrm>
          <a:off x="4673600" y="7251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46809</xdr:rowOff>
    </xdr:from>
    <xdr:to>
      <xdr:col>24</xdr:col>
      <xdr:colOff>152400</xdr:colOff>
      <xdr:row>42</xdr:row>
      <xdr:rowOff>46809</xdr:rowOff>
    </xdr:to>
    <xdr:cxnSp macro="">
      <xdr:nvCxnSpPr>
        <xdr:cNvPr id="60" name="直線コネクタ 59">
          <a:extLst>
            <a:ext uri="{FF2B5EF4-FFF2-40B4-BE49-F238E27FC236}">
              <a16:creationId xmlns:a16="http://schemas.microsoft.com/office/drawing/2014/main" id="{6AB7551A-5772-43CA-B0C7-C5A7CAADE0DB}"/>
            </a:ext>
          </a:extLst>
        </xdr:cNvPr>
        <xdr:cNvCxnSpPr/>
      </xdr:nvCxnSpPr>
      <xdr:spPr>
        <a:xfrm>
          <a:off x="4546600" y="724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D1B55A23-EC74-4ED3-89FA-1FEB63F1B1F3}"/>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7F3615F8-D70E-42DB-B846-F09464E14787}"/>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71137</xdr:rowOff>
    </xdr:from>
    <xdr:ext cx="405111" cy="259045"/>
    <xdr:sp macro="" textlink="">
      <xdr:nvSpPr>
        <xdr:cNvPr id="63" name="【図書館】&#10;有形固定資産減価償却率平均値テキスト">
          <a:extLst>
            <a:ext uri="{FF2B5EF4-FFF2-40B4-BE49-F238E27FC236}">
              <a16:creationId xmlns:a16="http://schemas.microsoft.com/office/drawing/2014/main" id="{0783BC71-05FE-4F32-B432-0EDBE224D1B7}"/>
            </a:ext>
          </a:extLst>
        </xdr:cNvPr>
        <xdr:cNvSpPr txBox="1"/>
      </xdr:nvSpPr>
      <xdr:spPr>
        <a:xfrm>
          <a:off x="4673600" y="641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64" name="フローチャート: 判断 63">
          <a:extLst>
            <a:ext uri="{FF2B5EF4-FFF2-40B4-BE49-F238E27FC236}">
              <a16:creationId xmlns:a16="http://schemas.microsoft.com/office/drawing/2014/main" id="{F02B8819-9CE8-4133-85CD-6B07F046171D}"/>
            </a:ext>
          </a:extLst>
        </xdr:cNvPr>
        <xdr:cNvSpPr/>
      </xdr:nvSpPr>
      <xdr:spPr>
        <a:xfrm>
          <a:off x="4584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a:extLst>
            <a:ext uri="{FF2B5EF4-FFF2-40B4-BE49-F238E27FC236}">
              <a16:creationId xmlns:a16="http://schemas.microsoft.com/office/drawing/2014/main" id="{189585D1-EB4D-4152-AC65-7BC42012338E}"/>
            </a:ext>
          </a:extLst>
        </xdr:cNvPr>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76019</xdr:rowOff>
    </xdr:from>
    <xdr:to>
      <xdr:col>15</xdr:col>
      <xdr:colOff>101600</xdr:colOff>
      <xdr:row>38</xdr:row>
      <xdr:rowOff>6169</xdr:rowOff>
    </xdr:to>
    <xdr:sp macro="" textlink="">
      <xdr:nvSpPr>
        <xdr:cNvPr id="66" name="フローチャート: 判断 65">
          <a:extLst>
            <a:ext uri="{FF2B5EF4-FFF2-40B4-BE49-F238E27FC236}">
              <a16:creationId xmlns:a16="http://schemas.microsoft.com/office/drawing/2014/main" id="{8D1325C7-F842-40F1-8698-36BBA79E46C6}"/>
            </a:ext>
          </a:extLst>
        </xdr:cNvPr>
        <xdr:cNvSpPr/>
      </xdr:nvSpPr>
      <xdr:spPr>
        <a:xfrm>
          <a:off x="2857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72753</xdr:rowOff>
    </xdr:from>
    <xdr:to>
      <xdr:col>10</xdr:col>
      <xdr:colOff>165100</xdr:colOff>
      <xdr:row>38</xdr:row>
      <xdr:rowOff>2903</xdr:rowOff>
    </xdr:to>
    <xdr:sp macro="" textlink="">
      <xdr:nvSpPr>
        <xdr:cNvPr id="67" name="フローチャート: 判断 66">
          <a:extLst>
            <a:ext uri="{FF2B5EF4-FFF2-40B4-BE49-F238E27FC236}">
              <a16:creationId xmlns:a16="http://schemas.microsoft.com/office/drawing/2014/main" id="{66D537AE-DE1C-484C-812A-5096A9B07C23}"/>
            </a:ext>
          </a:extLst>
        </xdr:cNvPr>
        <xdr:cNvSpPr/>
      </xdr:nvSpPr>
      <xdr:spPr>
        <a:xfrm>
          <a:off x="1968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a:extLst>
            <a:ext uri="{FF2B5EF4-FFF2-40B4-BE49-F238E27FC236}">
              <a16:creationId xmlns:a16="http://schemas.microsoft.com/office/drawing/2014/main" id="{35917407-44AE-4137-8D52-439E70E874CF}"/>
            </a:ext>
          </a:extLst>
        </xdr:cNvPr>
        <xdr:cNvSpPr/>
      </xdr:nvSpPr>
      <xdr:spPr>
        <a:xfrm>
          <a:off x="1079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8CE1149-7A50-428B-86BD-742C2C99480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4D1BB6B-3B5D-4BB0-A51F-C05423786B2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DE6D631-B4B6-43CC-8C6F-D98CF9E932B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556EFE1-42CD-4775-9D8E-6BA90788751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DD0793A-6DDC-4232-BF76-69D1DF63C24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61323</xdr:rowOff>
    </xdr:from>
    <xdr:to>
      <xdr:col>24</xdr:col>
      <xdr:colOff>114300</xdr:colOff>
      <xdr:row>38</xdr:row>
      <xdr:rowOff>162923</xdr:rowOff>
    </xdr:to>
    <xdr:sp macro="" textlink="">
      <xdr:nvSpPr>
        <xdr:cNvPr id="74" name="楕円 73">
          <a:extLst>
            <a:ext uri="{FF2B5EF4-FFF2-40B4-BE49-F238E27FC236}">
              <a16:creationId xmlns:a16="http://schemas.microsoft.com/office/drawing/2014/main" id="{C776236D-1FF4-4A52-A9BB-D209D024E7DE}"/>
            </a:ext>
          </a:extLst>
        </xdr:cNvPr>
        <xdr:cNvSpPr/>
      </xdr:nvSpPr>
      <xdr:spPr>
        <a:xfrm>
          <a:off x="45847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39750</xdr:rowOff>
    </xdr:from>
    <xdr:ext cx="405111" cy="259045"/>
    <xdr:sp macro="" textlink="">
      <xdr:nvSpPr>
        <xdr:cNvPr id="75" name="【図書館】&#10;有形固定資産減価償却率該当値テキスト">
          <a:extLst>
            <a:ext uri="{FF2B5EF4-FFF2-40B4-BE49-F238E27FC236}">
              <a16:creationId xmlns:a16="http://schemas.microsoft.com/office/drawing/2014/main" id="{DF3D8CEA-4D48-4AAE-9CF5-9AA93E432A4B}"/>
            </a:ext>
          </a:extLst>
        </xdr:cNvPr>
        <xdr:cNvSpPr txBox="1"/>
      </xdr:nvSpPr>
      <xdr:spPr>
        <a:xfrm>
          <a:off x="4673600" y="655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22134</xdr:rowOff>
    </xdr:from>
    <xdr:to>
      <xdr:col>20</xdr:col>
      <xdr:colOff>38100</xdr:colOff>
      <xdr:row>38</xdr:row>
      <xdr:rowOff>123734</xdr:rowOff>
    </xdr:to>
    <xdr:sp macro="" textlink="">
      <xdr:nvSpPr>
        <xdr:cNvPr id="76" name="楕円 75">
          <a:extLst>
            <a:ext uri="{FF2B5EF4-FFF2-40B4-BE49-F238E27FC236}">
              <a16:creationId xmlns:a16="http://schemas.microsoft.com/office/drawing/2014/main" id="{3E1DF25D-89A1-4C1C-AD67-0539F938FC86}"/>
            </a:ext>
          </a:extLst>
        </xdr:cNvPr>
        <xdr:cNvSpPr/>
      </xdr:nvSpPr>
      <xdr:spPr>
        <a:xfrm>
          <a:off x="37465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72934</xdr:rowOff>
    </xdr:from>
    <xdr:to>
      <xdr:col>24</xdr:col>
      <xdr:colOff>63500</xdr:colOff>
      <xdr:row>38</xdr:row>
      <xdr:rowOff>112123</xdr:rowOff>
    </xdr:to>
    <xdr:cxnSp macro="">
      <xdr:nvCxnSpPr>
        <xdr:cNvPr id="77" name="直線コネクタ 76">
          <a:extLst>
            <a:ext uri="{FF2B5EF4-FFF2-40B4-BE49-F238E27FC236}">
              <a16:creationId xmlns:a16="http://schemas.microsoft.com/office/drawing/2014/main" id="{12FBCC96-1E90-4AAE-9271-53BB34CD7100}"/>
            </a:ext>
          </a:extLst>
        </xdr:cNvPr>
        <xdr:cNvCxnSpPr/>
      </xdr:nvCxnSpPr>
      <xdr:spPr>
        <a:xfrm>
          <a:off x="3797300" y="658803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154396</xdr:rowOff>
    </xdr:from>
    <xdr:to>
      <xdr:col>15</xdr:col>
      <xdr:colOff>101600</xdr:colOff>
      <xdr:row>38</xdr:row>
      <xdr:rowOff>84545</xdr:rowOff>
    </xdr:to>
    <xdr:sp macro="" textlink="">
      <xdr:nvSpPr>
        <xdr:cNvPr id="78" name="楕円 77">
          <a:extLst>
            <a:ext uri="{FF2B5EF4-FFF2-40B4-BE49-F238E27FC236}">
              <a16:creationId xmlns:a16="http://schemas.microsoft.com/office/drawing/2014/main" id="{5191E52F-9693-4855-A747-303747BA455F}"/>
            </a:ext>
          </a:extLst>
        </xdr:cNvPr>
        <xdr:cNvSpPr/>
      </xdr:nvSpPr>
      <xdr:spPr>
        <a:xfrm>
          <a:off x="2857500" y="6498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33746</xdr:rowOff>
    </xdr:from>
    <xdr:to>
      <xdr:col>19</xdr:col>
      <xdr:colOff>177800</xdr:colOff>
      <xdr:row>38</xdr:row>
      <xdr:rowOff>72934</xdr:rowOff>
    </xdr:to>
    <xdr:cxnSp macro="">
      <xdr:nvCxnSpPr>
        <xdr:cNvPr id="79" name="直線コネクタ 78">
          <a:extLst>
            <a:ext uri="{FF2B5EF4-FFF2-40B4-BE49-F238E27FC236}">
              <a16:creationId xmlns:a16="http://schemas.microsoft.com/office/drawing/2014/main" id="{6FDD21AD-AA81-4632-A121-2EF8F43E9B20}"/>
            </a:ext>
          </a:extLst>
        </xdr:cNvPr>
        <xdr:cNvCxnSpPr/>
      </xdr:nvCxnSpPr>
      <xdr:spPr>
        <a:xfrm>
          <a:off x="2908300" y="654884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115207</xdr:rowOff>
    </xdr:from>
    <xdr:to>
      <xdr:col>10</xdr:col>
      <xdr:colOff>165100</xdr:colOff>
      <xdr:row>38</xdr:row>
      <xdr:rowOff>45357</xdr:rowOff>
    </xdr:to>
    <xdr:sp macro="" textlink="">
      <xdr:nvSpPr>
        <xdr:cNvPr id="80" name="楕円 79">
          <a:extLst>
            <a:ext uri="{FF2B5EF4-FFF2-40B4-BE49-F238E27FC236}">
              <a16:creationId xmlns:a16="http://schemas.microsoft.com/office/drawing/2014/main" id="{AF948F2F-D9D5-4D45-9403-C9355DA07AE9}"/>
            </a:ext>
          </a:extLst>
        </xdr:cNvPr>
        <xdr:cNvSpPr/>
      </xdr:nvSpPr>
      <xdr:spPr>
        <a:xfrm>
          <a:off x="1968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166007</xdr:rowOff>
    </xdr:from>
    <xdr:to>
      <xdr:col>15</xdr:col>
      <xdr:colOff>50800</xdr:colOff>
      <xdr:row>38</xdr:row>
      <xdr:rowOff>33746</xdr:rowOff>
    </xdr:to>
    <xdr:cxnSp macro="">
      <xdr:nvCxnSpPr>
        <xdr:cNvPr id="81" name="直線コネクタ 80">
          <a:extLst>
            <a:ext uri="{FF2B5EF4-FFF2-40B4-BE49-F238E27FC236}">
              <a16:creationId xmlns:a16="http://schemas.microsoft.com/office/drawing/2014/main" id="{699E1C02-F70A-4133-953E-29D55F947C49}"/>
            </a:ext>
          </a:extLst>
        </xdr:cNvPr>
        <xdr:cNvCxnSpPr/>
      </xdr:nvCxnSpPr>
      <xdr:spPr>
        <a:xfrm>
          <a:off x="2019300" y="650965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76019</xdr:rowOff>
    </xdr:from>
    <xdr:to>
      <xdr:col>6</xdr:col>
      <xdr:colOff>38100</xdr:colOff>
      <xdr:row>38</xdr:row>
      <xdr:rowOff>6169</xdr:rowOff>
    </xdr:to>
    <xdr:sp macro="" textlink="">
      <xdr:nvSpPr>
        <xdr:cNvPr id="82" name="楕円 81">
          <a:extLst>
            <a:ext uri="{FF2B5EF4-FFF2-40B4-BE49-F238E27FC236}">
              <a16:creationId xmlns:a16="http://schemas.microsoft.com/office/drawing/2014/main" id="{4C4A5C0B-C88E-48E4-A3B8-17705B92CBF3}"/>
            </a:ext>
          </a:extLst>
        </xdr:cNvPr>
        <xdr:cNvSpPr/>
      </xdr:nvSpPr>
      <xdr:spPr>
        <a:xfrm>
          <a:off x="1079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126819</xdr:rowOff>
    </xdr:from>
    <xdr:to>
      <xdr:col>10</xdr:col>
      <xdr:colOff>114300</xdr:colOff>
      <xdr:row>37</xdr:row>
      <xdr:rowOff>166007</xdr:rowOff>
    </xdr:to>
    <xdr:cxnSp macro="">
      <xdr:nvCxnSpPr>
        <xdr:cNvPr id="83" name="直線コネクタ 82">
          <a:extLst>
            <a:ext uri="{FF2B5EF4-FFF2-40B4-BE49-F238E27FC236}">
              <a16:creationId xmlns:a16="http://schemas.microsoft.com/office/drawing/2014/main" id="{3D61FE1F-1DD8-42AD-9255-0C9BE2DD1D69}"/>
            </a:ext>
          </a:extLst>
        </xdr:cNvPr>
        <xdr:cNvCxnSpPr/>
      </xdr:nvCxnSpPr>
      <xdr:spPr>
        <a:xfrm>
          <a:off x="1130300" y="647046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29227</xdr:rowOff>
    </xdr:from>
    <xdr:ext cx="405111" cy="259045"/>
    <xdr:sp macro="" textlink="">
      <xdr:nvSpPr>
        <xdr:cNvPr id="84" name="n_1aveValue【図書館】&#10;有形固定資産減価償却率">
          <a:extLst>
            <a:ext uri="{FF2B5EF4-FFF2-40B4-BE49-F238E27FC236}">
              <a16:creationId xmlns:a16="http://schemas.microsoft.com/office/drawing/2014/main" id="{A4BC030F-0F7E-4F44-B6D0-C0A20D62D9E9}"/>
            </a:ext>
          </a:extLst>
        </xdr:cNvPr>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22696</xdr:rowOff>
    </xdr:from>
    <xdr:ext cx="405111" cy="259045"/>
    <xdr:sp macro="" textlink="">
      <xdr:nvSpPr>
        <xdr:cNvPr id="85" name="n_2aveValue【図書館】&#10;有形固定資産減価償却率">
          <a:extLst>
            <a:ext uri="{FF2B5EF4-FFF2-40B4-BE49-F238E27FC236}">
              <a16:creationId xmlns:a16="http://schemas.microsoft.com/office/drawing/2014/main" id="{E40D6A24-695C-49EC-AC6F-9892FB954504}"/>
            </a:ext>
          </a:extLst>
        </xdr:cNvPr>
        <xdr:cNvSpPr txBox="1"/>
      </xdr:nvSpPr>
      <xdr:spPr>
        <a:xfrm>
          <a:off x="2705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19430</xdr:rowOff>
    </xdr:from>
    <xdr:ext cx="405111" cy="259045"/>
    <xdr:sp macro="" textlink="">
      <xdr:nvSpPr>
        <xdr:cNvPr id="86" name="n_3aveValue【図書館】&#10;有形固定資産減価償却率">
          <a:extLst>
            <a:ext uri="{FF2B5EF4-FFF2-40B4-BE49-F238E27FC236}">
              <a16:creationId xmlns:a16="http://schemas.microsoft.com/office/drawing/2014/main" id="{907C02CA-0CCA-447C-8FFE-D449A8145DCB}"/>
            </a:ext>
          </a:extLst>
        </xdr:cNvPr>
        <xdr:cNvSpPr txBox="1"/>
      </xdr:nvSpPr>
      <xdr:spPr>
        <a:xfrm>
          <a:off x="1816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153324</xdr:rowOff>
    </xdr:from>
    <xdr:ext cx="405111" cy="259045"/>
    <xdr:sp macro="" textlink="">
      <xdr:nvSpPr>
        <xdr:cNvPr id="87" name="n_4aveValue【図書館】&#10;有形固定資産減価償却率">
          <a:extLst>
            <a:ext uri="{FF2B5EF4-FFF2-40B4-BE49-F238E27FC236}">
              <a16:creationId xmlns:a16="http://schemas.microsoft.com/office/drawing/2014/main" id="{FED116E2-B7D9-4D56-88D1-68492C513B79}"/>
            </a:ext>
          </a:extLst>
        </xdr:cNvPr>
        <xdr:cNvSpPr txBox="1"/>
      </xdr:nvSpPr>
      <xdr:spPr>
        <a:xfrm>
          <a:off x="927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114861</xdr:rowOff>
    </xdr:from>
    <xdr:ext cx="405111" cy="259045"/>
    <xdr:sp macro="" textlink="">
      <xdr:nvSpPr>
        <xdr:cNvPr id="88" name="n_1mainValue【図書館】&#10;有形固定資産減価償却率">
          <a:extLst>
            <a:ext uri="{FF2B5EF4-FFF2-40B4-BE49-F238E27FC236}">
              <a16:creationId xmlns:a16="http://schemas.microsoft.com/office/drawing/2014/main" id="{E4D027FA-0E88-49B1-825D-D8966E2BE3A7}"/>
            </a:ext>
          </a:extLst>
        </xdr:cNvPr>
        <xdr:cNvSpPr txBox="1"/>
      </xdr:nvSpPr>
      <xdr:spPr>
        <a:xfrm>
          <a:off x="358204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75673</xdr:rowOff>
    </xdr:from>
    <xdr:ext cx="405111" cy="259045"/>
    <xdr:sp macro="" textlink="">
      <xdr:nvSpPr>
        <xdr:cNvPr id="89" name="n_2mainValue【図書館】&#10;有形固定資産減価償却率">
          <a:extLst>
            <a:ext uri="{FF2B5EF4-FFF2-40B4-BE49-F238E27FC236}">
              <a16:creationId xmlns:a16="http://schemas.microsoft.com/office/drawing/2014/main" id="{EE760582-D793-4CB1-AEF1-46BE92F6375A}"/>
            </a:ext>
          </a:extLst>
        </xdr:cNvPr>
        <xdr:cNvSpPr txBox="1"/>
      </xdr:nvSpPr>
      <xdr:spPr>
        <a:xfrm>
          <a:off x="27057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36484</xdr:rowOff>
    </xdr:from>
    <xdr:ext cx="405111" cy="259045"/>
    <xdr:sp macro="" textlink="">
      <xdr:nvSpPr>
        <xdr:cNvPr id="90" name="n_3mainValue【図書館】&#10;有形固定資産減価償却率">
          <a:extLst>
            <a:ext uri="{FF2B5EF4-FFF2-40B4-BE49-F238E27FC236}">
              <a16:creationId xmlns:a16="http://schemas.microsoft.com/office/drawing/2014/main" id="{21DD7BBA-3A8A-4EE3-A586-F6496C8C1339}"/>
            </a:ext>
          </a:extLst>
        </xdr:cNvPr>
        <xdr:cNvSpPr txBox="1"/>
      </xdr:nvSpPr>
      <xdr:spPr>
        <a:xfrm>
          <a:off x="1816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168746</xdr:rowOff>
    </xdr:from>
    <xdr:ext cx="405111" cy="259045"/>
    <xdr:sp macro="" textlink="">
      <xdr:nvSpPr>
        <xdr:cNvPr id="91" name="n_4mainValue【図書館】&#10;有形固定資産減価償却率">
          <a:extLst>
            <a:ext uri="{FF2B5EF4-FFF2-40B4-BE49-F238E27FC236}">
              <a16:creationId xmlns:a16="http://schemas.microsoft.com/office/drawing/2014/main" id="{43B20A29-2FB9-4BA1-8385-F0BD82E8CE02}"/>
            </a:ext>
          </a:extLst>
        </xdr:cNvPr>
        <xdr:cNvSpPr txBox="1"/>
      </xdr:nvSpPr>
      <xdr:spPr>
        <a:xfrm>
          <a:off x="9277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B8A33E26-B44C-4181-A26A-85CFDF87F86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CAFD5A61-A47F-4AEC-9652-739FF0DAF26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FF5AC9CC-AA09-47D1-8031-8D1B3734116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9CFF221B-704D-4898-AAB5-1E890866DA7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CD90C092-CF5E-4970-A202-5AD3F97D841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EDE9983B-5101-4742-8369-BF3DEE2C9F9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AA059D90-4E76-43DE-AA9E-38A8816B2B9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8401E9E-7052-468A-B727-3C110B4811D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810229B7-A836-482F-B111-4A47571B2F5A}"/>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982BD1AF-8835-436D-BE4C-5D3F1B61CE4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3F17ABBF-8811-4654-97D6-DB50B0A981D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D3178AE3-B44B-4938-9A27-0F7E6468E7F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B1F1F3FE-C780-4D3A-9BBB-62E0182B901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B061500D-2FBE-4F4B-AD3B-48C6D1F677F9}"/>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5D4451C9-11A6-440A-95A7-EBA6758FAC1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2F7255B0-8AD1-433F-916E-2FA72BC706EF}"/>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B7A9A4B-3C00-4AE4-A5DE-4C36CFE9D43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3DE40230-0ADF-4958-AB98-235391D64D97}"/>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7FE9B718-94C7-4415-8149-94169FE3BBC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41EE0AEE-69AF-4890-A691-300AAC7FB04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A20FDDD3-4174-4A61-987B-8682DEABA78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31E62628-6619-4F67-BE71-AFA5AA960A5E}"/>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F3618233-1490-4FB9-AE77-449846784F7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6350</xdr:rowOff>
    </xdr:from>
    <xdr:to>
      <xdr:col>54</xdr:col>
      <xdr:colOff>189865</xdr:colOff>
      <xdr:row>41</xdr:row>
      <xdr:rowOff>95250</xdr:rowOff>
    </xdr:to>
    <xdr:cxnSp macro="">
      <xdr:nvCxnSpPr>
        <xdr:cNvPr id="115" name="直線コネクタ 114">
          <a:extLst>
            <a:ext uri="{FF2B5EF4-FFF2-40B4-BE49-F238E27FC236}">
              <a16:creationId xmlns:a16="http://schemas.microsoft.com/office/drawing/2014/main" id="{DBE9D9DD-B797-4DB8-93B1-E8B0849DD51B}"/>
            </a:ext>
          </a:extLst>
        </xdr:cNvPr>
        <xdr:cNvCxnSpPr/>
      </xdr:nvCxnSpPr>
      <xdr:spPr>
        <a:xfrm flipV="1">
          <a:off x="10476865" y="56642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a:extLst>
            <a:ext uri="{FF2B5EF4-FFF2-40B4-BE49-F238E27FC236}">
              <a16:creationId xmlns:a16="http://schemas.microsoft.com/office/drawing/2014/main" id="{4A943042-8FCD-4E4B-9C09-B20F672F2592}"/>
            </a:ext>
          </a:extLst>
        </xdr:cNvPr>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a:extLst>
            <a:ext uri="{FF2B5EF4-FFF2-40B4-BE49-F238E27FC236}">
              <a16:creationId xmlns:a16="http://schemas.microsoft.com/office/drawing/2014/main" id="{42DEDC5E-B002-45EB-8899-0E74D907BC42}"/>
            </a:ext>
          </a:extLst>
        </xdr:cNvPr>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124477</xdr:rowOff>
    </xdr:from>
    <xdr:ext cx="469744" cy="259045"/>
    <xdr:sp macro="" textlink="">
      <xdr:nvSpPr>
        <xdr:cNvPr id="118" name="【図書館】&#10;一人当たり面積最大値テキスト">
          <a:extLst>
            <a:ext uri="{FF2B5EF4-FFF2-40B4-BE49-F238E27FC236}">
              <a16:creationId xmlns:a16="http://schemas.microsoft.com/office/drawing/2014/main" id="{5CC81C61-ECC1-4427-AA3B-EF626272D614}"/>
            </a:ext>
          </a:extLst>
        </xdr:cNvPr>
        <xdr:cNvSpPr txBox="1"/>
      </xdr:nvSpPr>
      <xdr:spPr>
        <a:xfrm>
          <a:off x="10515600"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6350</xdr:rowOff>
    </xdr:from>
    <xdr:to>
      <xdr:col>55</xdr:col>
      <xdr:colOff>88900</xdr:colOff>
      <xdr:row>33</xdr:row>
      <xdr:rowOff>6350</xdr:rowOff>
    </xdr:to>
    <xdr:cxnSp macro="">
      <xdr:nvCxnSpPr>
        <xdr:cNvPr id="119" name="直線コネクタ 118">
          <a:extLst>
            <a:ext uri="{FF2B5EF4-FFF2-40B4-BE49-F238E27FC236}">
              <a16:creationId xmlns:a16="http://schemas.microsoft.com/office/drawing/2014/main" id="{D71432AC-CB59-4947-A81F-0473D699E187}"/>
            </a:ext>
          </a:extLst>
        </xdr:cNvPr>
        <xdr:cNvCxnSpPr/>
      </xdr:nvCxnSpPr>
      <xdr:spPr>
        <a:xfrm>
          <a:off x="10388600" y="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73677</xdr:rowOff>
    </xdr:from>
    <xdr:ext cx="469744" cy="259045"/>
    <xdr:sp macro="" textlink="">
      <xdr:nvSpPr>
        <xdr:cNvPr id="120" name="【図書館】&#10;一人当たり面積平均値テキスト">
          <a:extLst>
            <a:ext uri="{FF2B5EF4-FFF2-40B4-BE49-F238E27FC236}">
              <a16:creationId xmlns:a16="http://schemas.microsoft.com/office/drawing/2014/main" id="{559954C1-AEA3-4A26-B630-97C8CE47B845}"/>
            </a:ext>
          </a:extLst>
        </xdr:cNvPr>
        <xdr:cNvSpPr txBox="1"/>
      </xdr:nvSpPr>
      <xdr:spPr>
        <a:xfrm>
          <a:off x="10515600" y="641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50800</xdr:rowOff>
    </xdr:from>
    <xdr:to>
      <xdr:col>55</xdr:col>
      <xdr:colOff>50800</xdr:colOff>
      <xdr:row>38</xdr:row>
      <xdr:rowOff>152400</xdr:rowOff>
    </xdr:to>
    <xdr:sp macro="" textlink="">
      <xdr:nvSpPr>
        <xdr:cNvPr id="121" name="フローチャート: 判断 120">
          <a:extLst>
            <a:ext uri="{FF2B5EF4-FFF2-40B4-BE49-F238E27FC236}">
              <a16:creationId xmlns:a16="http://schemas.microsoft.com/office/drawing/2014/main" id="{72335C35-78DB-4EE5-B4D4-45010903F6D3}"/>
            </a:ext>
          </a:extLst>
        </xdr:cNvPr>
        <xdr:cNvSpPr/>
      </xdr:nvSpPr>
      <xdr:spPr>
        <a:xfrm>
          <a:off x="104267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22" name="フローチャート: 判断 121">
          <a:extLst>
            <a:ext uri="{FF2B5EF4-FFF2-40B4-BE49-F238E27FC236}">
              <a16:creationId xmlns:a16="http://schemas.microsoft.com/office/drawing/2014/main" id="{245510E6-040F-4536-9009-F8F3F289DB8B}"/>
            </a:ext>
          </a:extLst>
        </xdr:cNvPr>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23" name="フローチャート: 判断 122">
          <a:extLst>
            <a:ext uri="{FF2B5EF4-FFF2-40B4-BE49-F238E27FC236}">
              <a16:creationId xmlns:a16="http://schemas.microsoft.com/office/drawing/2014/main" id="{9433CF8C-99A2-46EC-8C6A-C4177893101D}"/>
            </a:ext>
          </a:extLst>
        </xdr:cNvPr>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107950</xdr:rowOff>
    </xdr:from>
    <xdr:to>
      <xdr:col>41</xdr:col>
      <xdr:colOff>101600</xdr:colOff>
      <xdr:row>38</xdr:row>
      <xdr:rowOff>38100</xdr:rowOff>
    </xdr:to>
    <xdr:sp macro="" textlink="">
      <xdr:nvSpPr>
        <xdr:cNvPr id="124" name="フローチャート: 判断 123">
          <a:extLst>
            <a:ext uri="{FF2B5EF4-FFF2-40B4-BE49-F238E27FC236}">
              <a16:creationId xmlns:a16="http://schemas.microsoft.com/office/drawing/2014/main" id="{C2402FB6-37D5-4FD4-89EC-928D0218CDE3}"/>
            </a:ext>
          </a:extLst>
        </xdr:cNvPr>
        <xdr:cNvSpPr/>
      </xdr:nvSpPr>
      <xdr:spPr>
        <a:xfrm>
          <a:off x="78105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133350</xdr:rowOff>
    </xdr:from>
    <xdr:to>
      <xdr:col>36</xdr:col>
      <xdr:colOff>165100</xdr:colOff>
      <xdr:row>38</xdr:row>
      <xdr:rowOff>63500</xdr:rowOff>
    </xdr:to>
    <xdr:sp macro="" textlink="">
      <xdr:nvSpPr>
        <xdr:cNvPr id="125" name="フローチャート: 判断 124">
          <a:extLst>
            <a:ext uri="{FF2B5EF4-FFF2-40B4-BE49-F238E27FC236}">
              <a16:creationId xmlns:a16="http://schemas.microsoft.com/office/drawing/2014/main" id="{7E74BB6C-5DB4-449A-ABE3-A830672CD409}"/>
            </a:ext>
          </a:extLst>
        </xdr:cNvPr>
        <xdr:cNvSpPr/>
      </xdr:nvSpPr>
      <xdr:spPr>
        <a:xfrm>
          <a:off x="69215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B1689F5-24E0-422C-AF87-60693144343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FD2C65D-2D46-499A-B41A-9CC034051D3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D3A1A38-CFC1-4A91-8DC7-DD2D7AA8CE3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FB30F0A-5F27-4E9A-BCC3-E7664EC41FC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A33C3500-35D7-4BB0-B157-8B88B827D30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107950</xdr:rowOff>
    </xdr:from>
    <xdr:to>
      <xdr:col>55</xdr:col>
      <xdr:colOff>50800</xdr:colOff>
      <xdr:row>40</xdr:row>
      <xdr:rowOff>38100</xdr:rowOff>
    </xdr:to>
    <xdr:sp macro="" textlink="">
      <xdr:nvSpPr>
        <xdr:cNvPr id="131" name="楕円 130">
          <a:extLst>
            <a:ext uri="{FF2B5EF4-FFF2-40B4-BE49-F238E27FC236}">
              <a16:creationId xmlns:a16="http://schemas.microsoft.com/office/drawing/2014/main" id="{FC4764C6-4B75-40AE-A358-2E394504A578}"/>
            </a:ext>
          </a:extLst>
        </xdr:cNvPr>
        <xdr:cNvSpPr/>
      </xdr:nvSpPr>
      <xdr:spPr>
        <a:xfrm>
          <a:off x="104267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86377</xdr:rowOff>
    </xdr:from>
    <xdr:ext cx="469744" cy="259045"/>
    <xdr:sp macro="" textlink="">
      <xdr:nvSpPr>
        <xdr:cNvPr id="132" name="【図書館】&#10;一人当たり面積該当値テキスト">
          <a:extLst>
            <a:ext uri="{FF2B5EF4-FFF2-40B4-BE49-F238E27FC236}">
              <a16:creationId xmlns:a16="http://schemas.microsoft.com/office/drawing/2014/main" id="{0E48C2C4-A01D-40ED-A06E-245CC90DBEF7}"/>
            </a:ext>
          </a:extLst>
        </xdr:cNvPr>
        <xdr:cNvSpPr txBox="1"/>
      </xdr:nvSpPr>
      <xdr:spPr>
        <a:xfrm>
          <a:off x="10515600"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107950</xdr:rowOff>
    </xdr:from>
    <xdr:to>
      <xdr:col>50</xdr:col>
      <xdr:colOff>165100</xdr:colOff>
      <xdr:row>40</xdr:row>
      <xdr:rowOff>38100</xdr:rowOff>
    </xdr:to>
    <xdr:sp macro="" textlink="">
      <xdr:nvSpPr>
        <xdr:cNvPr id="133" name="楕円 132">
          <a:extLst>
            <a:ext uri="{FF2B5EF4-FFF2-40B4-BE49-F238E27FC236}">
              <a16:creationId xmlns:a16="http://schemas.microsoft.com/office/drawing/2014/main" id="{5C4F0A1C-A477-42C4-80AF-FC9E99E6B146}"/>
            </a:ext>
          </a:extLst>
        </xdr:cNvPr>
        <xdr:cNvSpPr/>
      </xdr:nvSpPr>
      <xdr:spPr>
        <a:xfrm>
          <a:off x="9588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158750</xdr:rowOff>
    </xdr:from>
    <xdr:to>
      <xdr:col>55</xdr:col>
      <xdr:colOff>0</xdr:colOff>
      <xdr:row>39</xdr:row>
      <xdr:rowOff>158750</xdr:rowOff>
    </xdr:to>
    <xdr:cxnSp macro="">
      <xdr:nvCxnSpPr>
        <xdr:cNvPr id="134" name="直線コネクタ 133">
          <a:extLst>
            <a:ext uri="{FF2B5EF4-FFF2-40B4-BE49-F238E27FC236}">
              <a16:creationId xmlns:a16="http://schemas.microsoft.com/office/drawing/2014/main" id="{55EF243A-8795-4595-9D3A-DEFEBF8CBBC4}"/>
            </a:ext>
          </a:extLst>
        </xdr:cNvPr>
        <xdr:cNvCxnSpPr/>
      </xdr:nvCxnSpPr>
      <xdr:spPr>
        <a:xfrm>
          <a:off x="9639300" y="684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107950</xdr:rowOff>
    </xdr:from>
    <xdr:to>
      <xdr:col>46</xdr:col>
      <xdr:colOff>38100</xdr:colOff>
      <xdr:row>40</xdr:row>
      <xdr:rowOff>38100</xdr:rowOff>
    </xdr:to>
    <xdr:sp macro="" textlink="">
      <xdr:nvSpPr>
        <xdr:cNvPr id="135" name="楕円 134">
          <a:extLst>
            <a:ext uri="{FF2B5EF4-FFF2-40B4-BE49-F238E27FC236}">
              <a16:creationId xmlns:a16="http://schemas.microsoft.com/office/drawing/2014/main" id="{AC0A8D69-A8C2-4F8C-AD84-5EB197F0BC2F}"/>
            </a:ext>
          </a:extLst>
        </xdr:cNvPr>
        <xdr:cNvSpPr/>
      </xdr:nvSpPr>
      <xdr:spPr>
        <a:xfrm>
          <a:off x="8699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158750</xdr:rowOff>
    </xdr:from>
    <xdr:to>
      <xdr:col>50</xdr:col>
      <xdr:colOff>114300</xdr:colOff>
      <xdr:row>39</xdr:row>
      <xdr:rowOff>158750</xdr:rowOff>
    </xdr:to>
    <xdr:cxnSp macro="">
      <xdr:nvCxnSpPr>
        <xdr:cNvPr id="136" name="直線コネクタ 135">
          <a:extLst>
            <a:ext uri="{FF2B5EF4-FFF2-40B4-BE49-F238E27FC236}">
              <a16:creationId xmlns:a16="http://schemas.microsoft.com/office/drawing/2014/main" id="{224E078A-3C92-4205-9F3D-AEB8F0CEEC88}"/>
            </a:ext>
          </a:extLst>
        </xdr:cNvPr>
        <xdr:cNvCxnSpPr/>
      </xdr:nvCxnSpPr>
      <xdr:spPr>
        <a:xfrm>
          <a:off x="8750300" y="684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107950</xdr:rowOff>
    </xdr:from>
    <xdr:to>
      <xdr:col>41</xdr:col>
      <xdr:colOff>101600</xdr:colOff>
      <xdr:row>40</xdr:row>
      <xdr:rowOff>38100</xdr:rowOff>
    </xdr:to>
    <xdr:sp macro="" textlink="">
      <xdr:nvSpPr>
        <xdr:cNvPr id="137" name="楕円 136">
          <a:extLst>
            <a:ext uri="{FF2B5EF4-FFF2-40B4-BE49-F238E27FC236}">
              <a16:creationId xmlns:a16="http://schemas.microsoft.com/office/drawing/2014/main" id="{55ED256A-A20D-4F71-BBBD-A09F057EF759}"/>
            </a:ext>
          </a:extLst>
        </xdr:cNvPr>
        <xdr:cNvSpPr/>
      </xdr:nvSpPr>
      <xdr:spPr>
        <a:xfrm>
          <a:off x="7810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158750</xdr:rowOff>
    </xdr:from>
    <xdr:to>
      <xdr:col>45</xdr:col>
      <xdr:colOff>177800</xdr:colOff>
      <xdr:row>39</xdr:row>
      <xdr:rowOff>158750</xdr:rowOff>
    </xdr:to>
    <xdr:cxnSp macro="">
      <xdr:nvCxnSpPr>
        <xdr:cNvPr id="138" name="直線コネクタ 137">
          <a:extLst>
            <a:ext uri="{FF2B5EF4-FFF2-40B4-BE49-F238E27FC236}">
              <a16:creationId xmlns:a16="http://schemas.microsoft.com/office/drawing/2014/main" id="{B6DD5ED8-50E8-4687-A286-478F13436A2F}"/>
            </a:ext>
          </a:extLst>
        </xdr:cNvPr>
        <xdr:cNvCxnSpPr/>
      </xdr:nvCxnSpPr>
      <xdr:spPr>
        <a:xfrm>
          <a:off x="7861300" y="684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107950</xdr:rowOff>
    </xdr:from>
    <xdr:to>
      <xdr:col>36</xdr:col>
      <xdr:colOff>165100</xdr:colOff>
      <xdr:row>40</xdr:row>
      <xdr:rowOff>38100</xdr:rowOff>
    </xdr:to>
    <xdr:sp macro="" textlink="">
      <xdr:nvSpPr>
        <xdr:cNvPr id="139" name="楕円 138">
          <a:extLst>
            <a:ext uri="{FF2B5EF4-FFF2-40B4-BE49-F238E27FC236}">
              <a16:creationId xmlns:a16="http://schemas.microsoft.com/office/drawing/2014/main" id="{94286854-EBE8-4A1E-8C03-2B67BADD49FB}"/>
            </a:ext>
          </a:extLst>
        </xdr:cNvPr>
        <xdr:cNvSpPr/>
      </xdr:nvSpPr>
      <xdr:spPr>
        <a:xfrm>
          <a:off x="6921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158750</xdr:rowOff>
    </xdr:from>
    <xdr:to>
      <xdr:col>41</xdr:col>
      <xdr:colOff>50800</xdr:colOff>
      <xdr:row>39</xdr:row>
      <xdr:rowOff>158750</xdr:rowOff>
    </xdr:to>
    <xdr:cxnSp macro="">
      <xdr:nvCxnSpPr>
        <xdr:cNvPr id="140" name="直線コネクタ 139">
          <a:extLst>
            <a:ext uri="{FF2B5EF4-FFF2-40B4-BE49-F238E27FC236}">
              <a16:creationId xmlns:a16="http://schemas.microsoft.com/office/drawing/2014/main" id="{AF4C1C5C-D551-4014-B412-91A38FC92067}"/>
            </a:ext>
          </a:extLst>
        </xdr:cNvPr>
        <xdr:cNvCxnSpPr/>
      </xdr:nvCxnSpPr>
      <xdr:spPr>
        <a:xfrm>
          <a:off x="6972300" y="684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29227</xdr:rowOff>
    </xdr:from>
    <xdr:ext cx="469744" cy="259045"/>
    <xdr:sp macro="" textlink="">
      <xdr:nvSpPr>
        <xdr:cNvPr id="141" name="n_1aveValue【図書館】&#10;一人当たり面積">
          <a:extLst>
            <a:ext uri="{FF2B5EF4-FFF2-40B4-BE49-F238E27FC236}">
              <a16:creationId xmlns:a16="http://schemas.microsoft.com/office/drawing/2014/main" id="{94822089-7172-466E-9F1D-A63E25CAB0C5}"/>
            </a:ext>
          </a:extLst>
        </xdr:cNvPr>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42" name="n_2aveValue【図書館】&#10;一人当たり面積">
          <a:extLst>
            <a:ext uri="{FF2B5EF4-FFF2-40B4-BE49-F238E27FC236}">
              <a16:creationId xmlns:a16="http://schemas.microsoft.com/office/drawing/2014/main" id="{C3184F25-EFDC-4852-87EF-CE6A9840DD15}"/>
            </a:ext>
          </a:extLst>
        </xdr:cNvPr>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54627</xdr:rowOff>
    </xdr:from>
    <xdr:ext cx="469744" cy="259045"/>
    <xdr:sp macro="" textlink="">
      <xdr:nvSpPr>
        <xdr:cNvPr id="143" name="n_3aveValue【図書館】&#10;一人当たり面積">
          <a:extLst>
            <a:ext uri="{FF2B5EF4-FFF2-40B4-BE49-F238E27FC236}">
              <a16:creationId xmlns:a16="http://schemas.microsoft.com/office/drawing/2014/main" id="{8E50EFF6-729F-4275-8C81-55D259D50D35}"/>
            </a:ext>
          </a:extLst>
        </xdr:cNvPr>
        <xdr:cNvSpPr txBox="1"/>
      </xdr:nvSpPr>
      <xdr:spPr>
        <a:xfrm>
          <a:off x="7626427" y="622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80027</xdr:rowOff>
    </xdr:from>
    <xdr:ext cx="469744" cy="259045"/>
    <xdr:sp macro="" textlink="">
      <xdr:nvSpPr>
        <xdr:cNvPr id="144" name="n_4aveValue【図書館】&#10;一人当たり面積">
          <a:extLst>
            <a:ext uri="{FF2B5EF4-FFF2-40B4-BE49-F238E27FC236}">
              <a16:creationId xmlns:a16="http://schemas.microsoft.com/office/drawing/2014/main" id="{8C788512-5E00-4795-945D-85A29BC83CF9}"/>
            </a:ext>
          </a:extLst>
        </xdr:cNvPr>
        <xdr:cNvSpPr txBox="1"/>
      </xdr:nvSpPr>
      <xdr:spPr>
        <a:xfrm>
          <a:off x="67374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29227</xdr:rowOff>
    </xdr:from>
    <xdr:ext cx="469744" cy="259045"/>
    <xdr:sp macro="" textlink="">
      <xdr:nvSpPr>
        <xdr:cNvPr id="145" name="n_1mainValue【図書館】&#10;一人当たり面積">
          <a:extLst>
            <a:ext uri="{FF2B5EF4-FFF2-40B4-BE49-F238E27FC236}">
              <a16:creationId xmlns:a16="http://schemas.microsoft.com/office/drawing/2014/main" id="{F1378189-0FD2-49C3-B529-520D59E9BF82}"/>
            </a:ext>
          </a:extLst>
        </xdr:cNvPr>
        <xdr:cNvSpPr txBox="1"/>
      </xdr:nvSpPr>
      <xdr:spPr>
        <a:xfrm>
          <a:off x="93917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29227</xdr:rowOff>
    </xdr:from>
    <xdr:ext cx="469744" cy="259045"/>
    <xdr:sp macro="" textlink="">
      <xdr:nvSpPr>
        <xdr:cNvPr id="146" name="n_2mainValue【図書館】&#10;一人当たり面積">
          <a:extLst>
            <a:ext uri="{FF2B5EF4-FFF2-40B4-BE49-F238E27FC236}">
              <a16:creationId xmlns:a16="http://schemas.microsoft.com/office/drawing/2014/main" id="{32ACCB3A-BE54-4441-8238-2C1CB64AA257}"/>
            </a:ext>
          </a:extLst>
        </xdr:cNvPr>
        <xdr:cNvSpPr txBox="1"/>
      </xdr:nvSpPr>
      <xdr:spPr>
        <a:xfrm>
          <a:off x="85154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29227</xdr:rowOff>
    </xdr:from>
    <xdr:ext cx="469744" cy="259045"/>
    <xdr:sp macro="" textlink="">
      <xdr:nvSpPr>
        <xdr:cNvPr id="147" name="n_3mainValue【図書館】&#10;一人当たり面積">
          <a:extLst>
            <a:ext uri="{FF2B5EF4-FFF2-40B4-BE49-F238E27FC236}">
              <a16:creationId xmlns:a16="http://schemas.microsoft.com/office/drawing/2014/main" id="{2D5B5039-A9EE-4BA3-8317-B026D8098C6E}"/>
            </a:ext>
          </a:extLst>
        </xdr:cNvPr>
        <xdr:cNvSpPr txBox="1"/>
      </xdr:nvSpPr>
      <xdr:spPr>
        <a:xfrm>
          <a:off x="76264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29227</xdr:rowOff>
    </xdr:from>
    <xdr:ext cx="469744" cy="259045"/>
    <xdr:sp macro="" textlink="">
      <xdr:nvSpPr>
        <xdr:cNvPr id="148" name="n_4mainValue【図書館】&#10;一人当たり面積">
          <a:extLst>
            <a:ext uri="{FF2B5EF4-FFF2-40B4-BE49-F238E27FC236}">
              <a16:creationId xmlns:a16="http://schemas.microsoft.com/office/drawing/2014/main" id="{948CA2CB-81FD-44BC-9CD4-7F2728C52741}"/>
            </a:ext>
          </a:extLst>
        </xdr:cNvPr>
        <xdr:cNvSpPr txBox="1"/>
      </xdr:nvSpPr>
      <xdr:spPr>
        <a:xfrm>
          <a:off x="67374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A8B50961-2BA4-46C9-9DAB-E3F056F2282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97EFD05D-F69D-4442-97C0-E6CA2AF5E2D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34C6E4E5-3A98-4FB4-B992-5FACFD8669B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8E6AC0-B73F-4AF3-A149-931EE830669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79FA5B01-637F-4BEE-9984-01076CB67C8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9584E971-64AF-4109-8DE1-A8C29940BE8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9E27567A-0DA3-4EE3-96E9-2F63ADED66E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E7BE099-2095-4EA3-8471-DAFDFB7E0FE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1234A66D-6FAA-48A4-92F7-16EB9064EA8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A27CFA74-88CC-4040-802A-AA11802F28D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85DC441F-3593-4A42-8515-D0804C38442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E41B8F2B-7A6F-4BED-BB8C-973CE3EF68C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94F1501D-827D-4466-A4F5-F4DBCFC82FAE}"/>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2BD98F8A-632F-4C72-846C-CA65F8CE32E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91255EF6-AA7B-44A4-B5AA-DF71414FFFCE}"/>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CB5CF2CF-161C-4C37-985E-BD8D82F75AA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5FC53751-62C9-4AED-B322-14DCED88FD3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B0C8B147-E9BD-448D-8A38-93625B90492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277ED975-96CA-4AA7-B907-E150C95C03C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9D9D2562-801D-4AA8-8220-44B4980F2C75}"/>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8FE0C992-6691-4DBA-B937-8DE7F516EBD2}"/>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244F1A9A-483B-41BA-A89B-FA4C0EE4E75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4EB71137-F217-4179-9C06-B519DBE8F295}"/>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A0DEDDC4-9837-4F1B-9448-830DF8AAF52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52E511A1-7BEF-4FC4-9DE0-935416FFB391}"/>
            </a:ext>
          </a:extLst>
        </xdr:cNvPr>
        <xdr:cNvCxnSpPr/>
      </xdr:nvCxnSpPr>
      <xdr:spPr>
        <a:xfrm flipV="1">
          <a:off x="4634865" y="955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12E6C75E-6B41-4523-8A4E-2AB9A9DC977C}"/>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A6B4B32E-896C-4149-B3DE-113840C20C32}"/>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6E7A44C5-94C7-4FD8-9104-CECFA84AECFC}"/>
            </a:ext>
          </a:extLst>
        </xdr:cNvPr>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77" name="直線コネクタ 176">
          <a:extLst>
            <a:ext uri="{FF2B5EF4-FFF2-40B4-BE49-F238E27FC236}">
              <a16:creationId xmlns:a16="http://schemas.microsoft.com/office/drawing/2014/main" id="{826AAF35-FB5A-44DC-9232-2A2D5901AA0E}"/>
            </a:ext>
          </a:extLst>
        </xdr:cNvPr>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76852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E3739A87-5547-4B16-8D84-9D7AB51378CE}"/>
            </a:ext>
          </a:extLst>
        </xdr:cNvPr>
        <xdr:cNvSpPr txBox="1"/>
      </xdr:nvSpPr>
      <xdr:spPr>
        <a:xfrm>
          <a:off x="4673600" y="10192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53975</xdr:rowOff>
    </xdr:from>
    <xdr:to>
      <xdr:col>24</xdr:col>
      <xdr:colOff>114300</xdr:colOff>
      <xdr:row>60</xdr:row>
      <xdr:rowOff>155575</xdr:rowOff>
    </xdr:to>
    <xdr:sp macro="" textlink="">
      <xdr:nvSpPr>
        <xdr:cNvPr id="179" name="フローチャート: 判断 178">
          <a:extLst>
            <a:ext uri="{FF2B5EF4-FFF2-40B4-BE49-F238E27FC236}">
              <a16:creationId xmlns:a16="http://schemas.microsoft.com/office/drawing/2014/main" id="{4F3D3290-0FF3-4738-BB8B-427A3DC38B26}"/>
            </a:ext>
          </a:extLst>
        </xdr:cNvPr>
        <xdr:cNvSpPr/>
      </xdr:nvSpPr>
      <xdr:spPr>
        <a:xfrm>
          <a:off x="45847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73025</xdr:rowOff>
    </xdr:from>
    <xdr:to>
      <xdr:col>20</xdr:col>
      <xdr:colOff>38100</xdr:colOff>
      <xdr:row>61</xdr:row>
      <xdr:rowOff>3175</xdr:rowOff>
    </xdr:to>
    <xdr:sp macro="" textlink="">
      <xdr:nvSpPr>
        <xdr:cNvPr id="180" name="フローチャート: 判断 179">
          <a:extLst>
            <a:ext uri="{FF2B5EF4-FFF2-40B4-BE49-F238E27FC236}">
              <a16:creationId xmlns:a16="http://schemas.microsoft.com/office/drawing/2014/main" id="{79633B4C-57E6-47F3-B910-CDA46264422E}"/>
            </a:ext>
          </a:extLst>
        </xdr:cNvPr>
        <xdr:cNvSpPr/>
      </xdr:nvSpPr>
      <xdr:spPr>
        <a:xfrm>
          <a:off x="3746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82550</xdr:rowOff>
    </xdr:from>
    <xdr:to>
      <xdr:col>15</xdr:col>
      <xdr:colOff>101600</xdr:colOff>
      <xdr:row>61</xdr:row>
      <xdr:rowOff>12700</xdr:rowOff>
    </xdr:to>
    <xdr:sp macro="" textlink="">
      <xdr:nvSpPr>
        <xdr:cNvPr id="181" name="フローチャート: 判断 180">
          <a:extLst>
            <a:ext uri="{FF2B5EF4-FFF2-40B4-BE49-F238E27FC236}">
              <a16:creationId xmlns:a16="http://schemas.microsoft.com/office/drawing/2014/main" id="{F290960F-A62F-4ED7-90B8-E44E331779B3}"/>
            </a:ext>
          </a:extLst>
        </xdr:cNvPr>
        <xdr:cNvSpPr/>
      </xdr:nvSpPr>
      <xdr:spPr>
        <a:xfrm>
          <a:off x="2857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82" name="フローチャート: 判断 181">
          <a:extLst>
            <a:ext uri="{FF2B5EF4-FFF2-40B4-BE49-F238E27FC236}">
              <a16:creationId xmlns:a16="http://schemas.microsoft.com/office/drawing/2014/main" id="{767D20F0-B170-4BE9-81F9-72953A3C2E34}"/>
            </a:ext>
          </a:extLst>
        </xdr:cNvPr>
        <xdr:cNvSpPr/>
      </xdr:nvSpPr>
      <xdr:spPr>
        <a:xfrm>
          <a:off x="196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126365</xdr:rowOff>
    </xdr:from>
    <xdr:to>
      <xdr:col>6</xdr:col>
      <xdr:colOff>38100</xdr:colOff>
      <xdr:row>60</xdr:row>
      <xdr:rowOff>56515</xdr:rowOff>
    </xdr:to>
    <xdr:sp macro="" textlink="">
      <xdr:nvSpPr>
        <xdr:cNvPr id="183" name="フローチャート: 判断 182">
          <a:extLst>
            <a:ext uri="{FF2B5EF4-FFF2-40B4-BE49-F238E27FC236}">
              <a16:creationId xmlns:a16="http://schemas.microsoft.com/office/drawing/2014/main" id="{5FD633EC-AC40-4C09-AD4D-6653EFE0F0D3}"/>
            </a:ext>
          </a:extLst>
        </xdr:cNvPr>
        <xdr:cNvSpPr/>
      </xdr:nvSpPr>
      <xdr:spPr>
        <a:xfrm>
          <a:off x="1079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AAAE157-F6D6-4BA3-8982-144733AE9B1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E851119-582A-428A-A568-C9705F471F0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5C70DED-E65B-4682-A598-A53C70F147A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723ABF3A-6EDF-4F84-8D9D-D5B6F081CF1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A050155D-F741-4BD7-9924-8808EA17F37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63500</xdr:rowOff>
    </xdr:from>
    <xdr:to>
      <xdr:col>24</xdr:col>
      <xdr:colOff>114300</xdr:colOff>
      <xdr:row>61</xdr:row>
      <xdr:rowOff>165100</xdr:rowOff>
    </xdr:to>
    <xdr:sp macro="" textlink="">
      <xdr:nvSpPr>
        <xdr:cNvPr id="189" name="楕円 188">
          <a:extLst>
            <a:ext uri="{FF2B5EF4-FFF2-40B4-BE49-F238E27FC236}">
              <a16:creationId xmlns:a16="http://schemas.microsoft.com/office/drawing/2014/main" id="{5791EEA7-870F-48E3-9634-AC86B4165A99}"/>
            </a:ext>
          </a:extLst>
        </xdr:cNvPr>
        <xdr:cNvSpPr/>
      </xdr:nvSpPr>
      <xdr:spPr>
        <a:xfrm>
          <a:off x="45847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41927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6EB59407-1975-4112-AC51-4E9B8D22EBCC}"/>
            </a:ext>
          </a:extLst>
        </xdr:cNvPr>
        <xdr:cNvSpPr txBox="1"/>
      </xdr:nvSpPr>
      <xdr:spPr>
        <a:xfrm>
          <a:off x="4673600"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13970</xdr:rowOff>
    </xdr:from>
    <xdr:to>
      <xdr:col>20</xdr:col>
      <xdr:colOff>38100</xdr:colOff>
      <xdr:row>61</xdr:row>
      <xdr:rowOff>115570</xdr:rowOff>
    </xdr:to>
    <xdr:sp macro="" textlink="">
      <xdr:nvSpPr>
        <xdr:cNvPr id="191" name="楕円 190">
          <a:extLst>
            <a:ext uri="{FF2B5EF4-FFF2-40B4-BE49-F238E27FC236}">
              <a16:creationId xmlns:a16="http://schemas.microsoft.com/office/drawing/2014/main" id="{8CB23412-0B09-4E72-A895-C0667D38900F}"/>
            </a:ext>
          </a:extLst>
        </xdr:cNvPr>
        <xdr:cNvSpPr/>
      </xdr:nvSpPr>
      <xdr:spPr>
        <a:xfrm>
          <a:off x="3746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64770</xdr:rowOff>
    </xdr:from>
    <xdr:to>
      <xdr:col>24</xdr:col>
      <xdr:colOff>63500</xdr:colOff>
      <xdr:row>61</xdr:row>
      <xdr:rowOff>114300</xdr:rowOff>
    </xdr:to>
    <xdr:cxnSp macro="">
      <xdr:nvCxnSpPr>
        <xdr:cNvPr id="192" name="直線コネクタ 191">
          <a:extLst>
            <a:ext uri="{FF2B5EF4-FFF2-40B4-BE49-F238E27FC236}">
              <a16:creationId xmlns:a16="http://schemas.microsoft.com/office/drawing/2014/main" id="{A369B90F-7D07-4BE9-AAF1-5C1B99C9F79A}"/>
            </a:ext>
          </a:extLst>
        </xdr:cNvPr>
        <xdr:cNvCxnSpPr/>
      </xdr:nvCxnSpPr>
      <xdr:spPr>
        <a:xfrm>
          <a:off x="3797300" y="1052322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133985</xdr:rowOff>
    </xdr:from>
    <xdr:to>
      <xdr:col>15</xdr:col>
      <xdr:colOff>101600</xdr:colOff>
      <xdr:row>61</xdr:row>
      <xdr:rowOff>64135</xdr:rowOff>
    </xdr:to>
    <xdr:sp macro="" textlink="">
      <xdr:nvSpPr>
        <xdr:cNvPr id="193" name="楕円 192">
          <a:extLst>
            <a:ext uri="{FF2B5EF4-FFF2-40B4-BE49-F238E27FC236}">
              <a16:creationId xmlns:a16="http://schemas.microsoft.com/office/drawing/2014/main" id="{BDEF7370-20E2-4AA3-A155-7227AF6F9C2E}"/>
            </a:ext>
          </a:extLst>
        </xdr:cNvPr>
        <xdr:cNvSpPr/>
      </xdr:nvSpPr>
      <xdr:spPr>
        <a:xfrm>
          <a:off x="28575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13335</xdr:rowOff>
    </xdr:from>
    <xdr:to>
      <xdr:col>19</xdr:col>
      <xdr:colOff>177800</xdr:colOff>
      <xdr:row>61</xdr:row>
      <xdr:rowOff>64770</xdr:rowOff>
    </xdr:to>
    <xdr:cxnSp macro="">
      <xdr:nvCxnSpPr>
        <xdr:cNvPr id="194" name="直線コネクタ 193">
          <a:extLst>
            <a:ext uri="{FF2B5EF4-FFF2-40B4-BE49-F238E27FC236}">
              <a16:creationId xmlns:a16="http://schemas.microsoft.com/office/drawing/2014/main" id="{B8958922-99F4-402D-B2F3-1BF727BB20AF}"/>
            </a:ext>
          </a:extLst>
        </xdr:cNvPr>
        <xdr:cNvCxnSpPr/>
      </xdr:nvCxnSpPr>
      <xdr:spPr>
        <a:xfrm>
          <a:off x="2908300" y="1047178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84455</xdr:rowOff>
    </xdr:from>
    <xdr:to>
      <xdr:col>10</xdr:col>
      <xdr:colOff>165100</xdr:colOff>
      <xdr:row>61</xdr:row>
      <xdr:rowOff>14605</xdr:rowOff>
    </xdr:to>
    <xdr:sp macro="" textlink="">
      <xdr:nvSpPr>
        <xdr:cNvPr id="195" name="楕円 194">
          <a:extLst>
            <a:ext uri="{FF2B5EF4-FFF2-40B4-BE49-F238E27FC236}">
              <a16:creationId xmlns:a16="http://schemas.microsoft.com/office/drawing/2014/main" id="{4E518F8E-AF6A-4FC5-A913-F52F332450C5}"/>
            </a:ext>
          </a:extLst>
        </xdr:cNvPr>
        <xdr:cNvSpPr/>
      </xdr:nvSpPr>
      <xdr:spPr>
        <a:xfrm>
          <a:off x="19685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135255</xdr:rowOff>
    </xdr:from>
    <xdr:to>
      <xdr:col>15</xdr:col>
      <xdr:colOff>50800</xdr:colOff>
      <xdr:row>61</xdr:row>
      <xdr:rowOff>13335</xdr:rowOff>
    </xdr:to>
    <xdr:cxnSp macro="">
      <xdr:nvCxnSpPr>
        <xdr:cNvPr id="196" name="直線コネクタ 195">
          <a:extLst>
            <a:ext uri="{FF2B5EF4-FFF2-40B4-BE49-F238E27FC236}">
              <a16:creationId xmlns:a16="http://schemas.microsoft.com/office/drawing/2014/main" id="{1C96CEEC-ECB6-4252-A225-C09193BB1592}"/>
            </a:ext>
          </a:extLst>
        </xdr:cNvPr>
        <xdr:cNvCxnSpPr/>
      </xdr:nvCxnSpPr>
      <xdr:spPr>
        <a:xfrm>
          <a:off x="2019300" y="1042225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34925</xdr:rowOff>
    </xdr:from>
    <xdr:to>
      <xdr:col>6</xdr:col>
      <xdr:colOff>38100</xdr:colOff>
      <xdr:row>60</xdr:row>
      <xdr:rowOff>136525</xdr:rowOff>
    </xdr:to>
    <xdr:sp macro="" textlink="">
      <xdr:nvSpPr>
        <xdr:cNvPr id="197" name="楕円 196">
          <a:extLst>
            <a:ext uri="{FF2B5EF4-FFF2-40B4-BE49-F238E27FC236}">
              <a16:creationId xmlns:a16="http://schemas.microsoft.com/office/drawing/2014/main" id="{2C3ADB68-2EEC-4DAA-A52E-990FDF8D9103}"/>
            </a:ext>
          </a:extLst>
        </xdr:cNvPr>
        <xdr:cNvSpPr/>
      </xdr:nvSpPr>
      <xdr:spPr>
        <a:xfrm>
          <a:off x="1079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85725</xdr:rowOff>
    </xdr:from>
    <xdr:to>
      <xdr:col>10</xdr:col>
      <xdr:colOff>114300</xdr:colOff>
      <xdr:row>60</xdr:row>
      <xdr:rowOff>135255</xdr:rowOff>
    </xdr:to>
    <xdr:cxnSp macro="">
      <xdr:nvCxnSpPr>
        <xdr:cNvPr id="198" name="直線コネクタ 197">
          <a:extLst>
            <a:ext uri="{FF2B5EF4-FFF2-40B4-BE49-F238E27FC236}">
              <a16:creationId xmlns:a16="http://schemas.microsoft.com/office/drawing/2014/main" id="{DB57585A-6CC1-4530-BB33-A6D92C55BCEC}"/>
            </a:ext>
          </a:extLst>
        </xdr:cNvPr>
        <xdr:cNvCxnSpPr/>
      </xdr:nvCxnSpPr>
      <xdr:spPr>
        <a:xfrm>
          <a:off x="1130300" y="1037272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19702</xdr:rowOff>
    </xdr:from>
    <xdr:ext cx="405111" cy="259045"/>
    <xdr:sp macro="" textlink="">
      <xdr:nvSpPr>
        <xdr:cNvPr id="199" name="n_1aveValue【体育館・プール】&#10;有形固定資産減価償却率">
          <a:extLst>
            <a:ext uri="{FF2B5EF4-FFF2-40B4-BE49-F238E27FC236}">
              <a16:creationId xmlns:a16="http://schemas.microsoft.com/office/drawing/2014/main" id="{988AA6B2-9A16-4315-A493-78DEBF0FE47C}"/>
            </a:ext>
          </a:extLst>
        </xdr:cNvPr>
        <xdr:cNvSpPr txBox="1"/>
      </xdr:nvSpPr>
      <xdr:spPr>
        <a:xfrm>
          <a:off x="35820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29227</xdr:rowOff>
    </xdr:from>
    <xdr:ext cx="405111" cy="259045"/>
    <xdr:sp macro="" textlink="">
      <xdr:nvSpPr>
        <xdr:cNvPr id="200" name="n_2aveValue【体育館・プール】&#10;有形固定資産減価償却率">
          <a:extLst>
            <a:ext uri="{FF2B5EF4-FFF2-40B4-BE49-F238E27FC236}">
              <a16:creationId xmlns:a16="http://schemas.microsoft.com/office/drawing/2014/main" id="{CEABE922-3D48-495C-9C73-1C981FFC6079}"/>
            </a:ext>
          </a:extLst>
        </xdr:cNvPr>
        <xdr:cNvSpPr txBox="1"/>
      </xdr:nvSpPr>
      <xdr:spPr>
        <a:xfrm>
          <a:off x="27057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151147</xdr:rowOff>
    </xdr:from>
    <xdr:ext cx="405111" cy="259045"/>
    <xdr:sp macro="" textlink="">
      <xdr:nvSpPr>
        <xdr:cNvPr id="201" name="n_3aveValue【体育館・プール】&#10;有形固定資産減価償却率">
          <a:extLst>
            <a:ext uri="{FF2B5EF4-FFF2-40B4-BE49-F238E27FC236}">
              <a16:creationId xmlns:a16="http://schemas.microsoft.com/office/drawing/2014/main" id="{D37210B4-741B-4350-8693-DAADEABAF0FD}"/>
            </a:ext>
          </a:extLst>
        </xdr:cNvPr>
        <xdr:cNvSpPr txBox="1"/>
      </xdr:nvSpPr>
      <xdr:spPr>
        <a:xfrm>
          <a:off x="1816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73042</xdr:rowOff>
    </xdr:from>
    <xdr:ext cx="405111" cy="259045"/>
    <xdr:sp macro="" textlink="">
      <xdr:nvSpPr>
        <xdr:cNvPr id="202" name="n_4aveValue【体育館・プール】&#10;有形固定資産減価償却率">
          <a:extLst>
            <a:ext uri="{FF2B5EF4-FFF2-40B4-BE49-F238E27FC236}">
              <a16:creationId xmlns:a16="http://schemas.microsoft.com/office/drawing/2014/main" id="{7405DC07-BCD3-4331-ADFF-E85D33619D66}"/>
            </a:ext>
          </a:extLst>
        </xdr:cNvPr>
        <xdr:cNvSpPr txBox="1"/>
      </xdr:nvSpPr>
      <xdr:spPr>
        <a:xfrm>
          <a:off x="927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106697</xdr:rowOff>
    </xdr:from>
    <xdr:ext cx="405111" cy="259045"/>
    <xdr:sp macro="" textlink="">
      <xdr:nvSpPr>
        <xdr:cNvPr id="203" name="n_1mainValue【体育館・プール】&#10;有形固定資産減価償却率">
          <a:extLst>
            <a:ext uri="{FF2B5EF4-FFF2-40B4-BE49-F238E27FC236}">
              <a16:creationId xmlns:a16="http://schemas.microsoft.com/office/drawing/2014/main" id="{C11DC745-F5DF-4580-AA6B-AD922F2D901E}"/>
            </a:ext>
          </a:extLst>
        </xdr:cNvPr>
        <xdr:cNvSpPr txBox="1"/>
      </xdr:nvSpPr>
      <xdr:spPr>
        <a:xfrm>
          <a:off x="3582044"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55262</xdr:rowOff>
    </xdr:from>
    <xdr:ext cx="405111" cy="259045"/>
    <xdr:sp macro="" textlink="">
      <xdr:nvSpPr>
        <xdr:cNvPr id="204" name="n_2mainValue【体育館・プール】&#10;有形固定資産減価償却率">
          <a:extLst>
            <a:ext uri="{FF2B5EF4-FFF2-40B4-BE49-F238E27FC236}">
              <a16:creationId xmlns:a16="http://schemas.microsoft.com/office/drawing/2014/main" id="{610490D7-44F9-4FEF-BB5B-1395567241C3}"/>
            </a:ext>
          </a:extLst>
        </xdr:cNvPr>
        <xdr:cNvSpPr txBox="1"/>
      </xdr:nvSpPr>
      <xdr:spPr>
        <a:xfrm>
          <a:off x="2705744" y="1051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5732</xdr:rowOff>
    </xdr:from>
    <xdr:ext cx="405111" cy="259045"/>
    <xdr:sp macro="" textlink="">
      <xdr:nvSpPr>
        <xdr:cNvPr id="205" name="n_3mainValue【体育館・プール】&#10;有形固定資産減価償却率">
          <a:extLst>
            <a:ext uri="{FF2B5EF4-FFF2-40B4-BE49-F238E27FC236}">
              <a16:creationId xmlns:a16="http://schemas.microsoft.com/office/drawing/2014/main" id="{4D45E83C-1D28-4DAF-997F-01E49120BF3D}"/>
            </a:ext>
          </a:extLst>
        </xdr:cNvPr>
        <xdr:cNvSpPr txBox="1"/>
      </xdr:nvSpPr>
      <xdr:spPr>
        <a:xfrm>
          <a:off x="181674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127652</xdr:rowOff>
    </xdr:from>
    <xdr:ext cx="405111" cy="259045"/>
    <xdr:sp macro="" textlink="">
      <xdr:nvSpPr>
        <xdr:cNvPr id="206" name="n_4mainValue【体育館・プール】&#10;有形固定資産減価償却率">
          <a:extLst>
            <a:ext uri="{FF2B5EF4-FFF2-40B4-BE49-F238E27FC236}">
              <a16:creationId xmlns:a16="http://schemas.microsoft.com/office/drawing/2014/main" id="{6C46B534-2025-400D-B401-E693D4689E73}"/>
            </a:ext>
          </a:extLst>
        </xdr:cNvPr>
        <xdr:cNvSpPr txBox="1"/>
      </xdr:nvSpPr>
      <xdr:spPr>
        <a:xfrm>
          <a:off x="927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2420CD3C-7450-4EB2-8E39-14FE1034A09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4DE873C4-41B7-4619-8407-F1104D4ED17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4245D562-C600-40A7-AD93-DABE5BAAECD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29B40A06-8755-4126-B6B5-DED1F19B37F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2A3A96DC-DB0F-4C73-8465-E58D496564E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1AE1903C-B3DF-41B1-B590-A7EADAFA02F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21C30FA-43BF-4869-BD5E-EEB54578816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F99867C0-8EBF-425D-85A7-178E53C3C58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A83169F7-B33A-4A80-AF2B-1E29C6A1EDC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EC136D46-0654-46B7-A764-963C8780122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3A9E5FA7-96FB-409F-B1C7-F4F7EE19BB1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7E23C6C3-AA47-4897-84F2-81CF43AD8F2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A04C5D7F-579D-4178-B69D-2B2EC5CCDA7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032D9AA6-0F62-4082-B1B0-642297AC3A7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4B98F7A7-543D-4AFB-BBA0-1B5EE38EE8C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AFA5DBEB-6A34-4C9B-9978-47E9D53FE4C3}"/>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A913DE44-18DC-4CDF-B18E-C820F31B67C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5284431E-0B3B-4B97-B10B-821AB97339A3}"/>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48C99944-35C9-4180-86E9-5559F9C507A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740FEBB5-44EC-4292-BDBA-763D6DFBB0DA}"/>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708F7FF3-F0D8-43DF-BC3F-C364E5CD444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945491AB-8D4F-4BAE-BA0B-ECCEE92E44D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BDAA5064-4B1B-42D8-AE9D-116A0ADC7EC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132080</xdr:rowOff>
    </xdr:from>
    <xdr:to>
      <xdr:col>54</xdr:col>
      <xdr:colOff>189865</xdr:colOff>
      <xdr:row>64</xdr:row>
      <xdr:rowOff>34290</xdr:rowOff>
    </xdr:to>
    <xdr:cxnSp macro="">
      <xdr:nvCxnSpPr>
        <xdr:cNvPr id="230" name="直線コネクタ 229">
          <a:extLst>
            <a:ext uri="{FF2B5EF4-FFF2-40B4-BE49-F238E27FC236}">
              <a16:creationId xmlns:a16="http://schemas.microsoft.com/office/drawing/2014/main" id="{033A1AED-1ECE-411F-ABD9-D2422E31892F}"/>
            </a:ext>
          </a:extLst>
        </xdr:cNvPr>
        <xdr:cNvCxnSpPr/>
      </xdr:nvCxnSpPr>
      <xdr:spPr>
        <a:xfrm flipV="1">
          <a:off x="10476865" y="9561830"/>
          <a:ext cx="0" cy="14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31" name="【体育館・プール】&#10;一人当たり面積最小値テキスト">
          <a:extLst>
            <a:ext uri="{FF2B5EF4-FFF2-40B4-BE49-F238E27FC236}">
              <a16:creationId xmlns:a16="http://schemas.microsoft.com/office/drawing/2014/main" id="{4A983DE0-D6D6-4873-98B9-83D21A7F1172}"/>
            </a:ext>
          </a:extLst>
        </xdr:cNvPr>
        <xdr:cNvSpPr txBox="1"/>
      </xdr:nvSpPr>
      <xdr:spPr>
        <a:xfrm>
          <a:off x="10515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32" name="直線コネクタ 231">
          <a:extLst>
            <a:ext uri="{FF2B5EF4-FFF2-40B4-BE49-F238E27FC236}">
              <a16:creationId xmlns:a16="http://schemas.microsoft.com/office/drawing/2014/main" id="{A665430C-6761-41B0-91D3-8F51777175C2}"/>
            </a:ext>
          </a:extLst>
        </xdr:cNvPr>
        <xdr:cNvCxnSpPr/>
      </xdr:nvCxnSpPr>
      <xdr:spPr>
        <a:xfrm>
          <a:off x="10388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78757</xdr:rowOff>
    </xdr:from>
    <xdr:ext cx="469744" cy="259045"/>
    <xdr:sp macro="" textlink="">
      <xdr:nvSpPr>
        <xdr:cNvPr id="233" name="【体育館・プール】&#10;一人当たり面積最大値テキスト">
          <a:extLst>
            <a:ext uri="{FF2B5EF4-FFF2-40B4-BE49-F238E27FC236}">
              <a16:creationId xmlns:a16="http://schemas.microsoft.com/office/drawing/2014/main" id="{B018657D-94B5-4CD9-8336-11DFAB662C82}"/>
            </a:ext>
          </a:extLst>
        </xdr:cNvPr>
        <xdr:cNvSpPr txBox="1"/>
      </xdr:nvSpPr>
      <xdr:spPr>
        <a:xfrm>
          <a:off x="10515600" y="933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132080</xdr:rowOff>
    </xdr:from>
    <xdr:to>
      <xdr:col>55</xdr:col>
      <xdr:colOff>88900</xdr:colOff>
      <xdr:row>55</xdr:row>
      <xdr:rowOff>132080</xdr:rowOff>
    </xdr:to>
    <xdr:cxnSp macro="">
      <xdr:nvCxnSpPr>
        <xdr:cNvPr id="234" name="直線コネクタ 233">
          <a:extLst>
            <a:ext uri="{FF2B5EF4-FFF2-40B4-BE49-F238E27FC236}">
              <a16:creationId xmlns:a16="http://schemas.microsoft.com/office/drawing/2014/main" id="{230B5D2E-0AD8-426F-B152-AABBFCEE669E}"/>
            </a:ext>
          </a:extLst>
        </xdr:cNvPr>
        <xdr:cNvCxnSpPr/>
      </xdr:nvCxnSpPr>
      <xdr:spPr>
        <a:xfrm>
          <a:off x="10388600" y="956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36847</xdr:rowOff>
    </xdr:from>
    <xdr:ext cx="469744" cy="259045"/>
    <xdr:sp macro="" textlink="">
      <xdr:nvSpPr>
        <xdr:cNvPr id="235" name="【体育館・プール】&#10;一人当たり面積平均値テキスト">
          <a:extLst>
            <a:ext uri="{FF2B5EF4-FFF2-40B4-BE49-F238E27FC236}">
              <a16:creationId xmlns:a16="http://schemas.microsoft.com/office/drawing/2014/main" id="{E2885508-A242-4335-9315-B1CD6874694A}"/>
            </a:ext>
          </a:extLst>
        </xdr:cNvPr>
        <xdr:cNvSpPr txBox="1"/>
      </xdr:nvSpPr>
      <xdr:spPr>
        <a:xfrm>
          <a:off x="10515600" y="10495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13970</xdr:rowOff>
    </xdr:from>
    <xdr:to>
      <xdr:col>55</xdr:col>
      <xdr:colOff>50800</xdr:colOff>
      <xdr:row>62</xdr:row>
      <xdr:rowOff>115570</xdr:rowOff>
    </xdr:to>
    <xdr:sp macro="" textlink="">
      <xdr:nvSpPr>
        <xdr:cNvPr id="236" name="フローチャート: 判断 235">
          <a:extLst>
            <a:ext uri="{FF2B5EF4-FFF2-40B4-BE49-F238E27FC236}">
              <a16:creationId xmlns:a16="http://schemas.microsoft.com/office/drawing/2014/main" id="{B14DDCA9-E7A0-4B76-A557-585BC9FEBB23}"/>
            </a:ext>
          </a:extLst>
        </xdr:cNvPr>
        <xdr:cNvSpPr/>
      </xdr:nvSpPr>
      <xdr:spPr>
        <a:xfrm>
          <a:off x="10426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153670</xdr:rowOff>
    </xdr:from>
    <xdr:to>
      <xdr:col>50</xdr:col>
      <xdr:colOff>165100</xdr:colOff>
      <xdr:row>62</xdr:row>
      <xdr:rowOff>83820</xdr:rowOff>
    </xdr:to>
    <xdr:sp macro="" textlink="">
      <xdr:nvSpPr>
        <xdr:cNvPr id="237" name="フローチャート: 判断 236">
          <a:extLst>
            <a:ext uri="{FF2B5EF4-FFF2-40B4-BE49-F238E27FC236}">
              <a16:creationId xmlns:a16="http://schemas.microsoft.com/office/drawing/2014/main" id="{FE7E972E-B7D8-4EAF-BCA5-8024609E0734}"/>
            </a:ext>
          </a:extLst>
        </xdr:cNvPr>
        <xdr:cNvSpPr/>
      </xdr:nvSpPr>
      <xdr:spPr>
        <a:xfrm>
          <a:off x="9588500" y="1061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0</xdr:rowOff>
    </xdr:from>
    <xdr:to>
      <xdr:col>46</xdr:col>
      <xdr:colOff>38100</xdr:colOff>
      <xdr:row>62</xdr:row>
      <xdr:rowOff>101600</xdr:rowOff>
    </xdr:to>
    <xdr:sp macro="" textlink="">
      <xdr:nvSpPr>
        <xdr:cNvPr id="238" name="フローチャート: 判断 237">
          <a:extLst>
            <a:ext uri="{FF2B5EF4-FFF2-40B4-BE49-F238E27FC236}">
              <a16:creationId xmlns:a16="http://schemas.microsoft.com/office/drawing/2014/main" id="{738851D9-F443-4E7D-842A-EB04B48F02E3}"/>
            </a:ext>
          </a:extLst>
        </xdr:cNvPr>
        <xdr:cNvSpPr/>
      </xdr:nvSpPr>
      <xdr:spPr>
        <a:xfrm>
          <a:off x="8699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11430</xdr:rowOff>
    </xdr:from>
    <xdr:to>
      <xdr:col>41</xdr:col>
      <xdr:colOff>101600</xdr:colOff>
      <xdr:row>62</xdr:row>
      <xdr:rowOff>113030</xdr:rowOff>
    </xdr:to>
    <xdr:sp macro="" textlink="">
      <xdr:nvSpPr>
        <xdr:cNvPr id="239" name="フローチャート: 判断 238">
          <a:extLst>
            <a:ext uri="{FF2B5EF4-FFF2-40B4-BE49-F238E27FC236}">
              <a16:creationId xmlns:a16="http://schemas.microsoft.com/office/drawing/2014/main" id="{29E23B1B-6A26-430A-A1EB-8954B8D70FD7}"/>
            </a:ext>
          </a:extLst>
        </xdr:cNvPr>
        <xdr:cNvSpPr/>
      </xdr:nvSpPr>
      <xdr:spPr>
        <a:xfrm>
          <a:off x="7810500" y="1064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10160</xdr:rowOff>
    </xdr:from>
    <xdr:to>
      <xdr:col>36</xdr:col>
      <xdr:colOff>165100</xdr:colOff>
      <xdr:row>62</xdr:row>
      <xdr:rowOff>111760</xdr:rowOff>
    </xdr:to>
    <xdr:sp macro="" textlink="">
      <xdr:nvSpPr>
        <xdr:cNvPr id="240" name="フローチャート: 判断 239">
          <a:extLst>
            <a:ext uri="{FF2B5EF4-FFF2-40B4-BE49-F238E27FC236}">
              <a16:creationId xmlns:a16="http://schemas.microsoft.com/office/drawing/2014/main" id="{8BC9DC0E-0735-4C29-BC6D-90F90A21112E}"/>
            </a:ext>
          </a:extLst>
        </xdr:cNvPr>
        <xdr:cNvSpPr/>
      </xdr:nvSpPr>
      <xdr:spPr>
        <a:xfrm>
          <a:off x="6921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61EB2923-A173-4817-B61B-09399C15749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0C87E17-DDF9-4FE4-B036-03828526BD8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FBDDBBE-9C19-47CF-AFCF-DE78D024A76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1518538-E11F-4803-BD7A-292D57B7BE3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CEA0AE9B-59E3-4F7A-A371-3749D2A66E7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134620</xdr:rowOff>
    </xdr:from>
    <xdr:to>
      <xdr:col>55</xdr:col>
      <xdr:colOff>50800</xdr:colOff>
      <xdr:row>64</xdr:row>
      <xdr:rowOff>64770</xdr:rowOff>
    </xdr:to>
    <xdr:sp macro="" textlink="">
      <xdr:nvSpPr>
        <xdr:cNvPr id="246" name="楕円 245">
          <a:extLst>
            <a:ext uri="{FF2B5EF4-FFF2-40B4-BE49-F238E27FC236}">
              <a16:creationId xmlns:a16="http://schemas.microsoft.com/office/drawing/2014/main" id="{DA729509-417D-434A-BF32-DD9E3D0EB12D}"/>
            </a:ext>
          </a:extLst>
        </xdr:cNvPr>
        <xdr:cNvSpPr/>
      </xdr:nvSpPr>
      <xdr:spPr>
        <a:xfrm>
          <a:off x="10426700" y="1093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49547</xdr:rowOff>
    </xdr:from>
    <xdr:ext cx="469744" cy="259045"/>
    <xdr:sp macro="" textlink="">
      <xdr:nvSpPr>
        <xdr:cNvPr id="247" name="【体育館・プール】&#10;一人当たり面積該当値テキスト">
          <a:extLst>
            <a:ext uri="{FF2B5EF4-FFF2-40B4-BE49-F238E27FC236}">
              <a16:creationId xmlns:a16="http://schemas.microsoft.com/office/drawing/2014/main" id="{4DC0E277-1B2C-4BC1-857E-CF0F0B3F79DF}"/>
            </a:ext>
          </a:extLst>
        </xdr:cNvPr>
        <xdr:cNvSpPr txBox="1"/>
      </xdr:nvSpPr>
      <xdr:spPr>
        <a:xfrm>
          <a:off x="10515600"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133350</xdr:rowOff>
    </xdr:from>
    <xdr:to>
      <xdr:col>50</xdr:col>
      <xdr:colOff>165100</xdr:colOff>
      <xdr:row>64</xdr:row>
      <xdr:rowOff>63500</xdr:rowOff>
    </xdr:to>
    <xdr:sp macro="" textlink="">
      <xdr:nvSpPr>
        <xdr:cNvPr id="248" name="楕円 247">
          <a:extLst>
            <a:ext uri="{FF2B5EF4-FFF2-40B4-BE49-F238E27FC236}">
              <a16:creationId xmlns:a16="http://schemas.microsoft.com/office/drawing/2014/main" id="{6EE8A71A-D857-41D9-9B09-1B67647EBEF6}"/>
            </a:ext>
          </a:extLst>
        </xdr:cNvPr>
        <xdr:cNvSpPr/>
      </xdr:nvSpPr>
      <xdr:spPr>
        <a:xfrm>
          <a:off x="9588500" y="1093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12700</xdr:rowOff>
    </xdr:from>
    <xdr:to>
      <xdr:col>55</xdr:col>
      <xdr:colOff>0</xdr:colOff>
      <xdr:row>64</xdr:row>
      <xdr:rowOff>13970</xdr:rowOff>
    </xdr:to>
    <xdr:cxnSp macro="">
      <xdr:nvCxnSpPr>
        <xdr:cNvPr id="249" name="直線コネクタ 248">
          <a:extLst>
            <a:ext uri="{FF2B5EF4-FFF2-40B4-BE49-F238E27FC236}">
              <a16:creationId xmlns:a16="http://schemas.microsoft.com/office/drawing/2014/main" id="{F401476B-CF33-4815-B1FB-2BA2095C8652}"/>
            </a:ext>
          </a:extLst>
        </xdr:cNvPr>
        <xdr:cNvCxnSpPr/>
      </xdr:nvCxnSpPr>
      <xdr:spPr>
        <a:xfrm>
          <a:off x="9639300" y="1098550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133350</xdr:rowOff>
    </xdr:from>
    <xdr:to>
      <xdr:col>46</xdr:col>
      <xdr:colOff>38100</xdr:colOff>
      <xdr:row>64</xdr:row>
      <xdr:rowOff>63500</xdr:rowOff>
    </xdr:to>
    <xdr:sp macro="" textlink="">
      <xdr:nvSpPr>
        <xdr:cNvPr id="250" name="楕円 249">
          <a:extLst>
            <a:ext uri="{FF2B5EF4-FFF2-40B4-BE49-F238E27FC236}">
              <a16:creationId xmlns:a16="http://schemas.microsoft.com/office/drawing/2014/main" id="{8230D4D2-B3DF-4DEF-97D2-DD77B07A5ED8}"/>
            </a:ext>
          </a:extLst>
        </xdr:cNvPr>
        <xdr:cNvSpPr/>
      </xdr:nvSpPr>
      <xdr:spPr>
        <a:xfrm>
          <a:off x="8699500" y="1093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12700</xdr:rowOff>
    </xdr:from>
    <xdr:to>
      <xdr:col>50</xdr:col>
      <xdr:colOff>114300</xdr:colOff>
      <xdr:row>64</xdr:row>
      <xdr:rowOff>12700</xdr:rowOff>
    </xdr:to>
    <xdr:cxnSp macro="">
      <xdr:nvCxnSpPr>
        <xdr:cNvPr id="251" name="直線コネクタ 250">
          <a:extLst>
            <a:ext uri="{FF2B5EF4-FFF2-40B4-BE49-F238E27FC236}">
              <a16:creationId xmlns:a16="http://schemas.microsoft.com/office/drawing/2014/main" id="{F892C882-6D7A-4732-A0CA-625D7FC815C6}"/>
            </a:ext>
          </a:extLst>
        </xdr:cNvPr>
        <xdr:cNvCxnSpPr/>
      </xdr:nvCxnSpPr>
      <xdr:spPr>
        <a:xfrm>
          <a:off x="8750300" y="10985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133350</xdr:rowOff>
    </xdr:from>
    <xdr:to>
      <xdr:col>41</xdr:col>
      <xdr:colOff>101600</xdr:colOff>
      <xdr:row>64</xdr:row>
      <xdr:rowOff>63500</xdr:rowOff>
    </xdr:to>
    <xdr:sp macro="" textlink="">
      <xdr:nvSpPr>
        <xdr:cNvPr id="252" name="楕円 251">
          <a:extLst>
            <a:ext uri="{FF2B5EF4-FFF2-40B4-BE49-F238E27FC236}">
              <a16:creationId xmlns:a16="http://schemas.microsoft.com/office/drawing/2014/main" id="{B45F38BB-1C35-4C0D-8B39-C8ED34E2F550}"/>
            </a:ext>
          </a:extLst>
        </xdr:cNvPr>
        <xdr:cNvSpPr/>
      </xdr:nvSpPr>
      <xdr:spPr>
        <a:xfrm>
          <a:off x="7810500" y="1093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12700</xdr:rowOff>
    </xdr:from>
    <xdr:to>
      <xdr:col>45</xdr:col>
      <xdr:colOff>177800</xdr:colOff>
      <xdr:row>64</xdr:row>
      <xdr:rowOff>12700</xdr:rowOff>
    </xdr:to>
    <xdr:cxnSp macro="">
      <xdr:nvCxnSpPr>
        <xdr:cNvPr id="253" name="直線コネクタ 252">
          <a:extLst>
            <a:ext uri="{FF2B5EF4-FFF2-40B4-BE49-F238E27FC236}">
              <a16:creationId xmlns:a16="http://schemas.microsoft.com/office/drawing/2014/main" id="{E91DF783-2EE8-433B-8DD4-DB2786D2C559}"/>
            </a:ext>
          </a:extLst>
        </xdr:cNvPr>
        <xdr:cNvCxnSpPr/>
      </xdr:nvCxnSpPr>
      <xdr:spPr>
        <a:xfrm>
          <a:off x="7861300" y="10985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133350</xdr:rowOff>
    </xdr:from>
    <xdr:to>
      <xdr:col>36</xdr:col>
      <xdr:colOff>165100</xdr:colOff>
      <xdr:row>64</xdr:row>
      <xdr:rowOff>63500</xdr:rowOff>
    </xdr:to>
    <xdr:sp macro="" textlink="">
      <xdr:nvSpPr>
        <xdr:cNvPr id="254" name="楕円 253">
          <a:extLst>
            <a:ext uri="{FF2B5EF4-FFF2-40B4-BE49-F238E27FC236}">
              <a16:creationId xmlns:a16="http://schemas.microsoft.com/office/drawing/2014/main" id="{3A0A5A16-83DF-4C1B-A8C5-F194BC943AEB}"/>
            </a:ext>
          </a:extLst>
        </xdr:cNvPr>
        <xdr:cNvSpPr/>
      </xdr:nvSpPr>
      <xdr:spPr>
        <a:xfrm>
          <a:off x="6921500" y="1093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12700</xdr:rowOff>
    </xdr:from>
    <xdr:to>
      <xdr:col>41</xdr:col>
      <xdr:colOff>50800</xdr:colOff>
      <xdr:row>64</xdr:row>
      <xdr:rowOff>12700</xdr:rowOff>
    </xdr:to>
    <xdr:cxnSp macro="">
      <xdr:nvCxnSpPr>
        <xdr:cNvPr id="255" name="直線コネクタ 254">
          <a:extLst>
            <a:ext uri="{FF2B5EF4-FFF2-40B4-BE49-F238E27FC236}">
              <a16:creationId xmlns:a16="http://schemas.microsoft.com/office/drawing/2014/main" id="{A4A6291A-B58D-4059-AF81-1117B842BEE5}"/>
            </a:ext>
          </a:extLst>
        </xdr:cNvPr>
        <xdr:cNvCxnSpPr/>
      </xdr:nvCxnSpPr>
      <xdr:spPr>
        <a:xfrm>
          <a:off x="6972300" y="10985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100347</xdr:rowOff>
    </xdr:from>
    <xdr:ext cx="469744" cy="259045"/>
    <xdr:sp macro="" textlink="">
      <xdr:nvSpPr>
        <xdr:cNvPr id="256" name="n_1aveValue【体育館・プール】&#10;一人当たり面積">
          <a:extLst>
            <a:ext uri="{FF2B5EF4-FFF2-40B4-BE49-F238E27FC236}">
              <a16:creationId xmlns:a16="http://schemas.microsoft.com/office/drawing/2014/main" id="{A824FDF1-9E6E-47B2-98BE-37CF1FA67698}"/>
            </a:ext>
          </a:extLst>
        </xdr:cNvPr>
        <xdr:cNvSpPr txBox="1"/>
      </xdr:nvSpPr>
      <xdr:spPr>
        <a:xfrm>
          <a:off x="9391727" y="103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118127</xdr:rowOff>
    </xdr:from>
    <xdr:ext cx="469744" cy="259045"/>
    <xdr:sp macro="" textlink="">
      <xdr:nvSpPr>
        <xdr:cNvPr id="257" name="n_2aveValue【体育館・プール】&#10;一人当たり面積">
          <a:extLst>
            <a:ext uri="{FF2B5EF4-FFF2-40B4-BE49-F238E27FC236}">
              <a16:creationId xmlns:a16="http://schemas.microsoft.com/office/drawing/2014/main" id="{56CBA903-469D-4209-AC1C-A9823A193383}"/>
            </a:ext>
          </a:extLst>
        </xdr:cNvPr>
        <xdr:cNvSpPr txBox="1"/>
      </xdr:nvSpPr>
      <xdr:spPr>
        <a:xfrm>
          <a:off x="85154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129557</xdr:rowOff>
    </xdr:from>
    <xdr:ext cx="469744" cy="259045"/>
    <xdr:sp macro="" textlink="">
      <xdr:nvSpPr>
        <xdr:cNvPr id="258" name="n_3aveValue【体育館・プール】&#10;一人当たり面積">
          <a:extLst>
            <a:ext uri="{FF2B5EF4-FFF2-40B4-BE49-F238E27FC236}">
              <a16:creationId xmlns:a16="http://schemas.microsoft.com/office/drawing/2014/main" id="{C50A3B9E-EA59-4A93-9833-404B505F3D6E}"/>
            </a:ext>
          </a:extLst>
        </xdr:cNvPr>
        <xdr:cNvSpPr txBox="1"/>
      </xdr:nvSpPr>
      <xdr:spPr>
        <a:xfrm>
          <a:off x="7626427" y="1041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128287</xdr:rowOff>
    </xdr:from>
    <xdr:ext cx="469744" cy="259045"/>
    <xdr:sp macro="" textlink="">
      <xdr:nvSpPr>
        <xdr:cNvPr id="259" name="n_4aveValue【体育館・プール】&#10;一人当たり面積">
          <a:extLst>
            <a:ext uri="{FF2B5EF4-FFF2-40B4-BE49-F238E27FC236}">
              <a16:creationId xmlns:a16="http://schemas.microsoft.com/office/drawing/2014/main" id="{D0970C13-48FE-4895-8283-E0F65F0841B2}"/>
            </a:ext>
          </a:extLst>
        </xdr:cNvPr>
        <xdr:cNvSpPr txBox="1"/>
      </xdr:nvSpPr>
      <xdr:spPr>
        <a:xfrm>
          <a:off x="67374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54627</xdr:rowOff>
    </xdr:from>
    <xdr:ext cx="469744" cy="259045"/>
    <xdr:sp macro="" textlink="">
      <xdr:nvSpPr>
        <xdr:cNvPr id="260" name="n_1mainValue【体育館・プール】&#10;一人当たり面積">
          <a:extLst>
            <a:ext uri="{FF2B5EF4-FFF2-40B4-BE49-F238E27FC236}">
              <a16:creationId xmlns:a16="http://schemas.microsoft.com/office/drawing/2014/main" id="{AE0A0DD5-DA85-41FC-9965-9EB575D3A03D}"/>
            </a:ext>
          </a:extLst>
        </xdr:cNvPr>
        <xdr:cNvSpPr txBox="1"/>
      </xdr:nvSpPr>
      <xdr:spPr>
        <a:xfrm>
          <a:off x="9391727"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54627</xdr:rowOff>
    </xdr:from>
    <xdr:ext cx="469744" cy="259045"/>
    <xdr:sp macro="" textlink="">
      <xdr:nvSpPr>
        <xdr:cNvPr id="261" name="n_2mainValue【体育館・プール】&#10;一人当たり面積">
          <a:extLst>
            <a:ext uri="{FF2B5EF4-FFF2-40B4-BE49-F238E27FC236}">
              <a16:creationId xmlns:a16="http://schemas.microsoft.com/office/drawing/2014/main" id="{E9420937-7815-47D6-9FB7-199031EBB814}"/>
            </a:ext>
          </a:extLst>
        </xdr:cNvPr>
        <xdr:cNvSpPr txBox="1"/>
      </xdr:nvSpPr>
      <xdr:spPr>
        <a:xfrm>
          <a:off x="8515427"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54627</xdr:rowOff>
    </xdr:from>
    <xdr:ext cx="469744" cy="259045"/>
    <xdr:sp macro="" textlink="">
      <xdr:nvSpPr>
        <xdr:cNvPr id="262" name="n_3mainValue【体育館・プール】&#10;一人当たり面積">
          <a:extLst>
            <a:ext uri="{FF2B5EF4-FFF2-40B4-BE49-F238E27FC236}">
              <a16:creationId xmlns:a16="http://schemas.microsoft.com/office/drawing/2014/main" id="{0D2633CE-1153-4D3F-9B38-71B155FE44A8}"/>
            </a:ext>
          </a:extLst>
        </xdr:cNvPr>
        <xdr:cNvSpPr txBox="1"/>
      </xdr:nvSpPr>
      <xdr:spPr>
        <a:xfrm>
          <a:off x="7626427"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54627</xdr:rowOff>
    </xdr:from>
    <xdr:ext cx="469744" cy="259045"/>
    <xdr:sp macro="" textlink="">
      <xdr:nvSpPr>
        <xdr:cNvPr id="263" name="n_4mainValue【体育館・プール】&#10;一人当たり面積">
          <a:extLst>
            <a:ext uri="{FF2B5EF4-FFF2-40B4-BE49-F238E27FC236}">
              <a16:creationId xmlns:a16="http://schemas.microsoft.com/office/drawing/2014/main" id="{EB1F3172-C17D-43B1-931A-C78242D9E91D}"/>
            </a:ext>
          </a:extLst>
        </xdr:cNvPr>
        <xdr:cNvSpPr txBox="1"/>
      </xdr:nvSpPr>
      <xdr:spPr>
        <a:xfrm>
          <a:off x="6737427"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C9928C6C-44C1-4358-9FCD-B48C78DC386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20934C19-54E6-45AE-9C72-3C268E9FA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DE0EE4DE-4E85-44DF-906A-2BFBB830C09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B81796E-0AB9-4666-B49B-5EDCCAF958C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E987B892-6C59-4B20-9801-314CAFAA835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1907AF3B-7AF2-4274-8D57-8B43F3D17DD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E86B81DC-F417-422D-A5D2-5ACDE44094D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162FA18D-F31E-415D-B225-48D69619067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9B4A37C0-2CB1-40A5-9409-32129B143B4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A49E37DD-9B9F-4B40-A848-55E91A51044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1BBB6BB9-E5A4-4BDF-B22B-7940C552E95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DD6B3C53-17CD-4922-B2C2-AD4E8592212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9E4B6373-D565-4EBA-A143-991FFA323431}"/>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514CD7F1-3365-46FD-9A9C-D14FED15054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CB4FB413-523A-4233-A2FC-7B0ADAE280A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3CFF98D6-39DC-4820-A1AB-ED67D038BBD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43D9530B-4DB9-4805-AF83-FAB24CA5072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35C761B0-098A-4207-AD85-6E6F34FD276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50321C93-F682-449C-ADFF-4A55602B403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6C4FC4FC-C354-49B4-816E-867FC9E5B89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2820A70C-5929-4329-9CAE-F67299046344}"/>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8A2507EB-3FE5-4CA0-B994-A781BED2B96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E46A049F-8AE8-42C3-B07E-22EA068A5B65}"/>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2FAD0E21-FE6F-45BC-93F3-382C5D9C0B3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24764</xdr:rowOff>
    </xdr:from>
    <xdr:to>
      <xdr:col>24</xdr:col>
      <xdr:colOff>62865</xdr:colOff>
      <xdr:row>86</xdr:row>
      <xdr:rowOff>51436</xdr:rowOff>
    </xdr:to>
    <xdr:cxnSp macro="">
      <xdr:nvCxnSpPr>
        <xdr:cNvPr id="288" name="直線コネクタ 287">
          <a:extLst>
            <a:ext uri="{FF2B5EF4-FFF2-40B4-BE49-F238E27FC236}">
              <a16:creationId xmlns:a16="http://schemas.microsoft.com/office/drawing/2014/main" id="{B718504A-CD35-4384-AB54-B632209293EC}"/>
            </a:ext>
          </a:extLst>
        </xdr:cNvPr>
        <xdr:cNvCxnSpPr/>
      </xdr:nvCxnSpPr>
      <xdr:spPr>
        <a:xfrm flipV="1">
          <a:off x="4634865" y="13569314"/>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55263</xdr:rowOff>
    </xdr:from>
    <xdr:ext cx="405111" cy="259045"/>
    <xdr:sp macro="" textlink="">
      <xdr:nvSpPr>
        <xdr:cNvPr id="289" name="【福祉施設】&#10;有形固定資産減価償却率最小値テキスト">
          <a:extLst>
            <a:ext uri="{FF2B5EF4-FFF2-40B4-BE49-F238E27FC236}">
              <a16:creationId xmlns:a16="http://schemas.microsoft.com/office/drawing/2014/main" id="{F920BF58-A8CB-484A-9E0D-A85203CD7082}"/>
            </a:ext>
          </a:extLst>
        </xdr:cNvPr>
        <xdr:cNvSpPr txBox="1"/>
      </xdr:nvSpPr>
      <xdr:spPr>
        <a:xfrm>
          <a:off x="4673600" y="1479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51436</xdr:rowOff>
    </xdr:from>
    <xdr:to>
      <xdr:col>24</xdr:col>
      <xdr:colOff>152400</xdr:colOff>
      <xdr:row>86</xdr:row>
      <xdr:rowOff>51436</xdr:rowOff>
    </xdr:to>
    <xdr:cxnSp macro="">
      <xdr:nvCxnSpPr>
        <xdr:cNvPr id="290" name="直線コネクタ 289">
          <a:extLst>
            <a:ext uri="{FF2B5EF4-FFF2-40B4-BE49-F238E27FC236}">
              <a16:creationId xmlns:a16="http://schemas.microsoft.com/office/drawing/2014/main" id="{1F678EF8-5B33-40C3-9181-2B426154EBCA}"/>
            </a:ext>
          </a:extLst>
        </xdr:cNvPr>
        <xdr:cNvCxnSpPr/>
      </xdr:nvCxnSpPr>
      <xdr:spPr>
        <a:xfrm>
          <a:off x="4546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142891</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5AA9DE68-E16B-4AE5-BF09-BF6550B04BF3}"/>
            </a:ext>
          </a:extLst>
        </xdr:cNvPr>
        <xdr:cNvSpPr txBox="1"/>
      </xdr:nvSpPr>
      <xdr:spPr>
        <a:xfrm>
          <a:off x="4673600" y="1334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24764</xdr:rowOff>
    </xdr:from>
    <xdr:to>
      <xdr:col>24</xdr:col>
      <xdr:colOff>152400</xdr:colOff>
      <xdr:row>79</xdr:row>
      <xdr:rowOff>24764</xdr:rowOff>
    </xdr:to>
    <xdr:cxnSp macro="">
      <xdr:nvCxnSpPr>
        <xdr:cNvPr id="292" name="直線コネクタ 291">
          <a:extLst>
            <a:ext uri="{FF2B5EF4-FFF2-40B4-BE49-F238E27FC236}">
              <a16:creationId xmlns:a16="http://schemas.microsoft.com/office/drawing/2014/main" id="{B49A5CBB-C69D-489B-B64F-65EA88B23B30}"/>
            </a:ext>
          </a:extLst>
        </xdr:cNvPr>
        <xdr:cNvCxnSpPr/>
      </xdr:nvCxnSpPr>
      <xdr:spPr>
        <a:xfrm>
          <a:off x="4546600" y="1356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161941</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D02D2020-455F-4F15-A0C2-7933070E956F}"/>
            </a:ext>
          </a:extLst>
        </xdr:cNvPr>
        <xdr:cNvSpPr txBox="1"/>
      </xdr:nvSpPr>
      <xdr:spPr>
        <a:xfrm>
          <a:off x="4673600" y="14049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12064</xdr:rowOff>
    </xdr:from>
    <xdr:to>
      <xdr:col>24</xdr:col>
      <xdr:colOff>114300</xdr:colOff>
      <xdr:row>82</xdr:row>
      <xdr:rowOff>113664</xdr:rowOff>
    </xdr:to>
    <xdr:sp macro="" textlink="">
      <xdr:nvSpPr>
        <xdr:cNvPr id="294" name="フローチャート: 判断 293">
          <a:extLst>
            <a:ext uri="{FF2B5EF4-FFF2-40B4-BE49-F238E27FC236}">
              <a16:creationId xmlns:a16="http://schemas.microsoft.com/office/drawing/2014/main" id="{C28CF754-3A46-40A9-82E6-246DDB13CDB1}"/>
            </a:ext>
          </a:extLst>
        </xdr:cNvPr>
        <xdr:cNvSpPr/>
      </xdr:nvSpPr>
      <xdr:spPr>
        <a:xfrm>
          <a:off x="45847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95" name="フローチャート: 判断 294">
          <a:extLst>
            <a:ext uri="{FF2B5EF4-FFF2-40B4-BE49-F238E27FC236}">
              <a16:creationId xmlns:a16="http://schemas.microsoft.com/office/drawing/2014/main" id="{5EEC45C0-B68C-41A1-A3A0-41399E1D25B1}"/>
            </a:ext>
          </a:extLst>
        </xdr:cNvPr>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96" name="フローチャート: 判断 295">
          <a:extLst>
            <a:ext uri="{FF2B5EF4-FFF2-40B4-BE49-F238E27FC236}">
              <a16:creationId xmlns:a16="http://schemas.microsoft.com/office/drawing/2014/main" id="{8FE51B24-9D76-4825-A7E6-D0A70EE0FE84}"/>
            </a:ext>
          </a:extLst>
        </xdr:cNvPr>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97" name="フローチャート: 判断 296">
          <a:extLst>
            <a:ext uri="{FF2B5EF4-FFF2-40B4-BE49-F238E27FC236}">
              <a16:creationId xmlns:a16="http://schemas.microsoft.com/office/drawing/2014/main" id="{862A3CE2-A050-4C01-A827-8001112F8663}"/>
            </a:ext>
          </a:extLst>
        </xdr:cNvPr>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19686</xdr:rowOff>
    </xdr:from>
    <xdr:to>
      <xdr:col>6</xdr:col>
      <xdr:colOff>38100</xdr:colOff>
      <xdr:row>81</xdr:row>
      <xdr:rowOff>121286</xdr:rowOff>
    </xdr:to>
    <xdr:sp macro="" textlink="">
      <xdr:nvSpPr>
        <xdr:cNvPr id="298" name="フローチャート: 判断 297">
          <a:extLst>
            <a:ext uri="{FF2B5EF4-FFF2-40B4-BE49-F238E27FC236}">
              <a16:creationId xmlns:a16="http://schemas.microsoft.com/office/drawing/2014/main" id="{E1730F73-7A69-4B25-BBF3-DAD31BDA1B4C}"/>
            </a:ext>
          </a:extLst>
        </xdr:cNvPr>
        <xdr:cNvSpPr/>
      </xdr:nvSpPr>
      <xdr:spPr>
        <a:xfrm>
          <a:off x="1079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E7A15415-6F1E-42B0-9D77-E21952C3FD7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9CF4DE9B-245C-4C4C-BC05-DB35C2D2AB3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F6F46E4-DEA6-48C0-A9F1-AC847F3C1D7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FF56BCF1-47FE-427F-97D3-CC7B11D166F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17A9AF14-B1D6-437D-A5E7-438B1F59C3C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xdr:rowOff>
    </xdr:from>
    <xdr:to>
      <xdr:col>24</xdr:col>
      <xdr:colOff>114300</xdr:colOff>
      <xdr:row>81</xdr:row>
      <xdr:rowOff>106045</xdr:rowOff>
    </xdr:to>
    <xdr:sp macro="" textlink="">
      <xdr:nvSpPr>
        <xdr:cNvPr id="304" name="楕円 303">
          <a:extLst>
            <a:ext uri="{FF2B5EF4-FFF2-40B4-BE49-F238E27FC236}">
              <a16:creationId xmlns:a16="http://schemas.microsoft.com/office/drawing/2014/main" id="{29F971DA-3F28-45DE-AD29-C4E9578E9F70}"/>
            </a:ext>
          </a:extLst>
        </xdr:cNvPr>
        <xdr:cNvSpPr/>
      </xdr:nvSpPr>
      <xdr:spPr>
        <a:xfrm>
          <a:off x="45847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27322</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0EA97094-99DA-4D23-89EB-1EBD80CF995B}"/>
            </a:ext>
          </a:extLst>
        </xdr:cNvPr>
        <xdr:cNvSpPr txBox="1"/>
      </xdr:nvSpPr>
      <xdr:spPr>
        <a:xfrm>
          <a:off x="4673600"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133986</xdr:rowOff>
    </xdr:from>
    <xdr:to>
      <xdr:col>20</xdr:col>
      <xdr:colOff>38100</xdr:colOff>
      <xdr:row>81</xdr:row>
      <xdr:rowOff>64136</xdr:rowOff>
    </xdr:to>
    <xdr:sp macro="" textlink="">
      <xdr:nvSpPr>
        <xdr:cNvPr id="306" name="楕円 305">
          <a:extLst>
            <a:ext uri="{FF2B5EF4-FFF2-40B4-BE49-F238E27FC236}">
              <a16:creationId xmlns:a16="http://schemas.microsoft.com/office/drawing/2014/main" id="{88DB6253-EA32-4D22-A2BD-C8216A209D0D}"/>
            </a:ext>
          </a:extLst>
        </xdr:cNvPr>
        <xdr:cNvSpPr/>
      </xdr:nvSpPr>
      <xdr:spPr>
        <a:xfrm>
          <a:off x="3746500" y="1384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13336</xdr:rowOff>
    </xdr:from>
    <xdr:to>
      <xdr:col>24</xdr:col>
      <xdr:colOff>63500</xdr:colOff>
      <xdr:row>81</xdr:row>
      <xdr:rowOff>55245</xdr:rowOff>
    </xdr:to>
    <xdr:cxnSp macro="">
      <xdr:nvCxnSpPr>
        <xdr:cNvPr id="307" name="直線コネクタ 306">
          <a:extLst>
            <a:ext uri="{FF2B5EF4-FFF2-40B4-BE49-F238E27FC236}">
              <a16:creationId xmlns:a16="http://schemas.microsoft.com/office/drawing/2014/main" id="{A6F0B11D-9221-491E-B123-2F264A2D9641}"/>
            </a:ext>
          </a:extLst>
        </xdr:cNvPr>
        <xdr:cNvCxnSpPr/>
      </xdr:nvCxnSpPr>
      <xdr:spPr>
        <a:xfrm>
          <a:off x="3797300" y="1390078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92075</xdr:rowOff>
    </xdr:from>
    <xdr:to>
      <xdr:col>15</xdr:col>
      <xdr:colOff>101600</xdr:colOff>
      <xdr:row>81</xdr:row>
      <xdr:rowOff>22225</xdr:rowOff>
    </xdr:to>
    <xdr:sp macro="" textlink="">
      <xdr:nvSpPr>
        <xdr:cNvPr id="308" name="楕円 307">
          <a:extLst>
            <a:ext uri="{FF2B5EF4-FFF2-40B4-BE49-F238E27FC236}">
              <a16:creationId xmlns:a16="http://schemas.microsoft.com/office/drawing/2014/main" id="{85FD03FD-195A-4335-AE96-043FAD43A5AF}"/>
            </a:ext>
          </a:extLst>
        </xdr:cNvPr>
        <xdr:cNvSpPr/>
      </xdr:nvSpPr>
      <xdr:spPr>
        <a:xfrm>
          <a:off x="285750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142875</xdr:rowOff>
    </xdr:from>
    <xdr:to>
      <xdr:col>19</xdr:col>
      <xdr:colOff>177800</xdr:colOff>
      <xdr:row>81</xdr:row>
      <xdr:rowOff>13336</xdr:rowOff>
    </xdr:to>
    <xdr:cxnSp macro="">
      <xdr:nvCxnSpPr>
        <xdr:cNvPr id="309" name="直線コネクタ 308">
          <a:extLst>
            <a:ext uri="{FF2B5EF4-FFF2-40B4-BE49-F238E27FC236}">
              <a16:creationId xmlns:a16="http://schemas.microsoft.com/office/drawing/2014/main" id="{1C1D3D40-90F3-40A2-8C2A-B4A45307B8BA}"/>
            </a:ext>
          </a:extLst>
        </xdr:cNvPr>
        <xdr:cNvCxnSpPr/>
      </xdr:nvCxnSpPr>
      <xdr:spPr>
        <a:xfrm>
          <a:off x="2908300" y="138588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48261</xdr:rowOff>
    </xdr:from>
    <xdr:to>
      <xdr:col>10</xdr:col>
      <xdr:colOff>165100</xdr:colOff>
      <xdr:row>80</xdr:row>
      <xdr:rowOff>149861</xdr:rowOff>
    </xdr:to>
    <xdr:sp macro="" textlink="">
      <xdr:nvSpPr>
        <xdr:cNvPr id="310" name="楕円 309">
          <a:extLst>
            <a:ext uri="{FF2B5EF4-FFF2-40B4-BE49-F238E27FC236}">
              <a16:creationId xmlns:a16="http://schemas.microsoft.com/office/drawing/2014/main" id="{24663FB7-AB2C-4F6A-A04C-3EA9BBEFEB4B}"/>
            </a:ext>
          </a:extLst>
        </xdr:cNvPr>
        <xdr:cNvSpPr/>
      </xdr:nvSpPr>
      <xdr:spPr>
        <a:xfrm>
          <a:off x="1968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99061</xdr:rowOff>
    </xdr:from>
    <xdr:to>
      <xdr:col>15</xdr:col>
      <xdr:colOff>50800</xdr:colOff>
      <xdr:row>80</xdr:row>
      <xdr:rowOff>142875</xdr:rowOff>
    </xdr:to>
    <xdr:cxnSp macro="">
      <xdr:nvCxnSpPr>
        <xdr:cNvPr id="311" name="直線コネクタ 310">
          <a:extLst>
            <a:ext uri="{FF2B5EF4-FFF2-40B4-BE49-F238E27FC236}">
              <a16:creationId xmlns:a16="http://schemas.microsoft.com/office/drawing/2014/main" id="{7350A7CA-0438-4A26-BC70-62ABDD3AD14E}"/>
            </a:ext>
          </a:extLst>
        </xdr:cNvPr>
        <xdr:cNvCxnSpPr/>
      </xdr:nvCxnSpPr>
      <xdr:spPr>
        <a:xfrm>
          <a:off x="2019300" y="1381506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6350</xdr:rowOff>
    </xdr:from>
    <xdr:to>
      <xdr:col>6</xdr:col>
      <xdr:colOff>38100</xdr:colOff>
      <xdr:row>80</xdr:row>
      <xdr:rowOff>107950</xdr:rowOff>
    </xdr:to>
    <xdr:sp macro="" textlink="">
      <xdr:nvSpPr>
        <xdr:cNvPr id="312" name="楕円 311">
          <a:extLst>
            <a:ext uri="{FF2B5EF4-FFF2-40B4-BE49-F238E27FC236}">
              <a16:creationId xmlns:a16="http://schemas.microsoft.com/office/drawing/2014/main" id="{B24C417D-86E6-4BED-AC90-13C8E3EDE861}"/>
            </a:ext>
          </a:extLst>
        </xdr:cNvPr>
        <xdr:cNvSpPr/>
      </xdr:nvSpPr>
      <xdr:spPr>
        <a:xfrm>
          <a:off x="10795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57150</xdr:rowOff>
    </xdr:from>
    <xdr:to>
      <xdr:col>10</xdr:col>
      <xdr:colOff>114300</xdr:colOff>
      <xdr:row>80</xdr:row>
      <xdr:rowOff>99061</xdr:rowOff>
    </xdr:to>
    <xdr:cxnSp macro="">
      <xdr:nvCxnSpPr>
        <xdr:cNvPr id="313" name="直線コネクタ 312">
          <a:extLst>
            <a:ext uri="{FF2B5EF4-FFF2-40B4-BE49-F238E27FC236}">
              <a16:creationId xmlns:a16="http://schemas.microsoft.com/office/drawing/2014/main" id="{20186E0B-F5C7-46DE-9BE7-3966A9D5D280}"/>
            </a:ext>
          </a:extLst>
        </xdr:cNvPr>
        <xdr:cNvCxnSpPr/>
      </xdr:nvCxnSpPr>
      <xdr:spPr>
        <a:xfrm>
          <a:off x="1130300" y="137731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20972</xdr:rowOff>
    </xdr:from>
    <xdr:ext cx="405111" cy="259045"/>
    <xdr:sp macro="" textlink="">
      <xdr:nvSpPr>
        <xdr:cNvPr id="314" name="n_1aveValue【福祉施設】&#10;有形固定資産減価償却率">
          <a:extLst>
            <a:ext uri="{FF2B5EF4-FFF2-40B4-BE49-F238E27FC236}">
              <a16:creationId xmlns:a16="http://schemas.microsoft.com/office/drawing/2014/main" id="{16EC0F77-E730-48D4-8629-B741507A090C}"/>
            </a:ext>
          </a:extLst>
        </xdr:cNvPr>
        <xdr:cNvSpPr txBox="1"/>
      </xdr:nvSpPr>
      <xdr:spPr>
        <a:xfrm>
          <a:off x="35820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15257</xdr:rowOff>
    </xdr:from>
    <xdr:ext cx="405111" cy="259045"/>
    <xdr:sp macro="" textlink="">
      <xdr:nvSpPr>
        <xdr:cNvPr id="315" name="n_2aveValue【福祉施設】&#10;有形固定資産減価償却率">
          <a:extLst>
            <a:ext uri="{FF2B5EF4-FFF2-40B4-BE49-F238E27FC236}">
              <a16:creationId xmlns:a16="http://schemas.microsoft.com/office/drawing/2014/main" id="{49DD3925-ACD6-4587-8BA1-AC6409F1139D}"/>
            </a:ext>
          </a:extLst>
        </xdr:cNvPr>
        <xdr:cNvSpPr txBox="1"/>
      </xdr:nvSpPr>
      <xdr:spPr>
        <a:xfrm>
          <a:off x="27057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1922</xdr:rowOff>
    </xdr:from>
    <xdr:ext cx="405111" cy="259045"/>
    <xdr:sp macro="" textlink="">
      <xdr:nvSpPr>
        <xdr:cNvPr id="316" name="n_3aveValue【福祉施設】&#10;有形固定資産減価償却率">
          <a:extLst>
            <a:ext uri="{FF2B5EF4-FFF2-40B4-BE49-F238E27FC236}">
              <a16:creationId xmlns:a16="http://schemas.microsoft.com/office/drawing/2014/main" id="{CD2BC893-F218-4B6B-9970-E4B7882460E6}"/>
            </a:ext>
          </a:extLst>
        </xdr:cNvPr>
        <xdr:cNvSpPr txBox="1"/>
      </xdr:nvSpPr>
      <xdr:spPr>
        <a:xfrm>
          <a:off x="1816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112413</xdr:rowOff>
    </xdr:from>
    <xdr:ext cx="405111" cy="259045"/>
    <xdr:sp macro="" textlink="">
      <xdr:nvSpPr>
        <xdr:cNvPr id="317" name="n_4aveValue【福祉施設】&#10;有形固定資産減価償却率">
          <a:extLst>
            <a:ext uri="{FF2B5EF4-FFF2-40B4-BE49-F238E27FC236}">
              <a16:creationId xmlns:a16="http://schemas.microsoft.com/office/drawing/2014/main" id="{53A7B741-B016-4DFC-9671-70140369F951}"/>
            </a:ext>
          </a:extLst>
        </xdr:cNvPr>
        <xdr:cNvSpPr txBox="1"/>
      </xdr:nvSpPr>
      <xdr:spPr>
        <a:xfrm>
          <a:off x="927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80663</xdr:rowOff>
    </xdr:from>
    <xdr:ext cx="405111" cy="259045"/>
    <xdr:sp macro="" textlink="">
      <xdr:nvSpPr>
        <xdr:cNvPr id="318" name="n_1mainValue【福祉施設】&#10;有形固定資産減価償却率">
          <a:extLst>
            <a:ext uri="{FF2B5EF4-FFF2-40B4-BE49-F238E27FC236}">
              <a16:creationId xmlns:a16="http://schemas.microsoft.com/office/drawing/2014/main" id="{3A6A9112-7951-4339-AB25-661DF8500EB6}"/>
            </a:ext>
          </a:extLst>
        </xdr:cNvPr>
        <xdr:cNvSpPr txBox="1"/>
      </xdr:nvSpPr>
      <xdr:spPr>
        <a:xfrm>
          <a:off x="35820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38752</xdr:rowOff>
    </xdr:from>
    <xdr:ext cx="405111" cy="259045"/>
    <xdr:sp macro="" textlink="">
      <xdr:nvSpPr>
        <xdr:cNvPr id="319" name="n_2mainValue【福祉施設】&#10;有形固定資産減価償却率">
          <a:extLst>
            <a:ext uri="{FF2B5EF4-FFF2-40B4-BE49-F238E27FC236}">
              <a16:creationId xmlns:a16="http://schemas.microsoft.com/office/drawing/2014/main" id="{999B58DE-0D1C-495D-935B-61C77722BE28}"/>
            </a:ext>
          </a:extLst>
        </xdr:cNvPr>
        <xdr:cNvSpPr txBox="1"/>
      </xdr:nvSpPr>
      <xdr:spPr>
        <a:xfrm>
          <a:off x="2705744" y="1358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166388</xdr:rowOff>
    </xdr:from>
    <xdr:ext cx="405111" cy="259045"/>
    <xdr:sp macro="" textlink="">
      <xdr:nvSpPr>
        <xdr:cNvPr id="320" name="n_3mainValue【福祉施設】&#10;有形固定資産減価償却率">
          <a:extLst>
            <a:ext uri="{FF2B5EF4-FFF2-40B4-BE49-F238E27FC236}">
              <a16:creationId xmlns:a16="http://schemas.microsoft.com/office/drawing/2014/main" id="{A549F6A7-9822-4120-A714-21D19FE45FF1}"/>
            </a:ext>
          </a:extLst>
        </xdr:cNvPr>
        <xdr:cNvSpPr txBox="1"/>
      </xdr:nvSpPr>
      <xdr:spPr>
        <a:xfrm>
          <a:off x="18167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124477</xdr:rowOff>
    </xdr:from>
    <xdr:ext cx="405111" cy="259045"/>
    <xdr:sp macro="" textlink="">
      <xdr:nvSpPr>
        <xdr:cNvPr id="321" name="n_4mainValue【福祉施設】&#10;有形固定資産減価償却率">
          <a:extLst>
            <a:ext uri="{FF2B5EF4-FFF2-40B4-BE49-F238E27FC236}">
              <a16:creationId xmlns:a16="http://schemas.microsoft.com/office/drawing/2014/main" id="{A5DD425A-8D7C-46C7-AA1D-27D4A661585B}"/>
            </a:ext>
          </a:extLst>
        </xdr:cNvPr>
        <xdr:cNvSpPr txBox="1"/>
      </xdr:nvSpPr>
      <xdr:spPr>
        <a:xfrm>
          <a:off x="92774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F68855D8-988A-4AFE-8BF5-44B5ACF5C3A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1190BCA3-83D7-4F32-81D4-E36B067661D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B4067248-6E7D-4F38-B2B0-59EEF28235F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F4A6AFAF-E96B-4A1E-94F1-2C173D6469F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3D917B0E-B5ED-40FB-B026-70BD5D047EC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612F4FBB-39A8-49B1-AE8B-7483BEE1614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9B9142FF-44CE-49C0-9D5F-9E655CD8C3E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E3A769BE-5EDA-41A0-8C12-1CEF3737E41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7E3FB700-B224-4DF3-B1FE-766317B4B68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D8E7C7EF-0EE0-4E0B-ADA6-CBE8B230BF2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5AD0D486-E773-4E93-AA29-03D2F286EC63}"/>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43BA0C17-35DE-4D01-B53B-EB5FEAAC616C}"/>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E55D8386-9168-4EC5-908E-3508F49010AC}"/>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a:extLst>
            <a:ext uri="{FF2B5EF4-FFF2-40B4-BE49-F238E27FC236}">
              <a16:creationId xmlns:a16="http://schemas.microsoft.com/office/drawing/2014/main" id="{7D5D37FF-E5A7-46FC-A965-33190FB8647B}"/>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A4C87416-F6F9-42DB-BD16-61A098B76C06}"/>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a:extLst>
            <a:ext uri="{FF2B5EF4-FFF2-40B4-BE49-F238E27FC236}">
              <a16:creationId xmlns:a16="http://schemas.microsoft.com/office/drawing/2014/main" id="{F8B418A0-4752-4B07-93FB-6BABF3C0A3B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275D149B-4FB1-4FC7-A741-04E65814C0DB}"/>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a:extLst>
            <a:ext uri="{FF2B5EF4-FFF2-40B4-BE49-F238E27FC236}">
              <a16:creationId xmlns:a16="http://schemas.microsoft.com/office/drawing/2014/main" id="{C6597798-DA0A-4A97-9412-DA81586E6617}"/>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B78E99C6-662B-4DD9-BE89-9F6709B26C5A}"/>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1" name="テキスト ボックス 340">
          <a:extLst>
            <a:ext uri="{FF2B5EF4-FFF2-40B4-BE49-F238E27FC236}">
              <a16:creationId xmlns:a16="http://schemas.microsoft.com/office/drawing/2014/main" id="{7E1E3802-319B-4DC6-A0E0-9EAADD9580FF}"/>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09A9482F-B49F-47CB-A5AF-2A053F8D7AF4}"/>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3" name="テキスト ボックス 342">
          <a:extLst>
            <a:ext uri="{FF2B5EF4-FFF2-40B4-BE49-F238E27FC236}">
              <a16:creationId xmlns:a16="http://schemas.microsoft.com/office/drawing/2014/main" id="{64705461-8420-4CE9-9B1B-947D5CEC4EF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CCC269DB-E53A-4F3E-8E3A-8815AAC33E5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0FA0DF57-2B89-415C-884D-CD8214E0B58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福祉施設】&#10;一人当たり面積グラフ枠">
          <a:extLst>
            <a:ext uri="{FF2B5EF4-FFF2-40B4-BE49-F238E27FC236}">
              <a16:creationId xmlns:a16="http://schemas.microsoft.com/office/drawing/2014/main" id="{664A62E8-94EF-4FBE-AAB0-95D4D586CB4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112123</xdr:rowOff>
    </xdr:from>
    <xdr:to>
      <xdr:col>54</xdr:col>
      <xdr:colOff>189865</xdr:colOff>
      <xdr:row>86</xdr:row>
      <xdr:rowOff>146957</xdr:rowOff>
    </xdr:to>
    <xdr:cxnSp macro="">
      <xdr:nvCxnSpPr>
        <xdr:cNvPr id="347" name="直線コネクタ 346">
          <a:extLst>
            <a:ext uri="{FF2B5EF4-FFF2-40B4-BE49-F238E27FC236}">
              <a16:creationId xmlns:a16="http://schemas.microsoft.com/office/drawing/2014/main" id="{0D4FFDC6-1E9D-40D3-AC0C-858B9E684BBA}"/>
            </a:ext>
          </a:extLst>
        </xdr:cNvPr>
        <xdr:cNvCxnSpPr/>
      </xdr:nvCxnSpPr>
      <xdr:spPr>
        <a:xfrm flipV="1">
          <a:off x="10476865" y="13485223"/>
          <a:ext cx="0" cy="140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150784</xdr:rowOff>
    </xdr:from>
    <xdr:ext cx="469744" cy="259045"/>
    <xdr:sp macro="" textlink="">
      <xdr:nvSpPr>
        <xdr:cNvPr id="348" name="【福祉施設】&#10;一人当たり面積最小値テキスト">
          <a:extLst>
            <a:ext uri="{FF2B5EF4-FFF2-40B4-BE49-F238E27FC236}">
              <a16:creationId xmlns:a16="http://schemas.microsoft.com/office/drawing/2014/main" id="{785E74AD-0E95-4BED-BF7D-DC7944B4300B}"/>
            </a:ext>
          </a:extLst>
        </xdr:cNvPr>
        <xdr:cNvSpPr txBox="1"/>
      </xdr:nvSpPr>
      <xdr:spPr>
        <a:xfrm>
          <a:off x="10515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146957</xdr:rowOff>
    </xdr:from>
    <xdr:to>
      <xdr:col>55</xdr:col>
      <xdr:colOff>88900</xdr:colOff>
      <xdr:row>86</xdr:row>
      <xdr:rowOff>146957</xdr:rowOff>
    </xdr:to>
    <xdr:cxnSp macro="">
      <xdr:nvCxnSpPr>
        <xdr:cNvPr id="349" name="直線コネクタ 348">
          <a:extLst>
            <a:ext uri="{FF2B5EF4-FFF2-40B4-BE49-F238E27FC236}">
              <a16:creationId xmlns:a16="http://schemas.microsoft.com/office/drawing/2014/main" id="{C7A03D45-1559-4B3D-A7C3-316D928FC48F}"/>
            </a:ext>
          </a:extLst>
        </xdr:cNvPr>
        <xdr:cNvCxnSpPr/>
      </xdr:nvCxnSpPr>
      <xdr:spPr>
        <a:xfrm>
          <a:off x="10388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58800</xdr:rowOff>
    </xdr:from>
    <xdr:ext cx="469744" cy="259045"/>
    <xdr:sp macro="" textlink="">
      <xdr:nvSpPr>
        <xdr:cNvPr id="350" name="【福祉施設】&#10;一人当たり面積最大値テキスト">
          <a:extLst>
            <a:ext uri="{FF2B5EF4-FFF2-40B4-BE49-F238E27FC236}">
              <a16:creationId xmlns:a16="http://schemas.microsoft.com/office/drawing/2014/main" id="{728E2F3F-A386-4FD1-86E1-B1B4C6C851A0}"/>
            </a:ext>
          </a:extLst>
        </xdr:cNvPr>
        <xdr:cNvSpPr txBox="1"/>
      </xdr:nvSpPr>
      <xdr:spPr>
        <a:xfrm>
          <a:off x="10515600" y="1326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112123</xdr:rowOff>
    </xdr:from>
    <xdr:to>
      <xdr:col>55</xdr:col>
      <xdr:colOff>88900</xdr:colOff>
      <xdr:row>78</xdr:row>
      <xdr:rowOff>112123</xdr:rowOff>
    </xdr:to>
    <xdr:cxnSp macro="">
      <xdr:nvCxnSpPr>
        <xdr:cNvPr id="351" name="直線コネクタ 350">
          <a:extLst>
            <a:ext uri="{FF2B5EF4-FFF2-40B4-BE49-F238E27FC236}">
              <a16:creationId xmlns:a16="http://schemas.microsoft.com/office/drawing/2014/main" id="{964DD6D3-DAD4-442B-A60B-4D05B0ABEDDB}"/>
            </a:ext>
          </a:extLst>
        </xdr:cNvPr>
        <xdr:cNvCxnSpPr/>
      </xdr:nvCxnSpPr>
      <xdr:spPr>
        <a:xfrm>
          <a:off x="10388600" y="1348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154413</xdr:rowOff>
    </xdr:from>
    <xdr:ext cx="469744" cy="259045"/>
    <xdr:sp macro="" textlink="">
      <xdr:nvSpPr>
        <xdr:cNvPr id="352" name="【福祉施設】&#10;一人当たり面積平均値テキスト">
          <a:extLst>
            <a:ext uri="{FF2B5EF4-FFF2-40B4-BE49-F238E27FC236}">
              <a16:creationId xmlns:a16="http://schemas.microsoft.com/office/drawing/2014/main" id="{F160E599-D7BD-4316-8408-68F0F85ADDED}"/>
            </a:ext>
          </a:extLst>
        </xdr:cNvPr>
        <xdr:cNvSpPr txBox="1"/>
      </xdr:nvSpPr>
      <xdr:spPr>
        <a:xfrm>
          <a:off x="10515600" y="145562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131536</xdr:rowOff>
    </xdr:from>
    <xdr:to>
      <xdr:col>55</xdr:col>
      <xdr:colOff>50800</xdr:colOff>
      <xdr:row>86</xdr:row>
      <xdr:rowOff>61686</xdr:rowOff>
    </xdr:to>
    <xdr:sp macro="" textlink="">
      <xdr:nvSpPr>
        <xdr:cNvPr id="353" name="フローチャート: 判断 352">
          <a:extLst>
            <a:ext uri="{FF2B5EF4-FFF2-40B4-BE49-F238E27FC236}">
              <a16:creationId xmlns:a16="http://schemas.microsoft.com/office/drawing/2014/main" id="{CB18ADAC-C7AA-46E5-AD8E-32E8AB11C73E}"/>
            </a:ext>
          </a:extLst>
        </xdr:cNvPr>
        <xdr:cNvSpPr/>
      </xdr:nvSpPr>
      <xdr:spPr>
        <a:xfrm>
          <a:off x="10426700" y="1470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117384</xdr:rowOff>
    </xdr:from>
    <xdr:to>
      <xdr:col>50</xdr:col>
      <xdr:colOff>165100</xdr:colOff>
      <xdr:row>86</xdr:row>
      <xdr:rowOff>47534</xdr:rowOff>
    </xdr:to>
    <xdr:sp macro="" textlink="">
      <xdr:nvSpPr>
        <xdr:cNvPr id="354" name="フローチャート: 判断 353">
          <a:extLst>
            <a:ext uri="{FF2B5EF4-FFF2-40B4-BE49-F238E27FC236}">
              <a16:creationId xmlns:a16="http://schemas.microsoft.com/office/drawing/2014/main" id="{EA7BF60B-5405-4115-8D35-B12681870F31}"/>
            </a:ext>
          </a:extLst>
        </xdr:cNvPr>
        <xdr:cNvSpPr/>
      </xdr:nvSpPr>
      <xdr:spPr>
        <a:xfrm>
          <a:off x="9588500" y="1469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126093</xdr:rowOff>
    </xdr:from>
    <xdr:to>
      <xdr:col>46</xdr:col>
      <xdr:colOff>38100</xdr:colOff>
      <xdr:row>86</xdr:row>
      <xdr:rowOff>56243</xdr:rowOff>
    </xdr:to>
    <xdr:sp macro="" textlink="">
      <xdr:nvSpPr>
        <xdr:cNvPr id="355" name="フローチャート: 判断 354">
          <a:extLst>
            <a:ext uri="{FF2B5EF4-FFF2-40B4-BE49-F238E27FC236}">
              <a16:creationId xmlns:a16="http://schemas.microsoft.com/office/drawing/2014/main" id="{B3E1DAF7-239F-4805-B08E-7FC196D561AA}"/>
            </a:ext>
          </a:extLst>
        </xdr:cNvPr>
        <xdr:cNvSpPr/>
      </xdr:nvSpPr>
      <xdr:spPr>
        <a:xfrm>
          <a:off x="8699500" y="1469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146776</xdr:rowOff>
    </xdr:from>
    <xdr:to>
      <xdr:col>41</xdr:col>
      <xdr:colOff>101600</xdr:colOff>
      <xdr:row>86</xdr:row>
      <xdr:rowOff>76926</xdr:rowOff>
    </xdr:to>
    <xdr:sp macro="" textlink="">
      <xdr:nvSpPr>
        <xdr:cNvPr id="356" name="フローチャート: 判断 355">
          <a:extLst>
            <a:ext uri="{FF2B5EF4-FFF2-40B4-BE49-F238E27FC236}">
              <a16:creationId xmlns:a16="http://schemas.microsoft.com/office/drawing/2014/main" id="{09B623B1-BB37-458A-8F23-CE22AA937C77}"/>
            </a:ext>
          </a:extLst>
        </xdr:cNvPr>
        <xdr:cNvSpPr/>
      </xdr:nvSpPr>
      <xdr:spPr>
        <a:xfrm>
          <a:off x="7810500" y="1472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141332</xdr:rowOff>
    </xdr:from>
    <xdr:to>
      <xdr:col>36</xdr:col>
      <xdr:colOff>165100</xdr:colOff>
      <xdr:row>86</xdr:row>
      <xdr:rowOff>71482</xdr:rowOff>
    </xdr:to>
    <xdr:sp macro="" textlink="">
      <xdr:nvSpPr>
        <xdr:cNvPr id="357" name="フローチャート: 判断 356">
          <a:extLst>
            <a:ext uri="{FF2B5EF4-FFF2-40B4-BE49-F238E27FC236}">
              <a16:creationId xmlns:a16="http://schemas.microsoft.com/office/drawing/2014/main" id="{13C7FDF8-A5DF-4A4B-A8E7-FA03D9F660F8}"/>
            </a:ext>
          </a:extLst>
        </xdr:cNvPr>
        <xdr:cNvSpPr/>
      </xdr:nvSpPr>
      <xdr:spPr>
        <a:xfrm>
          <a:off x="6921500" y="1471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FD2321C-88B8-4236-86DB-537E0430302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77A8C7EA-675C-467C-BB02-1B83B7694EC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19EA28B8-6968-4731-B30B-7D34ACFC2F1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6526FFDA-3D90-44C4-96D1-1C45CA30EFA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78F1F8A-3DAE-4141-9B5E-4629A2CF5EE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140244</xdr:rowOff>
    </xdr:from>
    <xdr:to>
      <xdr:col>55</xdr:col>
      <xdr:colOff>50800</xdr:colOff>
      <xdr:row>86</xdr:row>
      <xdr:rowOff>70394</xdr:rowOff>
    </xdr:to>
    <xdr:sp macro="" textlink="">
      <xdr:nvSpPr>
        <xdr:cNvPr id="363" name="楕円 362">
          <a:extLst>
            <a:ext uri="{FF2B5EF4-FFF2-40B4-BE49-F238E27FC236}">
              <a16:creationId xmlns:a16="http://schemas.microsoft.com/office/drawing/2014/main" id="{7118A1C4-352F-4F07-B062-2FFB6400811B}"/>
            </a:ext>
          </a:extLst>
        </xdr:cNvPr>
        <xdr:cNvSpPr/>
      </xdr:nvSpPr>
      <xdr:spPr>
        <a:xfrm>
          <a:off x="10426700" y="1471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118671</xdr:rowOff>
    </xdr:from>
    <xdr:ext cx="469744" cy="259045"/>
    <xdr:sp macro="" textlink="">
      <xdr:nvSpPr>
        <xdr:cNvPr id="364" name="【福祉施設】&#10;一人当たり面積該当値テキスト">
          <a:extLst>
            <a:ext uri="{FF2B5EF4-FFF2-40B4-BE49-F238E27FC236}">
              <a16:creationId xmlns:a16="http://schemas.microsoft.com/office/drawing/2014/main" id="{A89305E2-CF8E-49C6-8F46-FD87A1B9A81F}"/>
            </a:ext>
          </a:extLst>
        </xdr:cNvPr>
        <xdr:cNvSpPr txBox="1"/>
      </xdr:nvSpPr>
      <xdr:spPr>
        <a:xfrm>
          <a:off x="10515600" y="1469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139156</xdr:rowOff>
    </xdr:from>
    <xdr:to>
      <xdr:col>50</xdr:col>
      <xdr:colOff>165100</xdr:colOff>
      <xdr:row>86</xdr:row>
      <xdr:rowOff>69306</xdr:rowOff>
    </xdr:to>
    <xdr:sp macro="" textlink="">
      <xdr:nvSpPr>
        <xdr:cNvPr id="365" name="楕円 364">
          <a:extLst>
            <a:ext uri="{FF2B5EF4-FFF2-40B4-BE49-F238E27FC236}">
              <a16:creationId xmlns:a16="http://schemas.microsoft.com/office/drawing/2014/main" id="{A20FB2B2-F0D7-4348-8A0E-6DD08CBFC4C7}"/>
            </a:ext>
          </a:extLst>
        </xdr:cNvPr>
        <xdr:cNvSpPr/>
      </xdr:nvSpPr>
      <xdr:spPr>
        <a:xfrm>
          <a:off x="9588500" y="147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18506</xdr:rowOff>
    </xdr:from>
    <xdr:to>
      <xdr:col>55</xdr:col>
      <xdr:colOff>0</xdr:colOff>
      <xdr:row>86</xdr:row>
      <xdr:rowOff>19594</xdr:rowOff>
    </xdr:to>
    <xdr:cxnSp macro="">
      <xdr:nvCxnSpPr>
        <xdr:cNvPr id="366" name="直線コネクタ 365">
          <a:extLst>
            <a:ext uri="{FF2B5EF4-FFF2-40B4-BE49-F238E27FC236}">
              <a16:creationId xmlns:a16="http://schemas.microsoft.com/office/drawing/2014/main" id="{60BC7F23-5E06-44C4-9218-B1ACC16D36C9}"/>
            </a:ext>
          </a:extLst>
        </xdr:cNvPr>
        <xdr:cNvCxnSpPr/>
      </xdr:nvCxnSpPr>
      <xdr:spPr>
        <a:xfrm>
          <a:off x="9639300" y="14763206"/>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138068</xdr:rowOff>
    </xdr:from>
    <xdr:to>
      <xdr:col>46</xdr:col>
      <xdr:colOff>38100</xdr:colOff>
      <xdr:row>86</xdr:row>
      <xdr:rowOff>68218</xdr:rowOff>
    </xdr:to>
    <xdr:sp macro="" textlink="">
      <xdr:nvSpPr>
        <xdr:cNvPr id="367" name="楕円 366">
          <a:extLst>
            <a:ext uri="{FF2B5EF4-FFF2-40B4-BE49-F238E27FC236}">
              <a16:creationId xmlns:a16="http://schemas.microsoft.com/office/drawing/2014/main" id="{358A949A-C426-4734-B725-C131DEB5BEF5}"/>
            </a:ext>
          </a:extLst>
        </xdr:cNvPr>
        <xdr:cNvSpPr/>
      </xdr:nvSpPr>
      <xdr:spPr>
        <a:xfrm>
          <a:off x="8699500" y="1471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17418</xdr:rowOff>
    </xdr:from>
    <xdr:to>
      <xdr:col>50</xdr:col>
      <xdr:colOff>114300</xdr:colOff>
      <xdr:row>86</xdr:row>
      <xdr:rowOff>18506</xdr:rowOff>
    </xdr:to>
    <xdr:cxnSp macro="">
      <xdr:nvCxnSpPr>
        <xdr:cNvPr id="368" name="直線コネクタ 367">
          <a:extLst>
            <a:ext uri="{FF2B5EF4-FFF2-40B4-BE49-F238E27FC236}">
              <a16:creationId xmlns:a16="http://schemas.microsoft.com/office/drawing/2014/main" id="{2592EDF8-4BAA-4BBC-A708-195B2E4C6402}"/>
            </a:ext>
          </a:extLst>
        </xdr:cNvPr>
        <xdr:cNvCxnSpPr/>
      </xdr:nvCxnSpPr>
      <xdr:spPr>
        <a:xfrm>
          <a:off x="8750300" y="14762118"/>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136979</xdr:rowOff>
    </xdr:from>
    <xdr:to>
      <xdr:col>41</xdr:col>
      <xdr:colOff>101600</xdr:colOff>
      <xdr:row>86</xdr:row>
      <xdr:rowOff>67129</xdr:rowOff>
    </xdr:to>
    <xdr:sp macro="" textlink="">
      <xdr:nvSpPr>
        <xdr:cNvPr id="369" name="楕円 368">
          <a:extLst>
            <a:ext uri="{FF2B5EF4-FFF2-40B4-BE49-F238E27FC236}">
              <a16:creationId xmlns:a16="http://schemas.microsoft.com/office/drawing/2014/main" id="{24ABD3FE-DADB-4F81-ACA3-0E5A88889CB0}"/>
            </a:ext>
          </a:extLst>
        </xdr:cNvPr>
        <xdr:cNvSpPr/>
      </xdr:nvSpPr>
      <xdr:spPr>
        <a:xfrm>
          <a:off x="7810500" y="1471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16329</xdr:rowOff>
    </xdr:from>
    <xdr:to>
      <xdr:col>45</xdr:col>
      <xdr:colOff>177800</xdr:colOff>
      <xdr:row>86</xdr:row>
      <xdr:rowOff>17418</xdr:rowOff>
    </xdr:to>
    <xdr:cxnSp macro="">
      <xdr:nvCxnSpPr>
        <xdr:cNvPr id="370" name="直線コネクタ 369">
          <a:extLst>
            <a:ext uri="{FF2B5EF4-FFF2-40B4-BE49-F238E27FC236}">
              <a16:creationId xmlns:a16="http://schemas.microsoft.com/office/drawing/2014/main" id="{67D1C951-A03E-43A9-9AFF-1D7D1E520F4A}"/>
            </a:ext>
          </a:extLst>
        </xdr:cNvPr>
        <xdr:cNvCxnSpPr/>
      </xdr:nvCxnSpPr>
      <xdr:spPr>
        <a:xfrm>
          <a:off x="7861300" y="14761029"/>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136979</xdr:rowOff>
    </xdr:from>
    <xdr:to>
      <xdr:col>36</xdr:col>
      <xdr:colOff>165100</xdr:colOff>
      <xdr:row>86</xdr:row>
      <xdr:rowOff>67129</xdr:rowOff>
    </xdr:to>
    <xdr:sp macro="" textlink="">
      <xdr:nvSpPr>
        <xdr:cNvPr id="371" name="楕円 370">
          <a:extLst>
            <a:ext uri="{FF2B5EF4-FFF2-40B4-BE49-F238E27FC236}">
              <a16:creationId xmlns:a16="http://schemas.microsoft.com/office/drawing/2014/main" id="{06D9BE99-2DD1-452F-99FC-D37C42F51890}"/>
            </a:ext>
          </a:extLst>
        </xdr:cNvPr>
        <xdr:cNvSpPr/>
      </xdr:nvSpPr>
      <xdr:spPr>
        <a:xfrm>
          <a:off x="6921500" y="1471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16329</xdr:rowOff>
    </xdr:from>
    <xdr:to>
      <xdr:col>41</xdr:col>
      <xdr:colOff>50800</xdr:colOff>
      <xdr:row>86</xdr:row>
      <xdr:rowOff>16329</xdr:rowOff>
    </xdr:to>
    <xdr:cxnSp macro="">
      <xdr:nvCxnSpPr>
        <xdr:cNvPr id="372" name="直線コネクタ 371">
          <a:extLst>
            <a:ext uri="{FF2B5EF4-FFF2-40B4-BE49-F238E27FC236}">
              <a16:creationId xmlns:a16="http://schemas.microsoft.com/office/drawing/2014/main" id="{55B651E0-E96C-4D3E-9D77-3803E0650B59}"/>
            </a:ext>
          </a:extLst>
        </xdr:cNvPr>
        <xdr:cNvCxnSpPr/>
      </xdr:nvCxnSpPr>
      <xdr:spPr>
        <a:xfrm>
          <a:off x="6972300" y="147610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64061</xdr:rowOff>
    </xdr:from>
    <xdr:ext cx="469744" cy="259045"/>
    <xdr:sp macro="" textlink="">
      <xdr:nvSpPr>
        <xdr:cNvPr id="373" name="n_1aveValue【福祉施設】&#10;一人当たり面積">
          <a:extLst>
            <a:ext uri="{FF2B5EF4-FFF2-40B4-BE49-F238E27FC236}">
              <a16:creationId xmlns:a16="http://schemas.microsoft.com/office/drawing/2014/main" id="{B7B1116A-EADF-455C-A523-D03A3BEB9180}"/>
            </a:ext>
          </a:extLst>
        </xdr:cNvPr>
        <xdr:cNvSpPr txBox="1"/>
      </xdr:nvSpPr>
      <xdr:spPr>
        <a:xfrm>
          <a:off x="9391727" y="1446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72770</xdr:rowOff>
    </xdr:from>
    <xdr:ext cx="469744" cy="259045"/>
    <xdr:sp macro="" textlink="">
      <xdr:nvSpPr>
        <xdr:cNvPr id="374" name="n_2aveValue【福祉施設】&#10;一人当たり面積">
          <a:extLst>
            <a:ext uri="{FF2B5EF4-FFF2-40B4-BE49-F238E27FC236}">
              <a16:creationId xmlns:a16="http://schemas.microsoft.com/office/drawing/2014/main" id="{34A9E75D-64E2-4FFB-8551-C1B34004CE20}"/>
            </a:ext>
          </a:extLst>
        </xdr:cNvPr>
        <xdr:cNvSpPr txBox="1"/>
      </xdr:nvSpPr>
      <xdr:spPr>
        <a:xfrm>
          <a:off x="8515427" y="1447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68053</xdr:rowOff>
    </xdr:from>
    <xdr:ext cx="469744" cy="259045"/>
    <xdr:sp macro="" textlink="">
      <xdr:nvSpPr>
        <xdr:cNvPr id="375" name="n_3aveValue【福祉施設】&#10;一人当たり面積">
          <a:extLst>
            <a:ext uri="{FF2B5EF4-FFF2-40B4-BE49-F238E27FC236}">
              <a16:creationId xmlns:a16="http://schemas.microsoft.com/office/drawing/2014/main" id="{E53E6ADF-CD40-4E8F-8991-8377D1A8E60E}"/>
            </a:ext>
          </a:extLst>
        </xdr:cNvPr>
        <xdr:cNvSpPr txBox="1"/>
      </xdr:nvSpPr>
      <xdr:spPr>
        <a:xfrm>
          <a:off x="7626427" y="1481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62609</xdr:rowOff>
    </xdr:from>
    <xdr:ext cx="469744" cy="259045"/>
    <xdr:sp macro="" textlink="">
      <xdr:nvSpPr>
        <xdr:cNvPr id="376" name="n_4aveValue【福祉施設】&#10;一人当たり面積">
          <a:extLst>
            <a:ext uri="{FF2B5EF4-FFF2-40B4-BE49-F238E27FC236}">
              <a16:creationId xmlns:a16="http://schemas.microsoft.com/office/drawing/2014/main" id="{B864BFE7-236D-423D-BC15-60C538B6CDD6}"/>
            </a:ext>
          </a:extLst>
        </xdr:cNvPr>
        <xdr:cNvSpPr txBox="1"/>
      </xdr:nvSpPr>
      <xdr:spPr>
        <a:xfrm>
          <a:off x="6737427" y="1480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60433</xdr:rowOff>
    </xdr:from>
    <xdr:ext cx="469744" cy="259045"/>
    <xdr:sp macro="" textlink="">
      <xdr:nvSpPr>
        <xdr:cNvPr id="377" name="n_1mainValue【福祉施設】&#10;一人当たり面積">
          <a:extLst>
            <a:ext uri="{FF2B5EF4-FFF2-40B4-BE49-F238E27FC236}">
              <a16:creationId xmlns:a16="http://schemas.microsoft.com/office/drawing/2014/main" id="{66892AD1-B142-4315-A0D4-EF97D8DB2934}"/>
            </a:ext>
          </a:extLst>
        </xdr:cNvPr>
        <xdr:cNvSpPr txBox="1"/>
      </xdr:nvSpPr>
      <xdr:spPr>
        <a:xfrm>
          <a:off x="9391727" y="1480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59345</xdr:rowOff>
    </xdr:from>
    <xdr:ext cx="469744" cy="259045"/>
    <xdr:sp macro="" textlink="">
      <xdr:nvSpPr>
        <xdr:cNvPr id="378" name="n_2mainValue【福祉施設】&#10;一人当たり面積">
          <a:extLst>
            <a:ext uri="{FF2B5EF4-FFF2-40B4-BE49-F238E27FC236}">
              <a16:creationId xmlns:a16="http://schemas.microsoft.com/office/drawing/2014/main" id="{D764DF75-EA8F-4F24-B8F8-D95FAEC3135D}"/>
            </a:ext>
          </a:extLst>
        </xdr:cNvPr>
        <xdr:cNvSpPr txBox="1"/>
      </xdr:nvSpPr>
      <xdr:spPr>
        <a:xfrm>
          <a:off x="8515427" y="148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83656</xdr:rowOff>
    </xdr:from>
    <xdr:ext cx="469744" cy="259045"/>
    <xdr:sp macro="" textlink="">
      <xdr:nvSpPr>
        <xdr:cNvPr id="379" name="n_3mainValue【福祉施設】&#10;一人当たり面積">
          <a:extLst>
            <a:ext uri="{FF2B5EF4-FFF2-40B4-BE49-F238E27FC236}">
              <a16:creationId xmlns:a16="http://schemas.microsoft.com/office/drawing/2014/main" id="{5B62C684-B896-461E-90C8-B41CCD7A94BE}"/>
            </a:ext>
          </a:extLst>
        </xdr:cNvPr>
        <xdr:cNvSpPr txBox="1"/>
      </xdr:nvSpPr>
      <xdr:spPr>
        <a:xfrm>
          <a:off x="7626427" y="1448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83656</xdr:rowOff>
    </xdr:from>
    <xdr:ext cx="469744" cy="259045"/>
    <xdr:sp macro="" textlink="">
      <xdr:nvSpPr>
        <xdr:cNvPr id="380" name="n_4mainValue【福祉施設】&#10;一人当たり面積">
          <a:extLst>
            <a:ext uri="{FF2B5EF4-FFF2-40B4-BE49-F238E27FC236}">
              <a16:creationId xmlns:a16="http://schemas.microsoft.com/office/drawing/2014/main" id="{5F3DEDC2-7379-4B98-8212-107C6B7AA697}"/>
            </a:ext>
          </a:extLst>
        </xdr:cNvPr>
        <xdr:cNvSpPr txBox="1"/>
      </xdr:nvSpPr>
      <xdr:spPr>
        <a:xfrm>
          <a:off x="6737427" y="1448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6A0EBC3D-E40D-4DDA-8C54-7ABD8C1C113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FEFB399D-5767-4BF0-B968-5082E2DB618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7C80B3D7-1978-4577-BB8B-A1F0E93BD95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E0E731EA-11F2-496E-816A-EEE24566635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C754C170-437E-468A-A75D-2947A83B0E3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1D2CED47-29C6-4776-A262-8B8CCB00CC0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28D0AD58-0974-4C07-82AA-E27CDF8AD13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84605657-D838-4419-924C-D9A8BDBF9E5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133BBE1-DDB9-4D79-8F22-6E9B67EBF81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0697980-5AEE-4BEE-BA5D-C1822EFCCD8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54C84B58-32D4-41EB-9FF3-11A7BAD729B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A19F400B-2585-4191-8735-540E5101EC3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5241398B-24F0-422D-B056-16D1E8F3E0C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56C7E410-E2C2-4D3E-BABF-003FAEF7048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2D147D6F-6694-4E1D-90B4-6A706357728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1FFF9782-155F-487D-8E29-0DBE47FFEAA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3FFA4E6B-AE37-45F0-87F2-9EE47D8BF44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638E4525-212B-420E-9D14-899DF846B24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BAC8BE83-8F95-4D4D-83BF-0ED3C1DBB25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79676A98-5E70-44EE-8D69-BB25A10562C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89A3E7C6-3A92-4F12-BDA3-0E3B58A4CB4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81ABEB93-4632-49E1-80C5-D4289429EB3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82E0D426-665A-43E0-AD73-F2DC5B43140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12F89855-55FA-44D2-8F08-03A3253B3C2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3AA58122-FAD1-45EC-A946-014A3CBEEFC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8DFC48E0-BC0E-477E-8E3D-B2F77BCAA7C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4EE127EB-1584-45C4-B04A-808F386D19D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955FDF5C-E1C9-4C20-A5E7-22373C8E08C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BEC2C84C-FBAD-4F97-8D03-A168B148D569}"/>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C813DADD-3655-41B3-AD26-B6BC97873CA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D3D6BF21-2343-4F48-AA76-7331B19A9C4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F7C66FC9-A090-438B-8DBC-200583EAAE0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F4124B9C-8C98-4602-B2DB-73328D8F4A4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7F339175-EDBA-4033-A7DB-4351F97A18B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AC63058B-4A79-462D-984C-4A487BC3C3A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EEC39793-F175-4E65-88A9-C11F0E8D200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31B26AD1-CE5D-4650-93B7-A8E44A7E2FF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E2B5737E-3FCF-44A7-BDD3-C1710CDF86B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A92784AC-3A1A-4C72-A67B-D017A3379F8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44F29149-B5B4-4B64-93CF-C7F19A1D951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一般廃棄物処理施設】&#10;有形固定資産減価償却率グラフ枠">
          <a:extLst>
            <a:ext uri="{FF2B5EF4-FFF2-40B4-BE49-F238E27FC236}">
              <a16:creationId xmlns:a16="http://schemas.microsoft.com/office/drawing/2014/main" id="{AE457A30-C380-4772-B4F6-DE39D69F94C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102326</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81F74A42-F5C3-4F06-9AF0-2F8E316328CD}"/>
            </a:ext>
          </a:extLst>
        </xdr:cNvPr>
        <xdr:cNvCxnSpPr/>
      </xdr:nvCxnSpPr>
      <xdr:spPr>
        <a:xfrm flipV="1">
          <a:off x="16318864" y="5760176"/>
          <a:ext cx="0" cy="1533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一般廃棄物処理施設】&#10;有形固定資産減価償却率最小値テキスト">
          <a:extLst>
            <a:ext uri="{FF2B5EF4-FFF2-40B4-BE49-F238E27FC236}">
              <a16:creationId xmlns:a16="http://schemas.microsoft.com/office/drawing/2014/main" id="{4BFC2DD9-5225-4919-89F9-48EADBFAB541}"/>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534D7BA7-1978-4653-B9DF-017B5312CBF1}"/>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49003</xdr:rowOff>
    </xdr:from>
    <xdr:ext cx="340478" cy="259045"/>
    <xdr:sp macro="" textlink="">
      <xdr:nvSpPr>
        <xdr:cNvPr id="425" name="【一般廃棄物処理施設】&#10;有形固定資産減価償却率最大値テキスト">
          <a:extLst>
            <a:ext uri="{FF2B5EF4-FFF2-40B4-BE49-F238E27FC236}">
              <a16:creationId xmlns:a16="http://schemas.microsoft.com/office/drawing/2014/main" id="{3B264AF3-623B-4CDE-A616-29F3601B0345}"/>
            </a:ext>
          </a:extLst>
        </xdr:cNvPr>
        <xdr:cNvSpPr txBox="1"/>
      </xdr:nvSpPr>
      <xdr:spPr>
        <a:xfrm>
          <a:off x="16357600" y="553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102326</xdr:rowOff>
    </xdr:from>
    <xdr:to>
      <xdr:col>86</xdr:col>
      <xdr:colOff>25400</xdr:colOff>
      <xdr:row>33</xdr:row>
      <xdr:rowOff>102326</xdr:rowOff>
    </xdr:to>
    <xdr:cxnSp macro="">
      <xdr:nvCxnSpPr>
        <xdr:cNvPr id="426" name="直線コネクタ 425">
          <a:extLst>
            <a:ext uri="{FF2B5EF4-FFF2-40B4-BE49-F238E27FC236}">
              <a16:creationId xmlns:a16="http://schemas.microsoft.com/office/drawing/2014/main" id="{FE357474-BBA7-444A-B883-BFD6006207B6}"/>
            </a:ext>
          </a:extLst>
        </xdr:cNvPr>
        <xdr:cNvCxnSpPr/>
      </xdr:nvCxnSpPr>
      <xdr:spPr>
        <a:xfrm>
          <a:off x="16230600" y="576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119760</xdr:rowOff>
    </xdr:from>
    <xdr:ext cx="405111" cy="259045"/>
    <xdr:sp macro="" textlink="">
      <xdr:nvSpPr>
        <xdr:cNvPr id="427" name="【一般廃棄物処理施設】&#10;有形固定資産減価償却率平均値テキスト">
          <a:extLst>
            <a:ext uri="{FF2B5EF4-FFF2-40B4-BE49-F238E27FC236}">
              <a16:creationId xmlns:a16="http://schemas.microsoft.com/office/drawing/2014/main" id="{A426421F-E74E-40E5-9FEA-929D2386D5CF}"/>
            </a:ext>
          </a:extLst>
        </xdr:cNvPr>
        <xdr:cNvSpPr txBox="1"/>
      </xdr:nvSpPr>
      <xdr:spPr>
        <a:xfrm>
          <a:off x="16357600" y="663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141333</xdr:rowOff>
    </xdr:from>
    <xdr:to>
      <xdr:col>85</xdr:col>
      <xdr:colOff>177800</xdr:colOff>
      <xdr:row>39</xdr:row>
      <xdr:rowOff>71483</xdr:rowOff>
    </xdr:to>
    <xdr:sp macro="" textlink="">
      <xdr:nvSpPr>
        <xdr:cNvPr id="428" name="フローチャート: 判断 427">
          <a:extLst>
            <a:ext uri="{FF2B5EF4-FFF2-40B4-BE49-F238E27FC236}">
              <a16:creationId xmlns:a16="http://schemas.microsoft.com/office/drawing/2014/main" id="{4A4E7C15-E390-4345-A682-7C5ECFACD09E}"/>
            </a:ext>
          </a:extLst>
        </xdr:cNvPr>
        <xdr:cNvSpPr/>
      </xdr:nvSpPr>
      <xdr:spPr>
        <a:xfrm>
          <a:off x="16268700" y="66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92347</xdr:rowOff>
    </xdr:from>
    <xdr:to>
      <xdr:col>81</xdr:col>
      <xdr:colOff>101600</xdr:colOff>
      <xdr:row>39</xdr:row>
      <xdr:rowOff>22497</xdr:rowOff>
    </xdr:to>
    <xdr:sp macro="" textlink="">
      <xdr:nvSpPr>
        <xdr:cNvPr id="429" name="フローチャート: 判断 428">
          <a:extLst>
            <a:ext uri="{FF2B5EF4-FFF2-40B4-BE49-F238E27FC236}">
              <a16:creationId xmlns:a16="http://schemas.microsoft.com/office/drawing/2014/main" id="{B8F4F87B-65F7-407A-9228-0A2D70804BA3}"/>
            </a:ext>
          </a:extLst>
        </xdr:cNvPr>
        <xdr:cNvSpPr/>
      </xdr:nvSpPr>
      <xdr:spPr>
        <a:xfrm>
          <a:off x="15430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30" name="フローチャート: 判断 429">
          <a:extLst>
            <a:ext uri="{FF2B5EF4-FFF2-40B4-BE49-F238E27FC236}">
              <a16:creationId xmlns:a16="http://schemas.microsoft.com/office/drawing/2014/main" id="{1ED3CAD5-13B1-4662-B8D4-3043D3453E4A}"/>
            </a:ext>
          </a:extLst>
        </xdr:cNvPr>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142966</xdr:rowOff>
    </xdr:from>
    <xdr:to>
      <xdr:col>72</xdr:col>
      <xdr:colOff>38100</xdr:colOff>
      <xdr:row>38</xdr:row>
      <xdr:rowOff>73116</xdr:rowOff>
    </xdr:to>
    <xdr:sp macro="" textlink="">
      <xdr:nvSpPr>
        <xdr:cNvPr id="431" name="フローチャート: 判断 430">
          <a:extLst>
            <a:ext uri="{FF2B5EF4-FFF2-40B4-BE49-F238E27FC236}">
              <a16:creationId xmlns:a16="http://schemas.microsoft.com/office/drawing/2014/main" id="{8629B2B3-5164-4AD1-A274-97D3C6843EF1}"/>
            </a:ext>
          </a:extLst>
        </xdr:cNvPr>
        <xdr:cNvSpPr/>
      </xdr:nvSpPr>
      <xdr:spPr>
        <a:xfrm>
          <a:off x="13652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138067</xdr:rowOff>
    </xdr:from>
    <xdr:to>
      <xdr:col>67</xdr:col>
      <xdr:colOff>101600</xdr:colOff>
      <xdr:row>38</xdr:row>
      <xdr:rowOff>68218</xdr:rowOff>
    </xdr:to>
    <xdr:sp macro="" textlink="">
      <xdr:nvSpPr>
        <xdr:cNvPr id="432" name="フローチャート: 判断 431">
          <a:extLst>
            <a:ext uri="{FF2B5EF4-FFF2-40B4-BE49-F238E27FC236}">
              <a16:creationId xmlns:a16="http://schemas.microsoft.com/office/drawing/2014/main" id="{402A5A89-884E-44A5-AE47-67EE0CD0C996}"/>
            </a:ext>
          </a:extLst>
        </xdr:cNvPr>
        <xdr:cNvSpPr/>
      </xdr:nvSpPr>
      <xdr:spPr>
        <a:xfrm>
          <a:off x="12763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7029B8E3-ABB2-4205-9400-853784DAEE1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39731979-6FEB-4C1B-B792-C81A04FF0D8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22FE9690-70CD-4C71-9E53-02E7FB1D116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735A705-A484-4C27-9BC6-99EC740D488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10389934-790A-48D5-A360-9ACDA95CE7E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116840</xdr:rowOff>
    </xdr:from>
    <xdr:to>
      <xdr:col>85</xdr:col>
      <xdr:colOff>177800</xdr:colOff>
      <xdr:row>36</xdr:row>
      <xdr:rowOff>46990</xdr:rowOff>
    </xdr:to>
    <xdr:sp macro="" textlink="">
      <xdr:nvSpPr>
        <xdr:cNvPr id="438" name="楕円 437">
          <a:extLst>
            <a:ext uri="{FF2B5EF4-FFF2-40B4-BE49-F238E27FC236}">
              <a16:creationId xmlns:a16="http://schemas.microsoft.com/office/drawing/2014/main" id="{74F214DC-C170-4F01-BBD2-06C16E9AD5BF}"/>
            </a:ext>
          </a:extLst>
        </xdr:cNvPr>
        <xdr:cNvSpPr/>
      </xdr:nvSpPr>
      <xdr:spPr>
        <a:xfrm>
          <a:off x="162687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139717</xdr:rowOff>
    </xdr:from>
    <xdr:ext cx="405111" cy="259045"/>
    <xdr:sp macro="" textlink="">
      <xdr:nvSpPr>
        <xdr:cNvPr id="439" name="【一般廃棄物処理施設】&#10;有形固定資産減価償却率該当値テキスト">
          <a:extLst>
            <a:ext uri="{FF2B5EF4-FFF2-40B4-BE49-F238E27FC236}">
              <a16:creationId xmlns:a16="http://schemas.microsoft.com/office/drawing/2014/main" id="{F22F3ED8-A4C5-4012-B9B7-50C583483566}"/>
            </a:ext>
          </a:extLst>
        </xdr:cNvPr>
        <xdr:cNvSpPr txBox="1"/>
      </xdr:nvSpPr>
      <xdr:spPr>
        <a:xfrm>
          <a:off x="16357600"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64589</xdr:rowOff>
    </xdr:from>
    <xdr:to>
      <xdr:col>81</xdr:col>
      <xdr:colOff>101600</xdr:colOff>
      <xdr:row>35</xdr:row>
      <xdr:rowOff>166189</xdr:rowOff>
    </xdr:to>
    <xdr:sp macro="" textlink="">
      <xdr:nvSpPr>
        <xdr:cNvPr id="440" name="楕円 439">
          <a:extLst>
            <a:ext uri="{FF2B5EF4-FFF2-40B4-BE49-F238E27FC236}">
              <a16:creationId xmlns:a16="http://schemas.microsoft.com/office/drawing/2014/main" id="{0E08124C-73DE-4EC7-99FB-C605448123AB}"/>
            </a:ext>
          </a:extLst>
        </xdr:cNvPr>
        <xdr:cNvSpPr/>
      </xdr:nvSpPr>
      <xdr:spPr>
        <a:xfrm>
          <a:off x="15430500" y="606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115389</xdr:rowOff>
    </xdr:from>
    <xdr:to>
      <xdr:col>85</xdr:col>
      <xdr:colOff>127000</xdr:colOff>
      <xdr:row>35</xdr:row>
      <xdr:rowOff>167640</xdr:rowOff>
    </xdr:to>
    <xdr:cxnSp macro="">
      <xdr:nvCxnSpPr>
        <xdr:cNvPr id="441" name="直線コネクタ 440">
          <a:extLst>
            <a:ext uri="{FF2B5EF4-FFF2-40B4-BE49-F238E27FC236}">
              <a16:creationId xmlns:a16="http://schemas.microsoft.com/office/drawing/2014/main" id="{DCC67C15-2159-481B-8094-4EDCF160908D}"/>
            </a:ext>
          </a:extLst>
        </xdr:cNvPr>
        <xdr:cNvCxnSpPr/>
      </xdr:nvCxnSpPr>
      <xdr:spPr>
        <a:xfrm>
          <a:off x="15481300" y="6116139"/>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22134</xdr:rowOff>
    </xdr:from>
    <xdr:to>
      <xdr:col>76</xdr:col>
      <xdr:colOff>165100</xdr:colOff>
      <xdr:row>35</xdr:row>
      <xdr:rowOff>123734</xdr:rowOff>
    </xdr:to>
    <xdr:sp macro="" textlink="">
      <xdr:nvSpPr>
        <xdr:cNvPr id="442" name="楕円 441">
          <a:extLst>
            <a:ext uri="{FF2B5EF4-FFF2-40B4-BE49-F238E27FC236}">
              <a16:creationId xmlns:a16="http://schemas.microsoft.com/office/drawing/2014/main" id="{BC5EA8B9-B0AC-4214-B7E3-AF1903A714E0}"/>
            </a:ext>
          </a:extLst>
        </xdr:cNvPr>
        <xdr:cNvSpPr/>
      </xdr:nvSpPr>
      <xdr:spPr>
        <a:xfrm>
          <a:off x="14541500" y="602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72934</xdr:rowOff>
    </xdr:from>
    <xdr:to>
      <xdr:col>81</xdr:col>
      <xdr:colOff>50800</xdr:colOff>
      <xdr:row>35</xdr:row>
      <xdr:rowOff>115389</xdr:rowOff>
    </xdr:to>
    <xdr:cxnSp macro="">
      <xdr:nvCxnSpPr>
        <xdr:cNvPr id="443" name="直線コネクタ 442">
          <a:extLst>
            <a:ext uri="{FF2B5EF4-FFF2-40B4-BE49-F238E27FC236}">
              <a16:creationId xmlns:a16="http://schemas.microsoft.com/office/drawing/2014/main" id="{E17451B1-94BB-418A-9758-005F1B79FBCE}"/>
            </a:ext>
          </a:extLst>
        </xdr:cNvPr>
        <xdr:cNvCxnSpPr/>
      </xdr:nvCxnSpPr>
      <xdr:spPr>
        <a:xfrm>
          <a:off x="14592300" y="607368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149497</xdr:rowOff>
    </xdr:from>
    <xdr:to>
      <xdr:col>72</xdr:col>
      <xdr:colOff>38100</xdr:colOff>
      <xdr:row>35</xdr:row>
      <xdr:rowOff>79647</xdr:rowOff>
    </xdr:to>
    <xdr:sp macro="" textlink="">
      <xdr:nvSpPr>
        <xdr:cNvPr id="444" name="楕円 443">
          <a:extLst>
            <a:ext uri="{FF2B5EF4-FFF2-40B4-BE49-F238E27FC236}">
              <a16:creationId xmlns:a16="http://schemas.microsoft.com/office/drawing/2014/main" id="{8B3495A8-B5B6-40C5-951F-4052497BF33C}"/>
            </a:ext>
          </a:extLst>
        </xdr:cNvPr>
        <xdr:cNvSpPr/>
      </xdr:nvSpPr>
      <xdr:spPr>
        <a:xfrm>
          <a:off x="13652500" y="597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28847</xdr:rowOff>
    </xdr:from>
    <xdr:to>
      <xdr:col>76</xdr:col>
      <xdr:colOff>114300</xdr:colOff>
      <xdr:row>35</xdr:row>
      <xdr:rowOff>72934</xdr:rowOff>
    </xdr:to>
    <xdr:cxnSp macro="">
      <xdr:nvCxnSpPr>
        <xdr:cNvPr id="445" name="直線コネクタ 444">
          <a:extLst>
            <a:ext uri="{FF2B5EF4-FFF2-40B4-BE49-F238E27FC236}">
              <a16:creationId xmlns:a16="http://schemas.microsoft.com/office/drawing/2014/main" id="{016F891A-1430-4316-A64F-9651086ABC4F}"/>
            </a:ext>
          </a:extLst>
        </xdr:cNvPr>
        <xdr:cNvCxnSpPr/>
      </xdr:nvCxnSpPr>
      <xdr:spPr>
        <a:xfrm>
          <a:off x="13703300" y="602959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102144</xdr:rowOff>
    </xdr:from>
    <xdr:to>
      <xdr:col>67</xdr:col>
      <xdr:colOff>101600</xdr:colOff>
      <xdr:row>35</xdr:row>
      <xdr:rowOff>32294</xdr:rowOff>
    </xdr:to>
    <xdr:sp macro="" textlink="">
      <xdr:nvSpPr>
        <xdr:cNvPr id="446" name="楕円 445">
          <a:extLst>
            <a:ext uri="{FF2B5EF4-FFF2-40B4-BE49-F238E27FC236}">
              <a16:creationId xmlns:a16="http://schemas.microsoft.com/office/drawing/2014/main" id="{43621356-480A-4C9E-BD01-C050F7B738E2}"/>
            </a:ext>
          </a:extLst>
        </xdr:cNvPr>
        <xdr:cNvSpPr/>
      </xdr:nvSpPr>
      <xdr:spPr>
        <a:xfrm>
          <a:off x="12763500" y="593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152944</xdr:rowOff>
    </xdr:from>
    <xdr:to>
      <xdr:col>71</xdr:col>
      <xdr:colOff>177800</xdr:colOff>
      <xdr:row>35</xdr:row>
      <xdr:rowOff>28847</xdr:rowOff>
    </xdr:to>
    <xdr:cxnSp macro="">
      <xdr:nvCxnSpPr>
        <xdr:cNvPr id="447" name="直線コネクタ 446">
          <a:extLst>
            <a:ext uri="{FF2B5EF4-FFF2-40B4-BE49-F238E27FC236}">
              <a16:creationId xmlns:a16="http://schemas.microsoft.com/office/drawing/2014/main" id="{6FCC3427-6F30-4DA2-BFF4-504032C2E4C8}"/>
            </a:ext>
          </a:extLst>
        </xdr:cNvPr>
        <xdr:cNvCxnSpPr/>
      </xdr:nvCxnSpPr>
      <xdr:spPr>
        <a:xfrm>
          <a:off x="12814300" y="598224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13624</xdr:rowOff>
    </xdr:from>
    <xdr:ext cx="405111" cy="259045"/>
    <xdr:sp macro="" textlink="">
      <xdr:nvSpPr>
        <xdr:cNvPr id="448" name="n_1aveValue【一般廃棄物処理施設】&#10;有形固定資産減価償却率">
          <a:extLst>
            <a:ext uri="{FF2B5EF4-FFF2-40B4-BE49-F238E27FC236}">
              <a16:creationId xmlns:a16="http://schemas.microsoft.com/office/drawing/2014/main" id="{1EB01CF7-2E52-4F53-91EF-9E6D68114BB1}"/>
            </a:ext>
          </a:extLst>
        </xdr:cNvPr>
        <xdr:cNvSpPr txBox="1"/>
      </xdr:nvSpPr>
      <xdr:spPr>
        <a:xfrm>
          <a:off x="152660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59344</xdr:rowOff>
    </xdr:from>
    <xdr:ext cx="405111" cy="259045"/>
    <xdr:sp macro="" textlink="">
      <xdr:nvSpPr>
        <xdr:cNvPr id="449" name="n_2aveValue【一般廃棄物処理施設】&#10;有形固定資産減価償却率">
          <a:extLst>
            <a:ext uri="{FF2B5EF4-FFF2-40B4-BE49-F238E27FC236}">
              <a16:creationId xmlns:a16="http://schemas.microsoft.com/office/drawing/2014/main" id="{43A0C3E3-2E9B-47D3-ACC1-B0A1A794D54D}"/>
            </a:ext>
          </a:extLst>
        </xdr:cNvPr>
        <xdr:cNvSpPr txBox="1"/>
      </xdr:nvSpPr>
      <xdr:spPr>
        <a:xfrm>
          <a:off x="14389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64243</xdr:rowOff>
    </xdr:from>
    <xdr:ext cx="405111" cy="259045"/>
    <xdr:sp macro="" textlink="">
      <xdr:nvSpPr>
        <xdr:cNvPr id="450" name="n_3aveValue【一般廃棄物処理施設】&#10;有形固定資産減価償却率">
          <a:extLst>
            <a:ext uri="{FF2B5EF4-FFF2-40B4-BE49-F238E27FC236}">
              <a16:creationId xmlns:a16="http://schemas.microsoft.com/office/drawing/2014/main" id="{7979B3FC-8A86-4615-B912-41BD49F0355D}"/>
            </a:ext>
          </a:extLst>
        </xdr:cNvPr>
        <xdr:cNvSpPr txBox="1"/>
      </xdr:nvSpPr>
      <xdr:spPr>
        <a:xfrm>
          <a:off x="13500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59344</xdr:rowOff>
    </xdr:from>
    <xdr:ext cx="405111" cy="259045"/>
    <xdr:sp macro="" textlink="">
      <xdr:nvSpPr>
        <xdr:cNvPr id="451" name="n_4aveValue【一般廃棄物処理施設】&#10;有形固定資産減価償却率">
          <a:extLst>
            <a:ext uri="{FF2B5EF4-FFF2-40B4-BE49-F238E27FC236}">
              <a16:creationId xmlns:a16="http://schemas.microsoft.com/office/drawing/2014/main" id="{FFD7567B-6515-42F6-906D-3019C7BABFA0}"/>
            </a:ext>
          </a:extLst>
        </xdr:cNvPr>
        <xdr:cNvSpPr txBox="1"/>
      </xdr:nvSpPr>
      <xdr:spPr>
        <a:xfrm>
          <a:off x="12611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11266</xdr:rowOff>
    </xdr:from>
    <xdr:ext cx="405111" cy="259045"/>
    <xdr:sp macro="" textlink="">
      <xdr:nvSpPr>
        <xdr:cNvPr id="452" name="n_1mainValue【一般廃棄物処理施設】&#10;有形固定資産減価償却率">
          <a:extLst>
            <a:ext uri="{FF2B5EF4-FFF2-40B4-BE49-F238E27FC236}">
              <a16:creationId xmlns:a16="http://schemas.microsoft.com/office/drawing/2014/main" id="{AAF94BA1-4CC4-4080-B026-A43F6B6FFFD5}"/>
            </a:ext>
          </a:extLst>
        </xdr:cNvPr>
        <xdr:cNvSpPr txBox="1"/>
      </xdr:nvSpPr>
      <xdr:spPr>
        <a:xfrm>
          <a:off x="15266044" y="5840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140261</xdr:rowOff>
    </xdr:from>
    <xdr:ext cx="405111" cy="259045"/>
    <xdr:sp macro="" textlink="">
      <xdr:nvSpPr>
        <xdr:cNvPr id="453" name="n_2mainValue【一般廃棄物処理施設】&#10;有形固定資産減価償却率">
          <a:extLst>
            <a:ext uri="{FF2B5EF4-FFF2-40B4-BE49-F238E27FC236}">
              <a16:creationId xmlns:a16="http://schemas.microsoft.com/office/drawing/2014/main" id="{D9C8DA79-C14F-4A53-9540-B3344BC6BBB1}"/>
            </a:ext>
          </a:extLst>
        </xdr:cNvPr>
        <xdr:cNvSpPr txBox="1"/>
      </xdr:nvSpPr>
      <xdr:spPr>
        <a:xfrm>
          <a:off x="14389744" y="579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96174</xdr:rowOff>
    </xdr:from>
    <xdr:ext cx="405111" cy="259045"/>
    <xdr:sp macro="" textlink="">
      <xdr:nvSpPr>
        <xdr:cNvPr id="454" name="n_3mainValue【一般廃棄物処理施設】&#10;有形固定資産減価償却率">
          <a:extLst>
            <a:ext uri="{FF2B5EF4-FFF2-40B4-BE49-F238E27FC236}">
              <a16:creationId xmlns:a16="http://schemas.microsoft.com/office/drawing/2014/main" id="{A2A6E6DE-6972-46D3-ADB1-52CAAD44B466}"/>
            </a:ext>
          </a:extLst>
        </xdr:cNvPr>
        <xdr:cNvSpPr txBox="1"/>
      </xdr:nvSpPr>
      <xdr:spPr>
        <a:xfrm>
          <a:off x="13500744" y="5754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48821</xdr:rowOff>
    </xdr:from>
    <xdr:ext cx="405111" cy="259045"/>
    <xdr:sp macro="" textlink="">
      <xdr:nvSpPr>
        <xdr:cNvPr id="455" name="n_4mainValue【一般廃棄物処理施設】&#10;有形固定資産減価償却率">
          <a:extLst>
            <a:ext uri="{FF2B5EF4-FFF2-40B4-BE49-F238E27FC236}">
              <a16:creationId xmlns:a16="http://schemas.microsoft.com/office/drawing/2014/main" id="{D9EAA21C-D590-4392-AC02-35DB35D96E9F}"/>
            </a:ext>
          </a:extLst>
        </xdr:cNvPr>
        <xdr:cNvSpPr txBox="1"/>
      </xdr:nvSpPr>
      <xdr:spPr>
        <a:xfrm>
          <a:off x="12611744" y="570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006FF658-7033-49AC-82B0-9BA68FFD02F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B0323685-2DF8-4997-ABE8-99D278F11B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3E802E51-9C6A-45D2-A12C-5803747ED76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3FCAFBB5-F3ED-4A7E-B41E-53BCEFEE051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DA5B4BCA-9E2D-4553-AD3C-3A029DA27BB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20A61953-F0D9-43D4-A1E0-A101F6EC76B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631FEE66-7ADD-4A01-A52F-ED8C7EBB428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9FF13C44-4A6A-41FB-99E1-6FF1832F670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FE4A4BEB-C645-4AE6-A3DD-BE8CA03B83C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696D449C-9D96-47CB-AF13-1D614337FF1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a:extLst>
            <a:ext uri="{FF2B5EF4-FFF2-40B4-BE49-F238E27FC236}">
              <a16:creationId xmlns:a16="http://schemas.microsoft.com/office/drawing/2014/main" id="{335B8583-978C-43BF-9F99-25F6DB04E076}"/>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7" name="テキスト ボックス 466">
          <a:extLst>
            <a:ext uri="{FF2B5EF4-FFF2-40B4-BE49-F238E27FC236}">
              <a16:creationId xmlns:a16="http://schemas.microsoft.com/office/drawing/2014/main" id="{2E0AF5D5-82F8-439B-AEBA-169FEC2F84EC}"/>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a:extLst>
            <a:ext uri="{FF2B5EF4-FFF2-40B4-BE49-F238E27FC236}">
              <a16:creationId xmlns:a16="http://schemas.microsoft.com/office/drawing/2014/main" id="{A0340668-23D0-4CF1-9BB8-7A37DABFF5F4}"/>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9" name="テキスト ボックス 468">
          <a:extLst>
            <a:ext uri="{FF2B5EF4-FFF2-40B4-BE49-F238E27FC236}">
              <a16:creationId xmlns:a16="http://schemas.microsoft.com/office/drawing/2014/main" id="{7F55DA1A-321A-4ACC-A840-198A8E04420C}"/>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a:extLst>
            <a:ext uri="{FF2B5EF4-FFF2-40B4-BE49-F238E27FC236}">
              <a16:creationId xmlns:a16="http://schemas.microsoft.com/office/drawing/2014/main" id="{B49BC09D-8EC0-43BB-9495-7BC1059D666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1" name="テキスト ボックス 470">
          <a:extLst>
            <a:ext uri="{FF2B5EF4-FFF2-40B4-BE49-F238E27FC236}">
              <a16:creationId xmlns:a16="http://schemas.microsoft.com/office/drawing/2014/main" id="{B6B84380-D8E9-4A9A-B58C-BF71178EA98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a:extLst>
            <a:ext uri="{FF2B5EF4-FFF2-40B4-BE49-F238E27FC236}">
              <a16:creationId xmlns:a16="http://schemas.microsoft.com/office/drawing/2014/main" id="{72F1ED5A-4EBB-4C4F-AF9C-8F3A19C9EF6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3" name="テキスト ボックス 472">
          <a:extLst>
            <a:ext uri="{FF2B5EF4-FFF2-40B4-BE49-F238E27FC236}">
              <a16:creationId xmlns:a16="http://schemas.microsoft.com/office/drawing/2014/main" id="{359EEAD3-D241-430B-BC31-469FF04FFA22}"/>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45898BD4-9484-4786-8D46-65E3FFED1A8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5" name="テキスト ボックス 474">
          <a:extLst>
            <a:ext uri="{FF2B5EF4-FFF2-40B4-BE49-F238E27FC236}">
              <a16:creationId xmlns:a16="http://schemas.microsoft.com/office/drawing/2014/main" id="{ABA76C38-E92C-4DE3-9A18-9F79FE538C16}"/>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一般廃棄物処理施設】&#10;一人当たり有形固定資産（償却資産）額グラフ枠">
          <a:extLst>
            <a:ext uri="{FF2B5EF4-FFF2-40B4-BE49-F238E27FC236}">
              <a16:creationId xmlns:a16="http://schemas.microsoft.com/office/drawing/2014/main" id="{28EA489B-11D5-4C23-9041-F552C563D04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18679</xdr:rowOff>
    </xdr:from>
    <xdr:to>
      <xdr:col>116</xdr:col>
      <xdr:colOff>62864</xdr:colOff>
      <xdr:row>41</xdr:row>
      <xdr:rowOff>129624</xdr:rowOff>
    </xdr:to>
    <xdr:cxnSp macro="">
      <xdr:nvCxnSpPr>
        <xdr:cNvPr id="477" name="直線コネクタ 476">
          <a:extLst>
            <a:ext uri="{FF2B5EF4-FFF2-40B4-BE49-F238E27FC236}">
              <a16:creationId xmlns:a16="http://schemas.microsoft.com/office/drawing/2014/main" id="{60CA0522-B816-453D-9264-2FABC97E96DC}"/>
            </a:ext>
          </a:extLst>
        </xdr:cNvPr>
        <xdr:cNvCxnSpPr/>
      </xdr:nvCxnSpPr>
      <xdr:spPr>
        <a:xfrm flipV="1">
          <a:off x="22160864" y="5676529"/>
          <a:ext cx="0" cy="148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133451</xdr:rowOff>
    </xdr:from>
    <xdr:ext cx="469744" cy="259045"/>
    <xdr:sp macro="" textlink="">
      <xdr:nvSpPr>
        <xdr:cNvPr id="478" name="【一般廃棄物処理施設】&#10;一人当たり有形固定資産（償却資産）額最小値テキスト">
          <a:extLst>
            <a:ext uri="{FF2B5EF4-FFF2-40B4-BE49-F238E27FC236}">
              <a16:creationId xmlns:a16="http://schemas.microsoft.com/office/drawing/2014/main" id="{AF3C3BD4-3DC5-43C2-8F08-588900A27FB6}"/>
            </a:ext>
          </a:extLst>
        </xdr:cNvPr>
        <xdr:cNvSpPr txBox="1"/>
      </xdr:nvSpPr>
      <xdr:spPr>
        <a:xfrm>
          <a:off x="22199600" y="716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129624</xdr:rowOff>
    </xdr:from>
    <xdr:to>
      <xdr:col>116</xdr:col>
      <xdr:colOff>152400</xdr:colOff>
      <xdr:row>41</xdr:row>
      <xdr:rowOff>129624</xdr:rowOff>
    </xdr:to>
    <xdr:cxnSp macro="">
      <xdr:nvCxnSpPr>
        <xdr:cNvPr id="479" name="直線コネクタ 478">
          <a:extLst>
            <a:ext uri="{FF2B5EF4-FFF2-40B4-BE49-F238E27FC236}">
              <a16:creationId xmlns:a16="http://schemas.microsoft.com/office/drawing/2014/main" id="{63DC19DB-A6DA-4522-A52A-7A1EC295288A}"/>
            </a:ext>
          </a:extLst>
        </xdr:cNvPr>
        <xdr:cNvCxnSpPr/>
      </xdr:nvCxnSpPr>
      <xdr:spPr>
        <a:xfrm>
          <a:off x="22072600" y="715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136806</xdr:rowOff>
    </xdr:from>
    <xdr:ext cx="599010" cy="259045"/>
    <xdr:sp macro="" textlink="">
      <xdr:nvSpPr>
        <xdr:cNvPr id="480" name="【一般廃棄物処理施設】&#10;一人当たり有形固定資産（償却資産）額最大値テキスト">
          <a:extLst>
            <a:ext uri="{FF2B5EF4-FFF2-40B4-BE49-F238E27FC236}">
              <a16:creationId xmlns:a16="http://schemas.microsoft.com/office/drawing/2014/main" id="{E7CFF318-F56A-442A-9FB5-BF7E63D4FFE7}"/>
            </a:ext>
          </a:extLst>
        </xdr:cNvPr>
        <xdr:cNvSpPr txBox="1"/>
      </xdr:nvSpPr>
      <xdr:spPr>
        <a:xfrm>
          <a:off x="22199600" y="5451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18679</xdr:rowOff>
    </xdr:from>
    <xdr:to>
      <xdr:col>116</xdr:col>
      <xdr:colOff>152400</xdr:colOff>
      <xdr:row>33</xdr:row>
      <xdr:rowOff>18679</xdr:rowOff>
    </xdr:to>
    <xdr:cxnSp macro="">
      <xdr:nvCxnSpPr>
        <xdr:cNvPr id="481" name="直線コネクタ 480">
          <a:extLst>
            <a:ext uri="{FF2B5EF4-FFF2-40B4-BE49-F238E27FC236}">
              <a16:creationId xmlns:a16="http://schemas.microsoft.com/office/drawing/2014/main" id="{12EFF187-79F5-4DA1-ABD9-AA1CAF320ECA}"/>
            </a:ext>
          </a:extLst>
        </xdr:cNvPr>
        <xdr:cNvCxnSpPr/>
      </xdr:nvCxnSpPr>
      <xdr:spPr>
        <a:xfrm>
          <a:off x="22072600" y="56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9840</xdr:rowOff>
    </xdr:from>
    <xdr:ext cx="599010" cy="259045"/>
    <xdr:sp macro="" textlink="">
      <xdr:nvSpPr>
        <xdr:cNvPr id="482" name="【一般廃棄物処理施設】&#10;一人当たり有形固定資産（償却資産）額平均値テキスト">
          <a:extLst>
            <a:ext uri="{FF2B5EF4-FFF2-40B4-BE49-F238E27FC236}">
              <a16:creationId xmlns:a16="http://schemas.microsoft.com/office/drawing/2014/main" id="{9FB719C5-F624-4C84-8317-80922CC1EDCE}"/>
            </a:ext>
          </a:extLst>
        </xdr:cNvPr>
        <xdr:cNvSpPr txBox="1"/>
      </xdr:nvSpPr>
      <xdr:spPr>
        <a:xfrm>
          <a:off x="22199600" y="6696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158413</xdr:rowOff>
    </xdr:from>
    <xdr:to>
      <xdr:col>116</xdr:col>
      <xdr:colOff>114300</xdr:colOff>
      <xdr:row>40</xdr:row>
      <xdr:rowOff>88563</xdr:rowOff>
    </xdr:to>
    <xdr:sp macro="" textlink="">
      <xdr:nvSpPr>
        <xdr:cNvPr id="483" name="フローチャート: 判断 482">
          <a:extLst>
            <a:ext uri="{FF2B5EF4-FFF2-40B4-BE49-F238E27FC236}">
              <a16:creationId xmlns:a16="http://schemas.microsoft.com/office/drawing/2014/main" id="{D41AA4A5-B9F6-40AB-87FF-8DE9990A5A46}"/>
            </a:ext>
          </a:extLst>
        </xdr:cNvPr>
        <xdr:cNvSpPr/>
      </xdr:nvSpPr>
      <xdr:spPr>
        <a:xfrm>
          <a:off x="22110700" y="68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28104</xdr:rowOff>
    </xdr:from>
    <xdr:to>
      <xdr:col>112</xdr:col>
      <xdr:colOff>38100</xdr:colOff>
      <xdr:row>40</xdr:row>
      <xdr:rowOff>129704</xdr:rowOff>
    </xdr:to>
    <xdr:sp macro="" textlink="">
      <xdr:nvSpPr>
        <xdr:cNvPr id="484" name="フローチャート: 判断 483">
          <a:extLst>
            <a:ext uri="{FF2B5EF4-FFF2-40B4-BE49-F238E27FC236}">
              <a16:creationId xmlns:a16="http://schemas.microsoft.com/office/drawing/2014/main" id="{3020EDE3-AD53-46B9-8783-C06514F0EA4C}"/>
            </a:ext>
          </a:extLst>
        </xdr:cNvPr>
        <xdr:cNvSpPr/>
      </xdr:nvSpPr>
      <xdr:spPr>
        <a:xfrm>
          <a:off x="21272500" y="688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49019</xdr:rowOff>
    </xdr:from>
    <xdr:to>
      <xdr:col>107</xdr:col>
      <xdr:colOff>101600</xdr:colOff>
      <xdr:row>40</xdr:row>
      <xdr:rowOff>150619</xdr:rowOff>
    </xdr:to>
    <xdr:sp macro="" textlink="">
      <xdr:nvSpPr>
        <xdr:cNvPr id="485" name="フローチャート: 判断 484">
          <a:extLst>
            <a:ext uri="{FF2B5EF4-FFF2-40B4-BE49-F238E27FC236}">
              <a16:creationId xmlns:a16="http://schemas.microsoft.com/office/drawing/2014/main" id="{B2945B50-306B-4A97-BBA0-F252C166D49A}"/>
            </a:ext>
          </a:extLst>
        </xdr:cNvPr>
        <xdr:cNvSpPr/>
      </xdr:nvSpPr>
      <xdr:spPr>
        <a:xfrm>
          <a:off x="20383500" y="690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71545</xdr:rowOff>
    </xdr:from>
    <xdr:to>
      <xdr:col>102</xdr:col>
      <xdr:colOff>165100</xdr:colOff>
      <xdr:row>41</xdr:row>
      <xdr:rowOff>1695</xdr:rowOff>
    </xdr:to>
    <xdr:sp macro="" textlink="">
      <xdr:nvSpPr>
        <xdr:cNvPr id="486" name="フローチャート: 判断 485">
          <a:extLst>
            <a:ext uri="{FF2B5EF4-FFF2-40B4-BE49-F238E27FC236}">
              <a16:creationId xmlns:a16="http://schemas.microsoft.com/office/drawing/2014/main" id="{CF8B62D7-48D1-444A-9E59-563114188B75}"/>
            </a:ext>
          </a:extLst>
        </xdr:cNvPr>
        <xdr:cNvSpPr/>
      </xdr:nvSpPr>
      <xdr:spPr>
        <a:xfrm>
          <a:off x="19494500" y="69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82483</xdr:rowOff>
    </xdr:from>
    <xdr:to>
      <xdr:col>98</xdr:col>
      <xdr:colOff>38100</xdr:colOff>
      <xdr:row>41</xdr:row>
      <xdr:rowOff>12633</xdr:rowOff>
    </xdr:to>
    <xdr:sp macro="" textlink="">
      <xdr:nvSpPr>
        <xdr:cNvPr id="487" name="フローチャート: 判断 486">
          <a:extLst>
            <a:ext uri="{FF2B5EF4-FFF2-40B4-BE49-F238E27FC236}">
              <a16:creationId xmlns:a16="http://schemas.microsoft.com/office/drawing/2014/main" id="{165586CF-9A2C-481D-988D-364B0D58B655}"/>
            </a:ext>
          </a:extLst>
        </xdr:cNvPr>
        <xdr:cNvSpPr/>
      </xdr:nvSpPr>
      <xdr:spPr>
        <a:xfrm>
          <a:off x="18605500" y="694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45C02154-44D2-4D40-9277-7E544422D9A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FD06247-1647-41A4-B790-18D29CFC5EA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4EEFFB6D-8881-42C4-BAD3-66D4FC76B5E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723649BC-99F0-4BE9-8AE7-7DE7E4FA41F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720DFCC7-6624-43BE-86AB-C8D305A38CF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65259</xdr:rowOff>
    </xdr:from>
    <xdr:to>
      <xdr:col>116</xdr:col>
      <xdr:colOff>114300</xdr:colOff>
      <xdr:row>40</xdr:row>
      <xdr:rowOff>166859</xdr:rowOff>
    </xdr:to>
    <xdr:sp macro="" textlink="">
      <xdr:nvSpPr>
        <xdr:cNvPr id="493" name="楕円 492">
          <a:extLst>
            <a:ext uri="{FF2B5EF4-FFF2-40B4-BE49-F238E27FC236}">
              <a16:creationId xmlns:a16="http://schemas.microsoft.com/office/drawing/2014/main" id="{A9C9C885-2CB7-4CEE-B152-8CDE3CCCDE87}"/>
            </a:ext>
          </a:extLst>
        </xdr:cNvPr>
        <xdr:cNvSpPr/>
      </xdr:nvSpPr>
      <xdr:spPr>
        <a:xfrm>
          <a:off x="22110700" y="692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43686</xdr:rowOff>
    </xdr:from>
    <xdr:ext cx="534377" cy="259045"/>
    <xdr:sp macro="" textlink="">
      <xdr:nvSpPr>
        <xdr:cNvPr id="494" name="【一般廃棄物処理施設】&#10;一人当たり有形固定資産（償却資産）額該当値テキスト">
          <a:extLst>
            <a:ext uri="{FF2B5EF4-FFF2-40B4-BE49-F238E27FC236}">
              <a16:creationId xmlns:a16="http://schemas.microsoft.com/office/drawing/2014/main" id="{E6D62267-7D4C-42DC-9C34-3B672F3A2A8F}"/>
            </a:ext>
          </a:extLst>
        </xdr:cNvPr>
        <xdr:cNvSpPr txBox="1"/>
      </xdr:nvSpPr>
      <xdr:spPr>
        <a:xfrm>
          <a:off x="22199600" y="69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62995</xdr:rowOff>
    </xdr:from>
    <xdr:to>
      <xdr:col>112</xdr:col>
      <xdr:colOff>38100</xdr:colOff>
      <xdr:row>40</xdr:row>
      <xdr:rowOff>164595</xdr:rowOff>
    </xdr:to>
    <xdr:sp macro="" textlink="">
      <xdr:nvSpPr>
        <xdr:cNvPr id="495" name="楕円 494">
          <a:extLst>
            <a:ext uri="{FF2B5EF4-FFF2-40B4-BE49-F238E27FC236}">
              <a16:creationId xmlns:a16="http://schemas.microsoft.com/office/drawing/2014/main" id="{CEA2FA39-1639-413A-BF23-11E0101E0664}"/>
            </a:ext>
          </a:extLst>
        </xdr:cNvPr>
        <xdr:cNvSpPr/>
      </xdr:nvSpPr>
      <xdr:spPr>
        <a:xfrm>
          <a:off x="21272500" y="69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113795</xdr:rowOff>
    </xdr:from>
    <xdr:to>
      <xdr:col>116</xdr:col>
      <xdr:colOff>63500</xdr:colOff>
      <xdr:row>40</xdr:row>
      <xdr:rowOff>116059</xdr:rowOff>
    </xdr:to>
    <xdr:cxnSp macro="">
      <xdr:nvCxnSpPr>
        <xdr:cNvPr id="496" name="直線コネクタ 495">
          <a:extLst>
            <a:ext uri="{FF2B5EF4-FFF2-40B4-BE49-F238E27FC236}">
              <a16:creationId xmlns:a16="http://schemas.microsoft.com/office/drawing/2014/main" id="{FFA92C0D-D5CE-477F-A171-454BE8E32DC6}"/>
            </a:ext>
          </a:extLst>
        </xdr:cNvPr>
        <xdr:cNvCxnSpPr/>
      </xdr:nvCxnSpPr>
      <xdr:spPr>
        <a:xfrm>
          <a:off x="21323300" y="6971795"/>
          <a:ext cx="838200" cy="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64912</xdr:rowOff>
    </xdr:from>
    <xdr:to>
      <xdr:col>107</xdr:col>
      <xdr:colOff>101600</xdr:colOff>
      <xdr:row>40</xdr:row>
      <xdr:rowOff>166512</xdr:rowOff>
    </xdr:to>
    <xdr:sp macro="" textlink="">
      <xdr:nvSpPr>
        <xdr:cNvPr id="497" name="楕円 496">
          <a:extLst>
            <a:ext uri="{FF2B5EF4-FFF2-40B4-BE49-F238E27FC236}">
              <a16:creationId xmlns:a16="http://schemas.microsoft.com/office/drawing/2014/main" id="{531392C5-0AE7-4A2B-B2AE-52C5AD8B2E93}"/>
            </a:ext>
          </a:extLst>
        </xdr:cNvPr>
        <xdr:cNvSpPr/>
      </xdr:nvSpPr>
      <xdr:spPr>
        <a:xfrm>
          <a:off x="20383500" y="692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113795</xdr:rowOff>
    </xdr:from>
    <xdr:to>
      <xdr:col>111</xdr:col>
      <xdr:colOff>177800</xdr:colOff>
      <xdr:row>40</xdr:row>
      <xdr:rowOff>115712</xdr:rowOff>
    </xdr:to>
    <xdr:cxnSp macro="">
      <xdr:nvCxnSpPr>
        <xdr:cNvPr id="498" name="直線コネクタ 497">
          <a:extLst>
            <a:ext uri="{FF2B5EF4-FFF2-40B4-BE49-F238E27FC236}">
              <a16:creationId xmlns:a16="http://schemas.microsoft.com/office/drawing/2014/main" id="{0C5BE042-31CE-4ACF-8BDE-F31A4921E281}"/>
            </a:ext>
          </a:extLst>
        </xdr:cNvPr>
        <xdr:cNvCxnSpPr/>
      </xdr:nvCxnSpPr>
      <xdr:spPr>
        <a:xfrm flipV="1">
          <a:off x="20434300" y="6971795"/>
          <a:ext cx="889000" cy="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65346</xdr:rowOff>
    </xdr:from>
    <xdr:to>
      <xdr:col>102</xdr:col>
      <xdr:colOff>165100</xdr:colOff>
      <xdr:row>40</xdr:row>
      <xdr:rowOff>166946</xdr:rowOff>
    </xdr:to>
    <xdr:sp macro="" textlink="">
      <xdr:nvSpPr>
        <xdr:cNvPr id="499" name="楕円 498">
          <a:extLst>
            <a:ext uri="{FF2B5EF4-FFF2-40B4-BE49-F238E27FC236}">
              <a16:creationId xmlns:a16="http://schemas.microsoft.com/office/drawing/2014/main" id="{4DC8C52C-F1F9-4444-977D-706144118855}"/>
            </a:ext>
          </a:extLst>
        </xdr:cNvPr>
        <xdr:cNvSpPr/>
      </xdr:nvSpPr>
      <xdr:spPr>
        <a:xfrm>
          <a:off x="19494500" y="692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115712</xdr:rowOff>
    </xdr:from>
    <xdr:to>
      <xdr:col>107</xdr:col>
      <xdr:colOff>50800</xdr:colOff>
      <xdr:row>40</xdr:row>
      <xdr:rowOff>116146</xdr:rowOff>
    </xdr:to>
    <xdr:cxnSp macro="">
      <xdr:nvCxnSpPr>
        <xdr:cNvPr id="500" name="直線コネクタ 499">
          <a:extLst>
            <a:ext uri="{FF2B5EF4-FFF2-40B4-BE49-F238E27FC236}">
              <a16:creationId xmlns:a16="http://schemas.microsoft.com/office/drawing/2014/main" id="{7FF17BFA-597B-4F9C-A0A0-135692C1A8F0}"/>
            </a:ext>
          </a:extLst>
        </xdr:cNvPr>
        <xdr:cNvCxnSpPr/>
      </xdr:nvCxnSpPr>
      <xdr:spPr>
        <a:xfrm flipV="1">
          <a:off x="19545300" y="6973712"/>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64260</xdr:rowOff>
    </xdr:from>
    <xdr:to>
      <xdr:col>98</xdr:col>
      <xdr:colOff>38100</xdr:colOff>
      <xdr:row>40</xdr:row>
      <xdr:rowOff>165860</xdr:rowOff>
    </xdr:to>
    <xdr:sp macro="" textlink="">
      <xdr:nvSpPr>
        <xdr:cNvPr id="501" name="楕円 500">
          <a:extLst>
            <a:ext uri="{FF2B5EF4-FFF2-40B4-BE49-F238E27FC236}">
              <a16:creationId xmlns:a16="http://schemas.microsoft.com/office/drawing/2014/main" id="{34500ED1-45AA-4B21-AA71-A8BE97F86D03}"/>
            </a:ext>
          </a:extLst>
        </xdr:cNvPr>
        <xdr:cNvSpPr/>
      </xdr:nvSpPr>
      <xdr:spPr>
        <a:xfrm>
          <a:off x="18605500" y="692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115060</xdr:rowOff>
    </xdr:from>
    <xdr:to>
      <xdr:col>102</xdr:col>
      <xdr:colOff>114300</xdr:colOff>
      <xdr:row>40</xdr:row>
      <xdr:rowOff>116146</xdr:rowOff>
    </xdr:to>
    <xdr:cxnSp macro="">
      <xdr:nvCxnSpPr>
        <xdr:cNvPr id="502" name="直線コネクタ 501">
          <a:extLst>
            <a:ext uri="{FF2B5EF4-FFF2-40B4-BE49-F238E27FC236}">
              <a16:creationId xmlns:a16="http://schemas.microsoft.com/office/drawing/2014/main" id="{CE4FFD10-4879-4536-ADE8-53D316331628}"/>
            </a:ext>
          </a:extLst>
        </xdr:cNvPr>
        <xdr:cNvCxnSpPr/>
      </xdr:nvCxnSpPr>
      <xdr:spPr>
        <a:xfrm>
          <a:off x="18656300" y="6973060"/>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146231</xdr:rowOff>
    </xdr:from>
    <xdr:ext cx="534377" cy="259045"/>
    <xdr:sp macro="" textlink="">
      <xdr:nvSpPr>
        <xdr:cNvPr id="503" name="n_1aveValue【一般廃棄物処理施設】&#10;一人当たり有形固定資産（償却資産）額">
          <a:extLst>
            <a:ext uri="{FF2B5EF4-FFF2-40B4-BE49-F238E27FC236}">
              <a16:creationId xmlns:a16="http://schemas.microsoft.com/office/drawing/2014/main" id="{2288A3DC-E1DA-49BD-8F8E-F434901875D3}"/>
            </a:ext>
          </a:extLst>
        </xdr:cNvPr>
        <xdr:cNvSpPr txBox="1"/>
      </xdr:nvSpPr>
      <xdr:spPr>
        <a:xfrm>
          <a:off x="21043411" y="666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167146</xdr:rowOff>
    </xdr:from>
    <xdr:ext cx="534377" cy="259045"/>
    <xdr:sp macro="" textlink="">
      <xdr:nvSpPr>
        <xdr:cNvPr id="504" name="n_2aveValue【一般廃棄物処理施設】&#10;一人当たり有形固定資産（償却資産）額">
          <a:extLst>
            <a:ext uri="{FF2B5EF4-FFF2-40B4-BE49-F238E27FC236}">
              <a16:creationId xmlns:a16="http://schemas.microsoft.com/office/drawing/2014/main" id="{6BA73EC3-F6E6-4B12-9B5E-A85F0B1CE045}"/>
            </a:ext>
          </a:extLst>
        </xdr:cNvPr>
        <xdr:cNvSpPr txBox="1"/>
      </xdr:nvSpPr>
      <xdr:spPr>
        <a:xfrm>
          <a:off x="20167111" y="668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164272</xdr:rowOff>
    </xdr:from>
    <xdr:ext cx="534377" cy="259045"/>
    <xdr:sp macro="" textlink="">
      <xdr:nvSpPr>
        <xdr:cNvPr id="505" name="n_3aveValue【一般廃棄物処理施設】&#10;一人当たり有形固定資産（償却資産）額">
          <a:extLst>
            <a:ext uri="{FF2B5EF4-FFF2-40B4-BE49-F238E27FC236}">
              <a16:creationId xmlns:a16="http://schemas.microsoft.com/office/drawing/2014/main" id="{F5F2EE15-FDD0-45C8-9F33-8D2B9483BF1E}"/>
            </a:ext>
          </a:extLst>
        </xdr:cNvPr>
        <xdr:cNvSpPr txBox="1"/>
      </xdr:nvSpPr>
      <xdr:spPr>
        <a:xfrm>
          <a:off x="19278111" y="702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3760</xdr:rowOff>
    </xdr:from>
    <xdr:ext cx="534377" cy="259045"/>
    <xdr:sp macro="" textlink="">
      <xdr:nvSpPr>
        <xdr:cNvPr id="506" name="n_4aveValue【一般廃棄物処理施設】&#10;一人当たり有形固定資産（償却資産）額">
          <a:extLst>
            <a:ext uri="{FF2B5EF4-FFF2-40B4-BE49-F238E27FC236}">
              <a16:creationId xmlns:a16="http://schemas.microsoft.com/office/drawing/2014/main" id="{85F636CA-04D9-4836-8079-936575E11DC7}"/>
            </a:ext>
          </a:extLst>
        </xdr:cNvPr>
        <xdr:cNvSpPr txBox="1"/>
      </xdr:nvSpPr>
      <xdr:spPr>
        <a:xfrm>
          <a:off x="18389111" y="703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155722</xdr:rowOff>
    </xdr:from>
    <xdr:ext cx="534377" cy="259045"/>
    <xdr:sp macro="" textlink="">
      <xdr:nvSpPr>
        <xdr:cNvPr id="507" name="n_1mainValue【一般廃棄物処理施設】&#10;一人当たり有形固定資産（償却資産）額">
          <a:extLst>
            <a:ext uri="{FF2B5EF4-FFF2-40B4-BE49-F238E27FC236}">
              <a16:creationId xmlns:a16="http://schemas.microsoft.com/office/drawing/2014/main" id="{0466B5B5-959E-48F7-ADF7-47AD74730EF2}"/>
            </a:ext>
          </a:extLst>
        </xdr:cNvPr>
        <xdr:cNvSpPr txBox="1"/>
      </xdr:nvSpPr>
      <xdr:spPr>
        <a:xfrm>
          <a:off x="21043411" y="701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157639</xdr:rowOff>
    </xdr:from>
    <xdr:ext cx="534377" cy="259045"/>
    <xdr:sp macro="" textlink="">
      <xdr:nvSpPr>
        <xdr:cNvPr id="508" name="n_2mainValue【一般廃棄物処理施設】&#10;一人当たり有形固定資産（償却資産）額">
          <a:extLst>
            <a:ext uri="{FF2B5EF4-FFF2-40B4-BE49-F238E27FC236}">
              <a16:creationId xmlns:a16="http://schemas.microsoft.com/office/drawing/2014/main" id="{9B030B21-4F5F-4C39-9504-04AA155182F2}"/>
            </a:ext>
          </a:extLst>
        </xdr:cNvPr>
        <xdr:cNvSpPr txBox="1"/>
      </xdr:nvSpPr>
      <xdr:spPr>
        <a:xfrm>
          <a:off x="20167111" y="701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12023</xdr:rowOff>
    </xdr:from>
    <xdr:ext cx="534377" cy="259045"/>
    <xdr:sp macro="" textlink="">
      <xdr:nvSpPr>
        <xdr:cNvPr id="509" name="n_3mainValue【一般廃棄物処理施設】&#10;一人当たり有形固定資産（償却資産）額">
          <a:extLst>
            <a:ext uri="{FF2B5EF4-FFF2-40B4-BE49-F238E27FC236}">
              <a16:creationId xmlns:a16="http://schemas.microsoft.com/office/drawing/2014/main" id="{C4355EBB-D95F-46AC-A965-7F07C74BA960}"/>
            </a:ext>
          </a:extLst>
        </xdr:cNvPr>
        <xdr:cNvSpPr txBox="1"/>
      </xdr:nvSpPr>
      <xdr:spPr>
        <a:xfrm>
          <a:off x="19278111" y="669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10937</xdr:rowOff>
    </xdr:from>
    <xdr:ext cx="534377" cy="259045"/>
    <xdr:sp macro="" textlink="">
      <xdr:nvSpPr>
        <xdr:cNvPr id="510" name="n_4mainValue【一般廃棄物処理施設】&#10;一人当たり有形固定資産（償却資産）額">
          <a:extLst>
            <a:ext uri="{FF2B5EF4-FFF2-40B4-BE49-F238E27FC236}">
              <a16:creationId xmlns:a16="http://schemas.microsoft.com/office/drawing/2014/main" id="{2756BE73-26E8-4299-8CC7-0A0EFC30F06E}"/>
            </a:ext>
          </a:extLst>
        </xdr:cNvPr>
        <xdr:cNvSpPr txBox="1"/>
      </xdr:nvSpPr>
      <xdr:spPr>
        <a:xfrm>
          <a:off x="18389111" y="669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7C05A234-438A-4E67-BE70-35764796945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30EFBAD0-6B04-489E-A69C-07919D6E68D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FFFAC25E-238A-4281-A8D0-B9B429416C2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25A34275-D00C-4EAF-B76B-39B87B430AF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5565D35F-B03A-4C5B-A4F2-75D3CD07991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1D52C1D4-8A5F-4452-A35F-5C78ECA76E5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BEAD3BF2-7CF3-4611-AA2C-E418020482D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DBDFE30B-66E2-4A3C-A002-A6A2C99CA4C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81DA6646-4277-4902-9DB4-87E094CF71D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AA6741C8-8376-46FB-A0F5-703BA9B0795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752B3060-74F6-430B-8A57-D8CB920B420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2" name="直線コネクタ 521">
          <a:extLst>
            <a:ext uri="{FF2B5EF4-FFF2-40B4-BE49-F238E27FC236}">
              <a16:creationId xmlns:a16="http://schemas.microsoft.com/office/drawing/2014/main" id="{7E4EA8AA-4D48-43D4-AE03-82B953611D0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3" name="テキスト ボックス 522">
          <a:extLst>
            <a:ext uri="{FF2B5EF4-FFF2-40B4-BE49-F238E27FC236}">
              <a16:creationId xmlns:a16="http://schemas.microsoft.com/office/drawing/2014/main" id="{5E4FC631-29FE-47A1-96C8-7A94B63A0601}"/>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4" name="直線コネクタ 523">
          <a:extLst>
            <a:ext uri="{FF2B5EF4-FFF2-40B4-BE49-F238E27FC236}">
              <a16:creationId xmlns:a16="http://schemas.microsoft.com/office/drawing/2014/main" id="{0139A937-D141-43F8-A007-D3FA2DC6421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5" name="テキスト ボックス 524">
          <a:extLst>
            <a:ext uri="{FF2B5EF4-FFF2-40B4-BE49-F238E27FC236}">
              <a16:creationId xmlns:a16="http://schemas.microsoft.com/office/drawing/2014/main" id="{41D75C6F-0AB8-4F44-AEA9-8F50F6DBACC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6" name="直線コネクタ 525">
          <a:extLst>
            <a:ext uri="{FF2B5EF4-FFF2-40B4-BE49-F238E27FC236}">
              <a16:creationId xmlns:a16="http://schemas.microsoft.com/office/drawing/2014/main" id="{106DFB17-3A1E-46E1-A071-D978F1BB6B0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7" name="テキスト ボックス 526">
          <a:extLst>
            <a:ext uri="{FF2B5EF4-FFF2-40B4-BE49-F238E27FC236}">
              <a16:creationId xmlns:a16="http://schemas.microsoft.com/office/drawing/2014/main" id="{A6AF8DF0-324B-4644-B0C7-D73C4F687D5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8" name="直線コネクタ 527">
          <a:extLst>
            <a:ext uri="{FF2B5EF4-FFF2-40B4-BE49-F238E27FC236}">
              <a16:creationId xmlns:a16="http://schemas.microsoft.com/office/drawing/2014/main" id="{23E90F90-38E1-490A-B8AC-479269C6C712}"/>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9" name="テキスト ボックス 528">
          <a:extLst>
            <a:ext uri="{FF2B5EF4-FFF2-40B4-BE49-F238E27FC236}">
              <a16:creationId xmlns:a16="http://schemas.microsoft.com/office/drawing/2014/main" id="{3EC55051-E53B-45D0-B61E-BD3ED4E30A6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0" name="直線コネクタ 529">
          <a:extLst>
            <a:ext uri="{FF2B5EF4-FFF2-40B4-BE49-F238E27FC236}">
              <a16:creationId xmlns:a16="http://schemas.microsoft.com/office/drawing/2014/main" id="{93CF865F-3F0E-49EC-A21D-55A82ADAB74A}"/>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1" name="テキスト ボックス 530">
          <a:extLst>
            <a:ext uri="{FF2B5EF4-FFF2-40B4-BE49-F238E27FC236}">
              <a16:creationId xmlns:a16="http://schemas.microsoft.com/office/drawing/2014/main" id="{20446E5F-A187-43A4-82F8-C234AD28CEF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2" name="直線コネクタ 531">
          <a:extLst>
            <a:ext uri="{FF2B5EF4-FFF2-40B4-BE49-F238E27FC236}">
              <a16:creationId xmlns:a16="http://schemas.microsoft.com/office/drawing/2014/main" id="{E820E4F2-8831-4015-AC60-38034FD9FE9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3" name="テキスト ボックス 532">
          <a:extLst>
            <a:ext uri="{FF2B5EF4-FFF2-40B4-BE49-F238E27FC236}">
              <a16:creationId xmlns:a16="http://schemas.microsoft.com/office/drawing/2014/main" id="{4BCB1D51-A9AF-4859-BF56-C9E1570F106F}"/>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B928262E-9A07-43DA-94FB-84EE8CDEE01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a:extLst>
            <a:ext uri="{FF2B5EF4-FFF2-40B4-BE49-F238E27FC236}">
              <a16:creationId xmlns:a16="http://schemas.microsoft.com/office/drawing/2014/main" id="{A0ECD953-1433-4CEF-BE11-B7BB6D5E2C7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76744</xdr:rowOff>
    </xdr:to>
    <xdr:cxnSp macro="">
      <xdr:nvCxnSpPr>
        <xdr:cNvPr id="536" name="直線コネクタ 535">
          <a:extLst>
            <a:ext uri="{FF2B5EF4-FFF2-40B4-BE49-F238E27FC236}">
              <a16:creationId xmlns:a16="http://schemas.microsoft.com/office/drawing/2014/main" id="{B65D632D-160C-42A3-99F0-393A718D9E94}"/>
            </a:ext>
          </a:extLst>
        </xdr:cNvPr>
        <xdr:cNvCxnSpPr/>
      </xdr:nvCxnSpPr>
      <xdr:spPr>
        <a:xfrm flipV="1">
          <a:off x="16318864" y="9535885"/>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80571</xdr:rowOff>
    </xdr:from>
    <xdr:ext cx="405111" cy="259045"/>
    <xdr:sp macro="" textlink="">
      <xdr:nvSpPr>
        <xdr:cNvPr id="537" name="【保健センター・保健所】&#10;有形固定資産減価償却率最小値テキスト">
          <a:extLst>
            <a:ext uri="{FF2B5EF4-FFF2-40B4-BE49-F238E27FC236}">
              <a16:creationId xmlns:a16="http://schemas.microsoft.com/office/drawing/2014/main" id="{6B142729-B1BD-4DB9-8F61-1F5DFF1040C4}"/>
            </a:ext>
          </a:extLst>
        </xdr:cNvPr>
        <xdr:cNvSpPr txBox="1"/>
      </xdr:nvSpPr>
      <xdr:spPr>
        <a:xfrm>
          <a:off x="16357600" y="1105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76744</xdr:rowOff>
    </xdr:from>
    <xdr:to>
      <xdr:col>86</xdr:col>
      <xdr:colOff>25400</xdr:colOff>
      <xdr:row>64</xdr:row>
      <xdr:rowOff>76744</xdr:rowOff>
    </xdr:to>
    <xdr:cxnSp macro="">
      <xdr:nvCxnSpPr>
        <xdr:cNvPr id="538" name="直線コネクタ 537">
          <a:extLst>
            <a:ext uri="{FF2B5EF4-FFF2-40B4-BE49-F238E27FC236}">
              <a16:creationId xmlns:a16="http://schemas.microsoft.com/office/drawing/2014/main" id="{8E4F838C-1E39-4973-8A8B-D14FF68F227C}"/>
            </a:ext>
          </a:extLst>
        </xdr:cNvPr>
        <xdr:cNvCxnSpPr/>
      </xdr:nvCxnSpPr>
      <xdr:spPr>
        <a:xfrm>
          <a:off x="16230600" y="1104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539" name="【保健センター・保健所】&#10;有形固定資産減価償却率最大値テキスト">
          <a:extLst>
            <a:ext uri="{FF2B5EF4-FFF2-40B4-BE49-F238E27FC236}">
              <a16:creationId xmlns:a16="http://schemas.microsoft.com/office/drawing/2014/main" id="{685B6CB4-D5B6-46AF-8480-83E23804A98A}"/>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540" name="直線コネクタ 539">
          <a:extLst>
            <a:ext uri="{FF2B5EF4-FFF2-40B4-BE49-F238E27FC236}">
              <a16:creationId xmlns:a16="http://schemas.microsoft.com/office/drawing/2014/main" id="{0CACB2F5-B9C2-4DFF-8877-E58724CD9DF8}"/>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107242</xdr:rowOff>
    </xdr:from>
    <xdr:ext cx="405111" cy="259045"/>
    <xdr:sp macro="" textlink="">
      <xdr:nvSpPr>
        <xdr:cNvPr id="541" name="【保健センター・保健所】&#10;有形固定資産減価償却率平均値テキスト">
          <a:extLst>
            <a:ext uri="{FF2B5EF4-FFF2-40B4-BE49-F238E27FC236}">
              <a16:creationId xmlns:a16="http://schemas.microsoft.com/office/drawing/2014/main" id="{8EA34084-A28F-40ED-B96C-C73DA9A2EEE7}"/>
            </a:ext>
          </a:extLst>
        </xdr:cNvPr>
        <xdr:cNvSpPr txBox="1"/>
      </xdr:nvSpPr>
      <xdr:spPr>
        <a:xfrm>
          <a:off x="16357600" y="10222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128815</xdr:rowOff>
    </xdr:from>
    <xdr:to>
      <xdr:col>85</xdr:col>
      <xdr:colOff>177800</xdr:colOff>
      <xdr:row>60</xdr:row>
      <xdr:rowOff>58965</xdr:rowOff>
    </xdr:to>
    <xdr:sp macro="" textlink="">
      <xdr:nvSpPr>
        <xdr:cNvPr id="542" name="フローチャート: 判断 541">
          <a:extLst>
            <a:ext uri="{FF2B5EF4-FFF2-40B4-BE49-F238E27FC236}">
              <a16:creationId xmlns:a16="http://schemas.microsoft.com/office/drawing/2014/main" id="{0E5FCC48-0CBB-4675-AF51-CE637FD1C118}"/>
            </a:ext>
          </a:extLst>
        </xdr:cNvPr>
        <xdr:cNvSpPr/>
      </xdr:nvSpPr>
      <xdr:spPr>
        <a:xfrm>
          <a:off x="162687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543" name="フローチャート: 判断 542">
          <a:extLst>
            <a:ext uri="{FF2B5EF4-FFF2-40B4-BE49-F238E27FC236}">
              <a16:creationId xmlns:a16="http://schemas.microsoft.com/office/drawing/2014/main" id="{F8E46ABE-F2FA-44A6-A1C5-70FBE521F70B}"/>
            </a:ext>
          </a:extLst>
        </xdr:cNvPr>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91259</xdr:rowOff>
    </xdr:from>
    <xdr:to>
      <xdr:col>76</xdr:col>
      <xdr:colOff>165100</xdr:colOff>
      <xdr:row>60</xdr:row>
      <xdr:rowOff>21409</xdr:rowOff>
    </xdr:to>
    <xdr:sp macro="" textlink="">
      <xdr:nvSpPr>
        <xdr:cNvPr id="544" name="フローチャート: 判断 543">
          <a:extLst>
            <a:ext uri="{FF2B5EF4-FFF2-40B4-BE49-F238E27FC236}">
              <a16:creationId xmlns:a16="http://schemas.microsoft.com/office/drawing/2014/main" id="{2EEDAE56-FA15-4405-8297-AC13E99BA2AF}"/>
            </a:ext>
          </a:extLst>
        </xdr:cNvPr>
        <xdr:cNvSpPr/>
      </xdr:nvSpPr>
      <xdr:spPr>
        <a:xfrm>
          <a:off x="14541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545" name="フローチャート: 判断 544">
          <a:extLst>
            <a:ext uri="{FF2B5EF4-FFF2-40B4-BE49-F238E27FC236}">
              <a16:creationId xmlns:a16="http://schemas.microsoft.com/office/drawing/2014/main" id="{DE5868CB-3E46-4E08-A6BB-9529FAFFC24B}"/>
            </a:ext>
          </a:extLst>
        </xdr:cNvPr>
        <xdr:cNvSpPr/>
      </xdr:nvSpPr>
      <xdr:spPr>
        <a:xfrm>
          <a:off x="13652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73297</xdr:rowOff>
    </xdr:from>
    <xdr:to>
      <xdr:col>67</xdr:col>
      <xdr:colOff>101600</xdr:colOff>
      <xdr:row>60</xdr:row>
      <xdr:rowOff>3447</xdr:rowOff>
    </xdr:to>
    <xdr:sp macro="" textlink="">
      <xdr:nvSpPr>
        <xdr:cNvPr id="546" name="フローチャート: 判断 545">
          <a:extLst>
            <a:ext uri="{FF2B5EF4-FFF2-40B4-BE49-F238E27FC236}">
              <a16:creationId xmlns:a16="http://schemas.microsoft.com/office/drawing/2014/main" id="{208C6ECD-0FFB-416A-B983-0D463F053D18}"/>
            </a:ext>
          </a:extLst>
        </xdr:cNvPr>
        <xdr:cNvSpPr/>
      </xdr:nvSpPr>
      <xdr:spPr>
        <a:xfrm>
          <a:off x="12763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D332EDD0-A4CC-45AC-8A08-A55D6D5568E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EEB02774-61A1-428A-AF66-8CE1906E3FF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88B66D3E-DF68-4327-9D3A-D156AAEEFF6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BA932D5F-BBDF-49C0-983A-C51D4A66916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877531CA-A72B-41D2-83C6-1899D39CD37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86360</xdr:rowOff>
    </xdr:from>
    <xdr:to>
      <xdr:col>85</xdr:col>
      <xdr:colOff>177800</xdr:colOff>
      <xdr:row>59</xdr:row>
      <xdr:rowOff>16510</xdr:rowOff>
    </xdr:to>
    <xdr:sp macro="" textlink="">
      <xdr:nvSpPr>
        <xdr:cNvPr id="552" name="楕円 551">
          <a:extLst>
            <a:ext uri="{FF2B5EF4-FFF2-40B4-BE49-F238E27FC236}">
              <a16:creationId xmlns:a16="http://schemas.microsoft.com/office/drawing/2014/main" id="{4788BD2E-D8E6-48C3-ADB9-380266A43028}"/>
            </a:ext>
          </a:extLst>
        </xdr:cNvPr>
        <xdr:cNvSpPr/>
      </xdr:nvSpPr>
      <xdr:spPr>
        <a:xfrm>
          <a:off x="162687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109237</xdr:rowOff>
    </xdr:from>
    <xdr:ext cx="405111" cy="259045"/>
    <xdr:sp macro="" textlink="">
      <xdr:nvSpPr>
        <xdr:cNvPr id="553" name="【保健センター・保健所】&#10;有形固定資産減価償却率該当値テキスト">
          <a:extLst>
            <a:ext uri="{FF2B5EF4-FFF2-40B4-BE49-F238E27FC236}">
              <a16:creationId xmlns:a16="http://schemas.microsoft.com/office/drawing/2014/main" id="{0CBA31A4-3AA8-44C8-8BFC-B774E7F615AA}"/>
            </a:ext>
          </a:extLst>
        </xdr:cNvPr>
        <xdr:cNvSpPr txBox="1"/>
      </xdr:nvSpPr>
      <xdr:spPr>
        <a:xfrm>
          <a:off x="16357600"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45538</xdr:rowOff>
    </xdr:from>
    <xdr:to>
      <xdr:col>81</xdr:col>
      <xdr:colOff>101600</xdr:colOff>
      <xdr:row>58</xdr:row>
      <xdr:rowOff>147138</xdr:rowOff>
    </xdr:to>
    <xdr:sp macro="" textlink="">
      <xdr:nvSpPr>
        <xdr:cNvPr id="554" name="楕円 553">
          <a:extLst>
            <a:ext uri="{FF2B5EF4-FFF2-40B4-BE49-F238E27FC236}">
              <a16:creationId xmlns:a16="http://schemas.microsoft.com/office/drawing/2014/main" id="{A9129A0A-285C-4C62-B089-AD95B918E415}"/>
            </a:ext>
          </a:extLst>
        </xdr:cNvPr>
        <xdr:cNvSpPr/>
      </xdr:nvSpPr>
      <xdr:spPr>
        <a:xfrm>
          <a:off x="15430500" y="998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96338</xdr:rowOff>
    </xdr:from>
    <xdr:to>
      <xdr:col>85</xdr:col>
      <xdr:colOff>127000</xdr:colOff>
      <xdr:row>58</xdr:row>
      <xdr:rowOff>137160</xdr:rowOff>
    </xdr:to>
    <xdr:cxnSp macro="">
      <xdr:nvCxnSpPr>
        <xdr:cNvPr id="555" name="直線コネクタ 554">
          <a:extLst>
            <a:ext uri="{FF2B5EF4-FFF2-40B4-BE49-F238E27FC236}">
              <a16:creationId xmlns:a16="http://schemas.microsoft.com/office/drawing/2014/main" id="{AFFD4CDB-E34A-4600-8DE4-3025E816DA3F}"/>
            </a:ext>
          </a:extLst>
        </xdr:cNvPr>
        <xdr:cNvCxnSpPr/>
      </xdr:nvCxnSpPr>
      <xdr:spPr>
        <a:xfrm>
          <a:off x="15481300" y="10040438"/>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81462</xdr:rowOff>
    </xdr:from>
    <xdr:to>
      <xdr:col>76</xdr:col>
      <xdr:colOff>165100</xdr:colOff>
      <xdr:row>59</xdr:row>
      <xdr:rowOff>11612</xdr:rowOff>
    </xdr:to>
    <xdr:sp macro="" textlink="">
      <xdr:nvSpPr>
        <xdr:cNvPr id="556" name="楕円 555">
          <a:extLst>
            <a:ext uri="{FF2B5EF4-FFF2-40B4-BE49-F238E27FC236}">
              <a16:creationId xmlns:a16="http://schemas.microsoft.com/office/drawing/2014/main" id="{5C5699BB-F945-4C8B-B9D7-7D2EECDCB1F9}"/>
            </a:ext>
          </a:extLst>
        </xdr:cNvPr>
        <xdr:cNvSpPr/>
      </xdr:nvSpPr>
      <xdr:spPr>
        <a:xfrm>
          <a:off x="14541500" y="1002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96338</xdr:rowOff>
    </xdr:from>
    <xdr:to>
      <xdr:col>81</xdr:col>
      <xdr:colOff>50800</xdr:colOff>
      <xdr:row>58</xdr:row>
      <xdr:rowOff>132262</xdr:rowOff>
    </xdr:to>
    <xdr:cxnSp macro="">
      <xdr:nvCxnSpPr>
        <xdr:cNvPr id="557" name="直線コネクタ 556">
          <a:extLst>
            <a:ext uri="{FF2B5EF4-FFF2-40B4-BE49-F238E27FC236}">
              <a16:creationId xmlns:a16="http://schemas.microsoft.com/office/drawing/2014/main" id="{6BE2DD71-575B-4591-91E0-EF34CD860A78}"/>
            </a:ext>
          </a:extLst>
        </xdr:cNvPr>
        <xdr:cNvCxnSpPr/>
      </xdr:nvCxnSpPr>
      <xdr:spPr>
        <a:xfrm flipV="1">
          <a:off x="14592300" y="1004043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169635</xdr:rowOff>
    </xdr:from>
    <xdr:to>
      <xdr:col>72</xdr:col>
      <xdr:colOff>38100</xdr:colOff>
      <xdr:row>59</xdr:row>
      <xdr:rowOff>99785</xdr:rowOff>
    </xdr:to>
    <xdr:sp macro="" textlink="">
      <xdr:nvSpPr>
        <xdr:cNvPr id="558" name="楕円 557">
          <a:extLst>
            <a:ext uri="{FF2B5EF4-FFF2-40B4-BE49-F238E27FC236}">
              <a16:creationId xmlns:a16="http://schemas.microsoft.com/office/drawing/2014/main" id="{35640501-BF30-4E95-A69B-7434EAAC5750}"/>
            </a:ext>
          </a:extLst>
        </xdr:cNvPr>
        <xdr:cNvSpPr/>
      </xdr:nvSpPr>
      <xdr:spPr>
        <a:xfrm>
          <a:off x="13652500" y="101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132262</xdr:rowOff>
    </xdr:from>
    <xdr:to>
      <xdr:col>76</xdr:col>
      <xdr:colOff>114300</xdr:colOff>
      <xdr:row>59</xdr:row>
      <xdr:rowOff>48985</xdr:rowOff>
    </xdr:to>
    <xdr:cxnSp macro="">
      <xdr:nvCxnSpPr>
        <xdr:cNvPr id="559" name="直線コネクタ 558">
          <a:extLst>
            <a:ext uri="{FF2B5EF4-FFF2-40B4-BE49-F238E27FC236}">
              <a16:creationId xmlns:a16="http://schemas.microsoft.com/office/drawing/2014/main" id="{4778B0B8-F8F8-45D6-ADAF-D2021A2A6919}"/>
            </a:ext>
          </a:extLst>
        </xdr:cNvPr>
        <xdr:cNvCxnSpPr/>
      </xdr:nvCxnSpPr>
      <xdr:spPr>
        <a:xfrm flipV="1">
          <a:off x="13703300" y="10076362"/>
          <a:ext cx="889000" cy="8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135346</xdr:rowOff>
    </xdr:from>
    <xdr:to>
      <xdr:col>67</xdr:col>
      <xdr:colOff>101600</xdr:colOff>
      <xdr:row>59</xdr:row>
      <xdr:rowOff>65496</xdr:rowOff>
    </xdr:to>
    <xdr:sp macro="" textlink="">
      <xdr:nvSpPr>
        <xdr:cNvPr id="560" name="楕円 559">
          <a:extLst>
            <a:ext uri="{FF2B5EF4-FFF2-40B4-BE49-F238E27FC236}">
              <a16:creationId xmlns:a16="http://schemas.microsoft.com/office/drawing/2014/main" id="{91BAF3A5-55B9-4957-8A76-4B768A38311B}"/>
            </a:ext>
          </a:extLst>
        </xdr:cNvPr>
        <xdr:cNvSpPr/>
      </xdr:nvSpPr>
      <xdr:spPr>
        <a:xfrm>
          <a:off x="127635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14696</xdr:rowOff>
    </xdr:from>
    <xdr:to>
      <xdr:col>71</xdr:col>
      <xdr:colOff>177800</xdr:colOff>
      <xdr:row>59</xdr:row>
      <xdr:rowOff>48985</xdr:rowOff>
    </xdr:to>
    <xdr:cxnSp macro="">
      <xdr:nvCxnSpPr>
        <xdr:cNvPr id="561" name="直線コネクタ 560">
          <a:extLst>
            <a:ext uri="{FF2B5EF4-FFF2-40B4-BE49-F238E27FC236}">
              <a16:creationId xmlns:a16="http://schemas.microsoft.com/office/drawing/2014/main" id="{E4777FB5-CD16-4C69-B653-3B204D916D90}"/>
            </a:ext>
          </a:extLst>
        </xdr:cNvPr>
        <xdr:cNvCxnSpPr/>
      </xdr:nvCxnSpPr>
      <xdr:spPr>
        <a:xfrm>
          <a:off x="12814300" y="1013024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12536</xdr:rowOff>
    </xdr:from>
    <xdr:ext cx="405111" cy="259045"/>
    <xdr:sp macro="" textlink="">
      <xdr:nvSpPr>
        <xdr:cNvPr id="562" name="n_1aveValue【保健センター・保健所】&#10;有形固定資産減価償却率">
          <a:extLst>
            <a:ext uri="{FF2B5EF4-FFF2-40B4-BE49-F238E27FC236}">
              <a16:creationId xmlns:a16="http://schemas.microsoft.com/office/drawing/2014/main" id="{7FAB0033-1B04-4AA0-9743-66803CBFC3CC}"/>
            </a:ext>
          </a:extLst>
        </xdr:cNvPr>
        <xdr:cNvSpPr txBox="1"/>
      </xdr:nvSpPr>
      <xdr:spPr>
        <a:xfrm>
          <a:off x="152660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12536</xdr:rowOff>
    </xdr:from>
    <xdr:ext cx="405111" cy="259045"/>
    <xdr:sp macro="" textlink="">
      <xdr:nvSpPr>
        <xdr:cNvPr id="563" name="n_2aveValue【保健センター・保健所】&#10;有形固定資産減価償却率">
          <a:extLst>
            <a:ext uri="{FF2B5EF4-FFF2-40B4-BE49-F238E27FC236}">
              <a16:creationId xmlns:a16="http://schemas.microsoft.com/office/drawing/2014/main" id="{1F227452-6895-4996-A142-9D1EA093F378}"/>
            </a:ext>
          </a:extLst>
        </xdr:cNvPr>
        <xdr:cNvSpPr txBox="1"/>
      </xdr:nvSpPr>
      <xdr:spPr>
        <a:xfrm>
          <a:off x="143897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6004</xdr:rowOff>
    </xdr:from>
    <xdr:ext cx="405111" cy="259045"/>
    <xdr:sp macro="" textlink="">
      <xdr:nvSpPr>
        <xdr:cNvPr id="564" name="n_3aveValue【保健センター・保健所】&#10;有形固定資産減価償却率">
          <a:extLst>
            <a:ext uri="{FF2B5EF4-FFF2-40B4-BE49-F238E27FC236}">
              <a16:creationId xmlns:a16="http://schemas.microsoft.com/office/drawing/2014/main" id="{6D2630A3-7C98-45A2-9DB1-30EC2CEA2E97}"/>
            </a:ext>
          </a:extLst>
        </xdr:cNvPr>
        <xdr:cNvSpPr txBox="1"/>
      </xdr:nvSpPr>
      <xdr:spPr>
        <a:xfrm>
          <a:off x="13500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166024</xdr:rowOff>
    </xdr:from>
    <xdr:ext cx="405111" cy="259045"/>
    <xdr:sp macro="" textlink="">
      <xdr:nvSpPr>
        <xdr:cNvPr id="565" name="n_4aveValue【保健センター・保健所】&#10;有形固定資産減価償却率">
          <a:extLst>
            <a:ext uri="{FF2B5EF4-FFF2-40B4-BE49-F238E27FC236}">
              <a16:creationId xmlns:a16="http://schemas.microsoft.com/office/drawing/2014/main" id="{99546CB9-397E-44AD-B59C-AFB46EC12EF1}"/>
            </a:ext>
          </a:extLst>
        </xdr:cNvPr>
        <xdr:cNvSpPr txBox="1"/>
      </xdr:nvSpPr>
      <xdr:spPr>
        <a:xfrm>
          <a:off x="126117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163665</xdr:rowOff>
    </xdr:from>
    <xdr:ext cx="405111" cy="259045"/>
    <xdr:sp macro="" textlink="">
      <xdr:nvSpPr>
        <xdr:cNvPr id="566" name="n_1mainValue【保健センター・保健所】&#10;有形固定資産減価償却率">
          <a:extLst>
            <a:ext uri="{FF2B5EF4-FFF2-40B4-BE49-F238E27FC236}">
              <a16:creationId xmlns:a16="http://schemas.microsoft.com/office/drawing/2014/main" id="{E411603C-F743-46DA-BB08-1279D3B78907}"/>
            </a:ext>
          </a:extLst>
        </xdr:cNvPr>
        <xdr:cNvSpPr txBox="1"/>
      </xdr:nvSpPr>
      <xdr:spPr>
        <a:xfrm>
          <a:off x="15266044" y="976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28139</xdr:rowOff>
    </xdr:from>
    <xdr:ext cx="405111" cy="259045"/>
    <xdr:sp macro="" textlink="">
      <xdr:nvSpPr>
        <xdr:cNvPr id="567" name="n_2mainValue【保健センター・保健所】&#10;有形固定資産減価償却率">
          <a:extLst>
            <a:ext uri="{FF2B5EF4-FFF2-40B4-BE49-F238E27FC236}">
              <a16:creationId xmlns:a16="http://schemas.microsoft.com/office/drawing/2014/main" id="{79DC646E-7706-47F7-A3F2-B8BBE8253B08}"/>
            </a:ext>
          </a:extLst>
        </xdr:cNvPr>
        <xdr:cNvSpPr txBox="1"/>
      </xdr:nvSpPr>
      <xdr:spPr>
        <a:xfrm>
          <a:off x="14389744" y="980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116312</xdr:rowOff>
    </xdr:from>
    <xdr:ext cx="405111" cy="259045"/>
    <xdr:sp macro="" textlink="">
      <xdr:nvSpPr>
        <xdr:cNvPr id="568" name="n_3mainValue【保健センター・保健所】&#10;有形固定資産減価償却率">
          <a:extLst>
            <a:ext uri="{FF2B5EF4-FFF2-40B4-BE49-F238E27FC236}">
              <a16:creationId xmlns:a16="http://schemas.microsoft.com/office/drawing/2014/main" id="{93EE0006-6F14-4F08-87D9-D4405BC13D83}"/>
            </a:ext>
          </a:extLst>
        </xdr:cNvPr>
        <xdr:cNvSpPr txBox="1"/>
      </xdr:nvSpPr>
      <xdr:spPr>
        <a:xfrm>
          <a:off x="135007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82023</xdr:rowOff>
    </xdr:from>
    <xdr:ext cx="405111" cy="259045"/>
    <xdr:sp macro="" textlink="">
      <xdr:nvSpPr>
        <xdr:cNvPr id="569" name="n_4mainValue【保健センター・保健所】&#10;有形固定資産減価償却率">
          <a:extLst>
            <a:ext uri="{FF2B5EF4-FFF2-40B4-BE49-F238E27FC236}">
              <a16:creationId xmlns:a16="http://schemas.microsoft.com/office/drawing/2014/main" id="{1E6E9B4D-4266-4B5A-A31A-B1A149E2A2A0}"/>
            </a:ext>
          </a:extLst>
        </xdr:cNvPr>
        <xdr:cNvSpPr txBox="1"/>
      </xdr:nvSpPr>
      <xdr:spPr>
        <a:xfrm>
          <a:off x="12611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6C992074-FF44-4235-BC16-47EA0532592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9EEEEAA7-9350-4F81-89D8-3F2B8FEA0BC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704A2547-1A37-4A12-83D1-CF0EFCE132E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E5A016B8-A644-47DB-A790-BCCAED99BA9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7B95DE31-BC82-4A79-8AE1-5BDA4004CD4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9C8B1A46-80C2-4BEC-AAC2-352B3734FF4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8C56DD62-2D8C-4ACB-8077-837E283671A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662C570A-4601-4B1E-9CD1-F27800407C5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57D64F52-2D9E-4C65-AABD-7F1AF8E3DBF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5A1D975E-DAB3-46B6-8043-53004F79FB3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0" name="直線コネクタ 579">
          <a:extLst>
            <a:ext uri="{FF2B5EF4-FFF2-40B4-BE49-F238E27FC236}">
              <a16:creationId xmlns:a16="http://schemas.microsoft.com/office/drawing/2014/main" id="{2B96FFFE-3C59-4FEF-8860-01B0F87BDC7E}"/>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1" name="テキスト ボックス 580">
          <a:extLst>
            <a:ext uri="{FF2B5EF4-FFF2-40B4-BE49-F238E27FC236}">
              <a16:creationId xmlns:a16="http://schemas.microsoft.com/office/drawing/2014/main" id="{E5493FDA-334B-42BE-B21F-1A355899172B}"/>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2" name="直線コネクタ 581">
          <a:extLst>
            <a:ext uri="{FF2B5EF4-FFF2-40B4-BE49-F238E27FC236}">
              <a16:creationId xmlns:a16="http://schemas.microsoft.com/office/drawing/2014/main" id="{D7DED832-BD0C-445D-A40C-E48E0235FAD6}"/>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3" name="テキスト ボックス 582">
          <a:extLst>
            <a:ext uri="{FF2B5EF4-FFF2-40B4-BE49-F238E27FC236}">
              <a16:creationId xmlns:a16="http://schemas.microsoft.com/office/drawing/2014/main" id="{40C46DA2-529A-4A61-9CC1-0A1D04B574DA}"/>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4" name="直線コネクタ 583">
          <a:extLst>
            <a:ext uri="{FF2B5EF4-FFF2-40B4-BE49-F238E27FC236}">
              <a16:creationId xmlns:a16="http://schemas.microsoft.com/office/drawing/2014/main" id="{69FD6309-89F5-4D14-A499-3D7520B8D684}"/>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5" name="テキスト ボックス 584">
          <a:extLst>
            <a:ext uri="{FF2B5EF4-FFF2-40B4-BE49-F238E27FC236}">
              <a16:creationId xmlns:a16="http://schemas.microsoft.com/office/drawing/2014/main" id="{21786646-B58D-401C-A333-911C072B991C}"/>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6" name="直線コネクタ 585">
          <a:extLst>
            <a:ext uri="{FF2B5EF4-FFF2-40B4-BE49-F238E27FC236}">
              <a16:creationId xmlns:a16="http://schemas.microsoft.com/office/drawing/2014/main" id="{0D69B61D-B993-4B02-BB4E-DFC230BB07D5}"/>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7" name="テキスト ボックス 586">
          <a:extLst>
            <a:ext uri="{FF2B5EF4-FFF2-40B4-BE49-F238E27FC236}">
              <a16:creationId xmlns:a16="http://schemas.microsoft.com/office/drawing/2014/main" id="{923A1035-4E73-429F-9D9E-A2FF0AB11CB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C85D6308-2CC2-4EFD-9E6C-E9C8B8FE61B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id="{3BA65377-E1E1-48E9-930F-986AC15BE9F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保健センター・保健所】&#10;一人当たり面積グラフ枠">
          <a:extLst>
            <a:ext uri="{FF2B5EF4-FFF2-40B4-BE49-F238E27FC236}">
              <a16:creationId xmlns:a16="http://schemas.microsoft.com/office/drawing/2014/main" id="{40E9DF99-0809-4926-8F5D-D09A026491C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125730</xdr:rowOff>
    </xdr:to>
    <xdr:cxnSp macro="">
      <xdr:nvCxnSpPr>
        <xdr:cNvPr id="591" name="直線コネクタ 590">
          <a:extLst>
            <a:ext uri="{FF2B5EF4-FFF2-40B4-BE49-F238E27FC236}">
              <a16:creationId xmlns:a16="http://schemas.microsoft.com/office/drawing/2014/main" id="{C42300A0-AA8A-4797-8CC7-5C4A3E4D459B}"/>
            </a:ext>
          </a:extLst>
        </xdr:cNvPr>
        <xdr:cNvCxnSpPr/>
      </xdr:nvCxnSpPr>
      <xdr:spPr>
        <a:xfrm flipV="1">
          <a:off x="22160864" y="9573768"/>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92" name="【保健センター・保健所】&#10;一人当たり面積最小値テキスト">
          <a:extLst>
            <a:ext uri="{FF2B5EF4-FFF2-40B4-BE49-F238E27FC236}">
              <a16:creationId xmlns:a16="http://schemas.microsoft.com/office/drawing/2014/main" id="{69EB8D4D-5220-40EC-AD1D-470106FE9218}"/>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93" name="直線コネクタ 592">
          <a:extLst>
            <a:ext uri="{FF2B5EF4-FFF2-40B4-BE49-F238E27FC236}">
              <a16:creationId xmlns:a16="http://schemas.microsoft.com/office/drawing/2014/main" id="{180FA4DF-83A6-4192-AF8F-B2780B529F84}"/>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594" name="【保健センター・保健所】&#10;一人当たり面積最大値テキスト">
          <a:extLst>
            <a:ext uri="{FF2B5EF4-FFF2-40B4-BE49-F238E27FC236}">
              <a16:creationId xmlns:a16="http://schemas.microsoft.com/office/drawing/2014/main" id="{3699B3A5-5774-4E54-9316-151AD33B4604}"/>
            </a:ext>
          </a:extLst>
        </xdr:cNvPr>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595" name="直線コネクタ 594">
          <a:extLst>
            <a:ext uri="{FF2B5EF4-FFF2-40B4-BE49-F238E27FC236}">
              <a16:creationId xmlns:a16="http://schemas.microsoft.com/office/drawing/2014/main" id="{80E7FFD7-0B5A-4E02-90A9-8D199FDB8088}"/>
            </a:ext>
          </a:extLst>
        </xdr:cNvPr>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166387</xdr:rowOff>
    </xdr:from>
    <xdr:ext cx="469744" cy="259045"/>
    <xdr:sp macro="" textlink="">
      <xdr:nvSpPr>
        <xdr:cNvPr id="596" name="【保健センター・保健所】&#10;一人当たり面積平均値テキスト">
          <a:extLst>
            <a:ext uri="{FF2B5EF4-FFF2-40B4-BE49-F238E27FC236}">
              <a16:creationId xmlns:a16="http://schemas.microsoft.com/office/drawing/2014/main" id="{C39CA65E-2AD8-4B21-80FF-50CA45B33A45}"/>
            </a:ext>
          </a:extLst>
        </xdr:cNvPr>
        <xdr:cNvSpPr txBox="1"/>
      </xdr:nvSpPr>
      <xdr:spPr>
        <a:xfrm>
          <a:off x="22199600" y="1045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597" name="フローチャート: 判断 596">
          <a:extLst>
            <a:ext uri="{FF2B5EF4-FFF2-40B4-BE49-F238E27FC236}">
              <a16:creationId xmlns:a16="http://schemas.microsoft.com/office/drawing/2014/main" id="{4787B83E-BEB3-48BF-97A0-87DA6579C285}"/>
            </a:ext>
          </a:extLst>
        </xdr:cNvPr>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36068</xdr:rowOff>
    </xdr:from>
    <xdr:to>
      <xdr:col>112</xdr:col>
      <xdr:colOff>38100</xdr:colOff>
      <xdr:row>62</xdr:row>
      <xdr:rowOff>137668</xdr:rowOff>
    </xdr:to>
    <xdr:sp macro="" textlink="">
      <xdr:nvSpPr>
        <xdr:cNvPr id="598" name="フローチャート: 判断 597">
          <a:extLst>
            <a:ext uri="{FF2B5EF4-FFF2-40B4-BE49-F238E27FC236}">
              <a16:creationId xmlns:a16="http://schemas.microsoft.com/office/drawing/2014/main" id="{6D5C510E-DCDA-4B5B-97E1-BE7D97D6F09F}"/>
            </a:ext>
          </a:extLst>
        </xdr:cNvPr>
        <xdr:cNvSpPr/>
      </xdr:nvSpPr>
      <xdr:spPr>
        <a:xfrm>
          <a:off x="21272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49784</xdr:rowOff>
    </xdr:from>
    <xdr:to>
      <xdr:col>107</xdr:col>
      <xdr:colOff>101600</xdr:colOff>
      <xdr:row>62</xdr:row>
      <xdr:rowOff>151384</xdr:rowOff>
    </xdr:to>
    <xdr:sp macro="" textlink="">
      <xdr:nvSpPr>
        <xdr:cNvPr id="599" name="フローチャート: 判断 598">
          <a:extLst>
            <a:ext uri="{FF2B5EF4-FFF2-40B4-BE49-F238E27FC236}">
              <a16:creationId xmlns:a16="http://schemas.microsoft.com/office/drawing/2014/main" id="{049A7940-EE53-44A0-8AA8-6F2E72EA3E9D}"/>
            </a:ext>
          </a:extLst>
        </xdr:cNvPr>
        <xdr:cNvSpPr/>
      </xdr:nvSpPr>
      <xdr:spPr>
        <a:xfrm>
          <a:off x="20383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72644</xdr:rowOff>
    </xdr:from>
    <xdr:to>
      <xdr:col>102</xdr:col>
      <xdr:colOff>165100</xdr:colOff>
      <xdr:row>63</xdr:row>
      <xdr:rowOff>2794</xdr:rowOff>
    </xdr:to>
    <xdr:sp macro="" textlink="">
      <xdr:nvSpPr>
        <xdr:cNvPr id="600" name="フローチャート: 判断 599">
          <a:extLst>
            <a:ext uri="{FF2B5EF4-FFF2-40B4-BE49-F238E27FC236}">
              <a16:creationId xmlns:a16="http://schemas.microsoft.com/office/drawing/2014/main" id="{C7FB0D8E-DA77-48F3-8D28-6D2101C4CE7E}"/>
            </a:ext>
          </a:extLst>
        </xdr:cNvPr>
        <xdr:cNvSpPr/>
      </xdr:nvSpPr>
      <xdr:spPr>
        <a:xfrm>
          <a:off x="19494500" y="1070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77216</xdr:rowOff>
    </xdr:from>
    <xdr:to>
      <xdr:col>98</xdr:col>
      <xdr:colOff>38100</xdr:colOff>
      <xdr:row>63</xdr:row>
      <xdr:rowOff>7366</xdr:rowOff>
    </xdr:to>
    <xdr:sp macro="" textlink="">
      <xdr:nvSpPr>
        <xdr:cNvPr id="601" name="フローチャート: 判断 600">
          <a:extLst>
            <a:ext uri="{FF2B5EF4-FFF2-40B4-BE49-F238E27FC236}">
              <a16:creationId xmlns:a16="http://schemas.microsoft.com/office/drawing/2014/main" id="{E7B867B4-010E-490E-9299-07C859BD72DD}"/>
            </a:ext>
          </a:extLst>
        </xdr:cNvPr>
        <xdr:cNvSpPr/>
      </xdr:nvSpPr>
      <xdr:spPr>
        <a:xfrm>
          <a:off x="186055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73551AEB-B3CC-40A5-933E-C87DE640473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B00D1E1-6D79-4F2E-A558-3061FF7CA42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F83156C9-0154-49B1-8A7E-1E846EEE6D0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B72798D5-17B1-4077-BF61-E5ADCADEF1C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736AD6C2-CBE2-4458-B777-7D758850E0A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07" name="楕円 606">
          <a:extLst>
            <a:ext uri="{FF2B5EF4-FFF2-40B4-BE49-F238E27FC236}">
              <a16:creationId xmlns:a16="http://schemas.microsoft.com/office/drawing/2014/main" id="{62320CD0-DC56-4EA0-820A-B1AAB5C49A0B}"/>
            </a:ext>
          </a:extLst>
        </xdr:cNvPr>
        <xdr:cNvSpPr/>
      </xdr:nvSpPr>
      <xdr:spPr>
        <a:xfrm>
          <a:off x="221107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32783</xdr:rowOff>
    </xdr:from>
    <xdr:ext cx="469744" cy="259045"/>
    <xdr:sp macro="" textlink="">
      <xdr:nvSpPr>
        <xdr:cNvPr id="608" name="【保健センター・保健所】&#10;一人当たり面積該当値テキスト">
          <a:extLst>
            <a:ext uri="{FF2B5EF4-FFF2-40B4-BE49-F238E27FC236}">
              <a16:creationId xmlns:a16="http://schemas.microsoft.com/office/drawing/2014/main" id="{D215C5ED-7D77-44EE-97F2-5B69B363EE22}"/>
            </a:ext>
          </a:extLst>
        </xdr:cNvPr>
        <xdr:cNvSpPr txBox="1"/>
      </xdr:nvSpPr>
      <xdr:spPr>
        <a:xfrm>
          <a:off x="22199600"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49784</xdr:rowOff>
    </xdr:from>
    <xdr:to>
      <xdr:col>112</xdr:col>
      <xdr:colOff>38100</xdr:colOff>
      <xdr:row>62</xdr:row>
      <xdr:rowOff>151384</xdr:rowOff>
    </xdr:to>
    <xdr:sp macro="" textlink="">
      <xdr:nvSpPr>
        <xdr:cNvPr id="609" name="楕円 608">
          <a:extLst>
            <a:ext uri="{FF2B5EF4-FFF2-40B4-BE49-F238E27FC236}">
              <a16:creationId xmlns:a16="http://schemas.microsoft.com/office/drawing/2014/main" id="{DC63874A-9824-437C-9BC9-983870DBDD38}"/>
            </a:ext>
          </a:extLst>
        </xdr:cNvPr>
        <xdr:cNvSpPr/>
      </xdr:nvSpPr>
      <xdr:spPr>
        <a:xfrm>
          <a:off x="212725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100584</xdr:rowOff>
    </xdr:from>
    <xdr:to>
      <xdr:col>116</xdr:col>
      <xdr:colOff>63500</xdr:colOff>
      <xdr:row>62</xdr:row>
      <xdr:rowOff>105156</xdr:rowOff>
    </xdr:to>
    <xdr:cxnSp macro="">
      <xdr:nvCxnSpPr>
        <xdr:cNvPr id="610" name="直線コネクタ 609">
          <a:extLst>
            <a:ext uri="{FF2B5EF4-FFF2-40B4-BE49-F238E27FC236}">
              <a16:creationId xmlns:a16="http://schemas.microsoft.com/office/drawing/2014/main" id="{84771BB9-7DDB-4F86-89F1-0EE6AE41102F}"/>
            </a:ext>
          </a:extLst>
        </xdr:cNvPr>
        <xdr:cNvCxnSpPr/>
      </xdr:nvCxnSpPr>
      <xdr:spPr>
        <a:xfrm>
          <a:off x="21323300" y="107304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49784</xdr:rowOff>
    </xdr:from>
    <xdr:to>
      <xdr:col>107</xdr:col>
      <xdr:colOff>101600</xdr:colOff>
      <xdr:row>62</xdr:row>
      <xdr:rowOff>151384</xdr:rowOff>
    </xdr:to>
    <xdr:sp macro="" textlink="">
      <xdr:nvSpPr>
        <xdr:cNvPr id="611" name="楕円 610">
          <a:extLst>
            <a:ext uri="{FF2B5EF4-FFF2-40B4-BE49-F238E27FC236}">
              <a16:creationId xmlns:a16="http://schemas.microsoft.com/office/drawing/2014/main" id="{EE0A161B-7128-496C-B362-108D13400610}"/>
            </a:ext>
          </a:extLst>
        </xdr:cNvPr>
        <xdr:cNvSpPr/>
      </xdr:nvSpPr>
      <xdr:spPr>
        <a:xfrm>
          <a:off x="203835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100584</xdr:rowOff>
    </xdr:from>
    <xdr:to>
      <xdr:col>111</xdr:col>
      <xdr:colOff>177800</xdr:colOff>
      <xdr:row>62</xdr:row>
      <xdr:rowOff>100584</xdr:rowOff>
    </xdr:to>
    <xdr:cxnSp macro="">
      <xdr:nvCxnSpPr>
        <xdr:cNvPr id="612" name="直線コネクタ 611">
          <a:extLst>
            <a:ext uri="{FF2B5EF4-FFF2-40B4-BE49-F238E27FC236}">
              <a16:creationId xmlns:a16="http://schemas.microsoft.com/office/drawing/2014/main" id="{3D7EEBB5-41A5-4FEE-B7FF-DCA420033DBC}"/>
            </a:ext>
          </a:extLst>
        </xdr:cNvPr>
        <xdr:cNvCxnSpPr/>
      </xdr:nvCxnSpPr>
      <xdr:spPr>
        <a:xfrm>
          <a:off x="20434300" y="107304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166370</xdr:rowOff>
    </xdr:from>
    <xdr:to>
      <xdr:col>102</xdr:col>
      <xdr:colOff>165100</xdr:colOff>
      <xdr:row>62</xdr:row>
      <xdr:rowOff>96520</xdr:rowOff>
    </xdr:to>
    <xdr:sp macro="" textlink="">
      <xdr:nvSpPr>
        <xdr:cNvPr id="613" name="楕円 612">
          <a:extLst>
            <a:ext uri="{FF2B5EF4-FFF2-40B4-BE49-F238E27FC236}">
              <a16:creationId xmlns:a16="http://schemas.microsoft.com/office/drawing/2014/main" id="{955459B1-6A53-456A-9E38-C56E968E3352}"/>
            </a:ext>
          </a:extLst>
        </xdr:cNvPr>
        <xdr:cNvSpPr/>
      </xdr:nvSpPr>
      <xdr:spPr>
        <a:xfrm>
          <a:off x="19494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45720</xdr:rowOff>
    </xdr:from>
    <xdr:to>
      <xdr:col>107</xdr:col>
      <xdr:colOff>50800</xdr:colOff>
      <xdr:row>62</xdr:row>
      <xdr:rowOff>100584</xdr:rowOff>
    </xdr:to>
    <xdr:cxnSp macro="">
      <xdr:nvCxnSpPr>
        <xdr:cNvPr id="614" name="直線コネクタ 613">
          <a:extLst>
            <a:ext uri="{FF2B5EF4-FFF2-40B4-BE49-F238E27FC236}">
              <a16:creationId xmlns:a16="http://schemas.microsoft.com/office/drawing/2014/main" id="{ABA5F609-1400-4A09-8A8D-0B2049F0F858}"/>
            </a:ext>
          </a:extLst>
        </xdr:cNvPr>
        <xdr:cNvCxnSpPr/>
      </xdr:nvCxnSpPr>
      <xdr:spPr>
        <a:xfrm>
          <a:off x="19545300" y="106756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166370</xdr:rowOff>
    </xdr:from>
    <xdr:to>
      <xdr:col>98</xdr:col>
      <xdr:colOff>38100</xdr:colOff>
      <xdr:row>62</xdr:row>
      <xdr:rowOff>96520</xdr:rowOff>
    </xdr:to>
    <xdr:sp macro="" textlink="">
      <xdr:nvSpPr>
        <xdr:cNvPr id="615" name="楕円 614">
          <a:extLst>
            <a:ext uri="{FF2B5EF4-FFF2-40B4-BE49-F238E27FC236}">
              <a16:creationId xmlns:a16="http://schemas.microsoft.com/office/drawing/2014/main" id="{D637DC0A-BB20-4A5A-AA04-4AD8A69D2F45}"/>
            </a:ext>
          </a:extLst>
        </xdr:cNvPr>
        <xdr:cNvSpPr/>
      </xdr:nvSpPr>
      <xdr:spPr>
        <a:xfrm>
          <a:off x="18605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45720</xdr:rowOff>
    </xdr:from>
    <xdr:to>
      <xdr:col>102</xdr:col>
      <xdr:colOff>114300</xdr:colOff>
      <xdr:row>62</xdr:row>
      <xdr:rowOff>45720</xdr:rowOff>
    </xdr:to>
    <xdr:cxnSp macro="">
      <xdr:nvCxnSpPr>
        <xdr:cNvPr id="616" name="直線コネクタ 615">
          <a:extLst>
            <a:ext uri="{FF2B5EF4-FFF2-40B4-BE49-F238E27FC236}">
              <a16:creationId xmlns:a16="http://schemas.microsoft.com/office/drawing/2014/main" id="{4A59B873-1814-4FE0-9AA3-B2201C276B5C}"/>
            </a:ext>
          </a:extLst>
        </xdr:cNvPr>
        <xdr:cNvCxnSpPr/>
      </xdr:nvCxnSpPr>
      <xdr:spPr>
        <a:xfrm>
          <a:off x="18656300" y="1067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154195</xdr:rowOff>
    </xdr:from>
    <xdr:ext cx="469744" cy="259045"/>
    <xdr:sp macro="" textlink="">
      <xdr:nvSpPr>
        <xdr:cNvPr id="617" name="n_1aveValue【保健センター・保健所】&#10;一人当たり面積">
          <a:extLst>
            <a:ext uri="{FF2B5EF4-FFF2-40B4-BE49-F238E27FC236}">
              <a16:creationId xmlns:a16="http://schemas.microsoft.com/office/drawing/2014/main" id="{B206B4E2-6C46-4451-ABE4-6A24E0613298}"/>
            </a:ext>
          </a:extLst>
        </xdr:cNvPr>
        <xdr:cNvSpPr txBox="1"/>
      </xdr:nvSpPr>
      <xdr:spPr>
        <a:xfrm>
          <a:off x="21075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142511</xdr:rowOff>
    </xdr:from>
    <xdr:ext cx="469744" cy="259045"/>
    <xdr:sp macro="" textlink="">
      <xdr:nvSpPr>
        <xdr:cNvPr id="618" name="n_2aveValue【保健センター・保健所】&#10;一人当たり面積">
          <a:extLst>
            <a:ext uri="{FF2B5EF4-FFF2-40B4-BE49-F238E27FC236}">
              <a16:creationId xmlns:a16="http://schemas.microsoft.com/office/drawing/2014/main" id="{EFED2E4E-40F4-46C9-957F-CB8E39D8524F}"/>
            </a:ext>
          </a:extLst>
        </xdr:cNvPr>
        <xdr:cNvSpPr txBox="1"/>
      </xdr:nvSpPr>
      <xdr:spPr>
        <a:xfrm>
          <a:off x="20199427" y="107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165371</xdr:rowOff>
    </xdr:from>
    <xdr:ext cx="469744" cy="259045"/>
    <xdr:sp macro="" textlink="">
      <xdr:nvSpPr>
        <xdr:cNvPr id="619" name="n_3aveValue【保健センター・保健所】&#10;一人当たり面積">
          <a:extLst>
            <a:ext uri="{FF2B5EF4-FFF2-40B4-BE49-F238E27FC236}">
              <a16:creationId xmlns:a16="http://schemas.microsoft.com/office/drawing/2014/main" id="{4ADD44CB-53FE-4A26-A4A2-9E9B077EEA16}"/>
            </a:ext>
          </a:extLst>
        </xdr:cNvPr>
        <xdr:cNvSpPr txBox="1"/>
      </xdr:nvSpPr>
      <xdr:spPr>
        <a:xfrm>
          <a:off x="193104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169943</xdr:rowOff>
    </xdr:from>
    <xdr:ext cx="469744" cy="259045"/>
    <xdr:sp macro="" textlink="">
      <xdr:nvSpPr>
        <xdr:cNvPr id="620" name="n_4aveValue【保健センター・保健所】&#10;一人当たり面積">
          <a:extLst>
            <a:ext uri="{FF2B5EF4-FFF2-40B4-BE49-F238E27FC236}">
              <a16:creationId xmlns:a16="http://schemas.microsoft.com/office/drawing/2014/main" id="{C831CB4A-8602-4174-A9A4-D029120651A5}"/>
            </a:ext>
          </a:extLst>
        </xdr:cNvPr>
        <xdr:cNvSpPr txBox="1"/>
      </xdr:nvSpPr>
      <xdr:spPr>
        <a:xfrm>
          <a:off x="18421427" y="107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142511</xdr:rowOff>
    </xdr:from>
    <xdr:ext cx="469744" cy="259045"/>
    <xdr:sp macro="" textlink="">
      <xdr:nvSpPr>
        <xdr:cNvPr id="621" name="n_1mainValue【保健センター・保健所】&#10;一人当たり面積">
          <a:extLst>
            <a:ext uri="{FF2B5EF4-FFF2-40B4-BE49-F238E27FC236}">
              <a16:creationId xmlns:a16="http://schemas.microsoft.com/office/drawing/2014/main" id="{05422ADC-C84D-494B-B406-7442BBC3BD8C}"/>
            </a:ext>
          </a:extLst>
        </xdr:cNvPr>
        <xdr:cNvSpPr txBox="1"/>
      </xdr:nvSpPr>
      <xdr:spPr>
        <a:xfrm>
          <a:off x="21075727" y="107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167911</xdr:rowOff>
    </xdr:from>
    <xdr:ext cx="469744" cy="259045"/>
    <xdr:sp macro="" textlink="">
      <xdr:nvSpPr>
        <xdr:cNvPr id="622" name="n_2mainValue【保健センター・保健所】&#10;一人当たり面積">
          <a:extLst>
            <a:ext uri="{FF2B5EF4-FFF2-40B4-BE49-F238E27FC236}">
              <a16:creationId xmlns:a16="http://schemas.microsoft.com/office/drawing/2014/main" id="{E705E6F7-BFD5-4755-9E5D-0D150C3D1F13}"/>
            </a:ext>
          </a:extLst>
        </xdr:cNvPr>
        <xdr:cNvSpPr txBox="1"/>
      </xdr:nvSpPr>
      <xdr:spPr>
        <a:xfrm>
          <a:off x="20199427" y="1045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113047</xdr:rowOff>
    </xdr:from>
    <xdr:ext cx="469744" cy="259045"/>
    <xdr:sp macro="" textlink="">
      <xdr:nvSpPr>
        <xdr:cNvPr id="623" name="n_3mainValue【保健センター・保健所】&#10;一人当たり面積">
          <a:extLst>
            <a:ext uri="{FF2B5EF4-FFF2-40B4-BE49-F238E27FC236}">
              <a16:creationId xmlns:a16="http://schemas.microsoft.com/office/drawing/2014/main" id="{1A79A96C-B87B-4000-97AC-4C527B4E93AD}"/>
            </a:ext>
          </a:extLst>
        </xdr:cNvPr>
        <xdr:cNvSpPr txBox="1"/>
      </xdr:nvSpPr>
      <xdr:spPr>
        <a:xfrm>
          <a:off x="193104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113047</xdr:rowOff>
    </xdr:from>
    <xdr:ext cx="469744" cy="259045"/>
    <xdr:sp macro="" textlink="">
      <xdr:nvSpPr>
        <xdr:cNvPr id="624" name="n_4mainValue【保健センター・保健所】&#10;一人当たり面積">
          <a:extLst>
            <a:ext uri="{FF2B5EF4-FFF2-40B4-BE49-F238E27FC236}">
              <a16:creationId xmlns:a16="http://schemas.microsoft.com/office/drawing/2014/main" id="{B35877A4-524D-4559-9026-647445F542CB}"/>
            </a:ext>
          </a:extLst>
        </xdr:cNvPr>
        <xdr:cNvSpPr txBox="1"/>
      </xdr:nvSpPr>
      <xdr:spPr>
        <a:xfrm>
          <a:off x="184214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56DAAB6B-DA54-4C28-BEFC-30DFF262A82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5A98C5C8-D142-4794-B112-3B0D2BCE33E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853F6268-B113-4B33-8A8B-4D8505C5008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A83B3316-3C46-4BA9-ADED-E785069B745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B76E3AA5-7016-4D0F-8B0B-51E3E59FC03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E5B33018-E72B-4816-B175-C1B98EF3214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5FEFAC57-354F-4740-B069-2E66FE63DC4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C205B1AD-0429-47E0-81EF-98790B247AB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4D16E291-E13C-468A-8A4A-90AB95D8D89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7CB0E65B-5735-4806-B99A-4F1BF777E1F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586C051B-0D25-45DF-A0A2-D354842E5B0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a:extLst>
            <a:ext uri="{FF2B5EF4-FFF2-40B4-BE49-F238E27FC236}">
              <a16:creationId xmlns:a16="http://schemas.microsoft.com/office/drawing/2014/main" id="{97433245-FFBB-4E2B-9D4E-CE75C734E62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a:extLst>
            <a:ext uri="{FF2B5EF4-FFF2-40B4-BE49-F238E27FC236}">
              <a16:creationId xmlns:a16="http://schemas.microsoft.com/office/drawing/2014/main" id="{273C62F9-1E55-4D8E-85FE-02F19DD4E1E6}"/>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a:extLst>
            <a:ext uri="{FF2B5EF4-FFF2-40B4-BE49-F238E27FC236}">
              <a16:creationId xmlns:a16="http://schemas.microsoft.com/office/drawing/2014/main" id="{47BC8FE7-939F-4663-9899-44CE9BE22E94}"/>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a:extLst>
            <a:ext uri="{FF2B5EF4-FFF2-40B4-BE49-F238E27FC236}">
              <a16:creationId xmlns:a16="http://schemas.microsoft.com/office/drawing/2014/main" id="{A12002B9-563A-4455-8C99-F9068BA0545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a:extLst>
            <a:ext uri="{FF2B5EF4-FFF2-40B4-BE49-F238E27FC236}">
              <a16:creationId xmlns:a16="http://schemas.microsoft.com/office/drawing/2014/main" id="{2ED0322D-C4AA-49E9-9044-F64187491DD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a:extLst>
            <a:ext uri="{FF2B5EF4-FFF2-40B4-BE49-F238E27FC236}">
              <a16:creationId xmlns:a16="http://schemas.microsoft.com/office/drawing/2014/main" id="{11D6F114-D829-45AE-BBA1-C74A6DC8F6C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a:extLst>
            <a:ext uri="{FF2B5EF4-FFF2-40B4-BE49-F238E27FC236}">
              <a16:creationId xmlns:a16="http://schemas.microsoft.com/office/drawing/2014/main" id="{67FD0D9F-5C37-4AED-AFFC-5DB8AE061A1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a:extLst>
            <a:ext uri="{FF2B5EF4-FFF2-40B4-BE49-F238E27FC236}">
              <a16:creationId xmlns:a16="http://schemas.microsoft.com/office/drawing/2014/main" id="{929723A8-83C9-4FC1-BAA0-779909756E8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a:extLst>
            <a:ext uri="{FF2B5EF4-FFF2-40B4-BE49-F238E27FC236}">
              <a16:creationId xmlns:a16="http://schemas.microsoft.com/office/drawing/2014/main" id="{FA8E21EC-FAF6-4043-88AB-35C1B880B2A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a:extLst>
            <a:ext uri="{FF2B5EF4-FFF2-40B4-BE49-F238E27FC236}">
              <a16:creationId xmlns:a16="http://schemas.microsoft.com/office/drawing/2014/main" id="{ABBDAA09-0CA6-43A8-B1A8-B3E2E54B985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a:extLst>
            <a:ext uri="{FF2B5EF4-FFF2-40B4-BE49-F238E27FC236}">
              <a16:creationId xmlns:a16="http://schemas.microsoft.com/office/drawing/2014/main" id="{8FCBD771-2006-46D3-93EE-6C5D0FB3C60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a:extLst>
            <a:ext uri="{FF2B5EF4-FFF2-40B4-BE49-F238E27FC236}">
              <a16:creationId xmlns:a16="http://schemas.microsoft.com/office/drawing/2014/main" id="{1C65AC51-09ED-494B-A7DF-9AA11C18A29E}"/>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004519AA-96DB-4FAC-9D49-B1AACE8B96E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消防施設】&#10;有形固定資産減価償却率グラフ枠">
          <a:extLst>
            <a:ext uri="{FF2B5EF4-FFF2-40B4-BE49-F238E27FC236}">
              <a16:creationId xmlns:a16="http://schemas.microsoft.com/office/drawing/2014/main" id="{A348B850-8203-4CD9-A62A-E7C574ACB63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168729</xdr:rowOff>
    </xdr:to>
    <xdr:cxnSp macro="">
      <xdr:nvCxnSpPr>
        <xdr:cNvPr id="650" name="直線コネクタ 649">
          <a:extLst>
            <a:ext uri="{FF2B5EF4-FFF2-40B4-BE49-F238E27FC236}">
              <a16:creationId xmlns:a16="http://schemas.microsoft.com/office/drawing/2014/main" id="{B4185922-18E3-4836-9091-99169088EE87}"/>
            </a:ext>
          </a:extLst>
        </xdr:cNvPr>
        <xdr:cNvCxnSpPr/>
      </xdr:nvCxnSpPr>
      <xdr:spPr>
        <a:xfrm flipV="1">
          <a:off x="16318864" y="13465084"/>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消防施設】&#10;有形固定資産減価償却率最小値テキスト">
          <a:extLst>
            <a:ext uri="{FF2B5EF4-FFF2-40B4-BE49-F238E27FC236}">
              <a16:creationId xmlns:a16="http://schemas.microsoft.com/office/drawing/2014/main" id="{F4FCA883-69EF-420F-B4F1-D27A83F2D9D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a:extLst>
            <a:ext uri="{FF2B5EF4-FFF2-40B4-BE49-F238E27FC236}">
              <a16:creationId xmlns:a16="http://schemas.microsoft.com/office/drawing/2014/main" id="{6B86CEBA-BE3C-4A26-99B8-4B0D850ADF14}"/>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653" name="【消防施設】&#10;有形固定資産減価償却率最大値テキスト">
          <a:extLst>
            <a:ext uri="{FF2B5EF4-FFF2-40B4-BE49-F238E27FC236}">
              <a16:creationId xmlns:a16="http://schemas.microsoft.com/office/drawing/2014/main" id="{CADA1AF4-B69A-48DA-BB81-5A2805884F38}"/>
            </a:ext>
          </a:extLst>
        </xdr:cNvPr>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654" name="直線コネクタ 653">
          <a:extLst>
            <a:ext uri="{FF2B5EF4-FFF2-40B4-BE49-F238E27FC236}">
              <a16:creationId xmlns:a16="http://schemas.microsoft.com/office/drawing/2014/main" id="{FD4B23E9-4677-4CAF-9898-6052B804F3C7}"/>
            </a:ext>
          </a:extLst>
        </xdr:cNvPr>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76761</xdr:rowOff>
    </xdr:from>
    <xdr:ext cx="405111" cy="259045"/>
    <xdr:sp macro="" textlink="">
      <xdr:nvSpPr>
        <xdr:cNvPr id="655" name="【消防施設】&#10;有形固定資産減価償却率平均値テキスト">
          <a:extLst>
            <a:ext uri="{FF2B5EF4-FFF2-40B4-BE49-F238E27FC236}">
              <a16:creationId xmlns:a16="http://schemas.microsoft.com/office/drawing/2014/main" id="{762A6918-699D-4264-AA59-09613EA01571}"/>
            </a:ext>
          </a:extLst>
        </xdr:cNvPr>
        <xdr:cNvSpPr txBox="1"/>
      </xdr:nvSpPr>
      <xdr:spPr>
        <a:xfrm>
          <a:off x="16357600" y="14135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98334</xdr:rowOff>
    </xdr:from>
    <xdr:to>
      <xdr:col>85</xdr:col>
      <xdr:colOff>177800</xdr:colOff>
      <xdr:row>83</xdr:row>
      <xdr:rowOff>28484</xdr:rowOff>
    </xdr:to>
    <xdr:sp macro="" textlink="">
      <xdr:nvSpPr>
        <xdr:cNvPr id="656" name="フローチャート: 判断 655">
          <a:extLst>
            <a:ext uri="{FF2B5EF4-FFF2-40B4-BE49-F238E27FC236}">
              <a16:creationId xmlns:a16="http://schemas.microsoft.com/office/drawing/2014/main" id="{97AA6388-A049-4416-9273-D8DD7DD564A7}"/>
            </a:ext>
          </a:extLst>
        </xdr:cNvPr>
        <xdr:cNvSpPr/>
      </xdr:nvSpPr>
      <xdr:spPr>
        <a:xfrm>
          <a:off x="162687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144055</xdr:rowOff>
    </xdr:from>
    <xdr:to>
      <xdr:col>81</xdr:col>
      <xdr:colOff>101600</xdr:colOff>
      <xdr:row>83</xdr:row>
      <xdr:rowOff>74205</xdr:rowOff>
    </xdr:to>
    <xdr:sp macro="" textlink="">
      <xdr:nvSpPr>
        <xdr:cNvPr id="657" name="フローチャート: 判断 656">
          <a:extLst>
            <a:ext uri="{FF2B5EF4-FFF2-40B4-BE49-F238E27FC236}">
              <a16:creationId xmlns:a16="http://schemas.microsoft.com/office/drawing/2014/main" id="{77F9ECC4-69E2-4416-9521-7060EB418650}"/>
            </a:ext>
          </a:extLst>
        </xdr:cNvPr>
        <xdr:cNvSpPr/>
      </xdr:nvSpPr>
      <xdr:spPr>
        <a:xfrm>
          <a:off x="15430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101600</xdr:rowOff>
    </xdr:from>
    <xdr:to>
      <xdr:col>76</xdr:col>
      <xdr:colOff>165100</xdr:colOff>
      <xdr:row>83</xdr:row>
      <xdr:rowOff>31750</xdr:rowOff>
    </xdr:to>
    <xdr:sp macro="" textlink="">
      <xdr:nvSpPr>
        <xdr:cNvPr id="658" name="フローチャート: 判断 657">
          <a:extLst>
            <a:ext uri="{FF2B5EF4-FFF2-40B4-BE49-F238E27FC236}">
              <a16:creationId xmlns:a16="http://schemas.microsoft.com/office/drawing/2014/main" id="{F7F6F638-520F-4C70-AE14-2E4058FB309E}"/>
            </a:ext>
          </a:extLst>
        </xdr:cNvPr>
        <xdr:cNvSpPr/>
      </xdr:nvSpPr>
      <xdr:spPr>
        <a:xfrm>
          <a:off x="14541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64044</xdr:rowOff>
    </xdr:from>
    <xdr:to>
      <xdr:col>72</xdr:col>
      <xdr:colOff>38100</xdr:colOff>
      <xdr:row>82</xdr:row>
      <xdr:rowOff>165644</xdr:rowOff>
    </xdr:to>
    <xdr:sp macro="" textlink="">
      <xdr:nvSpPr>
        <xdr:cNvPr id="659" name="フローチャート: 判断 658">
          <a:extLst>
            <a:ext uri="{FF2B5EF4-FFF2-40B4-BE49-F238E27FC236}">
              <a16:creationId xmlns:a16="http://schemas.microsoft.com/office/drawing/2014/main" id="{7A22AB5C-73BA-4501-B0A7-F0171A977B7C}"/>
            </a:ext>
          </a:extLst>
        </xdr:cNvPr>
        <xdr:cNvSpPr/>
      </xdr:nvSpPr>
      <xdr:spPr>
        <a:xfrm>
          <a:off x="13652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68943</xdr:rowOff>
    </xdr:from>
    <xdr:to>
      <xdr:col>67</xdr:col>
      <xdr:colOff>101600</xdr:colOff>
      <xdr:row>82</xdr:row>
      <xdr:rowOff>170543</xdr:rowOff>
    </xdr:to>
    <xdr:sp macro="" textlink="">
      <xdr:nvSpPr>
        <xdr:cNvPr id="660" name="フローチャート: 判断 659">
          <a:extLst>
            <a:ext uri="{FF2B5EF4-FFF2-40B4-BE49-F238E27FC236}">
              <a16:creationId xmlns:a16="http://schemas.microsoft.com/office/drawing/2014/main" id="{5D1611A3-2E7C-4491-BE13-6453E3975602}"/>
            </a:ext>
          </a:extLst>
        </xdr:cNvPr>
        <xdr:cNvSpPr/>
      </xdr:nvSpPr>
      <xdr:spPr>
        <a:xfrm>
          <a:off x="12763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1B059501-0DF8-49EC-A905-D72DDECE92B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F31AEC4D-F8A0-4622-9A33-1370CD1F0F6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C50D18F9-0CDE-4A36-8F4F-C2F7A2FDDBB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B5FB7E75-3A17-44BA-8BF1-1C15BAEBD03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35C53DED-6471-4307-A40D-BDF8C22AEF8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18324</xdr:rowOff>
    </xdr:from>
    <xdr:to>
      <xdr:col>85</xdr:col>
      <xdr:colOff>177800</xdr:colOff>
      <xdr:row>82</xdr:row>
      <xdr:rowOff>119924</xdr:rowOff>
    </xdr:to>
    <xdr:sp macro="" textlink="">
      <xdr:nvSpPr>
        <xdr:cNvPr id="666" name="楕円 665">
          <a:extLst>
            <a:ext uri="{FF2B5EF4-FFF2-40B4-BE49-F238E27FC236}">
              <a16:creationId xmlns:a16="http://schemas.microsoft.com/office/drawing/2014/main" id="{C64A1D8D-60C2-4716-8BFB-A3913B8ACBB7}"/>
            </a:ext>
          </a:extLst>
        </xdr:cNvPr>
        <xdr:cNvSpPr/>
      </xdr:nvSpPr>
      <xdr:spPr>
        <a:xfrm>
          <a:off x="16268700" y="1407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41201</xdr:rowOff>
    </xdr:from>
    <xdr:ext cx="405111" cy="259045"/>
    <xdr:sp macro="" textlink="">
      <xdr:nvSpPr>
        <xdr:cNvPr id="667" name="【消防施設】&#10;有形固定資産減価償却率該当値テキスト">
          <a:extLst>
            <a:ext uri="{FF2B5EF4-FFF2-40B4-BE49-F238E27FC236}">
              <a16:creationId xmlns:a16="http://schemas.microsoft.com/office/drawing/2014/main" id="{AC4A3540-B1DA-40F2-BF23-31A11CB26723}"/>
            </a:ext>
          </a:extLst>
        </xdr:cNvPr>
        <xdr:cNvSpPr txBox="1"/>
      </xdr:nvSpPr>
      <xdr:spPr>
        <a:xfrm>
          <a:off x="16357600" y="13928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34652</xdr:rowOff>
    </xdr:from>
    <xdr:to>
      <xdr:col>81</xdr:col>
      <xdr:colOff>101600</xdr:colOff>
      <xdr:row>82</xdr:row>
      <xdr:rowOff>136252</xdr:rowOff>
    </xdr:to>
    <xdr:sp macro="" textlink="">
      <xdr:nvSpPr>
        <xdr:cNvPr id="668" name="楕円 667">
          <a:extLst>
            <a:ext uri="{FF2B5EF4-FFF2-40B4-BE49-F238E27FC236}">
              <a16:creationId xmlns:a16="http://schemas.microsoft.com/office/drawing/2014/main" id="{54FBFBB7-0A87-415F-A650-8AD29960CAD7}"/>
            </a:ext>
          </a:extLst>
        </xdr:cNvPr>
        <xdr:cNvSpPr/>
      </xdr:nvSpPr>
      <xdr:spPr>
        <a:xfrm>
          <a:off x="15430500" y="1409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69124</xdr:rowOff>
    </xdr:from>
    <xdr:to>
      <xdr:col>85</xdr:col>
      <xdr:colOff>127000</xdr:colOff>
      <xdr:row>82</xdr:row>
      <xdr:rowOff>85452</xdr:rowOff>
    </xdr:to>
    <xdr:cxnSp macro="">
      <xdr:nvCxnSpPr>
        <xdr:cNvPr id="669" name="直線コネクタ 668">
          <a:extLst>
            <a:ext uri="{FF2B5EF4-FFF2-40B4-BE49-F238E27FC236}">
              <a16:creationId xmlns:a16="http://schemas.microsoft.com/office/drawing/2014/main" id="{EA6DF31C-A23E-4EB3-BC5D-58B3DEE7A401}"/>
            </a:ext>
          </a:extLst>
        </xdr:cNvPr>
        <xdr:cNvCxnSpPr/>
      </xdr:nvCxnSpPr>
      <xdr:spPr>
        <a:xfrm flipV="1">
          <a:off x="15481300" y="14128024"/>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78739</xdr:rowOff>
    </xdr:from>
    <xdr:to>
      <xdr:col>76</xdr:col>
      <xdr:colOff>165100</xdr:colOff>
      <xdr:row>83</xdr:row>
      <xdr:rowOff>8889</xdr:rowOff>
    </xdr:to>
    <xdr:sp macro="" textlink="">
      <xdr:nvSpPr>
        <xdr:cNvPr id="670" name="楕円 669">
          <a:extLst>
            <a:ext uri="{FF2B5EF4-FFF2-40B4-BE49-F238E27FC236}">
              <a16:creationId xmlns:a16="http://schemas.microsoft.com/office/drawing/2014/main" id="{826C05D5-BEA1-4629-9209-E88B694E1E78}"/>
            </a:ext>
          </a:extLst>
        </xdr:cNvPr>
        <xdr:cNvSpPr/>
      </xdr:nvSpPr>
      <xdr:spPr>
        <a:xfrm>
          <a:off x="14541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85452</xdr:rowOff>
    </xdr:from>
    <xdr:to>
      <xdr:col>81</xdr:col>
      <xdr:colOff>50800</xdr:colOff>
      <xdr:row>82</xdr:row>
      <xdr:rowOff>129539</xdr:rowOff>
    </xdr:to>
    <xdr:cxnSp macro="">
      <xdr:nvCxnSpPr>
        <xdr:cNvPr id="671" name="直線コネクタ 670">
          <a:extLst>
            <a:ext uri="{FF2B5EF4-FFF2-40B4-BE49-F238E27FC236}">
              <a16:creationId xmlns:a16="http://schemas.microsoft.com/office/drawing/2014/main" id="{397A59C2-C523-4241-9AA6-1E3D50B69C01}"/>
            </a:ext>
          </a:extLst>
        </xdr:cNvPr>
        <xdr:cNvCxnSpPr/>
      </xdr:nvCxnSpPr>
      <xdr:spPr>
        <a:xfrm flipV="1">
          <a:off x="14592300" y="1414435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46082</xdr:rowOff>
    </xdr:from>
    <xdr:to>
      <xdr:col>72</xdr:col>
      <xdr:colOff>38100</xdr:colOff>
      <xdr:row>82</xdr:row>
      <xdr:rowOff>147682</xdr:rowOff>
    </xdr:to>
    <xdr:sp macro="" textlink="">
      <xdr:nvSpPr>
        <xdr:cNvPr id="672" name="楕円 671">
          <a:extLst>
            <a:ext uri="{FF2B5EF4-FFF2-40B4-BE49-F238E27FC236}">
              <a16:creationId xmlns:a16="http://schemas.microsoft.com/office/drawing/2014/main" id="{CF119184-61EC-4E92-BD4B-D3F8B4AD8139}"/>
            </a:ext>
          </a:extLst>
        </xdr:cNvPr>
        <xdr:cNvSpPr/>
      </xdr:nvSpPr>
      <xdr:spPr>
        <a:xfrm>
          <a:off x="13652500" y="141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96882</xdr:rowOff>
    </xdr:from>
    <xdr:to>
      <xdr:col>76</xdr:col>
      <xdr:colOff>114300</xdr:colOff>
      <xdr:row>82</xdr:row>
      <xdr:rowOff>129539</xdr:rowOff>
    </xdr:to>
    <xdr:cxnSp macro="">
      <xdr:nvCxnSpPr>
        <xdr:cNvPr id="673" name="直線コネクタ 672">
          <a:extLst>
            <a:ext uri="{FF2B5EF4-FFF2-40B4-BE49-F238E27FC236}">
              <a16:creationId xmlns:a16="http://schemas.microsoft.com/office/drawing/2014/main" id="{95E59E7A-931C-487A-AF3A-6A9122B5C6F9}"/>
            </a:ext>
          </a:extLst>
        </xdr:cNvPr>
        <xdr:cNvCxnSpPr/>
      </xdr:nvCxnSpPr>
      <xdr:spPr>
        <a:xfrm>
          <a:off x="13703300" y="1415578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33020</xdr:rowOff>
    </xdr:from>
    <xdr:to>
      <xdr:col>67</xdr:col>
      <xdr:colOff>101600</xdr:colOff>
      <xdr:row>82</xdr:row>
      <xdr:rowOff>134620</xdr:rowOff>
    </xdr:to>
    <xdr:sp macro="" textlink="">
      <xdr:nvSpPr>
        <xdr:cNvPr id="674" name="楕円 673">
          <a:extLst>
            <a:ext uri="{FF2B5EF4-FFF2-40B4-BE49-F238E27FC236}">
              <a16:creationId xmlns:a16="http://schemas.microsoft.com/office/drawing/2014/main" id="{C771EF10-5BF1-4727-9CA8-73990FEEB9F1}"/>
            </a:ext>
          </a:extLst>
        </xdr:cNvPr>
        <xdr:cNvSpPr/>
      </xdr:nvSpPr>
      <xdr:spPr>
        <a:xfrm>
          <a:off x="12763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83820</xdr:rowOff>
    </xdr:from>
    <xdr:to>
      <xdr:col>71</xdr:col>
      <xdr:colOff>177800</xdr:colOff>
      <xdr:row>82</xdr:row>
      <xdr:rowOff>96882</xdr:rowOff>
    </xdr:to>
    <xdr:cxnSp macro="">
      <xdr:nvCxnSpPr>
        <xdr:cNvPr id="675" name="直線コネクタ 674">
          <a:extLst>
            <a:ext uri="{FF2B5EF4-FFF2-40B4-BE49-F238E27FC236}">
              <a16:creationId xmlns:a16="http://schemas.microsoft.com/office/drawing/2014/main" id="{6C0586E0-135E-4085-8FFE-C8B25055C9CD}"/>
            </a:ext>
          </a:extLst>
        </xdr:cNvPr>
        <xdr:cNvCxnSpPr/>
      </xdr:nvCxnSpPr>
      <xdr:spPr>
        <a:xfrm>
          <a:off x="12814300" y="14142720"/>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65332</xdr:rowOff>
    </xdr:from>
    <xdr:ext cx="405111" cy="259045"/>
    <xdr:sp macro="" textlink="">
      <xdr:nvSpPr>
        <xdr:cNvPr id="676" name="n_1aveValue【消防施設】&#10;有形固定資産減価償却率">
          <a:extLst>
            <a:ext uri="{FF2B5EF4-FFF2-40B4-BE49-F238E27FC236}">
              <a16:creationId xmlns:a16="http://schemas.microsoft.com/office/drawing/2014/main" id="{6B086E57-BAB7-44D7-B861-77AE0A024C9B}"/>
            </a:ext>
          </a:extLst>
        </xdr:cNvPr>
        <xdr:cNvSpPr txBox="1"/>
      </xdr:nvSpPr>
      <xdr:spPr>
        <a:xfrm>
          <a:off x="152660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22877</xdr:rowOff>
    </xdr:from>
    <xdr:ext cx="405111" cy="259045"/>
    <xdr:sp macro="" textlink="">
      <xdr:nvSpPr>
        <xdr:cNvPr id="677" name="n_2aveValue【消防施設】&#10;有形固定資産減価償却率">
          <a:extLst>
            <a:ext uri="{FF2B5EF4-FFF2-40B4-BE49-F238E27FC236}">
              <a16:creationId xmlns:a16="http://schemas.microsoft.com/office/drawing/2014/main" id="{FCA30124-4241-41C7-BF6B-3A279C8CBAC3}"/>
            </a:ext>
          </a:extLst>
        </xdr:cNvPr>
        <xdr:cNvSpPr txBox="1"/>
      </xdr:nvSpPr>
      <xdr:spPr>
        <a:xfrm>
          <a:off x="14389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156771</xdr:rowOff>
    </xdr:from>
    <xdr:ext cx="405111" cy="259045"/>
    <xdr:sp macro="" textlink="">
      <xdr:nvSpPr>
        <xdr:cNvPr id="678" name="n_3aveValue【消防施設】&#10;有形固定資産減価償却率">
          <a:extLst>
            <a:ext uri="{FF2B5EF4-FFF2-40B4-BE49-F238E27FC236}">
              <a16:creationId xmlns:a16="http://schemas.microsoft.com/office/drawing/2014/main" id="{A977F07A-C0A3-491D-92C7-76286D91C7BC}"/>
            </a:ext>
          </a:extLst>
        </xdr:cNvPr>
        <xdr:cNvSpPr txBox="1"/>
      </xdr:nvSpPr>
      <xdr:spPr>
        <a:xfrm>
          <a:off x="135007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161670</xdr:rowOff>
    </xdr:from>
    <xdr:ext cx="405111" cy="259045"/>
    <xdr:sp macro="" textlink="">
      <xdr:nvSpPr>
        <xdr:cNvPr id="679" name="n_4aveValue【消防施設】&#10;有形固定資産減価償却率">
          <a:extLst>
            <a:ext uri="{FF2B5EF4-FFF2-40B4-BE49-F238E27FC236}">
              <a16:creationId xmlns:a16="http://schemas.microsoft.com/office/drawing/2014/main" id="{7D3A582D-66CA-487D-8EE2-71F767EC4015}"/>
            </a:ext>
          </a:extLst>
        </xdr:cNvPr>
        <xdr:cNvSpPr txBox="1"/>
      </xdr:nvSpPr>
      <xdr:spPr>
        <a:xfrm>
          <a:off x="12611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152779</xdr:rowOff>
    </xdr:from>
    <xdr:ext cx="405111" cy="259045"/>
    <xdr:sp macro="" textlink="">
      <xdr:nvSpPr>
        <xdr:cNvPr id="680" name="n_1mainValue【消防施設】&#10;有形固定資産減価償却率">
          <a:extLst>
            <a:ext uri="{FF2B5EF4-FFF2-40B4-BE49-F238E27FC236}">
              <a16:creationId xmlns:a16="http://schemas.microsoft.com/office/drawing/2014/main" id="{22925DFD-7145-48FD-8C60-AB6981744905}"/>
            </a:ext>
          </a:extLst>
        </xdr:cNvPr>
        <xdr:cNvSpPr txBox="1"/>
      </xdr:nvSpPr>
      <xdr:spPr>
        <a:xfrm>
          <a:off x="152660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25416</xdr:rowOff>
    </xdr:from>
    <xdr:ext cx="405111" cy="259045"/>
    <xdr:sp macro="" textlink="">
      <xdr:nvSpPr>
        <xdr:cNvPr id="681" name="n_2mainValue【消防施設】&#10;有形固定資産減価償却率">
          <a:extLst>
            <a:ext uri="{FF2B5EF4-FFF2-40B4-BE49-F238E27FC236}">
              <a16:creationId xmlns:a16="http://schemas.microsoft.com/office/drawing/2014/main" id="{C46FD9C8-4F55-4951-AC8B-9DECBE9CB45F}"/>
            </a:ext>
          </a:extLst>
        </xdr:cNvPr>
        <xdr:cNvSpPr txBox="1"/>
      </xdr:nvSpPr>
      <xdr:spPr>
        <a:xfrm>
          <a:off x="14389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164209</xdr:rowOff>
    </xdr:from>
    <xdr:ext cx="405111" cy="259045"/>
    <xdr:sp macro="" textlink="">
      <xdr:nvSpPr>
        <xdr:cNvPr id="682" name="n_3mainValue【消防施設】&#10;有形固定資産減価償却率">
          <a:extLst>
            <a:ext uri="{FF2B5EF4-FFF2-40B4-BE49-F238E27FC236}">
              <a16:creationId xmlns:a16="http://schemas.microsoft.com/office/drawing/2014/main" id="{8AB350D4-4A4F-4320-8791-B606AACFE13C}"/>
            </a:ext>
          </a:extLst>
        </xdr:cNvPr>
        <xdr:cNvSpPr txBox="1"/>
      </xdr:nvSpPr>
      <xdr:spPr>
        <a:xfrm>
          <a:off x="13500744" y="1388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151147</xdr:rowOff>
    </xdr:from>
    <xdr:ext cx="405111" cy="259045"/>
    <xdr:sp macro="" textlink="">
      <xdr:nvSpPr>
        <xdr:cNvPr id="683" name="n_4mainValue【消防施設】&#10;有形固定資産減価償却率">
          <a:extLst>
            <a:ext uri="{FF2B5EF4-FFF2-40B4-BE49-F238E27FC236}">
              <a16:creationId xmlns:a16="http://schemas.microsoft.com/office/drawing/2014/main" id="{DCB7B63D-B34A-4791-9918-42F7CC5225DB}"/>
            </a:ext>
          </a:extLst>
        </xdr:cNvPr>
        <xdr:cNvSpPr txBox="1"/>
      </xdr:nvSpPr>
      <xdr:spPr>
        <a:xfrm>
          <a:off x="12611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A23EB5C8-C1E3-4DED-B3CD-BE4A8D9C871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1AA590B1-0506-4899-A978-FAF35BF6895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1F5BA7DF-5934-4593-AD0C-6646C82A20B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C455D263-9D41-4446-AA22-F8F2838EC77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78735491-56A6-42D3-B4F1-7D33DC228DC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6C8B7707-ED81-47F7-9CBA-CA65384C1CD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1CECF81C-D88A-4C77-B22A-EF375EE49DF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F31B8133-75C0-48C8-A1FB-CE1A7B70A71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E65C1AB3-40B6-4A9D-9773-EC0C5A476F7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387B016C-4F48-4271-8B18-78FF0CAC059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a:extLst>
            <a:ext uri="{FF2B5EF4-FFF2-40B4-BE49-F238E27FC236}">
              <a16:creationId xmlns:a16="http://schemas.microsoft.com/office/drawing/2014/main" id="{53AA2DEA-12B9-4343-A8FD-EC33222D3224}"/>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5" name="テキスト ボックス 694">
          <a:extLst>
            <a:ext uri="{FF2B5EF4-FFF2-40B4-BE49-F238E27FC236}">
              <a16:creationId xmlns:a16="http://schemas.microsoft.com/office/drawing/2014/main" id="{5996A106-971A-4697-88B3-D4E114956043}"/>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a:extLst>
            <a:ext uri="{FF2B5EF4-FFF2-40B4-BE49-F238E27FC236}">
              <a16:creationId xmlns:a16="http://schemas.microsoft.com/office/drawing/2014/main" id="{FAD90292-128D-4041-AAFE-B4DA0B566C6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7" name="テキスト ボックス 696">
          <a:extLst>
            <a:ext uri="{FF2B5EF4-FFF2-40B4-BE49-F238E27FC236}">
              <a16:creationId xmlns:a16="http://schemas.microsoft.com/office/drawing/2014/main" id="{6EB7BA7B-BA13-4E6E-B228-CAFDD8CAD569}"/>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a:extLst>
            <a:ext uri="{FF2B5EF4-FFF2-40B4-BE49-F238E27FC236}">
              <a16:creationId xmlns:a16="http://schemas.microsoft.com/office/drawing/2014/main" id="{81B1B2D3-952F-45F7-9B2A-2FE7895330F2}"/>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9" name="テキスト ボックス 698">
          <a:extLst>
            <a:ext uri="{FF2B5EF4-FFF2-40B4-BE49-F238E27FC236}">
              <a16:creationId xmlns:a16="http://schemas.microsoft.com/office/drawing/2014/main" id="{C341F71C-0A58-4425-87A5-DBEAD8BABBD2}"/>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a:extLst>
            <a:ext uri="{FF2B5EF4-FFF2-40B4-BE49-F238E27FC236}">
              <a16:creationId xmlns:a16="http://schemas.microsoft.com/office/drawing/2014/main" id="{CDF0A898-0067-400E-9FF5-5E6F86BEC76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1" name="テキスト ボックス 700">
          <a:extLst>
            <a:ext uri="{FF2B5EF4-FFF2-40B4-BE49-F238E27FC236}">
              <a16:creationId xmlns:a16="http://schemas.microsoft.com/office/drawing/2014/main" id="{D17E7464-B2F0-48BB-8026-33E6FBCB487E}"/>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470E4DAE-4488-455F-95C3-2CE530200A3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966CAE24-229C-4385-8BC1-38F6AEF9216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消防施設】&#10;一人当たり面積グラフ枠">
          <a:extLst>
            <a:ext uri="{FF2B5EF4-FFF2-40B4-BE49-F238E27FC236}">
              <a16:creationId xmlns:a16="http://schemas.microsoft.com/office/drawing/2014/main" id="{3EC0352E-5D72-406D-9196-F8E757AF528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134113</xdr:rowOff>
    </xdr:from>
    <xdr:to>
      <xdr:col>116</xdr:col>
      <xdr:colOff>62864</xdr:colOff>
      <xdr:row>86</xdr:row>
      <xdr:rowOff>26670</xdr:rowOff>
    </xdr:to>
    <xdr:cxnSp macro="">
      <xdr:nvCxnSpPr>
        <xdr:cNvPr id="705" name="直線コネクタ 704">
          <a:extLst>
            <a:ext uri="{FF2B5EF4-FFF2-40B4-BE49-F238E27FC236}">
              <a16:creationId xmlns:a16="http://schemas.microsoft.com/office/drawing/2014/main" id="{EC7EFD6A-8F9D-46BA-A405-DF6BB419AF52}"/>
            </a:ext>
          </a:extLst>
        </xdr:cNvPr>
        <xdr:cNvCxnSpPr/>
      </xdr:nvCxnSpPr>
      <xdr:spPr>
        <a:xfrm flipV="1">
          <a:off x="22160864" y="13335763"/>
          <a:ext cx="0" cy="1435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706" name="【消防施設】&#10;一人当たり面積最小値テキスト">
          <a:extLst>
            <a:ext uri="{FF2B5EF4-FFF2-40B4-BE49-F238E27FC236}">
              <a16:creationId xmlns:a16="http://schemas.microsoft.com/office/drawing/2014/main" id="{1EBAA625-DAF6-4603-825A-264C3B08EAB2}"/>
            </a:ext>
          </a:extLst>
        </xdr:cNvPr>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707" name="直線コネクタ 706">
          <a:extLst>
            <a:ext uri="{FF2B5EF4-FFF2-40B4-BE49-F238E27FC236}">
              <a16:creationId xmlns:a16="http://schemas.microsoft.com/office/drawing/2014/main" id="{A4A7F568-8CB1-4C48-AF50-F69A61C4963C}"/>
            </a:ext>
          </a:extLst>
        </xdr:cNvPr>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80790</xdr:rowOff>
    </xdr:from>
    <xdr:ext cx="469744" cy="259045"/>
    <xdr:sp macro="" textlink="">
      <xdr:nvSpPr>
        <xdr:cNvPr id="708" name="【消防施設】&#10;一人当たり面積最大値テキスト">
          <a:extLst>
            <a:ext uri="{FF2B5EF4-FFF2-40B4-BE49-F238E27FC236}">
              <a16:creationId xmlns:a16="http://schemas.microsoft.com/office/drawing/2014/main" id="{9411332F-11F1-44AA-8E44-F96A0AD384A4}"/>
            </a:ext>
          </a:extLst>
        </xdr:cNvPr>
        <xdr:cNvSpPr txBox="1"/>
      </xdr:nvSpPr>
      <xdr:spPr>
        <a:xfrm>
          <a:off x="22199600" y="1311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134113</xdr:rowOff>
    </xdr:from>
    <xdr:to>
      <xdr:col>116</xdr:col>
      <xdr:colOff>152400</xdr:colOff>
      <xdr:row>77</xdr:row>
      <xdr:rowOff>134113</xdr:rowOff>
    </xdr:to>
    <xdr:cxnSp macro="">
      <xdr:nvCxnSpPr>
        <xdr:cNvPr id="709" name="直線コネクタ 708">
          <a:extLst>
            <a:ext uri="{FF2B5EF4-FFF2-40B4-BE49-F238E27FC236}">
              <a16:creationId xmlns:a16="http://schemas.microsoft.com/office/drawing/2014/main" id="{F90492DC-42D8-4FA8-A12E-263FD25EE073}"/>
            </a:ext>
          </a:extLst>
        </xdr:cNvPr>
        <xdr:cNvCxnSpPr/>
      </xdr:nvCxnSpPr>
      <xdr:spPr>
        <a:xfrm>
          <a:off x="22072600" y="1333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133621</xdr:rowOff>
    </xdr:from>
    <xdr:ext cx="469744" cy="259045"/>
    <xdr:sp macro="" textlink="">
      <xdr:nvSpPr>
        <xdr:cNvPr id="710" name="【消防施設】&#10;一人当たり面積平均値テキスト">
          <a:extLst>
            <a:ext uri="{FF2B5EF4-FFF2-40B4-BE49-F238E27FC236}">
              <a16:creationId xmlns:a16="http://schemas.microsoft.com/office/drawing/2014/main" id="{ECAA8F57-8300-4DCC-A8A5-25C4D863B60E}"/>
            </a:ext>
          </a:extLst>
        </xdr:cNvPr>
        <xdr:cNvSpPr txBox="1"/>
      </xdr:nvSpPr>
      <xdr:spPr>
        <a:xfrm>
          <a:off x="22199600" y="14363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110744</xdr:rowOff>
    </xdr:from>
    <xdr:to>
      <xdr:col>116</xdr:col>
      <xdr:colOff>114300</xdr:colOff>
      <xdr:row>85</xdr:row>
      <xdr:rowOff>40894</xdr:rowOff>
    </xdr:to>
    <xdr:sp macro="" textlink="">
      <xdr:nvSpPr>
        <xdr:cNvPr id="711" name="フローチャート: 判断 710">
          <a:extLst>
            <a:ext uri="{FF2B5EF4-FFF2-40B4-BE49-F238E27FC236}">
              <a16:creationId xmlns:a16="http://schemas.microsoft.com/office/drawing/2014/main" id="{5EA9A842-9699-48F4-B6DB-D06D0AC87B79}"/>
            </a:ext>
          </a:extLst>
        </xdr:cNvPr>
        <xdr:cNvSpPr/>
      </xdr:nvSpPr>
      <xdr:spPr>
        <a:xfrm>
          <a:off x="221107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44450</xdr:rowOff>
    </xdr:from>
    <xdr:to>
      <xdr:col>112</xdr:col>
      <xdr:colOff>38100</xdr:colOff>
      <xdr:row>84</xdr:row>
      <xdr:rowOff>146050</xdr:rowOff>
    </xdr:to>
    <xdr:sp macro="" textlink="">
      <xdr:nvSpPr>
        <xdr:cNvPr id="712" name="フローチャート: 判断 711">
          <a:extLst>
            <a:ext uri="{FF2B5EF4-FFF2-40B4-BE49-F238E27FC236}">
              <a16:creationId xmlns:a16="http://schemas.microsoft.com/office/drawing/2014/main" id="{D2BC83CF-76C8-49F4-A34B-3C4D04082701}"/>
            </a:ext>
          </a:extLst>
        </xdr:cNvPr>
        <xdr:cNvSpPr/>
      </xdr:nvSpPr>
      <xdr:spPr>
        <a:xfrm>
          <a:off x="21272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62737</xdr:rowOff>
    </xdr:from>
    <xdr:to>
      <xdr:col>107</xdr:col>
      <xdr:colOff>101600</xdr:colOff>
      <xdr:row>84</xdr:row>
      <xdr:rowOff>164337</xdr:rowOff>
    </xdr:to>
    <xdr:sp macro="" textlink="">
      <xdr:nvSpPr>
        <xdr:cNvPr id="713" name="フローチャート: 判断 712">
          <a:extLst>
            <a:ext uri="{FF2B5EF4-FFF2-40B4-BE49-F238E27FC236}">
              <a16:creationId xmlns:a16="http://schemas.microsoft.com/office/drawing/2014/main" id="{54D4C5CA-839C-489E-AD46-E97F330A39C8}"/>
            </a:ext>
          </a:extLst>
        </xdr:cNvPr>
        <xdr:cNvSpPr/>
      </xdr:nvSpPr>
      <xdr:spPr>
        <a:xfrm>
          <a:off x="20383500" y="1446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714" name="フローチャート: 判断 713">
          <a:extLst>
            <a:ext uri="{FF2B5EF4-FFF2-40B4-BE49-F238E27FC236}">
              <a16:creationId xmlns:a16="http://schemas.microsoft.com/office/drawing/2014/main" id="{D26AF7DE-5288-48A6-B4B5-E9FFA4270318}"/>
            </a:ext>
          </a:extLst>
        </xdr:cNvPr>
        <xdr:cNvSpPr/>
      </xdr:nvSpPr>
      <xdr:spPr>
        <a:xfrm>
          <a:off x="19494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60452</xdr:rowOff>
    </xdr:from>
    <xdr:to>
      <xdr:col>98</xdr:col>
      <xdr:colOff>38100</xdr:colOff>
      <xdr:row>84</xdr:row>
      <xdr:rowOff>162052</xdr:rowOff>
    </xdr:to>
    <xdr:sp macro="" textlink="">
      <xdr:nvSpPr>
        <xdr:cNvPr id="715" name="フローチャート: 判断 714">
          <a:extLst>
            <a:ext uri="{FF2B5EF4-FFF2-40B4-BE49-F238E27FC236}">
              <a16:creationId xmlns:a16="http://schemas.microsoft.com/office/drawing/2014/main" id="{EB533AF8-131C-4BC8-9144-AF42AC10D5A1}"/>
            </a:ext>
          </a:extLst>
        </xdr:cNvPr>
        <xdr:cNvSpPr/>
      </xdr:nvSpPr>
      <xdr:spPr>
        <a:xfrm>
          <a:off x="18605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1A85B681-5950-408B-81B5-0DE846AAAD6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909C4745-15C0-4DBE-96E8-6F17CD6D708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D7687A7C-5FC2-476F-A32C-55759F45092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F756CCB5-AD39-4B3B-91D0-1A36E1D4D3A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D3BB9A3F-47CB-49AC-B922-08E874EBD57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74168</xdr:rowOff>
    </xdr:from>
    <xdr:to>
      <xdr:col>116</xdr:col>
      <xdr:colOff>114300</xdr:colOff>
      <xdr:row>86</xdr:row>
      <xdr:rowOff>4318</xdr:rowOff>
    </xdr:to>
    <xdr:sp macro="" textlink="">
      <xdr:nvSpPr>
        <xdr:cNvPr id="721" name="楕円 720">
          <a:extLst>
            <a:ext uri="{FF2B5EF4-FFF2-40B4-BE49-F238E27FC236}">
              <a16:creationId xmlns:a16="http://schemas.microsoft.com/office/drawing/2014/main" id="{7139DCEB-EB9B-4619-AC1D-1669DAAC3853}"/>
            </a:ext>
          </a:extLst>
        </xdr:cNvPr>
        <xdr:cNvSpPr/>
      </xdr:nvSpPr>
      <xdr:spPr>
        <a:xfrm>
          <a:off x="22110700" y="146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160545</xdr:rowOff>
    </xdr:from>
    <xdr:ext cx="469744" cy="259045"/>
    <xdr:sp macro="" textlink="">
      <xdr:nvSpPr>
        <xdr:cNvPr id="722" name="【消防施設】&#10;一人当たり面積該当値テキスト">
          <a:extLst>
            <a:ext uri="{FF2B5EF4-FFF2-40B4-BE49-F238E27FC236}">
              <a16:creationId xmlns:a16="http://schemas.microsoft.com/office/drawing/2014/main" id="{D5BC9B2F-FCA6-468D-92AA-8B914541CA07}"/>
            </a:ext>
          </a:extLst>
        </xdr:cNvPr>
        <xdr:cNvSpPr txBox="1"/>
      </xdr:nvSpPr>
      <xdr:spPr>
        <a:xfrm>
          <a:off x="22199600" y="1456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71882</xdr:rowOff>
    </xdr:from>
    <xdr:to>
      <xdr:col>112</xdr:col>
      <xdr:colOff>38100</xdr:colOff>
      <xdr:row>86</xdr:row>
      <xdr:rowOff>2032</xdr:rowOff>
    </xdr:to>
    <xdr:sp macro="" textlink="">
      <xdr:nvSpPr>
        <xdr:cNvPr id="723" name="楕円 722">
          <a:extLst>
            <a:ext uri="{FF2B5EF4-FFF2-40B4-BE49-F238E27FC236}">
              <a16:creationId xmlns:a16="http://schemas.microsoft.com/office/drawing/2014/main" id="{79ED8D74-2763-4D7E-B02E-3BD262973CDF}"/>
            </a:ext>
          </a:extLst>
        </xdr:cNvPr>
        <xdr:cNvSpPr/>
      </xdr:nvSpPr>
      <xdr:spPr>
        <a:xfrm>
          <a:off x="21272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122682</xdr:rowOff>
    </xdr:from>
    <xdr:to>
      <xdr:col>116</xdr:col>
      <xdr:colOff>63500</xdr:colOff>
      <xdr:row>85</xdr:row>
      <xdr:rowOff>124968</xdr:rowOff>
    </xdr:to>
    <xdr:cxnSp macro="">
      <xdr:nvCxnSpPr>
        <xdr:cNvPr id="724" name="直線コネクタ 723">
          <a:extLst>
            <a:ext uri="{FF2B5EF4-FFF2-40B4-BE49-F238E27FC236}">
              <a16:creationId xmlns:a16="http://schemas.microsoft.com/office/drawing/2014/main" id="{6EA94A89-F29D-4510-9739-634FFD024712}"/>
            </a:ext>
          </a:extLst>
        </xdr:cNvPr>
        <xdr:cNvCxnSpPr/>
      </xdr:nvCxnSpPr>
      <xdr:spPr>
        <a:xfrm>
          <a:off x="21323300" y="1469593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71882</xdr:rowOff>
    </xdr:from>
    <xdr:to>
      <xdr:col>107</xdr:col>
      <xdr:colOff>101600</xdr:colOff>
      <xdr:row>86</xdr:row>
      <xdr:rowOff>2032</xdr:rowOff>
    </xdr:to>
    <xdr:sp macro="" textlink="">
      <xdr:nvSpPr>
        <xdr:cNvPr id="725" name="楕円 724">
          <a:extLst>
            <a:ext uri="{FF2B5EF4-FFF2-40B4-BE49-F238E27FC236}">
              <a16:creationId xmlns:a16="http://schemas.microsoft.com/office/drawing/2014/main" id="{29C1AF0F-2528-438F-8C9F-7584F36A3D9F}"/>
            </a:ext>
          </a:extLst>
        </xdr:cNvPr>
        <xdr:cNvSpPr/>
      </xdr:nvSpPr>
      <xdr:spPr>
        <a:xfrm>
          <a:off x="20383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122682</xdr:rowOff>
    </xdr:from>
    <xdr:to>
      <xdr:col>111</xdr:col>
      <xdr:colOff>177800</xdr:colOff>
      <xdr:row>85</xdr:row>
      <xdr:rowOff>122682</xdr:rowOff>
    </xdr:to>
    <xdr:cxnSp macro="">
      <xdr:nvCxnSpPr>
        <xdr:cNvPr id="726" name="直線コネクタ 725">
          <a:extLst>
            <a:ext uri="{FF2B5EF4-FFF2-40B4-BE49-F238E27FC236}">
              <a16:creationId xmlns:a16="http://schemas.microsoft.com/office/drawing/2014/main" id="{A5C0420A-2B8D-43A9-8C88-F1A3E5E5AC39}"/>
            </a:ext>
          </a:extLst>
        </xdr:cNvPr>
        <xdr:cNvCxnSpPr/>
      </xdr:nvCxnSpPr>
      <xdr:spPr>
        <a:xfrm>
          <a:off x="20434300" y="14695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71882</xdr:rowOff>
    </xdr:from>
    <xdr:to>
      <xdr:col>102</xdr:col>
      <xdr:colOff>165100</xdr:colOff>
      <xdr:row>86</xdr:row>
      <xdr:rowOff>2032</xdr:rowOff>
    </xdr:to>
    <xdr:sp macro="" textlink="">
      <xdr:nvSpPr>
        <xdr:cNvPr id="727" name="楕円 726">
          <a:extLst>
            <a:ext uri="{FF2B5EF4-FFF2-40B4-BE49-F238E27FC236}">
              <a16:creationId xmlns:a16="http://schemas.microsoft.com/office/drawing/2014/main" id="{58A67DFD-D3E3-47C7-A891-29AED86EC03B}"/>
            </a:ext>
          </a:extLst>
        </xdr:cNvPr>
        <xdr:cNvSpPr/>
      </xdr:nvSpPr>
      <xdr:spPr>
        <a:xfrm>
          <a:off x="19494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122682</xdr:rowOff>
    </xdr:from>
    <xdr:to>
      <xdr:col>107</xdr:col>
      <xdr:colOff>50800</xdr:colOff>
      <xdr:row>85</xdr:row>
      <xdr:rowOff>122682</xdr:rowOff>
    </xdr:to>
    <xdr:cxnSp macro="">
      <xdr:nvCxnSpPr>
        <xdr:cNvPr id="728" name="直線コネクタ 727">
          <a:extLst>
            <a:ext uri="{FF2B5EF4-FFF2-40B4-BE49-F238E27FC236}">
              <a16:creationId xmlns:a16="http://schemas.microsoft.com/office/drawing/2014/main" id="{96F82A04-50BF-4C35-8199-88184D616328}"/>
            </a:ext>
          </a:extLst>
        </xdr:cNvPr>
        <xdr:cNvCxnSpPr/>
      </xdr:nvCxnSpPr>
      <xdr:spPr>
        <a:xfrm>
          <a:off x="19545300" y="14695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71882</xdr:rowOff>
    </xdr:from>
    <xdr:to>
      <xdr:col>98</xdr:col>
      <xdr:colOff>38100</xdr:colOff>
      <xdr:row>86</xdr:row>
      <xdr:rowOff>2032</xdr:rowOff>
    </xdr:to>
    <xdr:sp macro="" textlink="">
      <xdr:nvSpPr>
        <xdr:cNvPr id="729" name="楕円 728">
          <a:extLst>
            <a:ext uri="{FF2B5EF4-FFF2-40B4-BE49-F238E27FC236}">
              <a16:creationId xmlns:a16="http://schemas.microsoft.com/office/drawing/2014/main" id="{3AA0166A-C446-4C4A-B3BF-A2A58C134F32}"/>
            </a:ext>
          </a:extLst>
        </xdr:cNvPr>
        <xdr:cNvSpPr/>
      </xdr:nvSpPr>
      <xdr:spPr>
        <a:xfrm>
          <a:off x="18605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122682</xdr:rowOff>
    </xdr:from>
    <xdr:to>
      <xdr:col>102</xdr:col>
      <xdr:colOff>114300</xdr:colOff>
      <xdr:row>85</xdr:row>
      <xdr:rowOff>122682</xdr:rowOff>
    </xdr:to>
    <xdr:cxnSp macro="">
      <xdr:nvCxnSpPr>
        <xdr:cNvPr id="730" name="直線コネクタ 729">
          <a:extLst>
            <a:ext uri="{FF2B5EF4-FFF2-40B4-BE49-F238E27FC236}">
              <a16:creationId xmlns:a16="http://schemas.microsoft.com/office/drawing/2014/main" id="{FE89377D-A121-49AD-A1F3-ACD86C742A7F}"/>
            </a:ext>
          </a:extLst>
        </xdr:cNvPr>
        <xdr:cNvCxnSpPr/>
      </xdr:nvCxnSpPr>
      <xdr:spPr>
        <a:xfrm>
          <a:off x="18656300" y="14695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162577</xdr:rowOff>
    </xdr:from>
    <xdr:ext cx="469744" cy="259045"/>
    <xdr:sp macro="" textlink="">
      <xdr:nvSpPr>
        <xdr:cNvPr id="731" name="n_1aveValue【消防施設】&#10;一人当たり面積">
          <a:extLst>
            <a:ext uri="{FF2B5EF4-FFF2-40B4-BE49-F238E27FC236}">
              <a16:creationId xmlns:a16="http://schemas.microsoft.com/office/drawing/2014/main" id="{6E52D756-9C06-4336-B303-D93A1F7FE9B4}"/>
            </a:ext>
          </a:extLst>
        </xdr:cNvPr>
        <xdr:cNvSpPr txBox="1"/>
      </xdr:nvSpPr>
      <xdr:spPr>
        <a:xfrm>
          <a:off x="210757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9414</xdr:rowOff>
    </xdr:from>
    <xdr:ext cx="469744" cy="259045"/>
    <xdr:sp macro="" textlink="">
      <xdr:nvSpPr>
        <xdr:cNvPr id="732" name="n_2aveValue【消防施設】&#10;一人当たり面積">
          <a:extLst>
            <a:ext uri="{FF2B5EF4-FFF2-40B4-BE49-F238E27FC236}">
              <a16:creationId xmlns:a16="http://schemas.microsoft.com/office/drawing/2014/main" id="{DE21E082-3572-494E-BFE9-067F6C58FFC1}"/>
            </a:ext>
          </a:extLst>
        </xdr:cNvPr>
        <xdr:cNvSpPr txBox="1"/>
      </xdr:nvSpPr>
      <xdr:spPr>
        <a:xfrm>
          <a:off x="20199427" y="1423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11701</xdr:rowOff>
    </xdr:from>
    <xdr:ext cx="469744" cy="259045"/>
    <xdr:sp macro="" textlink="">
      <xdr:nvSpPr>
        <xdr:cNvPr id="733" name="n_3aveValue【消防施設】&#10;一人当たり面積">
          <a:extLst>
            <a:ext uri="{FF2B5EF4-FFF2-40B4-BE49-F238E27FC236}">
              <a16:creationId xmlns:a16="http://schemas.microsoft.com/office/drawing/2014/main" id="{79AEBA13-EA59-49D1-BCB8-13E423A340B2}"/>
            </a:ext>
          </a:extLst>
        </xdr:cNvPr>
        <xdr:cNvSpPr txBox="1"/>
      </xdr:nvSpPr>
      <xdr:spPr>
        <a:xfrm>
          <a:off x="19310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7129</xdr:rowOff>
    </xdr:from>
    <xdr:ext cx="469744" cy="259045"/>
    <xdr:sp macro="" textlink="">
      <xdr:nvSpPr>
        <xdr:cNvPr id="734" name="n_4aveValue【消防施設】&#10;一人当たり面積">
          <a:extLst>
            <a:ext uri="{FF2B5EF4-FFF2-40B4-BE49-F238E27FC236}">
              <a16:creationId xmlns:a16="http://schemas.microsoft.com/office/drawing/2014/main" id="{6E350289-C5AF-46B4-BB69-AD968F0939F7}"/>
            </a:ext>
          </a:extLst>
        </xdr:cNvPr>
        <xdr:cNvSpPr txBox="1"/>
      </xdr:nvSpPr>
      <xdr:spPr>
        <a:xfrm>
          <a:off x="18421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164609</xdr:rowOff>
    </xdr:from>
    <xdr:ext cx="469744" cy="259045"/>
    <xdr:sp macro="" textlink="">
      <xdr:nvSpPr>
        <xdr:cNvPr id="735" name="n_1mainValue【消防施設】&#10;一人当たり面積">
          <a:extLst>
            <a:ext uri="{FF2B5EF4-FFF2-40B4-BE49-F238E27FC236}">
              <a16:creationId xmlns:a16="http://schemas.microsoft.com/office/drawing/2014/main" id="{BF3DAEEA-0E20-4B1B-8106-AC497F69426E}"/>
            </a:ext>
          </a:extLst>
        </xdr:cNvPr>
        <xdr:cNvSpPr txBox="1"/>
      </xdr:nvSpPr>
      <xdr:spPr>
        <a:xfrm>
          <a:off x="210757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164609</xdr:rowOff>
    </xdr:from>
    <xdr:ext cx="469744" cy="259045"/>
    <xdr:sp macro="" textlink="">
      <xdr:nvSpPr>
        <xdr:cNvPr id="736" name="n_2mainValue【消防施設】&#10;一人当たり面積">
          <a:extLst>
            <a:ext uri="{FF2B5EF4-FFF2-40B4-BE49-F238E27FC236}">
              <a16:creationId xmlns:a16="http://schemas.microsoft.com/office/drawing/2014/main" id="{211BA1EC-CFDC-47E4-9926-CD99D14683E9}"/>
            </a:ext>
          </a:extLst>
        </xdr:cNvPr>
        <xdr:cNvSpPr txBox="1"/>
      </xdr:nvSpPr>
      <xdr:spPr>
        <a:xfrm>
          <a:off x="201994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164609</xdr:rowOff>
    </xdr:from>
    <xdr:ext cx="469744" cy="259045"/>
    <xdr:sp macro="" textlink="">
      <xdr:nvSpPr>
        <xdr:cNvPr id="737" name="n_3mainValue【消防施設】&#10;一人当たり面積">
          <a:extLst>
            <a:ext uri="{FF2B5EF4-FFF2-40B4-BE49-F238E27FC236}">
              <a16:creationId xmlns:a16="http://schemas.microsoft.com/office/drawing/2014/main" id="{24E17E43-6248-4801-8C0B-B5B19B3E004D}"/>
            </a:ext>
          </a:extLst>
        </xdr:cNvPr>
        <xdr:cNvSpPr txBox="1"/>
      </xdr:nvSpPr>
      <xdr:spPr>
        <a:xfrm>
          <a:off x="193104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164609</xdr:rowOff>
    </xdr:from>
    <xdr:ext cx="469744" cy="259045"/>
    <xdr:sp macro="" textlink="">
      <xdr:nvSpPr>
        <xdr:cNvPr id="738" name="n_4mainValue【消防施設】&#10;一人当たり面積">
          <a:extLst>
            <a:ext uri="{FF2B5EF4-FFF2-40B4-BE49-F238E27FC236}">
              <a16:creationId xmlns:a16="http://schemas.microsoft.com/office/drawing/2014/main" id="{BCD5DBE6-7915-45D0-86F4-4EA28B971BC8}"/>
            </a:ext>
          </a:extLst>
        </xdr:cNvPr>
        <xdr:cNvSpPr txBox="1"/>
      </xdr:nvSpPr>
      <xdr:spPr>
        <a:xfrm>
          <a:off x="184214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07B5D386-F4C8-4C1C-A02A-10CA4B51EE0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54785246-8D04-4594-89A5-A6C8DCDE090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E4D2161D-F09F-41CD-A28B-AD1827D6980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32D5C4A6-5AF9-448C-B258-21E29277452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F46F263C-3151-45BB-A6C0-DB01AB4F19C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181869C9-041F-496F-85D1-602C4164D64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0A27C2C7-3D06-47D8-860D-5285D96FAEC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6EBD6B28-FFA8-41BB-843C-A0034B11F58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44966A3E-9880-442E-919B-7BE2B5D1A3B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F77FC26B-4478-4300-B3F5-8EE93F64C07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FC6AC318-4FEB-437A-A1F7-97E8CFCA875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a:extLst>
            <a:ext uri="{FF2B5EF4-FFF2-40B4-BE49-F238E27FC236}">
              <a16:creationId xmlns:a16="http://schemas.microsoft.com/office/drawing/2014/main" id="{87CEA0CE-0209-4CE2-A258-F8F4F44A00F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a:extLst>
            <a:ext uri="{FF2B5EF4-FFF2-40B4-BE49-F238E27FC236}">
              <a16:creationId xmlns:a16="http://schemas.microsoft.com/office/drawing/2014/main" id="{FEB590EB-1DBE-455F-8999-118B34E86BA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a:extLst>
            <a:ext uri="{FF2B5EF4-FFF2-40B4-BE49-F238E27FC236}">
              <a16:creationId xmlns:a16="http://schemas.microsoft.com/office/drawing/2014/main" id="{D2F937C5-104B-4A11-8EF3-B7089F4FBAB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a:extLst>
            <a:ext uri="{FF2B5EF4-FFF2-40B4-BE49-F238E27FC236}">
              <a16:creationId xmlns:a16="http://schemas.microsoft.com/office/drawing/2014/main" id="{8093EF14-DD0D-45C5-B095-530634B59F9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a:extLst>
            <a:ext uri="{FF2B5EF4-FFF2-40B4-BE49-F238E27FC236}">
              <a16:creationId xmlns:a16="http://schemas.microsoft.com/office/drawing/2014/main" id="{A6A3652A-3489-47E0-B19F-1EB5D50DD70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a:extLst>
            <a:ext uri="{FF2B5EF4-FFF2-40B4-BE49-F238E27FC236}">
              <a16:creationId xmlns:a16="http://schemas.microsoft.com/office/drawing/2014/main" id="{CE5CE746-9578-43C3-ABE8-A901A2E2073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a:extLst>
            <a:ext uri="{FF2B5EF4-FFF2-40B4-BE49-F238E27FC236}">
              <a16:creationId xmlns:a16="http://schemas.microsoft.com/office/drawing/2014/main" id="{92B442A6-4FBE-4788-AF79-43109D8F8B1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a:extLst>
            <a:ext uri="{FF2B5EF4-FFF2-40B4-BE49-F238E27FC236}">
              <a16:creationId xmlns:a16="http://schemas.microsoft.com/office/drawing/2014/main" id="{05D921BC-E5B8-4C1A-91B3-A1DC915A24A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a:extLst>
            <a:ext uri="{FF2B5EF4-FFF2-40B4-BE49-F238E27FC236}">
              <a16:creationId xmlns:a16="http://schemas.microsoft.com/office/drawing/2014/main" id="{7AC5F391-B1FB-45F1-A234-27E1653816B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a:extLst>
            <a:ext uri="{FF2B5EF4-FFF2-40B4-BE49-F238E27FC236}">
              <a16:creationId xmlns:a16="http://schemas.microsoft.com/office/drawing/2014/main" id="{A19941A0-0F04-4C66-99F2-AA5D6334C78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a:extLst>
            <a:ext uri="{FF2B5EF4-FFF2-40B4-BE49-F238E27FC236}">
              <a16:creationId xmlns:a16="http://schemas.microsoft.com/office/drawing/2014/main" id="{1157EB17-7017-4242-9191-C153C980149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a:extLst>
            <a:ext uri="{FF2B5EF4-FFF2-40B4-BE49-F238E27FC236}">
              <a16:creationId xmlns:a16="http://schemas.microsoft.com/office/drawing/2014/main" id="{ACB3532A-23CF-4685-803E-FB0BDF998F8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38F92C90-CE2B-47E8-8236-2E3BDFE863F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庁舎】&#10;有形固定資産減価償却率グラフ枠">
          <a:extLst>
            <a:ext uri="{FF2B5EF4-FFF2-40B4-BE49-F238E27FC236}">
              <a16:creationId xmlns:a16="http://schemas.microsoft.com/office/drawing/2014/main" id="{897270D5-076B-4339-8E8B-3D4F9396BED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14151</xdr:rowOff>
    </xdr:to>
    <xdr:cxnSp macro="">
      <xdr:nvCxnSpPr>
        <xdr:cNvPr id="764" name="直線コネクタ 763">
          <a:extLst>
            <a:ext uri="{FF2B5EF4-FFF2-40B4-BE49-F238E27FC236}">
              <a16:creationId xmlns:a16="http://schemas.microsoft.com/office/drawing/2014/main" id="{E8C2A2FA-C073-4123-B89C-D0F2235A9244}"/>
            </a:ext>
          </a:extLst>
        </xdr:cNvPr>
        <xdr:cNvCxnSpPr/>
      </xdr:nvCxnSpPr>
      <xdr:spPr>
        <a:xfrm flipV="1">
          <a:off x="16318864" y="17090571"/>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17978</xdr:rowOff>
    </xdr:from>
    <xdr:ext cx="405111" cy="259045"/>
    <xdr:sp macro="" textlink="">
      <xdr:nvSpPr>
        <xdr:cNvPr id="765" name="【庁舎】&#10;有形固定資産減価償却率最小値テキスト">
          <a:extLst>
            <a:ext uri="{FF2B5EF4-FFF2-40B4-BE49-F238E27FC236}">
              <a16:creationId xmlns:a16="http://schemas.microsoft.com/office/drawing/2014/main" id="{58DDE070-7902-4861-A1B5-08ED23AB611C}"/>
            </a:ext>
          </a:extLst>
        </xdr:cNvPr>
        <xdr:cNvSpPr txBox="1"/>
      </xdr:nvSpPr>
      <xdr:spPr>
        <a:xfrm>
          <a:off x="16357600" y="1870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14151</xdr:rowOff>
    </xdr:from>
    <xdr:to>
      <xdr:col>86</xdr:col>
      <xdr:colOff>25400</xdr:colOff>
      <xdr:row>109</xdr:row>
      <xdr:rowOff>14151</xdr:rowOff>
    </xdr:to>
    <xdr:cxnSp macro="">
      <xdr:nvCxnSpPr>
        <xdr:cNvPr id="766" name="直線コネクタ 765">
          <a:extLst>
            <a:ext uri="{FF2B5EF4-FFF2-40B4-BE49-F238E27FC236}">
              <a16:creationId xmlns:a16="http://schemas.microsoft.com/office/drawing/2014/main" id="{5AD57EDF-501C-4140-B0E0-5FAFF451F856}"/>
            </a:ext>
          </a:extLst>
        </xdr:cNvPr>
        <xdr:cNvCxnSpPr/>
      </xdr:nvCxnSpPr>
      <xdr:spPr>
        <a:xfrm>
          <a:off x="16230600" y="1870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67" name="【庁舎】&#10;有形固定資産減価償却率最大値テキスト">
          <a:extLst>
            <a:ext uri="{FF2B5EF4-FFF2-40B4-BE49-F238E27FC236}">
              <a16:creationId xmlns:a16="http://schemas.microsoft.com/office/drawing/2014/main" id="{F81C1895-9E27-40E0-B2A5-3973E83BB6FB}"/>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68" name="直線コネクタ 767">
          <a:extLst>
            <a:ext uri="{FF2B5EF4-FFF2-40B4-BE49-F238E27FC236}">
              <a16:creationId xmlns:a16="http://schemas.microsoft.com/office/drawing/2014/main" id="{8DE964EF-AD53-4C15-8CE7-8E99273CF1B2}"/>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107059</xdr:rowOff>
    </xdr:from>
    <xdr:ext cx="405111" cy="259045"/>
    <xdr:sp macro="" textlink="">
      <xdr:nvSpPr>
        <xdr:cNvPr id="769" name="【庁舎】&#10;有形固定資産減価償却率平均値テキスト">
          <a:extLst>
            <a:ext uri="{FF2B5EF4-FFF2-40B4-BE49-F238E27FC236}">
              <a16:creationId xmlns:a16="http://schemas.microsoft.com/office/drawing/2014/main" id="{1490A62B-BE07-465B-B552-CCF9CBBF7201}"/>
            </a:ext>
          </a:extLst>
        </xdr:cNvPr>
        <xdr:cNvSpPr txBox="1"/>
      </xdr:nvSpPr>
      <xdr:spPr>
        <a:xfrm>
          <a:off x="16357600" y="175949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84182</xdr:rowOff>
    </xdr:from>
    <xdr:to>
      <xdr:col>85</xdr:col>
      <xdr:colOff>177800</xdr:colOff>
      <xdr:row>104</xdr:row>
      <xdr:rowOff>14332</xdr:rowOff>
    </xdr:to>
    <xdr:sp macro="" textlink="">
      <xdr:nvSpPr>
        <xdr:cNvPr id="770" name="フローチャート: 判断 769">
          <a:extLst>
            <a:ext uri="{FF2B5EF4-FFF2-40B4-BE49-F238E27FC236}">
              <a16:creationId xmlns:a16="http://schemas.microsoft.com/office/drawing/2014/main" id="{71070DD5-F961-4CBA-ABD0-4A3B8C83416F}"/>
            </a:ext>
          </a:extLst>
        </xdr:cNvPr>
        <xdr:cNvSpPr/>
      </xdr:nvSpPr>
      <xdr:spPr>
        <a:xfrm>
          <a:off x="16268700" y="1774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771" name="フローチャート: 判断 770">
          <a:extLst>
            <a:ext uri="{FF2B5EF4-FFF2-40B4-BE49-F238E27FC236}">
              <a16:creationId xmlns:a16="http://schemas.microsoft.com/office/drawing/2014/main" id="{11430D8D-8FB3-46D3-849E-3110E01CF399}"/>
            </a:ext>
          </a:extLst>
        </xdr:cNvPr>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772" name="フローチャート: 判断 771">
          <a:extLst>
            <a:ext uri="{FF2B5EF4-FFF2-40B4-BE49-F238E27FC236}">
              <a16:creationId xmlns:a16="http://schemas.microsoft.com/office/drawing/2014/main" id="{AF718041-D50C-4583-A606-2C277B0E7019}"/>
            </a:ext>
          </a:extLst>
        </xdr:cNvPr>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773" name="フローチャート: 判断 772">
          <a:extLst>
            <a:ext uri="{FF2B5EF4-FFF2-40B4-BE49-F238E27FC236}">
              <a16:creationId xmlns:a16="http://schemas.microsoft.com/office/drawing/2014/main" id="{43A7D01A-7706-46FB-AC13-487EFD4DE6D9}"/>
            </a:ext>
          </a:extLst>
        </xdr:cNvPr>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5806</xdr:rowOff>
    </xdr:from>
    <xdr:to>
      <xdr:col>67</xdr:col>
      <xdr:colOff>101600</xdr:colOff>
      <xdr:row>105</xdr:row>
      <xdr:rowOff>107406</xdr:rowOff>
    </xdr:to>
    <xdr:sp macro="" textlink="">
      <xdr:nvSpPr>
        <xdr:cNvPr id="774" name="フローチャート: 判断 773">
          <a:extLst>
            <a:ext uri="{FF2B5EF4-FFF2-40B4-BE49-F238E27FC236}">
              <a16:creationId xmlns:a16="http://schemas.microsoft.com/office/drawing/2014/main" id="{D1292285-7186-4DF0-B1E9-17CF5A732A4F}"/>
            </a:ext>
          </a:extLst>
        </xdr:cNvPr>
        <xdr:cNvSpPr/>
      </xdr:nvSpPr>
      <xdr:spPr>
        <a:xfrm>
          <a:off x="12763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7334077A-5894-47EC-BC85-F773C55645C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F5621266-8F8B-4147-AB70-9ABA981B207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20A8472C-0C55-4875-A1AC-36925291A91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C39E0805-4F98-4A03-8945-19BB23C53DA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3FF3A10A-368F-48FC-8B27-56EEDC441C2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138068</xdr:rowOff>
    </xdr:from>
    <xdr:to>
      <xdr:col>85</xdr:col>
      <xdr:colOff>177800</xdr:colOff>
      <xdr:row>104</xdr:row>
      <xdr:rowOff>68218</xdr:rowOff>
    </xdr:to>
    <xdr:sp macro="" textlink="">
      <xdr:nvSpPr>
        <xdr:cNvPr id="780" name="楕円 779">
          <a:extLst>
            <a:ext uri="{FF2B5EF4-FFF2-40B4-BE49-F238E27FC236}">
              <a16:creationId xmlns:a16="http://schemas.microsoft.com/office/drawing/2014/main" id="{22FD13F7-8D68-4EC9-B926-9FD63B338877}"/>
            </a:ext>
          </a:extLst>
        </xdr:cNvPr>
        <xdr:cNvSpPr/>
      </xdr:nvSpPr>
      <xdr:spPr>
        <a:xfrm>
          <a:off x="16268700" y="177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116495</xdr:rowOff>
    </xdr:from>
    <xdr:ext cx="405111" cy="259045"/>
    <xdr:sp macro="" textlink="">
      <xdr:nvSpPr>
        <xdr:cNvPr id="781" name="【庁舎】&#10;有形固定資産減価償却率該当値テキスト">
          <a:extLst>
            <a:ext uri="{FF2B5EF4-FFF2-40B4-BE49-F238E27FC236}">
              <a16:creationId xmlns:a16="http://schemas.microsoft.com/office/drawing/2014/main" id="{E0320F85-F214-41F5-A3C0-C4EA335F8027}"/>
            </a:ext>
          </a:extLst>
        </xdr:cNvPr>
        <xdr:cNvSpPr txBox="1"/>
      </xdr:nvSpPr>
      <xdr:spPr>
        <a:xfrm>
          <a:off x="16357600" y="1777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170724</xdr:rowOff>
    </xdr:from>
    <xdr:to>
      <xdr:col>81</xdr:col>
      <xdr:colOff>101600</xdr:colOff>
      <xdr:row>104</xdr:row>
      <xdr:rowOff>100874</xdr:rowOff>
    </xdr:to>
    <xdr:sp macro="" textlink="">
      <xdr:nvSpPr>
        <xdr:cNvPr id="782" name="楕円 781">
          <a:extLst>
            <a:ext uri="{FF2B5EF4-FFF2-40B4-BE49-F238E27FC236}">
              <a16:creationId xmlns:a16="http://schemas.microsoft.com/office/drawing/2014/main" id="{74733340-26F0-47E0-9435-4132FB828EB5}"/>
            </a:ext>
          </a:extLst>
        </xdr:cNvPr>
        <xdr:cNvSpPr/>
      </xdr:nvSpPr>
      <xdr:spPr>
        <a:xfrm>
          <a:off x="15430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17418</xdr:rowOff>
    </xdr:from>
    <xdr:to>
      <xdr:col>85</xdr:col>
      <xdr:colOff>127000</xdr:colOff>
      <xdr:row>104</xdr:row>
      <xdr:rowOff>50074</xdr:rowOff>
    </xdr:to>
    <xdr:cxnSp macro="">
      <xdr:nvCxnSpPr>
        <xdr:cNvPr id="783" name="直線コネクタ 782">
          <a:extLst>
            <a:ext uri="{FF2B5EF4-FFF2-40B4-BE49-F238E27FC236}">
              <a16:creationId xmlns:a16="http://schemas.microsoft.com/office/drawing/2014/main" id="{2FE90E22-7FCB-4085-8B3B-7AADEAF8E59D}"/>
            </a:ext>
          </a:extLst>
        </xdr:cNvPr>
        <xdr:cNvCxnSpPr/>
      </xdr:nvCxnSpPr>
      <xdr:spPr>
        <a:xfrm flipV="1">
          <a:off x="15481300" y="17848218"/>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108676</xdr:rowOff>
    </xdr:from>
    <xdr:to>
      <xdr:col>76</xdr:col>
      <xdr:colOff>165100</xdr:colOff>
      <xdr:row>104</xdr:row>
      <xdr:rowOff>38826</xdr:rowOff>
    </xdr:to>
    <xdr:sp macro="" textlink="">
      <xdr:nvSpPr>
        <xdr:cNvPr id="784" name="楕円 783">
          <a:extLst>
            <a:ext uri="{FF2B5EF4-FFF2-40B4-BE49-F238E27FC236}">
              <a16:creationId xmlns:a16="http://schemas.microsoft.com/office/drawing/2014/main" id="{F91D895F-50EF-48C9-800C-5E98336C3918}"/>
            </a:ext>
          </a:extLst>
        </xdr:cNvPr>
        <xdr:cNvSpPr/>
      </xdr:nvSpPr>
      <xdr:spPr>
        <a:xfrm>
          <a:off x="145415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159476</xdr:rowOff>
    </xdr:from>
    <xdr:to>
      <xdr:col>81</xdr:col>
      <xdr:colOff>50800</xdr:colOff>
      <xdr:row>104</xdr:row>
      <xdr:rowOff>50074</xdr:rowOff>
    </xdr:to>
    <xdr:cxnSp macro="">
      <xdr:nvCxnSpPr>
        <xdr:cNvPr id="785" name="直線コネクタ 784">
          <a:extLst>
            <a:ext uri="{FF2B5EF4-FFF2-40B4-BE49-F238E27FC236}">
              <a16:creationId xmlns:a16="http://schemas.microsoft.com/office/drawing/2014/main" id="{3CA9458E-7C8B-4ACE-AFAD-1FFFDD86E2B7}"/>
            </a:ext>
          </a:extLst>
        </xdr:cNvPr>
        <xdr:cNvCxnSpPr/>
      </xdr:nvCxnSpPr>
      <xdr:spPr>
        <a:xfrm>
          <a:off x="14592300" y="1781882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49893</xdr:rowOff>
    </xdr:from>
    <xdr:to>
      <xdr:col>72</xdr:col>
      <xdr:colOff>38100</xdr:colOff>
      <xdr:row>103</xdr:row>
      <xdr:rowOff>151493</xdr:rowOff>
    </xdr:to>
    <xdr:sp macro="" textlink="">
      <xdr:nvSpPr>
        <xdr:cNvPr id="786" name="楕円 785">
          <a:extLst>
            <a:ext uri="{FF2B5EF4-FFF2-40B4-BE49-F238E27FC236}">
              <a16:creationId xmlns:a16="http://schemas.microsoft.com/office/drawing/2014/main" id="{B7CA4C11-2752-4F3A-AC22-DA310A529507}"/>
            </a:ext>
          </a:extLst>
        </xdr:cNvPr>
        <xdr:cNvSpPr/>
      </xdr:nvSpPr>
      <xdr:spPr>
        <a:xfrm>
          <a:off x="13652500" y="177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100693</xdr:rowOff>
    </xdr:from>
    <xdr:to>
      <xdr:col>76</xdr:col>
      <xdr:colOff>114300</xdr:colOff>
      <xdr:row>103</xdr:row>
      <xdr:rowOff>159476</xdr:rowOff>
    </xdr:to>
    <xdr:cxnSp macro="">
      <xdr:nvCxnSpPr>
        <xdr:cNvPr id="787" name="直線コネクタ 786">
          <a:extLst>
            <a:ext uri="{FF2B5EF4-FFF2-40B4-BE49-F238E27FC236}">
              <a16:creationId xmlns:a16="http://schemas.microsoft.com/office/drawing/2014/main" id="{C11AA66E-2EAF-4F45-9F53-EA2EB6872297}"/>
            </a:ext>
          </a:extLst>
        </xdr:cNvPr>
        <xdr:cNvCxnSpPr/>
      </xdr:nvCxnSpPr>
      <xdr:spPr>
        <a:xfrm>
          <a:off x="13703300" y="1776004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157662</xdr:rowOff>
    </xdr:from>
    <xdr:to>
      <xdr:col>67</xdr:col>
      <xdr:colOff>101600</xdr:colOff>
      <xdr:row>103</xdr:row>
      <xdr:rowOff>87812</xdr:rowOff>
    </xdr:to>
    <xdr:sp macro="" textlink="">
      <xdr:nvSpPr>
        <xdr:cNvPr id="788" name="楕円 787">
          <a:extLst>
            <a:ext uri="{FF2B5EF4-FFF2-40B4-BE49-F238E27FC236}">
              <a16:creationId xmlns:a16="http://schemas.microsoft.com/office/drawing/2014/main" id="{35CA5515-FF47-4E68-BD74-0F1C41B34F28}"/>
            </a:ext>
          </a:extLst>
        </xdr:cNvPr>
        <xdr:cNvSpPr/>
      </xdr:nvSpPr>
      <xdr:spPr>
        <a:xfrm>
          <a:off x="12763500" y="1764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37012</xdr:rowOff>
    </xdr:from>
    <xdr:to>
      <xdr:col>71</xdr:col>
      <xdr:colOff>177800</xdr:colOff>
      <xdr:row>103</xdr:row>
      <xdr:rowOff>100693</xdr:rowOff>
    </xdr:to>
    <xdr:cxnSp macro="">
      <xdr:nvCxnSpPr>
        <xdr:cNvPr id="789" name="直線コネクタ 788">
          <a:extLst>
            <a:ext uri="{FF2B5EF4-FFF2-40B4-BE49-F238E27FC236}">
              <a16:creationId xmlns:a16="http://schemas.microsoft.com/office/drawing/2014/main" id="{0563A318-02CE-4DC2-BFAF-338B487EEEC8}"/>
            </a:ext>
          </a:extLst>
        </xdr:cNvPr>
        <xdr:cNvCxnSpPr/>
      </xdr:nvCxnSpPr>
      <xdr:spPr>
        <a:xfrm>
          <a:off x="12814300" y="17696362"/>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165479</xdr:rowOff>
    </xdr:from>
    <xdr:ext cx="405111" cy="259045"/>
    <xdr:sp macro="" textlink="">
      <xdr:nvSpPr>
        <xdr:cNvPr id="790" name="n_1aveValue【庁舎】&#10;有形固定資産減価償却率">
          <a:extLst>
            <a:ext uri="{FF2B5EF4-FFF2-40B4-BE49-F238E27FC236}">
              <a16:creationId xmlns:a16="http://schemas.microsoft.com/office/drawing/2014/main" id="{9E6F57E7-37B8-488E-B5E6-FAAA1D3356AA}"/>
            </a:ext>
          </a:extLst>
        </xdr:cNvPr>
        <xdr:cNvSpPr txBox="1"/>
      </xdr:nvSpPr>
      <xdr:spPr>
        <a:xfrm>
          <a:off x="152660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139354</xdr:rowOff>
    </xdr:from>
    <xdr:ext cx="405111" cy="259045"/>
    <xdr:sp macro="" textlink="">
      <xdr:nvSpPr>
        <xdr:cNvPr id="791" name="n_2aveValue【庁舎】&#10;有形固定資産減価償却率">
          <a:extLst>
            <a:ext uri="{FF2B5EF4-FFF2-40B4-BE49-F238E27FC236}">
              <a16:creationId xmlns:a16="http://schemas.microsoft.com/office/drawing/2014/main" id="{907C8404-6FAF-4C27-8968-4BF993722C2B}"/>
            </a:ext>
          </a:extLst>
        </xdr:cNvPr>
        <xdr:cNvSpPr txBox="1"/>
      </xdr:nvSpPr>
      <xdr:spPr>
        <a:xfrm>
          <a:off x="143897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119759</xdr:rowOff>
    </xdr:from>
    <xdr:ext cx="405111" cy="259045"/>
    <xdr:sp macro="" textlink="">
      <xdr:nvSpPr>
        <xdr:cNvPr id="792" name="n_3aveValue【庁舎】&#10;有形固定資産減価償却率">
          <a:extLst>
            <a:ext uri="{FF2B5EF4-FFF2-40B4-BE49-F238E27FC236}">
              <a16:creationId xmlns:a16="http://schemas.microsoft.com/office/drawing/2014/main" id="{13A60734-7D5E-431C-A68E-21ADADE10E6B}"/>
            </a:ext>
          </a:extLst>
        </xdr:cNvPr>
        <xdr:cNvSpPr txBox="1"/>
      </xdr:nvSpPr>
      <xdr:spPr>
        <a:xfrm>
          <a:off x="13500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98533</xdr:rowOff>
    </xdr:from>
    <xdr:ext cx="405111" cy="259045"/>
    <xdr:sp macro="" textlink="">
      <xdr:nvSpPr>
        <xdr:cNvPr id="793" name="n_4aveValue【庁舎】&#10;有形固定資産減価償却率">
          <a:extLst>
            <a:ext uri="{FF2B5EF4-FFF2-40B4-BE49-F238E27FC236}">
              <a16:creationId xmlns:a16="http://schemas.microsoft.com/office/drawing/2014/main" id="{AD5B05A4-7C19-449E-BF4C-9315C7D74DC6}"/>
            </a:ext>
          </a:extLst>
        </xdr:cNvPr>
        <xdr:cNvSpPr txBox="1"/>
      </xdr:nvSpPr>
      <xdr:spPr>
        <a:xfrm>
          <a:off x="12611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117401</xdr:rowOff>
    </xdr:from>
    <xdr:ext cx="405111" cy="259045"/>
    <xdr:sp macro="" textlink="">
      <xdr:nvSpPr>
        <xdr:cNvPr id="794" name="n_1mainValue【庁舎】&#10;有形固定資産減価償却率">
          <a:extLst>
            <a:ext uri="{FF2B5EF4-FFF2-40B4-BE49-F238E27FC236}">
              <a16:creationId xmlns:a16="http://schemas.microsoft.com/office/drawing/2014/main" id="{0C5426B5-FDB0-4BAF-A7F6-5A47122FAC6B}"/>
            </a:ext>
          </a:extLst>
        </xdr:cNvPr>
        <xdr:cNvSpPr txBox="1"/>
      </xdr:nvSpPr>
      <xdr:spPr>
        <a:xfrm>
          <a:off x="152660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55353</xdr:rowOff>
    </xdr:from>
    <xdr:ext cx="405111" cy="259045"/>
    <xdr:sp macro="" textlink="">
      <xdr:nvSpPr>
        <xdr:cNvPr id="795" name="n_2mainValue【庁舎】&#10;有形固定資産減価償却率">
          <a:extLst>
            <a:ext uri="{FF2B5EF4-FFF2-40B4-BE49-F238E27FC236}">
              <a16:creationId xmlns:a16="http://schemas.microsoft.com/office/drawing/2014/main" id="{F516EE17-F2D2-41C1-8F04-9BD22B3426CA}"/>
            </a:ext>
          </a:extLst>
        </xdr:cNvPr>
        <xdr:cNvSpPr txBox="1"/>
      </xdr:nvSpPr>
      <xdr:spPr>
        <a:xfrm>
          <a:off x="14389744" y="1754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168020</xdr:rowOff>
    </xdr:from>
    <xdr:ext cx="405111" cy="259045"/>
    <xdr:sp macro="" textlink="">
      <xdr:nvSpPr>
        <xdr:cNvPr id="796" name="n_3mainValue【庁舎】&#10;有形固定資産減価償却率">
          <a:extLst>
            <a:ext uri="{FF2B5EF4-FFF2-40B4-BE49-F238E27FC236}">
              <a16:creationId xmlns:a16="http://schemas.microsoft.com/office/drawing/2014/main" id="{9749902B-1A4A-4B4E-81A8-3BF78302B0F2}"/>
            </a:ext>
          </a:extLst>
        </xdr:cNvPr>
        <xdr:cNvSpPr txBox="1"/>
      </xdr:nvSpPr>
      <xdr:spPr>
        <a:xfrm>
          <a:off x="13500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104339</xdr:rowOff>
    </xdr:from>
    <xdr:ext cx="405111" cy="259045"/>
    <xdr:sp macro="" textlink="">
      <xdr:nvSpPr>
        <xdr:cNvPr id="797" name="n_4mainValue【庁舎】&#10;有形固定資産減価償却率">
          <a:extLst>
            <a:ext uri="{FF2B5EF4-FFF2-40B4-BE49-F238E27FC236}">
              <a16:creationId xmlns:a16="http://schemas.microsoft.com/office/drawing/2014/main" id="{223F67CC-84C2-4191-9E6F-A1FB713C2908}"/>
            </a:ext>
          </a:extLst>
        </xdr:cNvPr>
        <xdr:cNvSpPr txBox="1"/>
      </xdr:nvSpPr>
      <xdr:spPr>
        <a:xfrm>
          <a:off x="12611744" y="1742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6452C12D-B5D1-404D-804F-51819034CBA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576E565C-6635-48D7-87AB-0C68F515C5E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460F4664-8133-4B73-84BF-496D8BFFBA5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8203FAB6-0439-4B3A-969E-787D9707461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956E49C5-E6B6-46A5-B34F-F397B14626A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60DDD069-0FC0-4E7C-A9BE-28CF6E8AD0D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B9E8B016-715F-4399-AF84-EC0333C63A9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BCB72436-6BC5-429A-A4E4-5E70A187774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9920F03D-3372-4157-B60C-0AC82437460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0428096A-3194-451D-80CB-DBE64B5A244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8" name="直線コネクタ 807">
          <a:extLst>
            <a:ext uri="{FF2B5EF4-FFF2-40B4-BE49-F238E27FC236}">
              <a16:creationId xmlns:a16="http://schemas.microsoft.com/office/drawing/2014/main" id="{B4D5AFB6-1377-4C72-AC6D-DFFCABA916A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9" name="テキスト ボックス 808">
          <a:extLst>
            <a:ext uri="{FF2B5EF4-FFF2-40B4-BE49-F238E27FC236}">
              <a16:creationId xmlns:a16="http://schemas.microsoft.com/office/drawing/2014/main" id="{5F3C8917-B3D7-4A0B-B096-E5253C401C2C}"/>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0" name="直線コネクタ 809">
          <a:extLst>
            <a:ext uri="{FF2B5EF4-FFF2-40B4-BE49-F238E27FC236}">
              <a16:creationId xmlns:a16="http://schemas.microsoft.com/office/drawing/2014/main" id="{77D742B4-B87C-41A8-BA18-556D6FCDD7D8}"/>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1" name="テキスト ボックス 810">
          <a:extLst>
            <a:ext uri="{FF2B5EF4-FFF2-40B4-BE49-F238E27FC236}">
              <a16:creationId xmlns:a16="http://schemas.microsoft.com/office/drawing/2014/main" id="{A3CBF725-D4DB-4285-BDB5-671DE629625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2" name="直線コネクタ 811">
          <a:extLst>
            <a:ext uri="{FF2B5EF4-FFF2-40B4-BE49-F238E27FC236}">
              <a16:creationId xmlns:a16="http://schemas.microsoft.com/office/drawing/2014/main" id="{95FBBD09-0A2E-499A-925F-8F4874C99845}"/>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3" name="テキスト ボックス 812">
          <a:extLst>
            <a:ext uri="{FF2B5EF4-FFF2-40B4-BE49-F238E27FC236}">
              <a16:creationId xmlns:a16="http://schemas.microsoft.com/office/drawing/2014/main" id="{BE7F5C79-BDB2-44FB-A86C-8FE3ED710549}"/>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4" name="直線コネクタ 813">
          <a:extLst>
            <a:ext uri="{FF2B5EF4-FFF2-40B4-BE49-F238E27FC236}">
              <a16:creationId xmlns:a16="http://schemas.microsoft.com/office/drawing/2014/main" id="{811304ED-DAE5-491C-BC65-D9ECEBD9804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5" name="テキスト ボックス 814">
          <a:extLst>
            <a:ext uri="{FF2B5EF4-FFF2-40B4-BE49-F238E27FC236}">
              <a16:creationId xmlns:a16="http://schemas.microsoft.com/office/drawing/2014/main" id="{D5A10506-A8A9-4F43-BF40-5FFBE6EF43C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6" name="直線コネクタ 815">
          <a:extLst>
            <a:ext uri="{FF2B5EF4-FFF2-40B4-BE49-F238E27FC236}">
              <a16:creationId xmlns:a16="http://schemas.microsoft.com/office/drawing/2014/main" id="{9E5C26CB-260D-4BC7-A82F-602DD845764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7" name="テキスト ボックス 816">
          <a:extLst>
            <a:ext uri="{FF2B5EF4-FFF2-40B4-BE49-F238E27FC236}">
              <a16:creationId xmlns:a16="http://schemas.microsoft.com/office/drawing/2014/main" id="{181784DD-FAA8-40C1-8CEE-A93003591B11}"/>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8" name="直線コネクタ 817">
          <a:extLst>
            <a:ext uri="{FF2B5EF4-FFF2-40B4-BE49-F238E27FC236}">
              <a16:creationId xmlns:a16="http://schemas.microsoft.com/office/drawing/2014/main" id="{F17C2F2D-D035-4B05-86B5-4ECD3B85DB46}"/>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9" name="テキスト ボックス 818">
          <a:extLst>
            <a:ext uri="{FF2B5EF4-FFF2-40B4-BE49-F238E27FC236}">
              <a16:creationId xmlns:a16="http://schemas.microsoft.com/office/drawing/2014/main" id="{27F3E596-EE56-44BB-AFA4-680DE04E466F}"/>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5F24692F-AC1C-47EC-B3D2-FB920F76875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id="{281D9261-9F03-4370-9072-2774CAAAB28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庁舎】&#10;一人当たり面積グラフ枠">
          <a:extLst>
            <a:ext uri="{FF2B5EF4-FFF2-40B4-BE49-F238E27FC236}">
              <a16:creationId xmlns:a16="http://schemas.microsoft.com/office/drawing/2014/main" id="{4D665675-82D9-47A2-951F-D81EAB37181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166007</xdr:rowOff>
    </xdr:from>
    <xdr:to>
      <xdr:col>116</xdr:col>
      <xdr:colOff>62864</xdr:colOff>
      <xdr:row>108</xdr:row>
      <xdr:rowOff>74568</xdr:rowOff>
    </xdr:to>
    <xdr:cxnSp macro="">
      <xdr:nvCxnSpPr>
        <xdr:cNvPr id="823" name="直線コネクタ 822">
          <a:extLst>
            <a:ext uri="{FF2B5EF4-FFF2-40B4-BE49-F238E27FC236}">
              <a16:creationId xmlns:a16="http://schemas.microsoft.com/office/drawing/2014/main" id="{86FAFF6A-EC28-4458-A12A-0665DB01DC50}"/>
            </a:ext>
          </a:extLst>
        </xdr:cNvPr>
        <xdr:cNvCxnSpPr/>
      </xdr:nvCxnSpPr>
      <xdr:spPr>
        <a:xfrm flipV="1">
          <a:off x="22160864" y="17139557"/>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78395</xdr:rowOff>
    </xdr:from>
    <xdr:ext cx="469744" cy="259045"/>
    <xdr:sp macro="" textlink="">
      <xdr:nvSpPr>
        <xdr:cNvPr id="824" name="【庁舎】&#10;一人当たり面積最小値テキスト">
          <a:extLst>
            <a:ext uri="{FF2B5EF4-FFF2-40B4-BE49-F238E27FC236}">
              <a16:creationId xmlns:a16="http://schemas.microsoft.com/office/drawing/2014/main" id="{753C7CD8-720F-48D9-8416-B065DDECC14D}"/>
            </a:ext>
          </a:extLst>
        </xdr:cNvPr>
        <xdr:cNvSpPr txBox="1"/>
      </xdr:nvSpPr>
      <xdr:spPr>
        <a:xfrm>
          <a:off x="22199600" y="1859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74568</xdr:rowOff>
    </xdr:from>
    <xdr:to>
      <xdr:col>116</xdr:col>
      <xdr:colOff>152400</xdr:colOff>
      <xdr:row>108</xdr:row>
      <xdr:rowOff>74568</xdr:rowOff>
    </xdr:to>
    <xdr:cxnSp macro="">
      <xdr:nvCxnSpPr>
        <xdr:cNvPr id="825" name="直線コネクタ 824">
          <a:extLst>
            <a:ext uri="{FF2B5EF4-FFF2-40B4-BE49-F238E27FC236}">
              <a16:creationId xmlns:a16="http://schemas.microsoft.com/office/drawing/2014/main" id="{217A0170-9C73-47E9-9DE0-E8431CF4693B}"/>
            </a:ext>
          </a:extLst>
        </xdr:cNvPr>
        <xdr:cNvCxnSpPr/>
      </xdr:nvCxnSpPr>
      <xdr:spPr>
        <a:xfrm>
          <a:off x="22072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112684</xdr:rowOff>
    </xdr:from>
    <xdr:ext cx="469744" cy="259045"/>
    <xdr:sp macro="" textlink="">
      <xdr:nvSpPr>
        <xdr:cNvPr id="826" name="【庁舎】&#10;一人当たり面積最大値テキスト">
          <a:extLst>
            <a:ext uri="{FF2B5EF4-FFF2-40B4-BE49-F238E27FC236}">
              <a16:creationId xmlns:a16="http://schemas.microsoft.com/office/drawing/2014/main" id="{64897020-FBE0-4582-B62D-C1E9369BA83B}"/>
            </a:ext>
          </a:extLst>
        </xdr:cNvPr>
        <xdr:cNvSpPr txBox="1"/>
      </xdr:nvSpPr>
      <xdr:spPr>
        <a:xfrm>
          <a:off x="221996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166007</xdr:rowOff>
    </xdr:from>
    <xdr:to>
      <xdr:col>116</xdr:col>
      <xdr:colOff>152400</xdr:colOff>
      <xdr:row>99</xdr:row>
      <xdr:rowOff>166007</xdr:rowOff>
    </xdr:to>
    <xdr:cxnSp macro="">
      <xdr:nvCxnSpPr>
        <xdr:cNvPr id="827" name="直線コネクタ 826">
          <a:extLst>
            <a:ext uri="{FF2B5EF4-FFF2-40B4-BE49-F238E27FC236}">
              <a16:creationId xmlns:a16="http://schemas.microsoft.com/office/drawing/2014/main" id="{D7C6307A-1986-46A1-9D65-BF4B74B405D1}"/>
            </a:ext>
          </a:extLst>
        </xdr:cNvPr>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53176</xdr:rowOff>
    </xdr:from>
    <xdr:ext cx="469744" cy="259045"/>
    <xdr:sp macro="" textlink="">
      <xdr:nvSpPr>
        <xdr:cNvPr id="828" name="【庁舎】&#10;一人当たり面積平均値テキスト">
          <a:extLst>
            <a:ext uri="{FF2B5EF4-FFF2-40B4-BE49-F238E27FC236}">
              <a16:creationId xmlns:a16="http://schemas.microsoft.com/office/drawing/2014/main" id="{28B3138D-9CCD-48AF-84AD-1F4BA5605A76}"/>
            </a:ext>
          </a:extLst>
        </xdr:cNvPr>
        <xdr:cNvSpPr txBox="1"/>
      </xdr:nvSpPr>
      <xdr:spPr>
        <a:xfrm>
          <a:off x="22199600" y="180554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30299</xdr:rowOff>
    </xdr:from>
    <xdr:to>
      <xdr:col>116</xdr:col>
      <xdr:colOff>114300</xdr:colOff>
      <xdr:row>106</xdr:row>
      <xdr:rowOff>131899</xdr:rowOff>
    </xdr:to>
    <xdr:sp macro="" textlink="">
      <xdr:nvSpPr>
        <xdr:cNvPr id="829" name="フローチャート: 判断 828">
          <a:extLst>
            <a:ext uri="{FF2B5EF4-FFF2-40B4-BE49-F238E27FC236}">
              <a16:creationId xmlns:a16="http://schemas.microsoft.com/office/drawing/2014/main" id="{C366D44B-FEDD-4ECC-9E32-BE6EEB790457}"/>
            </a:ext>
          </a:extLst>
        </xdr:cNvPr>
        <xdr:cNvSpPr/>
      </xdr:nvSpPr>
      <xdr:spPr>
        <a:xfrm>
          <a:off x="221107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830" name="フローチャート: 判断 829">
          <a:extLst>
            <a:ext uri="{FF2B5EF4-FFF2-40B4-BE49-F238E27FC236}">
              <a16:creationId xmlns:a16="http://schemas.microsoft.com/office/drawing/2014/main" id="{0D1918C1-6333-46DF-A1FF-35D9F8399A0D}"/>
            </a:ext>
          </a:extLst>
        </xdr:cNvPr>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64588</xdr:rowOff>
    </xdr:from>
    <xdr:to>
      <xdr:col>107</xdr:col>
      <xdr:colOff>101600</xdr:colOff>
      <xdr:row>106</xdr:row>
      <xdr:rowOff>166188</xdr:rowOff>
    </xdr:to>
    <xdr:sp macro="" textlink="">
      <xdr:nvSpPr>
        <xdr:cNvPr id="831" name="フローチャート: 判断 830">
          <a:extLst>
            <a:ext uri="{FF2B5EF4-FFF2-40B4-BE49-F238E27FC236}">
              <a16:creationId xmlns:a16="http://schemas.microsoft.com/office/drawing/2014/main" id="{3033835C-63B0-4E4A-8573-817F0A4C6035}"/>
            </a:ext>
          </a:extLst>
        </xdr:cNvPr>
        <xdr:cNvSpPr/>
      </xdr:nvSpPr>
      <xdr:spPr>
        <a:xfrm>
          <a:off x="203835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95613</xdr:rowOff>
    </xdr:from>
    <xdr:to>
      <xdr:col>102</xdr:col>
      <xdr:colOff>165100</xdr:colOff>
      <xdr:row>107</xdr:row>
      <xdr:rowOff>25763</xdr:rowOff>
    </xdr:to>
    <xdr:sp macro="" textlink="">
      <xdr:nvSpPr>
        <xdr:cNvPr id="832" name="フローチャート: 判断 831">
          <a:extLst>
            <a:ext uri="{FF2B5EF4-FFF2-40B4-BE49-F238E27FC236}">
              <a16:creationId xmlns:a16="http://schemas.microsoft.com/office/drawing/2014/main" id="{F27388EE-F736-4721-AB13-50214F0F94FC}"/>
            </a:ext>
          </a:extLst>
        </xdr:cNvPr>
        <xdr:cNvSpPr/>
      </xdr:nvSpPr>
      <xdr:spPr>
        <a:xfrm>
          <a:off x="19494500" y="1826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100512</xdr:rowOff>
    </xdr:from>
    <xdr:to>
      <xdr:col>98</xdr:col>
      <xdr:colOff>38100</xdr:colOff>
      <xdr:row>107</xdr:row>
      <xdr:rowOff>30662</xdr:rowOff>
    </xdr:to>
    <xdr:sp macro="" textlink="">
      <xdr:nvSpPr>
        <xdr:cNvPr id="833" name="フローチャート: 判断 832">
          <a:extLst>
            <a:ext uri="{FF2B5EF4-FFF2-40B4-BE49-F238E27FC236}">
              <a16:creationId xmlns:a16="http://schemas.microsoft.com/office/drawing/2014/main" id="{EF8E4D26-091F-4BC3-A1F9-B1F242605E62}"/>
            </a:ext>
          </a:extLst>
        </xdr:cNvPr>
        <xdr:cNvSpPr/>
      </xdr:nvSpPr>
      <xdr:spPr>
        <a:xfrm>
          <a:off x="18605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8A88895D-C2C6-4445-B595-B2D391555F8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A483828-A46F-4FD8-96C0-9D9218E2DDC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1B03404E-A7F4-4D11-AFF8-1EBD4AE9C67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1D866402-6538-40C9-A22D-EEF03C976FF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DE0F62B5-97B9-44C6-B097-20F0FF45C82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92348</xdr:rowOff>
    </xdr:from>
    <xdr:to>
      <xdr:col>116</xdr:col>
      <xdr:colOff>114300</xdr:colOff>
      <xdr:row>108</xdr:row>
      <xdr:rowOff>22498</xdr:rowOff>
    </xdr:to>
    <xdr:sp macro="" textlink="">
      <xdr:nvSpPr>
        <xdr:cNvPr id="839" name="楕円 838">
          <a:extLst>
            <a:ext uri="{FF2B5EF4-FFF2-40B4-BE49-F238E27FC236}">
              <a16:creationId xmlns:a16="http://schemas.microsoft.com/office/drawing/2014/main" id="{F8640354-97B1-4AE5-8027-A5FBFFF3E4D5}"/>
            </a:ext>
          </a:extLst>
        </xdr:cNvPr>
        <xdr:cNvSpPr/>
      </xdr:nvSpPr>
      <xdr:spPr>
        <a:xfrm>
          <a:off x="221107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7275</xdr:rowOff>
    </xdr:from>
    <xdr:ext cx="469744" cy="259045"/>
    <xdr:sp macro="" textlink="">
      <xdr:nvSpPr>
        <xdr:cNvPr id="840" name="【庁舎】&#10;一人当たり面積該当値テキスト">
          <a:extLst>
            <a:ext uri="{FF2B5EF4-FFF2-40B4-BE49-F238E27FC236}">
              <a16:creationId xmlns:a16="http://schemas.microsoft.com/office/drawing/2014/main" id="{5BE5118C-087A-4F8D-960D-D6EA4FB679ED}"/>
            </a:ext>
          </a:extLst>
        </xdr:cNvPr>
        <xdr:cNvSpPr txBox="1"/>
      </xdr:nvSpPr>
      <xdr:spPr>
        <a:xfrm>
          <a:off x="22199600" y="1835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90714</xdr:rowOff>
    </xdr:from>
    <xdr:to>
      <xdr:col>112</xdr:col>
      <xdr:colOff>38100</xdr:colOff>
      <xdr:row>108</xdr:row>
      <xdr:rowOff>20864</xdr:rowOff>
    </xdr:to>
    <xdr:sp macro="" textlink="">
      <xdr:nvSpPr>
        <xdr:cNvPr id="841" name="楕円 840">
          <a:extLst>
            <a:ext uri="{FF2B5EF4-FFF2-40B4-BE49-F238E27FC236}">
              <a16:creationId xmlns:a16="http://schemas.microsoft.com/office/drawing/2014/main" id="{9087BC2C-3968-4103-B53B-ECA83B1F2B1A}"/>
            </a:ext>
          </a:extLst>
        </xdr:cNvPr>
        <xdr:cNvSpPr/>
      </xdr:nvSpPr>
      <xdr:spPr>
        <a:xfrm>
          <a:off x="21272500" y="184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141514</xdr:rowOff>
    </xdr:from>
    <xdr:to>
      <xdr:col>116</xdr:col>
      <xdr:colOff>63500</xdr:colOff>
      <xdr:row>107</xdr:row>
      <xdr:rowOff>143148</xdr:rowOff>
    </xdr:to>
    <xdr:cxnSp macro="">
      <xdr:nvCxnSpPr>
        <xdr:cNvPr id="842" name="直線コネクタ 841">
          <a:extLst>
            <a:ext uri="{FF2B5EF4-FFF2-40B4-BE49-F238E27FC236}">
              <a16:creationId xmlns:a16="http://schemas.microsoft.com/office/drawing/2014/main" id="{1BE5368E-9292-493B-9E96-524D904A4EEA}"/>
            </a:ext>
          </a:extLst>
        </xdr:cNvPr>
        <xdr:cNvCxnSpPr/>
      </xdr:nvCxnSpPr>
      <xdr:spPr>
        <a:xfrm>
          <a:off x="21323300" y="18486664"/>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89081</xdr:rowOff>
    </xdr:from>
    <xdr:to>
      <xdr:col>107</xdr:col>
      <xdr:colOff>101600</xdr:colOff>
      <xdr:row>108</xdr:row>
      <xdr:rowOff>19231</xdr:rowOff>
    </xdr:to>
    <xdr:sp macro="" textlink="">
      <xdr:nvSpPr>
        <xdr:cNvPr id="843" name="楕円 842">
          <a:extLst>
            <a:ext uri="{FF2B5EF4-FFF2-40B4-BE49-F238E27FC236}">
              <a16:creationId xmlns:a16="http://schemas.microsoft.com/office/drawing/2014/main" id="{A760F489-8AD9-4EE1-A052-4B9312218EA9}"/>
            </a:ext>
          </a:extLst>
        </xdr:cNvPr>
        <xdr:cNvSpPr/>
      </xdr:nvSpPr>
      <xdr:spPr>
        <a:xfrm>
          <a:off x="20383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139881</xdr:rowOff>
    </xdr:from>
    <xdr:to>
      <xdr:col>111</xdr:col>
      <xdr:colOff>177800</xdr:colOff>
      <xdr:row>107</xdr:row>
      <xdr:rowOff>141514</xdr:rowOff>
    </xdr:to>
    <xdr:cxnSp macro="">
      <xdr:nvCxnSpPr>
        <xdr:cNvPr id="844" name="直線コネクタ 843">
          <a:extLst>
            <a:ext uri="{FF2B5EF4-FFF2-40B4-BE49-F238E27FC236}">
              <a16:creationId xmlns:a16="http://schemas.microsoft.com/office/drawing/2014/main" id="{B1DDFF3F-BC6A-4E6E-8CDE-E54EC3163C06}"/>
            </a:ext>
          </a:extLst>
        </xdr:cNvPr>
        <xdr:cNvCxnSpPr/>
      </xdr:nvCxnSpPr>
      <xdr:spPr>
        <a:xfrm>
          <a:off x="20434300" y="1848503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84182</xdr:rowOff>
    </xdr:from>
    <xdr:to>
      <xdr:col>102</xdr:col>
      <xdr:colOff>165100</xdr:colOff>
      <xdr:row>108</xdr:row>
      <xdr:rowOff>14332</xdr:rowOff>
    </xdr:to>
    <xdr:sp macro="" textlink="">
      <xdr:nvSpPr>
        <xdr:cNvPr id="845" name="楕円 844">
          <a:extLst>
            <a:ext uri="{FF2B5EF4-FFF2-40B4-BE49-F238E27FC236}">
              <a16:creationId xmlns:a16="http://schemas.microsoft.com/office/drawing/2014/main" id="{3BED0B4D-08B9-4FFE-8706-0936E836571F}"/>
            </a:ext>
          </a:extLst>
        </xdr:cNvPr>
        <xdr:cNvSpPr/>
      </xdr:nvSpPr>
      <xdr:spPr>
        <a:xfrm>
          <a:off x="19494500" y="184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134982</xdr:rowOff>
    </xdr:from>
    <xdr:to>
      <xdr:col>107</xdr:col>
      <xdr:colOff>50800</xdr:colOff>
      <xdr:row>107</xdr:row>
      <xdr:rowOff>139881</xdr:rowOff>
    </xdr:to>
    <xdr:cxnSp macro="">
      <xdr:nvCxnSpPr>
        <xdr:cNvPr id="846" name="直線コネクタ 845">
          <a:extLst>
            <a:ext uri="{FF2B5EF4-FFF2-40B4-BE49-F238E27FC236}">
              <a16:creationId xmlns:a16="http://schemas.microsoft.com/office/drawing/2014/main" id="{0A641264-1F29-482B-8950-5EFF58A4E164}"/>
            </a:ext>
          </a:extLst>
        </xdr:cNvPr>
        <xdr:cNvCxnSpPr/>
      </xdr:nvCxnSpPr>
      <xdr:spPr>
        <a:xfrm>
          <a:off x="19545300" y="1848013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84182</xdr:rowOff>
    </xdr:from>
    <xdr:to>
      <xdr:col>98</xdr:col>
      <xdr:colOff>38100</xdr:colOff>
      <xdr:row>108</xdr:row>
      <xdr:rowOff>14332</xdr:rowOff>
    </xdr:to>
    <xdr:sp macro="" textlink="">
      <xdr:nvSpPr>
        <xdr:cNvPr id="847" name="楕円 846">
          <a:extLst>
            <a:ext uri="{FF2B5EF4-FFF2-40B4-BE49-F238E27FC236}">
              <a16:creationId xmlns:a16="http://schemas.microsoft.com/office/drawing/2014/main" id="{0C293FE2-763A-4CC8-8808-6D18BC676BE7}"/>
            </a:ext>
          </a:extLst>
        </xdr:cNvPr>
        <xdr:cNvSpPr/>
      </xdr:nvSpPr>
      <xdr:spPr>
        <a:xfrm>
          <a:off x="18605500" y="184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134982</xdr:rowOff>
    </xdr:from>
    <xdr:to>
      <xdr:col>102</xdr:col>
      <xdr:colOff>114300</xdr:colOff>
      <xdr:row>107</xdr:row>
      <xdr:rowOff>134982</xdr:rowOff>
    </xdr:to>
    <xdr:cxnSp macro="">
      <xdr:nvCxnSpPr>
        <xdr:cNvPr id="848" name="直線コネクタ 847">
          <a:extLst>
            <a:ext uri="{FF2B5EF4-FFF2-40B4-BE49-F238E27FC236}">
              <a16:creationId xmlns:a16="http://schemas.microsoft.com/office/drawing/2014/main" id="{46C3B1FE-40D0-4373-9008-8E44A575C063}"/>
            </a:ext>
          </a:extLst>
        </xdr:cNvPr>
        <xdr:cNvCxnSpPr/>
      </xdr:nvCxnSpPr>
      <xdr:spPr>
        <a:xfrm>
          <a:off x="18656300" y="184801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127198</xdr:rowOff>
    </xdr:from>
    <xdr:ext cx="469744" cy="259045"/>
    <xdr:sp macro="" textlink="">
      <xdr:nvSpPr>
        <xdr:cNvPr id="849" name="n_1aveValue【庁舎】&#10;一人当たり面積">
          <a:extLst>
            <a:ext uri="{FF2B5EF4-FFF2-40B4-BE49-F238E27FC236}">
              <a16:creationId xmlns:a16="http://schemas.microsoft.com/office/drawing/2014/main" id="{A4658CAE-03D4-42B5-AB70-029B02B500FE}"/>
            </a:ext>
          </a:extLst>
        </xdr:cNvPr>
        <xdr:cNvSpPr txBox="1"/>
      </xdr:nvSpPr>
      <xdr:spPr>
        <a:xfrm>
          <a:off x="210757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11265</xdr:rowOff>
    </xdr:from>
    <xdr:ext cx="469744" cy="259045"/>
    <xdr:sp macro="" textlink="">
      <xdr:nvSpPr>
        <xdr:cNvPr id="850" name="n_2aveValue【庁舎】&#10;一人当たり面積">
          <a:extLst>
            <a:ext uri="{FF2B5EF4-FFF2-40B4-BE49-F238E27FC236}">
              <a16:creationId xmlns:a16="http://schemas.microsoft.com/office/drawing/2014/main" id="{52C4AEDE-D97C-4AE7-8196-00D63305ED4F}"/>
            </a:ext>
          </a:extLst>
        </xdr:cNvPr>
        <xdr:cNvSpPr txBox="1"/>
      </xdr:nvSpPr>
      <xdr:spPr>
        <a:xfrm>
          <a:off x="20199427" y="1801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42290</xdr:rowOff>
    </xdr:from>
    <xdr:ext cx="469744" cy="259045"/>
    <xdr:sp macro="" textlink="">
      <xdr:nvSpPr>
        <xdr:cNvPr id="851" name="n_3aveValue【庁舎】&#10;一人当たり面積">
          <a:extLst>
            <a:ext uri="{FF2B5EF4-FFF2-40B4-BE49-F238E27FC236}">
              <a16:creationId xmlns:a16="http://schemas.microsoft.com/office/drawing/2014/main" id="{6E178960-F720-4F9A-9350-76E5A9AA94A3}"/>
            </a:ext>
          </a:extLst>
        </xdr:cNvPr>
        <xdr:cNvSpPr txBox="1"/>
      </xdr:nvSpPr>
      <xdr:spPr>
        <a:xfrm>
          <a:off x="19310427" y="1804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47189</xdr:rowOff>
    </xdr:from>
    <xdr:ext cx="469744" cy="259045"/>
    <xdr:sp macro="" textlink="">
      <xdr:nvSpPr>
        <xdr:cNvPr id="852" name="n_4aveValue【庁舎】&#10;一人当たり面積">
          <a:extLst>
            <a:ext uri="{FF2B5EF4-FFF2-40B4-BE49-F238E27FC236}">
              <a16:creationId xmlns:a16="http://schemas.microsoft.com/office/drawing/2014/main" id="{CAF06F32-10C3-461E-80BA-5665D47B4873}"/>
            </a:ext>
          </a:extLst>
        </xdr:cNvPr>
        <xdr:cNvSpPr txBox="1"/>
      </xdr:nvSpPr>
      <xdr:spPr>
        <a:xfrm>
          <a:off x="184214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11991</xdr:rowOff>
    </xdr:from>
    <xdr:ext cx="469744" cy="259045"/>
    <xdr:sp macro="" textlink="">
      <xdr:nvSpPr>
        <xdr:cNvPr id="853" name="n_1mainValue【庁舎】&#10;一人当たり面積">
          <a:extLst>
            <a:ext uri="{FF2B5EF4-FFF2-40B4-BE49-F238E27FC236}">
              <a16:creationId xmlns:a16="http://schemas.microsoft.com/office/drawing/2014/main" id="{3E7C3337-D7E6-45FD-B95A-10A465EEE69B}"/>
            </a:ext>
          </a:extLst>
        </xdr:cNvPr>
        <xdr:cNvSpPr txBox="1"/>
      </xdr:nvSpPr>
      <xdr:spPr>
        <a:xfrm>
          <a:off x="21075727" y="18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10358</xdr:rowOff>
    </xdr:from>
    <xdr:ext cx="469744" cy="259045"/>
    <xdr:sp macro="" textlink="">
      <xdr:nvSpPr>
        <xdr:cNvPr id="854" name="n_2mainValue【庁舎】&#10;一人当たり面積">
          <a:extLst>
            <a:ext uri="{FF2B5EF4-FFF2-40B4-BE49-F238E27FC236}">
              <a16:creationId xmlns:a16="http://schemas.microsoft.com/office/drawing/2014/main" id="{11CCFB6F-E49D-4238-86A6-6960427D2852}"/>
            </a:ext>
          </a:extLst>
        </xdr:cNvPr>
        <xdr:cNvSpPr txBox="1"/>
      </xdr:nvSpPr>
      <xdr:spPr>
        <a:xfrm>
          <a:off x="201994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5459</xdr:rowOff>
    </xdr:from>
    <xdr:ext cx="469744" cy="259045"/>
    <xdr:sp macro="" textlink="">
      <xdr:nvSpPr>
        <xdr:cNvPr id="855" name="n_3mainValue【庁舎】&#10;一人当たり面積">
          <a:extLst>
            <a:ext uri="{FF2B5EF4-FFF2-40B4-BE49-F238E27FC236}">
              <a16:creationId xmlns:a16="http://schemas.microsoft.com/office/drawing/2014/main" id="{C2B6661C-D4EB-4461-9CA0-6EF584BBE500}"/>
            </a:ext>
          </a:extLst>
        </xdr:cNvPr>
        <xdr:cNvSpPr txBox="1"/>
      </xdr:nvSpPr>
      <xdr:spPr>
        <a:xfrm>
          <a:off x="19310427" y="1852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5459</xdr:rowOff>
    </xdr:from>
    <xdr:ext cx="469744" cy="259045"/>
    <xdr:sp macro="" textlink="">
      <xdr:nvSpPr>
        <xdr:cNvPr id="856" name="n_4mainValue【庁舎】&#10;一人当たり面積">
          <a:extLst>
            <a:ext uri="{FF2B5EF4-FFF2-40B4-BE49-F238E27FC236}">
              <a16:creationId xmlns:a16="http://schemas.microsoft.com/office/drawing/2014/main" id="{B3DECEAB-B345-4641-AB44-7E95E1A2E512}"/>
            </a:ext>
          </a:extLst>
        </xdr:cNvPr>
        <xdr:cNvSpPr txBox="1"/>
      </xdr:nvSpPr>
      <xdr:spPr>
        <a:xfrm>
          <a:off x="18421427" y="1852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1A1D8246-1A0B-446D-9A2C-89ACFD19774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237BC94D-533E-4BD5-9B79-5E08F36D2E4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BF636936-A0BA-4B77-8E5F-3658FD9D48A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類似団体と比較して特に有形固定資産減価償却率が高くなっている施設は、体育館・プールであり、特に低くなっている施設は、一般廃棄物処理施設である。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体育館・プールについては、総合運動公園の体育館が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年以上経過しており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年度に個別施設計画を策定したところであり、同計画に基づき改修や長寿命化などの老朽化対策に取り組んでいくこととしている。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一般廃棄物処理施設については、連結対象団体が所有する施設であり、比較的近年に整備したため、有形固定資産減価償却率が低くなっている。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今後は、公共施設等の老朽化や利用状況を踏まえ、必要な機能を見直し、改修や長寿命化のほか、統廃合や複合化を検討していく。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茨城県つくばみらい市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52,469
51,775
79.16
26,093,808
25,177,942
538,039
13,336,973
22,052,693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昨年度</a:t>
          </a:r>
          <a:r>
            <a:rPr kumimoji="1" lang="ja-JP" altLang="en-US"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ポイント減少の</a:t>
          </a:r>
          <a:r>
            <a:rPr kumimoji="1" lang="en-US" altLang="ja-JP" sz="1100">
              <a:solidFill>
                <a:schemeClr val="dk1"/>
              </a:solidFill>
              <a:effectLst/>
              <a:latin typeface="+mn-lt"/>
              <a:ea typeface="+mn-ea"/>
              <a:cs typeface="+mn-cs"/>
            </a:rPr>
            <a:t>0.77</a:t>
          </a:r>
          <a:r>
            <a:rPr kumimoji="1" lang="ja-JP" altLang="en-US" sz="1100">
              <a:solidFill>
                <a:schemeClr val="dk1"/>
              </a:solidFill>
              <a:effectLst/>
              <a:latin typeface="+mn-lt"/>
              <a:ea typeface="+mn-ea"/>
              <a:cs typeface="+mn-cs"/>
            </a:rPr>
            <a:t>となっている。これはコロナ禍において、法人税が大幅に減少すると見込んだ見込んだためである。</a:t>
          </a:r>
          <a:endParaRPr lang="ja-JP" altLang="ja-JP" sz="1400">
            <a:effectLst/>
          </a:endParaRPr>
        </a:p>
        <a:p>
          <a:r>
            <a:rPr kumimoji="1" lang="ja-JP" altLang="ja-JP" sz="1100">
              <a:solidFill>
                <a:schemeClr val="dk1"/>
              </a:solidFill>
              <a:effectLst/>
              <a:latin typeface="+mn-lt"/>
              <a:ea typeface="+mn-ea"/>
              <a:cs typeface="+mn-cs"/>
            </a:rPr>
            <a:t>　法人税については、</a:t>
          </a:r>
          <a:r>
            <a:rPr kumimoji="1" lang="ja-JP" altLang="en-US" sz="1100">
              <a:solidFill>
                <a:schemeClr val="dk1"/>
              </a:solidFill>
              <a:effectLst/>
              <a:latin typeface="+mn-lt"/>
              <a:ea typeface="+mn-ea"/>
              <a:cs typeface="+mn-cs"/>
            </a:rPr>
            <a:t>見込みよりも減少が少なかったことから、来年度以降は徐々に回復する見込みである。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113393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107043</xdr:rowOff>
    </xdr:from>
    <xdr:to>
      <xdr:col>23</xdr:col>
      <xdr:colOff>133350</xdr:colOff>
      <xdr:row>38</xdr:row>
      <xdr:rowOff>4535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450693"/>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134455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6992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107043</xdr:rowOff>
    </xdr:from>
    <xdr:to>
      <xdr:col>19</xdr:col>
      <xdr:colOff>133350</xdr:colOff>
      <xdr:row>37</xdr:row>
      <xdr:rowOff>107043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4506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127000</xdr:rowOff>
    </xdr:from>
    <xdr:to>
      <xdr:col>19</xdr:col>
      <xdr:colOff>184150</xdr:colOff>
      <xdr:row>40</xdr:row>
      <xdr:rowOff>57150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41927</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107043</xdr:rowOff>
    </xdr:from>
    <xdr:to>
      <xdr:col>15</xdr:col>
      <xdr:colOff>82550</xdr:colOff>
      <xdr:row>37</xdr:row>
      <xdr:rowOff>124278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64506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127000</xdr:rowOff>
    </xdr:from>
    <xdr:to>
      <xdr:col>15</xdr:col>
      <xdr:colOff>133350</xdr:colOff>
      <xdr:row>40</xdr:row>
      <xdr:rowOff>57150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41927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124278</xdr:rowOff>
    </xdr:from>
    <xdr:to>
      <xdr:col>11</xdr:col>
      <xdr:colOff>31750</xdr:colOff>
      <xdr:row>37</xdr:row>
      <xdr:rowOff>124278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6467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109765</xdr:rowOff>
    </xdr:from>
    <xdr:to>
      <xdr:col>11</xdr:col>
      <xdr:colOff>82550</xdr:colOff>
      <xdr:row>40</xdr:row>
      <xdr:rowOff>39915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24692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109765</xdr:rowOff>
    </xdr:from>
    <xdr:to>
      <xdr:col>7</xdr:col>
      <xdr:colOff>31750</xdr:colOff>
      <xdr:row>40</xdr:row>
      <xdr:rowOff>39915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24692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125186</xdr:rowOff>
    </xdr:from>
    <xdr:to>
      <xdr:col>23</xdr:col>
      <xdr:colOff>184150</xdr:colOff>
      <xdr:row>38</xdr:row>
      <xdr:rowOff>55336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46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141713</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31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56243</xdr:rowOff>
    </xdr:from>
    <xdr:to>
      <xdr:col>19</xdr:col>
      <xdr:colOff>184150</xdr:colOff>
      <xdr:row>37</xdr:row>
      <xdr:rowOff>157843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39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168020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168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56243</xdr:rowOff>
    </xdr:from>
    <xdr:to>
      <xdr:col>15</xdr:col>
      <xdr:colOff>133350</xdr:colOff>
      <xdr:row>37</xdr:row>
      <xdr:rowOff>157843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39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168020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16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73478</xdr:rowOff>
    </xdr:from>
    <xdr:to>
      <xdr:col>11</xdr:col>
      <xdr:colOff>82550</xdr:colOff>
      <xdr:row>38</xdr:row>
      <xdr:rowOff>3628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13805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73478</xdr:rowOff>
    </xdr:from>
    <xdr:to>
      <xdr:col>7</xdr:col>
      <xdr:colOff>31750</xdr:colOff>
      <xdr:row>38</xdr:row>
      <xdr:rowOff>3628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13805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昨年度より</a:t>
          </a:r>
          <a:r>
            <a:rPr kumimoji="1" lang="en-US" altLang="ja-JP" sz="1100">
              <a:solidFill>
                <a:schemeClr val="dk1"/>
              </a:solidFill>
              <a:effectLst/>
              <a:latin typeface="+mn-lt"/>
              <a:ea typeface="+mn-ea"/>
              <a:cs typeface="+mn-cs"/>
            </a:rPr>
            <a:t>7.1</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83.2</a:t>
          </a:r>
          <a:r>
            <a:rPr kumimoji="1" lang="ja-JP" altLang="ja-JP" sz="1100">
              <a:solidFill>
                <a:schemeClr val="dk1"/>
              </a:solidFill>
              <a:effectLst/>
              <a:latin typeface="+mn-lt"/>
              <a:ea typeface="+mn-ea"/>
              <a:cs typeface="+mn-cs"/>
            </a:rPr>
            <a:t>％と大幅に減少しているが、これは、</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億円の臨時財政対策債の発行と約</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億円の普通交付税の追加交付があったためである。</a:t>
          </a:r>
          <a:endParaRPr lang="ja-JP" altLang="ja-JP" sz="1400">
            <a:effectLst/>
          </a:endParaRPr>
        </a:p>
        <a:p>
          <a:r>
            <a:rPr kumimoji="1" lang="ja-JP" altLang="ja-JP" sz="1100">
              <a:solidFill>
                <a:schemeClr val="dk1"/>
              </a:solidFill>
              <a:effectLst/>
              <a:latin typeface="+mn-lt"/>
              <a:ea typeface="+mn-ea"/>
              <a:cs typeface="+mn-cs"/>
            </a:rPr>
            <a:t>　今後は、工業団地の整備やスマートインターチェンジの整備を進め、さらに自主財源の確保に努めるとともに、より効果的・効率的な行財政運営に努め、経常経費の抑制に一層努めていく。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67</xdr:row>
      <xdr:rowOff>15663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14796"/>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132504</xdr:rowOff>
    </xdr:from>
    <xdr:to>
      <xdr:col>23</xdr:col>
      <xdr:colOff>133350</xdr:colOff>
      <xdr:row>63</xdr:row>
      <xdr:rowOff>17780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248054"/>
          <a:ext cx="838200" cy="57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121090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17780</xdr:rowOff>
    </xdr:from>
    <xdr:to>
      <xdr:col>19</xdr:col>
      <xdr:colOff>133350</xdr:colOff>
      <xdr:row>64</xdr:row>
      <xdr:rowOff>160020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819130"/>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47413</xdr:rowOff>
    </xdr:from>
    <xdr:to>
      <xdr:col>19</xdr:col>
      <xdr:colOff>184150</xdr:colOff>
      <xdr:row>63</xdr:row>
      <xdr:rowOff>149013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133790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93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160020</xdr:rowOff>
    </xdr:from>
    <xdr:to>
      <xdr:col>15</xdr:col>
      <xdr:colOff>82550</xdr:colOff>
      <xdr:row>64</xdr:row>
      <xdr:rowOff>160020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1132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135890</xdr:rowOff>
    </xdr:from>
    <xdr:to>
      <xdr:col>15</xdr:col>
      <xdr:colOff>133350</xdr:colOff>
      <xdr:row>64</xdr:row>
      <xdr:rowOff>66040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76217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165100</xdr:rowOff>
    </xdr:from>
    <xdr:to>
      <xdr:col>11</xdr:col>
      <xdr:colOff>31750</xdr:colOff>
      <xdr:row>64</xdr:row>
      <xdr:rowOff>160020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795000"/>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79587</xdr:rowOff>
    </xdr:from>
    <xdr:to>
      <xdr:col>11</xdr:col>
      <xdr:colOff>82550</xdr:colOff>
      <xdr:row>64</xdr:row>
      <xdr:rowOff>9737</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19914</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2557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81704</xdr:rowOff>
    </xdr:from>
    <xdr:to>
      <xdr:col>23</xdr:col>
      <xdr:colOff>184150</xdr:colOff>
      <xdr:row>60</xdr:row>
      <xdr:rowOff>11854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98231</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04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138430</xdr:rowOff>
    </xdr:from>
    <xdr:to>
      <xdr:col>19</xdr:col>
      <xdr:colOff>184150</xdr:colOff>
      <xdr:row>63</xdr:row>
      <xdr:rowOff>68580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78757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53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109220</xdr:rowOff>
    </xdr:from>
    <xdr:to>
      <xdr:col>15</xdr:col>
      <xdr:colOff>133350</xdr:colOff>
      <xdr:row>65</xdr:row>
      <xdr:rowOff>39370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24147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109220</xdr:rowOff>
    </xdr:from>
    <xdr:to>
      <xdr:col>11</xdr:col>
      <xdr:colOff>82550</xdr:colOff>
      <xdr:row>65</xdr:row>
      <xdr:rowOff>39370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54627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22,752</a:t>
          </a:r>
          <a:r>
            <a:rPr kumimoji="1" lang="ja-JP" altLang="ja-JP" sz="1100">
              <a:solidFill>
                <a:schemeClr val="dk1"/>
              </a:solidFill>
              <a:effectLst/>
              <a:latin typeface="+mn-lt"/>
              <a:ea typeface="+mn-ea"/>
              <a:cs typeface="+mn-cs"/>
            </a:rPr>
            <a:t>円高くなっているが、これは多数のコロナウイルス感染症対策事業を実施したため、物件費が大幅に増加したためである。</a:t>
          </a:r>
          <a:endParaRPr lang="ja-JP" altLang="ja-JP" sz="1400">
            <a:effectLst/>
          </a:endParaRPr>
        </a:p>
        <a:p>
          <a:r>
            <a:rPr kumimoji="1" lang="ja-JP" altLang="ja-JP" sz="1100">
              <a:solidFill>
                <a:schemeClr val="dk1"/>
              </a:solidFill>
              <a:effectLst/>
              <a:latin typeface="+mn-lt"/>
              <a:ea typeface="+mn-ea"/>
              <a:cs typeface="+mn-cs"/>
            </a:rPr>
            <a:t>　職員</a:t>
          </a:r>
          <a:r>
            <a:rPr kumimoji="1" lang="ja-JP" altLang="en-US" sz="1100">
              <a:solidFill>
                <a:schemeClr val="dk1"/>
              </a:solidFill>
              <a:effectLst/>
              <a:latin typeface="+mn-lt"/>
              <a:ea typeface="+mn-ea"/>
              <a:cs typeface="+mn-cs"/>
            </a:rPr>
            <a:t>数</a:t>
          </a:r>
          <a:r>
            <a:rPr kumimoji="1" lang="ja-JP" altLang="ja-JP" sz="1100">
              <a:solidFill>
                <a:schemeClr val="dk1"/>
              </a:solidFill>
              <a:effectLst/>
              <a:latin typeface="+mn-lt"/>
              <a:ea typeface="+mn-ea"/>
              <a:cs typeface="+mn-cs"/>
            </a:rPr>
            <a:t>のスリム化は数年来進めてきており、これ以上のスリム化は事業に影響を</a:t>
          </a:r>
          <a:r>
            <a:rPr kumimoji="1" lang="ja-JP" altLang="en-US" sz="1100">
              <a:solidFill>
                <a:schemeClr val="dk1"/>
              </a:solidFill>
              <a:effectLst/>
              <a:latin typeface="+mn-lt"/>
              <a:ea typeface="+mn-ea"/>
              <a:cs typeface="+mn-cs"/>
            </a:rPr>
            <a:t>及ぼし</a:t>
          </a:r>
          <a:r>
            <a:rPr kumimoji="1" lang="ja-JP" altLang="ja-JP" sz="1100">
              <a:solidFill>
                <a:schemeClr val="dk1"/>
              </a:solidFill>
              <a:effectLst/>
              <a:latin typeface="+mn-lt"/>
              <a:ea typeface="+mn-ea"/>
              <a:cs typeface="+mn-cs"/>
            </a:rPr>
            <a:t>かねないため難しいが、事務経費の削減など</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物件費の削減に努めていく。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69004</xdr:rowOff>
    </xdr:from>
    <xdr:to>
      <xdr:col>23</xdr:col>
      <xdr:colOff>133350</xdr:colOff>
      <xdr:row>88</xdr:row>
      <xdr:rowOff>153229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85004"/>
          <a:ext cx="0" cy="1455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125306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153229</xdr:rowOff>
    </xdr:from>
    <xdr:to>
      <xdr:col>24</xdr:col>
      <xdr:colOff>12700</xdr:colOff>
      <xdr:row>88</xdr:row>
      <xdr:rowOff>153229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155381</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2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69004</xdr:rowOff>
    </xdr:from>
    <xdr:to>
      <xdr:col>24</xdr:col>
      <xdr:colOff>12700</xdr:colOff>
      <xdr:row>80</xdr:row>
      <xdr:rowOff>69004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8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138685</xdr:rowOff>
    </xdr:from>
    <xdr:to>
      <xdr:col>23</xdr:col>
      <xdr:colOff>133350</xdr:colOff>
      <xdr:row>81</xdr:row>
      <xdr:rowOff>45664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854685"/>
          <a:ext cx="838200" cy="7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41381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92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69304</xdr:rowOff>
    </xdr:from>
    <xdr:to>
      <xdr:col>23</xdr:col>
      <xdr:colOff>184150</xdr:colOff>
      <xdr:row>81</xdr:row>
      <xdr:rowOff>170904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95334</xdr:rowOff>
    </xdr:from>
    <xdr:to>
      <xdr:col>19</xdr:col>
      <xdr:colOff>133350</xdr:colOff>
      <xdr:row>80</xdr:row>
      <xdr:rowOff>138685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11334"/>
          <a:ext cx="889000" cy="4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15644</xdr:rowOff>
    </xdr:from>
    <xdr:to>
      <xdr:col>19</xdr:col>
      <xdr:colOff>184150</xdr:colOff>
      <xdr:row>81</xdr:row>
      <xdr:rowOff>117244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90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102021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989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95334</xdr:rowOff>
    </xdr:from>
    <xdr:to>
      <xdr:col>15</xdr:col>
      <xdr:colOff>82550</xdr:colOff>
      <xdr:row>80</xdr:row>
      <xdr:rowOff>109477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2336800" y="13811334"/>
          <a:ext cx="889000" cy="1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129908</xdr:rowOff>
    </xdr:from>
    <xdr:to>
      <xdr:col>15</xdr:col>
      <xdr:colOff>133350</xdr:colOff>
      <xdr:row>81</xdr:row>
      <xdr:rowOff>60058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4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44835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93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109477</xdr:rowOff>
    </xdr:from>
    <xdr:to>
      <xdr:col>11</xdr:col>
      <xdr:colOff>31750</xdr:colOff>
      <xdr:row>81</xdr:row>
      <xdr:rowOff>2051</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3825477"/>
          <a:ext cx="889000" cy="6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111756</xdr:rowOff>
    </xdr:from>
    <xdr:to>
      <xdr:col>11</xdr:col>
      <xdr:colOff>82550</xdr:colOff>
      <xdr:row>81</xdr:row>
      <xdr:rowOff>41906</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26683</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91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120777</xdr:rowOff>
    </xdr:from>
    <xdr:to>
      <xdr:col>7</xdr:col>
      <xdr:colOff>31750</xdr:colOff>
      <xdr:row>81</xdr:row>
      <xdr:rowOff>50927</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3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61104</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605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166314</xdr:rowOff>
    </xdr:from>
    <xdr:to>
      <xdr:col>23</xdr:col>
      <xdr:colOff>184150</xdr:colOff>
      <xdr:row>81</xdr:row>
      <xdr:rowOff>96464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88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11391</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2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87885</xdr:rowOff>
    </xdr:from>
    <xdr:to>
      <xdr:col>19</xdr:col>
      <xdr:colOff>184150</xdr:colOff>
      <xdr:row>81</xdr:row>
      <xdr:rowOff>18035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28212</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57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44534</xdr:rowOff>
    </xdr:from>
    <xdr:to>
      <xdr:col>15</xdr:col>
      <xdr:colOff>133350</xdr:colOff>
      <xdr:row>80</xdr:row>
      <xdr:rowOff>146134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76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156311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52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58677</xdr:rowOff>
    </xdr:from>
    <xdr:to>
      <xdr:col>11</xdr:col>
      <xdr:colOff>82550</xdr:colOff>
      <xdr:row>80</xdr:row>
      <xdr:rowOff>160277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77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170454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43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122701</xdr:rowOff>
    </xdr:from>
    <xdr:to>
      <xdr:col>7</xdr:col>
      <xdr:colOff>31750</xdr:colOff>
      <xdr:row>81</xdr:row>
      <xdr:rowOff>52851</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3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37628</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925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a:t>
          </a:r>
          <a:r>
            <a:rPr kumimoji="1" lang="ja-JP" altLang="en-US" sz="1100">
              <a:solidFill>
                <a:schemeClr val="dk1"/>
              </a:solidFill>
              <a:effectLst/>
              <a:latin typeface="+mn-lt"/>
              <a:ea typeface="+mn-ea"/>
              <a:cs typeface="+mn-cs"/>
            </a:rPr>
            <a:t>と同数値で</a:t>
          </a:r>
          <a:r>
            <a:rPr kumimoji="1" lang="ja-JP" altLang="ja-JP" sz="1100">
              <a:solidFill>
                <a:schemeClr val="dk1"/>
              </a:solidFill>
              <a:effectLst/>
              <a:latin typeface="+mn-lt"/>
              <a:ea typeface="+mn-ea"/>
              <a:cs typeface="+mn-cs"/>
            </a:rPr>
            <a:t>、類似団体平均とほぼ同レベルであるが、今後も給与の適正化を図るために手当の見直し等を検討していく。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18143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76045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98879</xdr:rowOff>
    </xdr:from>
    <xdr:to>
      <xdr:col>81</xdr:col>
      <xdr:colOff>44450</xdr:colOff>
      <xdr:row>83</xdr:row>
      <xdr:rowOff>98879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179800" y="143292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71863</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302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98879</xdr:rowOff>
    </xdr:from>
    <xdr:to>
      <xdr:col>77</xdr:col>
      <xdr:colOff>44450</xdr:colOff>
      <xdr:row>83</xdr:row>
      <xdr:rowOff>167821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5290800" y="143292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65314</xdr:rowOff>
    </xdr:from>
    <xdr:to>
      <xdr:col>77</xdr:col>
      <xdr:colOff>95250</xdr:colOff>
      <xdr:row>83</xdr:row>
      <xdr:rowOff>166914</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151691</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382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167821</xdr:rowOff>
    </xdr:from>
    <xdr:to>
      <xdr:col>72</xdr:col>
      <xdr:colOff>203200</xdr:colOff>
      <xdr:row>83</xdr:row>
      <xdr:rowOff>167821</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4401800" y="14398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99786</xdr:rowOff>
    </xdr:from>
    <xdr:to>
      <xdr:col>73</xdr:col>
      <xdr:colOff>44450</xdr:colOff>
      <xdr:row>84</xdr:row>
      <xdr:rowOff>29936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40113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98879</xdr:rowOff>
    </xdr:from>
    <xdr:to>
      <xdr:col>68</xdr:col>
      <xdr:colOff>152400</xdr:colOff>
      <xdr:row>83</xdr:row>
      <xdr:rowOff>167821</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a:off x="13512800" y="143292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99786</xdr:rowOff>
    </xdr:from>
    <xdr:to>
      <xdr:col>68</xdr:col>
      <xdr:colOff>203200</xdr:colOff>
      <xdr:row>84</xdr:row>
      <xdr:rowOff>29936</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40113</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134257</xdr:rowOff>
    </xdr:from>
    <xdr:to>
      <xdr:col>64</xdr:col>
      <xdr:colOff>152400</xdr:colOff>
      <xdr:row>84</xdr:row>
      <xdr:rowOff>64407</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49184</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48079</xdr:rowOff>
    </xdr:from>
    <xdr:to>
      <xdr:col>81</xdr:col>
      <xdr:colOff>95250</xdr:colOff>
      <xdr:row>83</xdr:row>
      <xdr:rowOff>149679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64606</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48079</xdr:rowOff>
    </xdr:from>
    <xdr:to>
      <xdr:col>77</xdr:col>
      <xdr:colOff>95250</xdr:colOff>
      <xdr:row>83</xdr:row>
      <xdr:rowOff>149679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117021</xdr:rowOff>
    </xdr:from>
    <xdr:to>
      <xdr:col>73</xdr:col>
      <xdr:colOff>44450</xdr:colOff>
      <xdr:row>84</xdr:row>
      <xdr:rowOff>47171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31948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117021</xdr:rowOff>
    </xdr:from>
    <xdr:to>
      <xdr:col>68</xdr:col>
      <xdr:colOff>203200</xdr:colOff>
      <xdr:row>84</xdr:row>
      <xdr:rowOff>47171</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31948</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159856</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昨年度とほぼ横ばいで、類似団体平均と比較すると</a:t>
          </a:r>
          <a:r>
            <a:rPr kumimoji="1" lang="en-US" altLang="ja-JP" sz="1100" baseline="0">
              <a:solidFill>
                <a:schemeClr val="dk1"/>
              </a:solidFill>
              <a:effectLst/>
              <a:latin typeface="+mn-lt"/>
              <a:ea typeface="+mn-ea"/>
              <a:cs typeface="+mn-cs"/>
            </a:rPr>
            <a:t>2.11</a:t>
          </a:r>
          <a:r>
            <a:rPr kumimoji="1" lang="ja-JP" altLang="ja-JP" sz="1100">
              <a:solidFill>
                <a:schemeClr val="dk1"/>
              </a:solidFill>
              <a:effectLst/>
              <a:latin typeface="+mn-lt"/>
              <a:ea typeface="+mn-ea"/>
              <a:cs typeface="+mn-cs"/>
            </a:rPr>
            <a:t>人下回っており、全国・県平均よりも低い値となっている。今後も必要な人員を確保しつつ、行政サービスの低下を招かないことに留意して、職員定数の適正化に努めていく。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75395</xdr:rowOff>
    </xdr:from>
    <xdr:to>
      <xdr:col>81</xdr:col>
      <xdr:colOff>44450</xdr:colOff>
      <xdr:row>66</xdr:row>
      <xdr:rowOff>150516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90945"/>
          <a:ext cx="0" cy="1275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122593</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3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150516</xdr:rowOff>
    </xdr:from>
    <xdr:to>
      <xdr:col>81</xdr:col>
      <xdr:colOff>133350</xdr:colOff>
      <xdr:row>66</xdr:row>
      <xdr:rowOff>150516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6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161772</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3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75395</xdr:rowOff>
    </xdr:from>
    <xdr:to>
      <xdr:col>81</xdr:col>
      <xdr:colOff>133350</xdr:colOff>
      <xdr:row>59</xdr:row>
      <xdr:rowOff>75395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9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153416</xdr:rowOff>
    </xdr:from>
    <xdr:to>
      <xdr:col>81</xdr:col>
      <xdr:colOff>44450</xdr:colOff>
      <xdr:row>59</xdr:row>
      <xdr:rowOff>155427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0268966"/>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159550</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275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16023</xdr:rowOff>
    </xdr:from>
    <xdr:to>
      <xdr:col>81</xdr:col>
      <xdr:colOff>95250</xdr:colOff>
      <xdr:row>60</xdr:row>
      <xdr:rowOff>117623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151405</xdr:rowOff>
    </xdr:from>
    <xdr:to>
      <xdr:col>77</xdr:col>
      <xdr:colOff>44450</xdr:colOff>
      <xdr:row>59</xdr:row>
      <xdr:rowOff>155427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26695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166963</xdr:rowOff>
    </xdr:from>
    <xdr:to>
      <xdr:col>77</xdr:col>
      <xdr:colOff>95250</xdr:colOff>
      <xdr:row>60</xdr:row>
      <xdr:rowOff>97113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28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81890</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368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139340</xdr:rowOff>
    </xdr:from>
    <xdr:to>
      <xdr:col>72</xdr:col>
      <xdr:colOff>203200</xdr:colOff>
      <xdr:row>59</xdr:row>
      <xdr:rowOff>151405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25489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158115</xdr:rowOff>
    </xdr:from>
    <xdr:to>
      <xdr:col>73</xdr:col>
      <xdr:colOff>44450</xdr:colOff>
      <xdr:row>60</xdr:row>
      <xdr:rowOff>88265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73042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114406</xdr:rowOff>
    </xdr:from>
    <xdr:to>
      <xdr:col>68</xdr:col>
      <xdr:colOff>152400</xdr:colOff>
      <xdr:row>59</xdr:row>
      <xdr:rowOff>139340</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229956"/>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149268</xdr:rowOff>
    </xdr:from>
    <xdr:to>
      <xdr:col>68</xdr:col>
      <xdr:colOff>203200</xdr:colOff>
      <xdr:row>60</xdr:row>
      <xdr:rowOff>79418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264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64195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351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147256</xdr:rowOff>
    </xdr:from>
    <xdr:to>
      <xdr:col>64</xdr:col>
      <xdr:colOff>152400</xdr:colOff>
      <xdr:row>60</xdr:row>
      <xdr:rowOff>77406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26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62183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349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102616</xdr:rowOff>
    </xdr:from>
    <xdr:to>
      <xdr:col>81</xdr:col>
      <xdr:colOff>95250</xdr:colOff>
      <xdr:row>60</xdr:row>
      <xdr:rowOff>32766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2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23893</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139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104627</xdr:rowOff>
    </xdr:from>
    <xdr:to>
      <xdr:col>77</xdr:col>
      <xdr:colOff>95250</xdr:colOff>
      <xdr:row>60</xdr:row>
      <xdr:rowOff>34777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22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44954</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998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100605</xdr:rowOff>
    </xdr:from>
    <xdr:to>
      <xdr:col>73</xdr:col>
      <xdr:colOff>44450</xdr:colOff>
      <xdr:row>60</xdr:row>
      <xdr:rowOff>30755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21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40932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998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88540</xdr:rowOff>
    </xdr:from>
    <xdr:to>
      <xdr:col>68</xdr:col>
      <xdr:colOff>203200</xdr:colOff>
      <xdr:row>60</xdr:row>
      <xdr:rowOff>18690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20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28867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997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63606</xdr:rowOff>
    </xdr:from>
    <xdr:to>
      <xdr:col>64</xdr:col>
      <xdr:colOff>152400</xdr:colOff>
      <xdr:row>59</xdr:row>
      <xdr:rowOff>165206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17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3933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994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ポイント減少しており、類似団体平均値よりは，</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ポイント低く良い値であるが、全国・県平均と比べると、まだ高い値である。</a:t>
          </a:r>
          <a:endParaRPr lang="ja-JP" altLang="ja-JP" sz="1400">
            <a:effectLst/>
          </a:endParaRPr>
        </a:p>
        <a:p>
          <a:r>
            <a:rPr kumimoji="1" lang="ja-JP" altLang="ja-JP" sz="1100">
              <a:solidFill>
                <a:schemeClr val="dk1"/>
              </a:solidFill>
              <a:effectLst/>
              <a:latin typeface="+mn-lt"/>
              <a:ea typeface="+mn-ea"/>
              <a:cs typeface="+mn-cs"/>
            </a:rPr>
            <a:t>　今後も</a:t>
          </a:r>
          <a:r>
            <a:rPr kumimoji="1" lang="ja-JP" altLang="en-US" sz="1100">
              <a:solidFill>
                <a:schemeClr val="dk1"/>
              </a:solidFill>
              <a:effectLst/>
              <a:latin typeface="+mn-lt"/>
              <a:ea typeface="+mn-ea"/>
              <a:cs typeface="+mn-cs"/>
            </a:rPr>
            <a:t>中学校建設などの</a:t>
          </a:r>
          <a:r>
            <a:rPr kumimoji="1" lang="ja-JP" altLang="ja-JP" sz="1100">
              <a:solidFill>
                <a:schemeClr val="dk1"/>
              </a:solidFill>
              <a:effectLst/>
              <a:latin typeface="+mn-lt"/>
              <a:ea typeface="+mn-ea"/>
              <a:cs typeface="+mn-cs"/>
            </a:rPr>
            <a:t>大規模事業が控えており、地方債現在高及び基金現在高の推移を見極</a:t>
          </a:r>
          <a:r>
            <a:rPr kumimoji="1" lang="ja-JP" altLang="en-US" sz="1100">
              <a:solidFill>
                <a:schemeClr val="dk1"/>
              </a:solidFill>
              <a:effectLst/>
              <a:latin typeface="+mn-lt"/>
              <a:ea typeface="+mn-ea"/>
              <a:cs typeface="+mn-cs"/>
            </a:rPr>
            <a:t>め</a:t>
          </a:r>
          <a:r>
            <a:rPr kumimoji="1" lang="ja-JP" altLang="ja-JP" sz="1100">
              <a:solidFill>
                <a:schemeClr val="dk1"/>
              </a:solidFill>
              <a:effectLst/>
              <a:latin typeface="+mn-lt"/>
              <a:ea typeface="+mn-ea"/>
              <a:cs typeface="+mn-cs"/>
            </a:rPr>
            <a:t>て事業を実施していく必要がある。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94403</xdr:rowOff>
    </xdr:from>
    <xdr:to>
      <xdr:col>81</xdr:col>
      <xdr:colOff>44450</xdr:colOff>
      <xdr:row>45</xdr:row>
      <xdr:rowOff>162560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438053"/>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9330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8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94403</xdr:rowOff>
    </xdr:from>
    <xdr:to>
      <xdr:col>81</xdr:col>
      <xdr:colOff>133350</xdr:colOff>
      <xdr:row>37</xdr:row>
      <xdr:rowOff>94403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43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41</xdr:row>
      <xdr:rowOff>124460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12978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134214</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163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124460</xdr:rowOff>
    </xdr:from>
    <xdr:to>
      <xdr:col>77</xdr:col>
      <xdr:colOff>44450</xdr:colOff>
      <xdr:row>41</xdr:row>
      <xdr:rowOff>140546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1539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22860</xdr:rowOff>
    </xdr:from>
    <xdr:to>
      <xdr:col>77</xdr:col>
      <xdr:colOff>95250</xdr:colOff>
      <xdr:row>42</xdr:row>
      <xdr:rowOff>124460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109237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140546</xdr:rowOff>
    </xdr:from>
    <xdr:to>
      <xdr:col>72</xdr:col>
      <xdr:colOff>203200</xdr:colOff>
      <xdr:row>41</xdr:row>
      <xdr:rowOff>140546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1699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71120</xdr:rowOff>
    </xdr:from>
    <xdr:to>
      <xdr:col>73</xdr:col>
      <xdr:colOff>44450</xdr:colOff>
      <xdr:row>43</xdr:row>
      <xdr:rowOff>1270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157497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140546</xdr:rowOff>
    </xdr:from>
    <xdr:to>
      <xdr:col>68</xdr:col>
      <xdr:colOff>152400</xdr:colOff>
      <xdr:row>41</xdr:row>
      <xdr:rowOff>156633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16999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95250</xdr:rowOff>
    </xdr:from>
    <xdr:to>
      <xdr:col>68</xdr:col>
      <xdr:colOff>203200</xdr:colOff>
      <xdr:row>43</xdr:row>
      <xdr:rowOff>25400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10177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111337</xdr:rowOff>
    </xdr:from>
    <xdr:to>
      <xdr:col>64</xdr:col>
      <xdr:colOff>152400</xdr:colOff>
      <xdr:row>43</xdr:row>
      <xdr:rowOff>41487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26264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66057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73660</xdr:rowOff>
    </xdr:from>
    <xdr:to>
      <xdr:col>77</xdr:col>
      <xdr:colOff>95250</xdr:colOff>
      <xdr:row>42</xdr:row>
      <xdr:rowOff>3810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89746</xdr:rowOff>
    </xdr:from>
    <xdr:to>
      <xdr:col>73</xdr:col>
      <xdr:colOff>44450</xdr:colOff>
      <xdr:row>42</xdr:row>
      <xdr:rowOff>19896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89746</xdr:rowOff>
    </xdr:from>
    <xdr:to>
      <xdr:col>68</xdr:col>
      <xdr:colOff>203200</xdr:colOff>
      <xdr:row>42</xdr:row>
      <xdr:rowOff>19896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30073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105833</xdr:rowOff>
    </xdr:from>
    <xdr:to>
      <xdr:col>64</xdr:col>
      <xdr:colOff>152400</xdr:colOff>
      <xdr:row>42</xdr:row>
      <xdr:rowOff>35983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46160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年度から毎年減少しており、令和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普通交付税や臨時財政対策債の大幅な増加により充当可能基金が大幅に増加になったことや</a:t>
          </a:r>
          <a:r>
            <a:rPr kumimoji="1" lang="ja-JP" altLang="ja-JP" sz="1100">
              <a:solidFill>
                <a:schemeClr val="dk1"/>
              </a:solidFill>
              <a:effectLst/>
              <a:latin typeface="+mn-lt"/>
              <a:ea typeface="+mn-ea"/>
              <a:cs typeface="+mn-cs"/>
            </a:rPr>
            <a:t>特別会計等の地方債現在高の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などにより</a:t>
          </a:r>
          <a:r>
            <a:rPr kumimoji="1" lang="en-US" altLang="ja-JP" sz="1100">
              <a:solidFill>
                <a:schemeClr val="dk1"/>
              </a:solidFill>
              <a:effectLst/>
              <a:latin typeface="+mn-lt"/>
              <a:ea typeface="+mn-ea"/>
              <a:cs typeface="+mn-cs"/>
            </a:rPr>
            <a:t>25.8</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減少し</a:t>
          </a:r>
          <a:r>
            <a:rPr kumimoji="1" lang="ja-JP" altLang="en-US" sz="1100">
              <a:solidFill>
                <a:schemeClr val="dk1"/>
              </a:solidFill>
              <a:effectLst/>
              <a:latin typeface="+mn-lt"/>
              <a:ea typeface="+mn-ea"/>
              <a:cs typeface="+mn-cs"/>
            </a:rPr>
            <a:t>、大幅に改善され</a:t>
          </a:r>
          <a:r>
            <a:rPr kumimoji="1" lang="ja-JP" altLang="ja-JP" sz="1100">
              <a:solidFill>
                <a:schemeClr val="dk1"/>
              </a:solidFill>
              <a:effectLst/>
              <a:latin typeface="+mn-lt"/>
              <a:ea typeface="+mn-ea"/>
              <a:cs typeface="+mn-cs"/>
            </a:rPr>
            <a:t>ている。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32089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33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4166</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7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32089</xdr:rowOff>
    </xdr:from>
    <xdr:to>
      <xdr:col>81</xdr:col>
      <xdr:colOff>133350</xdr:colOff>
      <xdr:row>22</xdr:row>
      <xdr:rowOff>32089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80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71713</xdr:rowOff>
    </xdr:from>
    <xdr:to>
      <xdr:col>81</xdr:col>
      <xdr:colOff>44450</xdr:colOff>
      <xdr:row>15</xdr:row>
      <xdr:rowOff>107781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472013"/>
          <a:ext cx="8382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76640</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47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104563</xdr:rowOff>
    </xdr:from>
    <xdr:to>
      <xdr:col>81</xdr:col>
      <xdr:colOff>95250</xdr:colOff>
      <xdr:row>15</xdr:row>
      <xdr:rowOff>34713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50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107781</xdr:rowOff>
    </xdr:from>
    <xdr:to>
      <xdr:col>77</xdr:col>
      <xdr:colOff>44450</xdr:colOff>
      <xdr:row>15</xdr:row>
      <xdr:rowOff>149606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679531"/>
          <a:ext cx="8890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48133</xdr:rowOff>
    </xdr:from>
    <xdr:to>
      <xdr:col>77</xdr:col>
      <xdr:colOff>95250</xdr:colOff>
      <xdr:row>15</xdr:row>
      <xdr:rowOff>149733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159910</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388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149606</xdr:rowOff>
    </xdr:from>
    <xdr:to>
      <xdr:col>72</xdr:col>
      <xdr:colOff>203200</xdr:colOff>
      <xdr:row>16</xdr:row>
      <xdr:rowOff>20786</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2721356"/>
          <a:ext cx="889000" cy="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147870</xdr:rowOff>
    </xdr:from>
    <xdr:to>
      <xdr:col>73</xdr:col>
      <xdr:colOff>44450</xdr:colOff>
      <xdr:row>16</xdr:row>
      <xdr:rowOff>78020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62797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80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20786</xdr:rowOff>
    </xdr:from>
    <xdr:to>
      <xdr:col>68</xdr:col>
      <xdr:colOff>152400</xdr:colOff>
      <xdr:row>16</xdr:row>
      <xdr:rowOff>146262</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276398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550</xdr:rowOff>
    </xdr:from>
    <xdr:to>
      <xdr:col>68</xdr:col>
      <xdr:colOff>203200</xdr:colOff>
      <xdr:row>16</xdr:row>
      <xdr:rowOff>102150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86927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83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22267</xdr:rowOff>
    </xdr:from>
    <xdr:to>
      <xdr:col>64</xdr:col>
      <xdr:colOff>152400</xdr:colOff>
      <xdr:row>16</xdr:row>
      <xdr:rowOff>123867</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134044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53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20913</xdr:rowOff>
    </xdr:from>
    <xdr:to>
      <xdr:col>81</xdr:col>
      <xdr:colOff>95250</xdr:colOff>
      <xdr:row>14</xdr:row>
      <xdr:rowOff>122513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42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113640</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34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56981</xdr:rowOff>
    </xdr:from>
    <xdr:to>
      <xdr:col>77</xdr:col>
      <xdr:colOff>95250</xdr:colOff>
      <xdr:row>15</xdr:row>
      <xdr:rowOff>158581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62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143358</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715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98806</xdr:rowOff>
    </xdr:from>
    <xdr:to>
      <xdr:col>73</xdr:col>
      <xdr:colOff>44450</xdr:colOff>
      <xdr:row>16</xdr:row>
      <xdr:rowOff>28956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67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39133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43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141436</xdr:rowOff>
    </xdr:from>
    <xdr:to>
      <xdr:col>68</xdr:col>
      <xdr:colOff>203200</xdr:colOff>
      <xdr:row>16</xdr:row>
      <xdr:rowOff>71586</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71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81763</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48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95462</xdr:rowOff>
    </xdr:from>
    <xdr:to>
      <xdr:col>64</xdr:col>
      <xdr:colOff>152400</xdr:colOff>
      <xdr:row>17</xdr:row>
      <xdr:rowOff>25612</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83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10389</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92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142875</xdr:colOff>
      <xdr:row>26</xdr:row>
      <xdr:rowOff>76200</xdr:rowOff>
    </xdr:from>
    <xdr:ext cx="9099176" cy="425758"/>
    <xdr:sp macro="" textlink="">
      <xdr:nvSpPr>
        <xdr:cNvPr id="476" name="テキスト ボックス 475">
          <a:extLst>
            <a:ext uri="{FF2B5EF4-FFF2-40B4-BE49-F238E27FC236}">
              <a16:creationId xmlns:a16="http://schemas.microsoft.com/office/drawing/2014/main" id="{B7833EC5-7802-49C9-93AF-5F55205E114C}"/>
            </a:ext>
          </a:extLst>
        </xdr:cNvPr>
        <xdr:cNvSpPr txBox="1"/>
      </xdr:nvSpPr>
      <xdr:spPr>
        <a:xfrm>
          <a:off x="771525" y="4533900"/>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茨城県つくばみらい市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52,469
51,775
79.16
26,093,808
25,177,942
538,039
13,336,973
22,052,693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1.4</a:t>
          </a:r>
          <a:r>
            <a:rPr kumimoji="1" lang="ja-JP" altLang="en-US" sz="1100">
              <a:solidFill>
                <a:schemeClr val="dk1"/>
              </a:solidFill>
              <a:effectLst/>
              <a:latin typeface="+mn-lt"/>
              <a:ea typeface="+mn-ea"/>
              <a:cs typeface="+mn-cs"/>
            </a:rPr>
            <a:t>ポイント減少しており、</a:t>
          </a:r>
          <a:r>
            <a:rPr kumimoji="1" lang="ja-JP" altLang="ja-JP" sz="1100">
              <a:solidFill>
                <a:schemeClr val="dk1"/>
              </a:solidFill>
              <a:effectLst/>
              <a:latin typeface="+mn-lt"/>
              <a:ea typeface="+mn-ea"/>
              <a:cs typeface="+mn-cs"/>
            </a:rPr>
            <a:t>類似団体・全国・県平均値よりも良い値である。</a:t>
          </a:r>
          <a:endParaRPr lang="ja-JP" altLang="ja-JP" sz="1400">
            <a:effectLst/>
          </a:endParaRPr>
        </a:p>
        <a:p>
          <a:r>
            <a:rPr kumimoji="1" lang="ja-JP" altLang="ja-JP" sz="1100">
              <a:solidFill>
                <a:schemeClr val="dk1"/>
              </a:solidFill>
              <a:effectLst/>
              <a:latin typeface="+mn-lt"/>
              <a:ea typeface="+mn-ea"/>
              <a:cs typeface="+mn-cs"/>
            </a:rPr>
            <a:t>　今後も、必要な人員を確保しつつ、行政サービスの低下を招かないことに留意しながら、新規採用の抑制や会計年度任用職員の削減など、人件費の削減に努めていく。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117856</xdr:rowOff>
    </xdr:from>
    <xdr:to>
      <xdr:col>24</xdr:col>
      <xdr:colOff>25400</xdr:colOff>
      <xdr:row>40</xdr:row>
      <xdr:rowOff>17272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4715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160799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17272</xdr:rowOff>
    </xdr:from>
    <xdr:to>
      <xdr:col>24</xdr:col>
      <xdr:colOff>114300</xdr:colOff>
      <xdr:row>40</xdr:row>
      <xdr:rowOff>17272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32783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117856</xdr:rowOff>
    </xdr:from>
    <xdr:to>
      <xdr:col>24</xdr:col>
      <xdr:colOff>114300</xdr:colOff>
      <xdr:row>34</xdr:row>
      <xdr:rowOff>117856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81280</xdr:rowOff>
    </xdr:from>
    <xdr:to>
      <xdr:col>24</xdr:col>
      <xdr:colOff>25400</xdr:colOff>
      <xdr:row>36</xdr:row>
      <xdr:rowOff>145288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5348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140716</xdr:rowOff>
    </xdr:from>
    <xdr:to>
      <xdr:col>19</xdr:col>
      <xdr:colOff>187325</xdr:colOff>
      <xdr:row>36</xdr:row>
      <xdr:rowOff>145288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12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40132</xdr:rowOff>
    </xdr:from>
    <xdr:to>
      <xdr:col>15</xdr:col>
      <xdr:colOff>98425</xdr:colOff>
      <xdr:row>36</xdr:row>
      <xdr:rowOff>140716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1233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67056</xdr:rowOff>
    </xdr:from>
    <xdr:to>
      <xdr:col>15</xdr:col>
      <xdr:colOff>149225</xdr:colOff>
      <xdr:row>36</xdr:row>
      <xdr:rowOff>168656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7383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40132</xdr:rowOff>
    </xdr:from>
    <xdr:to>
      <xdr:col>11</xdr:col>
      <xdr:colOff>9525</xdr:colOff>
      <xdr:row>36</xdr:row>
      <xdr:rowOff>44704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12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67056</xdr:rowOff>
    </xdr:from>
    <xdr:to>
      <xdr:col>11</xdr:col>
      <xdr:colOff>60325</xdr:colOff>
      <xdr:row>36</xdr:row>
      <xdr:rowOff>168656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153433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67056</xdr:rowOff>
    </xdr:from>
    <xdr:to>
      <xdr:col>6</xdr:col>
      <xdr:colOff>171450</xdr:colOff>
      <xdr:row>36</xdr:row>
      <xdr:rowOff>168656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153433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47007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94488</xdr:rowOff>
    </xdr:from>
    <xdr:to>
      <xdr:col>20</xdr:col>
      <xdr:colOff>38100</xdr:colOff>
      <xdr:row>37</xdr:row>
      <xdr:rowOff>24638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34815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89916</xdr:rowOff>
    </xdr:from>
    <xdr:to>
      <xdr:col>15</xdr:col>
      <xdr:colOff>149225</xdr:colOff>
      <xdr:row>37</xdr:row>
      <xdr:rowOff>20066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4843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160782</xdr:rowOff>
    </xdr:from>
    <xdr:to>
      <xdr:col>11</xdr:col>
      <xdr:colOff>60325</xdr:colOff>
      <xdr:row>36</xdr:row>
      <xdr:rowOff>90932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101109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165354</xdr:rowOff>
    </xdr:from>
    <xdr:to>
      <xdr:col>6</xdr:col>
      <xdr:colOff>171450</xdr:colOff>
      <xdr:row>36</xdr:row>
      <xdr:rowOff>95504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105681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年度は新型コロナウイルスの影響により事業等が中止・縮小になったことにより、昨年度より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ポイント減少しているが、類似団体・全国平均よりも高い値となっている。</a:t>
          </a:r>
          <a:endParaRPr lang="ja-JP" altLang="ja-JP" sz="1400">
            <a:effectLst/>
          </a:endParaRPr>
        </a:p>
        <a:p>
          <a:r>
            <a:rPr kumimoji="1" lang="ja-JP" altLang="ja-JP" sz="1100">
              <a:solidFill>
                <a:schemeClr val="dk1"/>
              </a:solidFill>
              <a:effectLst/>
              <a:latin typeface="+mn-lt"/>
              <a:ea typeface="+mn-ea"/>
              <a:cs typeface="+mn-cs"/>
            </a:rPr>
            <a:t>　今後も、事務経費の削減を図り、類似団体平均値に近づけるよう努めていく。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20</xdr:row>
      <xdr:rowOff>96520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682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68597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49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96520</xdr:rowOff>
    </xdr:from>
    <xdr:to>
      <xdr:col>82</xdr:col>
      <xdr:colOff>196850</xdr:colOff>
      <xdr:row>20</xdr:row>
      <xdr:rowOff>96520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2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77470</xdr:rowOff>
    </xdr:from>
    <xdr:to>
      <xdr:col>82</xdr:col>
      <xdr:colOff>107950</xdr:colOff>
      <xdr:row>17</xdr:row>
      <xdr:rowOff>130810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9921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73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130810</xdr:rowOff>
    </xdr:from>
    <xdr:to>
      <xdr:col>78</xdr:col>
      <xdr:colOff>69850</xdr:colOff>
      <xdr:row>18</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045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24147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xdr:rowOff>
    </xdr:from>
    <xdr:to>
      <xdr:col>73</xdr:col>
      <xdr:colOff>180975</xdr:colOff>
      <xdr:row>18</xdr:row>
      <xdr:rowOff>88900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098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153687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88900</xdr:rowOff>
    </xdr:from>
    <xdr:to>
      <xdr:col>69</xdr:col>
      <xdr:colOff>92075</xdr:colOff>
      <xdr:row>18</xdr:row>
      <xdr:rowOff>165100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175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123207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26670</xdr:rowOff>
    </xdr:from>
    <xdr:to>
      <xdr:col>82</xdr:col>
      <xdr:colOff>158750</xdr:colOff>
      <xdr:row>17</xdr:row>
      <xdr:rowOff>128270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170197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80010</xdr:rowOff>
    </xdr:from>
    <xdr:to>
      <xdr:col>78</xdr:col>
      <xdr:colOff>120650</xdr:colOff>
      <xdr:row>18</xdr:row>
      <xdr:rowOff>10160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166387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8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133350</xdr:rowOff>
    </xdr:from>
    <xdr:to>
      <xdr:col>74</xdr:col>
      <xdr:colOff>31750</xdr:colOff>
      <xdr:row>18</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48277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38100</xdr:rowOff>
    </xdr:from>
    <xdr:to>
      <xdr:col>69</xdr:col>
      <xdr:colOff>142875</xdr:colOff>
      <xdr:row>18</xdr:row>
      <xdr:rowOff>139700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124477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114300</xdr:rowOff>
    </xdr:from>
    <xdr:to>
      <xdr:col>65</xdr:col>
      <xdr:colOff>53975</xdr:colOff>
      <xdr:row>19</xdr:row>
      <xdr:rowOff>44450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29227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ふるさとづくり基金</a:t>
          </a:r>
          <a:r>
            <a:rPr kumimoji="1" lang="en-US" altLang="ja-JP" sz="1100">
              <a:solidFill>
                <a:schemeClr val="dk1"/>
              </a:solidFill>
              <a:effectLst/>
              <a:latin typeface="+mn-lt"/>
              <a:ea typeface="+mn-ea"/>
              <a:cs typeface="+mn-cs"/>
            </a:rPr>
            <a:t>7,000</a:t>
          </a:r>
          <a:r>
            <a:rPr kumimoji="1" lang="ja-JP" altLang="en-US" sz="1100">
              <a:solidFill>
                <a:schemeClr val="dk1"/>
              </a:solidFill>
              <a:effectLst/>
              <a:latin typeface="+mn-lt"/>
              <a:ea typeface="+mn-ea"/>
              <a:cs typeface="+mn-cs"/>
            </a:rPr>
            <a:t>万円を財源としたことなど</a:t>
          </a:r>
          <a:r>
            <a:rPr kumimoji="1" lang="ja-JP" altLang="ja-JP" sz="1100">
              <a:solidFill>
                <a:schemeClr val="dk1"/>
              </a:solidFill>
              <a:effectLst/>
              <a:latin typeface="+mn-lt"/>
              <a:ea typeface="+mn-ea"/>
              <a:cs typeface="+mn-cs"/>
            </a:rPr>
            <a:t>により、昨年度より</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ポイント減少しており、類似団体・全国・県平均値よりも良い値である。</a:t>
          </a:r>
          <a:endParaRPr lang="ja-JP" altLang="ja-JP">
            <a:effectLst/>
          </a:endParaRPr>
        </a:p>
        <a:p>
          <a:r>
            <a:rPr kumimoji="1" lang="ja-JP" altLang="ja-JP" sz="1100">
              <a:solidFill>
                <a:schemeClr val="dk1"/>
              </a:solidFill>
              <a:effectLst/>
              <a:latin typeface="+mn-lt"/>
              <a:ea typeface="+mn-ea"/>
              <a:cs typeface="+mn-cs"/>
            </a:rPr>
            <a:t>　扶助費については、今後は人口増に伴い、児童数や高齢者数が増加することが考えられ、増加が予測される。</a:t>
          </a:r>
          <a:endParaRPr lang="ja-JP" altLang="ja-JP" sz="1400">
            <a:effectLst/>
          </a:endParaRPr>
        </a:p>
        <a:p>
          <a:r>
            <a:rPr kumimoji="1" lang="ja-JP" altLang="ja-JP" sz="1100">
              <a:solidFill>
                <a:schemeClr val="dk1"/>
              </a:solidFill>
              <a:effectLst/>
              <a:latin typeface="+mn-lt"/>
              <a:ea typeface="+mn-ea"/>
              <a:cs typeface="+mn-cs"/>
            </a:rPr>
            <a:t>　扶助費が増加し、財政圧迫の要因とならないよう、抑制に努めていく。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41275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765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13352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41275</xdr:rowOff>
    </xdr:from>
    <xdr:to>
      <xdr:col>24</xdr:col>
      <xdr:colOff>114300</xdr:colOff>
      <xdr:row>61</xdr:row>
      <xdr:rowOff>41275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117475</xdr:rowOff>
    </xdr:from>
    <xdr:to>
      <xdr:col>24</xdr:col>
      <xdr:colOff>25400</xdr:colOff>
      <xdr:row>55</xdr:row>
      <xdr:rowOff>165100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204325"/>
          <a:ext cx="838200" cy="39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95902</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25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123825</xdr:rowOff>
    </xdr:from>
    <xdr:to>
      <xdr:col>24</xdr:col>
      <xdr:colOff>76200</xdr:colOff>
      <xdr:row>56</xdr:row>
      <xdr:rowOff>53975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165100</xdr:rowOff>
    </xdr:from>
    <xdr:to>
      <xdr:col>19</xdr:col>
      <xdr:colOff>187325</xdr:colOff>
      <xdr:row>56</xdr:row>
      <xdr:rowOff>79375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5948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0</xdr:rowOff>
    </xdr:from>
    <xdr:to>
      <xdr:col>20</xdr:col>
      <xdr:colOff>38100</xdr:colOff>
      <xdr:row>55</xdr:row>
      <xdr:rowOff>101600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79375</xdr:rowOff>
    </xdr:from>
    <xdr:to>
      <xdr:col>15</xdr:col>
      <xdr:colOff>98425</xdr:colOff>
      <xdr:row>56</xdr:row>
      <xdr:rowOff>117475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6805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104775</xdr:rowOff>
    </xdr:from>
    <xdr:to>
      <xdr:col>15</xdr:col>
      <xdr:colOff>149225</xdr:colOff>
      <xdr:row>56</xdr:row>
      <xdr:rowOff>34925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45102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56</xdr:row>
      <xdr:rowOff>117475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309100"/>
          <a:ext cx="889000" cy="40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162577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66675</xdr:rowOff>
    </xdr:from>
    <xdr:to>
      <xdr:col>24</xdr:col>
      <xdr:colOff>76200</xdr:colOff>
      <xdr:row>53</xdr:row>
      <xdr:rowOff>168275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15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146702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06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114300</xdr:rowOff>
    </xdr:from>
    <xdr:to>
      <xdr:col>20</xdr:col>
      <xdr:colOff>38100</xdr:colOff>
      <xdr:row>56</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29227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28575</xdr:rowOff>
    </xdr:from>
    <xdr:to>
      <xdr:col>15</xdr:col>
      <xdr:colOff>149225</xdr:colOff>
      <xdr:row>56</xdr:row>
      <xdr:rowOff>130175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2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114952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71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66675</xdr:rowOff>
    </xdr:from>
    <xdr:to>
      <xdr:col>11</xdr:col>
      <xdr:colOff>60325</xdr:colOff>
      <xdr:row>56</xdr:row>
      <xdr:rowOff>168275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6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153052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75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令和</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農業集落排水事業会計が企業会計に移行したことに伴い、繰出金から補助費等になったことや</a:t>
          </a:r>
          <a:r>
            <a:rPr lang="ja-JP" altLang="ja-JP" sz="1100">
              <a:solidFill>
                <a:schemeClr val="dk1"/>
              </a:solidFill>
              <a:effectLst/>
              <a:latin typeface="+mn-lt"/>
              <a:ea typeface="+mn-ea"/>
              <a:cs typeface="+mn-cs"/>
            </a:rPr>
            <a:t>特別会計等の地方債現在高が減少したことなどにより、繰出金が減額となったことから</a:t>
          </a:r>
          <a:r>
            <a:rPr lang="ja-JP" altLang="ja-JP" sz="1100" baseline="0">
              <a:solidFill>
                <a:schemeClr val="dk1"/>
              </a:solidFill>
              <a:effectLst/>
              <a:latin typeface="+mn-lt"/>
              <a:ea typeface="+mn-ea"/>
              <a:cs typeface="+mn-cs"/>
            </a:rPr>
            <a:t>昨年度より</a:t>
          </a:r>
          <a:r>
            <a:rPr lang="en-US" altLang="ja-JP" sz="1100" baseline="0">
              <a:solidFill>
                <a:schemeClr val="dk1"/>
              </a:solidFill>
              <a:effectLst/>
              <a:latin typeface="+mn-lt"/>
              <a:ea typeface="+mn-ea"/>
              <a:cs typeface="+mn-cs"/>
            </a:rPr>
            <a:t>3.9</a:t>
          </a:r>
          <a:r>
            <a:rPr lang="ja-JP" altLang="ja-JP" sz="1100">
              <a:solidFill>
                <a:schemeClr val="dk1"/>
              </a:solidFill>
              <a:effectLst/>
              <a:latin typeface="+mn-lt"/>
              <a:ea typeface="+mn-ea"/>
              <a:cs typeface="+mn-cs"/>
            </a:rPr>
            <a:t>ポイント減少</a:t>
          </a:r>
          <a:r>
            <a:rPr lang="ja-JP" altLang="en-US" sz="1100">
              <a:solidFill>
                <a:schemeClr val="dk1"/>
              </a:solidFill>
              <a:effectLst/>
              <a:latin typeface="+mn-lt"/>
              <a:ea typeface="+mn-ea"/>
              <a:cs typeface="+mn-cs"/>
            </a:rPr>
            <a:t>しており、</a:t>
          </a:r>
          <a:r>
            <a:rPr kumimoji="1" lang="ja-JP" altLang="ja-JP" sz="1100">
              <a:solidFill>
                <a:schemeClr val="dk1"/>
              </a:solidFill>
              <a:effectLst/>
              <a:latin typeface="+mn-lt"/>
              <a:ea typeface="+mn-ea"/>
              <a:cs typeface="+mn-cs"/>
            </a:rPr>
            <a:t>類似団体・全国・県平均値よりも良い値である。</a:t>
          </a:r>
          <a:endParaRPr lang="ja-JP" altLang="ja-JP">
            <a:effectLst/>
          </a:endParaRPr>
        </a:p>
        <a:p>
          <a:pPr eaLnBrk="1" fontAlgn="auto" latinLnBrk="0" hangingPunct="1"/>
          <a:r>
            <a:rPr lang="ja-JP" altLang="ja-JP" sz="1100">
              <a:solidFill>
                <a:schemeClr val="dk1"/>
              </a:solidFill>
              <a:effectLst/>
              <a:latin typeface="+mn-lt"/>
              <a:ea typeface="+mn-ea"/>
              <a:cs typeface="+mn-cs"/>
            </a:rPr>
            <a:t>　今後も、繰出金等の精査を図り、普通会計の負担額を減らしていくよう努める。   </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113393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8938985"/>
          <a:ext cx="0" cy="163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85470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113393</xdr:rowOff>
    </xdr:from>
    <xdr:to>
      <xdr:col>82</xdr:col>
      <xdr:colOff>196850</xdr:colOff>
      <xdr:row>61</xdr:row>
      <xdr:rowOff>113393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23585</xdr:rowOff>
    </xdr:from>
    <xdr:to>
      <xdr:col>82</xdr:col>
      <xdr:colOff>107950</xdr:colOff>
      <xdr:row>54</xdr:row>
      <xdr:rowOff>105228</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8938985"/>
          <a:ext cx="8382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75492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103415</xdr:rowOff>
    </xdr:from>
    <xdr:to>
      <xdr:col>82</xdr:col>
      <xdr:colOff>158750</xdr:colOff>
      <xdr:row>57</xdr:row>
      <xdr:rowOff>33565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105228</xdr:rowOff>
    </xdr:from>
    <xdr:to>
      <xdr:col>78</xdr:col>
      <xdr:colOff>69850</xdr:colOff>
      <xdr:row>57</xdr:row>
      <xdr:rowOff>37193</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363528"/>
          <a:ext cx="889000" cy="44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125185</xdr:rowOff>
    </xdr:from>
    <xdr:to>
      <xdr:col>78</xdr:col>
      <xdr:colOff>120650</xdr:colOff>
      <xdr:row>57</xdr:row>
      <xdr:rowOff>55335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40112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15422</xdr:rowOff>
    </xdr:from>
    <xdr:to>
      <xdr:col>73</xdr:col>
      <xdr:colOff>180975</xdr:colOff>
      <xdr:row>57</xdr:row>
      <xdr:rowOff>37193</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7880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138793</xdr:rowOff>
    </xdr:from>
    <xdr:to>
      <xdr:col>74</xdr:col>
      <xdr:colOff>31750</xdr:colOff>
      <xdr:row>58</xdr:row>
      <xdr:rowOff>68943</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1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53720</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56243</xdr:rowOff>
    </xdr:from>
    <xdr:to>
      <xdr:col>69</xdr:col>
      <xdr:colOff>92075</xdr:colOff>
      <xdr:row>57</xdr:row>
      <xdr:rowOff>15422</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6574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54428</xdr:rowOff>
    </xdr:from>
    <xdr:to>
      <xdr:col>69</xdr:col>
      <xdr:colOff>142875</xdr:colOff>
      <xdr:row>58</xdr:row>
      <xdr:rowOff>156028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140805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87085</xdr:rowOff>
    </xdr:from>
    <xdr:to>
      <xdr:col>65</xdr:col>
      <xdr:colOff>53975</xdr:colOff>
      <xdr:row>59</xdr:row>
      <xdr:rowOff>17235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03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2012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51</xdr:row>
      <xdr:rowOff>144235</xdr:rowOff>
    </xdr:from>
    <xdr:to>
      <xdr:col>82</xdr:col>
      <xdr:colOff>158750</xdr:colOff>
      <xdr:row>52</xdr:row>
      <xdr:rowOff>74385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888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51</xdr:row>
      <xdr:rowOff>52812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879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54428</xdr:rowOff>
    </xdr:from>
    <xdr:to>
      <xdr:col>78</xdr:col>
      <xdr:colOff>120650</xdr:colOff>
      <xdr:row>54</xdr:row>
      <xdr:rowOff>156028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166205</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08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157843</xdr:rowOff>
    </xdr:from>
    <xdr:to>
      <xdr:col>74</xdr:col>
      <xdr:colOff>31750</xdr:colOff>
      <xdr:row>57</xdr:row>
      <xdr:rowOff>87993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98170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136072</xdr:rowOff>
    </xdr:from>
    <xdr:to>
      <xdr:col>69</xdr:col>
      <xdr:colOff>142875</xdr:colOff>
      <xdr:row>57</xdr:row>
      <xdr:rowOff>66222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76399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5443</xdr:rowOff>
    </xdr:from>
    <xdr:to>
      <xdr:col>65</xdr:col>
      <xdr:colOff>53975</xdr:colOff>
      <xdr:row>56</xdr:row>
      <xdr:rowOff>107043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117220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農業集落排水事業</a:t>
          </a:r>
          <a:r>
            <a:rPr kumimoji="1" lang="ja-JP" altLang="ja-JP" sz="1100">
              <a:solidFill>
                <a:schemeClr val="dk1"/>
              </a:solidFill>
              <a:effectLst/>
              <a:latin typeface="+mn-lt"/>
              <a:ea typeface="+mn-ea"/>
              <a:cs typeface="+mn-cs"/>
            </a:rPr>
            <a:t>会計が企業会計に移行したことに伴い、繰出金から補助費等になったこと</a:t>
          </a:r>
          <a:r>
            <a:rPr kumimoji="1" lang="ja-JP" altLang="en-US" sz="1100">
              <a:solidFill>
                <a:schemeClr val="dk1"/>
              </a:solidFill>
              <a:effectLst/>
              <a:latin typeface="+mn-lt"/>
              <a:ea typeface="+mn-ea"/>
              <a:cs typeface="+mn-cs"/>
            </a:rPr>
            <a:t>や一部事務組合に対する負担金が増加したことなど</a:t>
          </a:r>
          <a:r>
            <a:rPr kumimoji="1" lang="ja-JP" altLang="ja-JP"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ポイント増加</a:t>
          </a:r>
          <a:r>
            <a:rPr kumimoji="1" lang="ja-JP" altLang="en-US" sz="1100">
              <a:solidFill>
                <a:schemeClr val="dk1"/>
              </a:solidFill>
              <a:effectLst/>
              <a:latin typeface="+mn-lt"/>
              <a:ea typeface="+mn-ea"/>
              <a:cs typeface="+mn-cs"/>
            </a:rPr>
            <a:t>と大幅に増加</a:t>
          </a:r>
          <a:r>
            <a:rPr kumimoji="1" lang="ja-JP" altLang="ja-JP" sz="1100">
              <a:solidFill>
                <a:schemeClr val="dk1"/>
              </a:solidFill>
              <a:effectLst/>
              <a:latin typeface="+mn-lt"/>
              <a:ea typeface="+mn-ea"/>
              <a:cs typeface="+mn-cs"/>
            </a:rPr>
            <a:t>しており、類似団体平均と比較すると</a:t>
          </a:r>
          <a:r>
            <a:rPr kumimoji="1" lang="en-US" altLang="ja-JP" sz="1100">
              <a:solidFill>
                <a:schemeClr val="dk1"/>
              </a:solidFill>
              <a:effectLst/>
              <a:latin typeface="+mn-lt"/>
              <a:ea typeface="+mn-ea"/>
              <a:cs typeface="+mn-cs"/>
            </a:rPr>
            <a:t>8.5</a:t>
          </a:r>
          <a:r>
            <a:rPr kumimoji="1" lang="ja-JP" altLang="ja-JP" sz="1100">
              <a:solidFill>
                <a:schemeClr val="dk1"/>
              </a:solidFill>
              <a:effectLst/>
              <a:latin typeface="+mn-lt"/>
              <a:ea typeface="+mn-ea"/>
              <a:cs typeface="+mn-cs"/>
            </a:rPr>
            <a:t>ポイント高く、全国・県平均値と比較してもかなり高い値となっている。</a:t>
          </a:r>
          <a:endParaRPr lang="ja-JP" altLang="ja-JP" sz="1400">
            <a:effectLst/>
          </a:endParaRPr>
        </a:p>
        <a:p>
          <a:r>
            <a:rPr kumimoji="1" lang="ja-JP" altLang="ja-JP" sz="1100">
              <a:solidFill>
                <a:schemeClr val="dk1"/>
              </a:solidFill>
              <a:effectLst/>
              <a:latin typeface="+mn-lt"/>
              <a:ea typeface="+mn-ea"/>
              <a:cs typeface="+mn-cs"/>
            </a:rPr>
            <a:t>　今後は、補助金の見直しや、一部事務組合の予算自体の見直しも必要である。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92292"/>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21844</xdr:rowOff>
    </xdr:from>
    <xdr:to>
      <xdr:col>82</xdr:col>
      <xdr:colOff>107950</xdr:colOff>
      <xdr:row>39</xdr:row>
      <xdr:rowOff>56134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536944"/>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156718</xdr:rowOff>
    </xdr:from>
    <xdr:to>
      <xdr:col>78</xdr:col>
      <xdr:colOff>69850</xdr:colOff>
      <xdr:row>38</xdr:row>
      <xdr:rowOff>21844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5003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126255</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156718</xdr:rowOff>
    </xdr:from>
    <xdr:to>
      <xdr:col>73</xdr:col>
      <xdr:colOff>180975</xdr:colOff>
      <xdr:row>38</xdr:row>
      <xdr:rowOff>30988</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5003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30988</xdr:rowOff>
    </xdr:from>
    <xdr:to>
      <xdr:col>69</xdr:col>
      <xdr:colOff>92075</xdr:colOff>
      <xdr:row>38</xdr:row>
      <xdr:rowOff>122428</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54608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5334</xdr:rowOff>
    </xdr:from>
    <xdr:to>
      <xdr:col>82</xdr:col>
      <xdr:colOff>158750</xdr:colOff>
      <xdr:row>39</xdr:row>
      <xdr:rowOff>106934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148861</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142494</xdr:rowOff>
    </xdr:from>
    <xdr:to>
      <xdr:col>78</xdr:col>
      <xdr:colOff>120650</xdr:colOff>
      <xdr:row>38</xdr:row>
      <xdr:rowOff>72644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57421</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57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105918</xdr:rowOff>
    </xdr:from>
    <xdr:to>
      <xdr:col>74</xdr:col>
      <xdr:colOff>31750</xdr:colOff>
      <xdr:row>38</xdr:row>
      <xdr:rowOff>36068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20845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151638</xdr:rowOff>
    </xdr:from>
    <xdr:to>
      <xdr:col>69</xdr:col>
      <xdr:colOff>142875</xdr:colOff>
      <xdr:row>38</xdr:row>
      <xdr:rowOff>81788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66565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71628</xdr:rowOff>
    </xdr:from>
    <xdr:to>
      <xdr:col>65</xdr:col>
      <xdr:colOff>53975</xdr:colOff>
      <xdr:row>39</xdr:row>
      <xdr:rowOff>1778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158005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年度は減債基金を</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億円繰り入れたことなどにより</a:t>
          </a:r>
          <a:r>
            <a:rPr kumimoji="1" lang="ja-JP" altLang="ja-JP"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現在は、類似団体・全国平均よりも良い値であるが、今後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中学校建設や</a:t>
          </a:r>
          <a:r>
            <a:rPr kumimoji="1" lang="ja-JP" altLang="ja-JP" sz="1100">
              <a:solidFill>
                <a:schemeClr val="dk1"/>
              </a:solidFill>
              <a:effectLst/>
              <a:latin typeface="+mn-lt"/>
              <a:ea typeface="+mn-ea"/>
              <a:cs typeface="+mn-cs"/>
            </a:rPr>
            <a:t>道路整備</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公共施設の修繕などにより、多額の借入れを予定しているため、数値の悪化が見込まれる。</a:t>
          </a:r>
          <a:endParaRPr lang="ja-JP" altLang="ja-JP" sz="1400">
            <a:effectLst/>
          </a:endParaRPr>
        </a:p>
        <a:p>
          <a:r>
            <a:rPr kumimoji="1" lang="ja-JP" altLang="ja-JP" sz="1100">
              <a:solidFill>
                <a:schemeClr val="dk1"/>
              </a:solidFill>
              <a:effectLst/>
              <a:latin typeface="+mn-lt"/>
              <a:ea typeface="+mn-ea"/>
              <a:cs typeface="+mn-cs"/>
            </a:rPr>
            <a:t>　地方債の新規発行額を抑制し、数値の悪化を抑えるよう努めていく。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149860</xdr:rowOff>
    </xdr:from>
    <xdr:to>
      <xdr:col>24</xdr:col>
      <xdr:colOff>25400</xdr:colOff>
      <xdr:row>80</xdr:row>
      <xdr:rowOff>149861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49426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64787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149860</xdr:rowOff>
    </xdr:from>
    <xdr:to>
      <xdr:col>24</xdr:col>
      <xdr:colOff>114300</xdr:colOff>
      <xdr:row>72</xdr:row>
      <xdr:rowOff>149860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83566</xdr:rowOff>
    </xdr:from>
    <xdr:to>
      <xdr:col>24</xdr:col>
      <xdr:colOff>25400</xdr:colOff>
      <xdr:row>76</xdr:row>
      <xdr:rowOff>49276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2942316"/>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138430</xdr:rowOff>
    </xdr:from>
    <xdr:to>
      <xdr:col>19</xdr:col>
      <xdr:colOff>187325</xdr:colOff>
      <xdr:row>76</xdr:row>
      <xdr:rowOff>49276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29971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163068</xdr:rowOff>
    </xdr:from>
    <xdr:to>
      <xdr:col>20</xdr:col>
      <xdr:colOff>38100</xdr:colOff>
      <xdr:row>77</xdr:row>
      <xdr:rowOff>93218</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77995</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279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138430</xdr:rowOff>
    </xdr:from>
    <xdr:to>
      <xdr:col>15</xdr:col>
      <xdr:colOff>98425</xdr:colOff>
      <xdr:row>75</xdr:row>
      <xdr:rowOff>138430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2997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163068</xdr:rowOff>
    </xdr:from>
    <xdr:to>
      <xdr:col>15</xdr:col>
      <xdr:colOff>149225</xdr:colOff>
      <xdr:row>77</xdr:row>
      <xdr:rowOff>93218</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77995</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145288</xdr:rowOff>
    </xdr:from>
    <xdr:to>
      <xdr:col>11</xdr:col>
      <xdr:colOff>9525</xdr:colOff>
      <xdr:row>75</xdr:row>
      <xdr:rowOff>138430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283258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763</xdr:rowOff>
    </xdr:from>
    <xdr:to>
      <xdr:col>6</xdr:col>
      <xdr:colOff>171450</xdr:colOff>
      <xdr:row>77</xdr:row>
      <xdr:rowOff>102363</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87140</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32766</xdr:rowOff>
    </xdr:from>
    <xdr:to>
      <xdr:col>24</xdr:col>
      <xdr:colOff>76200</xdr:colOff>
      <xdr:row>75</xdr:row>
      <xdr:rowOff>134366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49293</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73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169926</xdr:rowOff>
    </xdr:from>
    <xdr:to>
      <xdr:col>20</xdr:col>
      <xdr:colOff>38100</xdr:colOff>
      <xdr:row>76</xdr:row>
      <xdr:rowOff>100076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110253</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87630</xdr:rowOff>
    </xdr:from>
    <xdr:to>
      <xdr:col>15</xdr:col>
      <xdr:colOff>149225</xdr:colOff>
      <xdr:row>76</xdr:row>
      <xdr:rowOff>17780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27957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87630</xdr:rowOff>
    </xdr:from>
    <xdr:to>
      <xdr:col>11</xdr:col>
      <xdr:colOff>60325</xdr:colOff>
      <xdr:row>76</xdr:row>
      <xdr:rowOff>17780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27957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94488</xdr:rowOff>
    </xdr:from>
    <xdr:to>
      <xdr:col>6</xdr:col>
      <xdr:colOff>171450</xdr:colOff>
      <xdr:row>75</xdr:row>
      <xdr:rowOff>24638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34815</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ポイント減少しており、類似団体・全国・県平均値よりも良い値である。</a:t>
          </a:r>
          <a:endParaRPr kumimoji="1" lang="en-US" altLang="ja-JP" sz="1100">
            <a:solidFill>
              <a:schemeClr val="dk1"/>
            </a:solidFill>
            <a:effectLst/>
            <a:latin typeface="+mn-lt"/>
            <a:ea typeface="+mn-ea"/>
            <a:cs typeface="+mn-cs"/>
          </a:endParaRPr>
        </a:p>
        <a:p>
          <a:r>
            <a:rPr kumimoji="1" lang="ja-JP" altLang="ja-JP" sz="1100" b="0">
              <a:solidFill>
                <a:schemeClr val="dk1"/>
              </a:solidFill>
              <a:effectLst/>
              <a:latin typeface="+mn-lt"/>
              <a:ea typeface="+mn-ea"/>
              <a:cs typeface="+mn-cs"/>
            </a:rPr>
            <a:t>　今後も、</a:t>
          </a:r>
          <a:r>
            <a:rPr kumimoji="1" lang="ja-JP" altLang="ja-JP" sz="1100">
              <a:solidFill>
                <a:schemeClr val="dk1"/>
              </a:solidFill>
              <a:effectLst/>
              <a:latin typeface="+mn-lt"/>
              <a:ea typeface="+mn-ea"/>
              <a:cs typeface="+mn-cs"/>
            </a:rPr>
            <a:t>公債費以外の全体的な歳出抑制に努めていく。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80</xdr:row>
      <xdr:rowOff>72137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31420"/>
          <a:ext cx="0" cy="115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152146</xdr:rowOff>
    </xdr:from>
    <xdr:to>
      <xdr:col>82</xdr:col>
      <xdr:colOff>107950</xdr:colOff>
      <xdr:row>77</xdr:row>
      <xdr:rowOff>65278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010896"/>
          <a:ext cx="8382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11701</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41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65278</xdr:rowOff>
    </xdr:from>
    <xdr:to>
      <xdr:col>78</xdr:col>
      <xdr:colOff>69850</xdr:colOff>
      <xdr:row>78</xdr:row>
      <xdr:rowOff>113285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266928"/>
          <a:ext cx="889000" cy="21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89679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113285</xdr:rowOff>
    </xdr:from>
    <xdr:to>
      <xdr:col>73</xdr:col>
      <xdr:colOff>180975</xdr:colOff>
      <xdr:row>78</xdr:row>
      <xdr:rowOff>113285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4863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28194</xdr:rowOff>
    </xdr:from>
    <xdr:to>
      <xdr:col>74</xdr:col>
      <xdr:colOff>31750</xdr:colOff>
      <xdr:row>77</xdr:row>
      <xdr:rowOff>129794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139971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3556</xdr:rowOff>
    </xdr:from>
    <xdr:to>
      <xdr:col>69</xdr:col>
      <xdr:colOff>92075</xdr:colOff>
      <xdr:row>78</xdr:row>
      <xdr:rowOff>113285</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376656"/>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101346</xdr:rowOff>
    </xdr:from>
    <xdr:to>
      <xdr:col>82</xdr:col>
      <xdr:colOff>158750</xdr:colOff>
      <xdr:row>76</xdr:row>
      <xdr:rowOff>31496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117873</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80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14478</xdr:rowOff>
    </xdr:from>
    <xdr:to>
      <xdr:col>78</xdr:col>
      <xdr:colOff>120650</xdr:colOff>
      <xdr:row>77</xdr:row>
      <xdr:rowOff>116078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100855</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62485</xdr:rowOff>
    </xdr:from>
    <xdr:to>
      <xdr:col>74</xdr:col>
      <xdr:colOff>31750</xdr:colOff>
      <xdr:row>78</xdr:row>
      <xdr:rowOff>164085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148862</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62485</xdr:rowOff>
    </xdr:from>
    <xdr:to>
      <xdr:col>69</xdr:col>
      <xdr:colOff>142875</xdr:colOff>
      <xdr:row>78</xdr:row>
      <xdr:rowOff>164085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148862</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124206</xdr:rowOff>
    </xdr:from>
    <xdr:to>
      <xdr:col>65</xdr:col>
      <xdr:colOff>53975</xdr:colOff>
      <xdr:row>78</xdr:row>
      <xdr:rowOff>54356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39133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茨城県つくばみらい市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58332</xdr:rowOff>
    </xdr:from>
    <xdr:to>
      <xdr:col>29</xdr:col>
      <xdr:colOff>127000</xdr:colOff>
      <xdr:row>18</xdr:row>
      <xdr:rowOff>47583</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1991907"/>
          <a:ext cx="0" cy="1189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19660</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5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47583</xdr:rowOff>
    </xdr:from>
    <xdr:to>
      <xdr:col>30</xdr:col>
      <xdr:colOff>25400</xdr:colOff>
      <xdr:row>18</xdr:row>
      <xdr:rowOff>47583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81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144709</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3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58332</xdr:rowOff>
    </xdr:from>
    <xdr:to>
      <xdr:col>30</xdr:col>
      <xdr:colOff>25400</xdr:colOff>
      <xdr:row>11</xdr:row>
      <xdr:rowOff>58332</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1991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119555</xdr:rowOff>
    </xdr:from>
    <xdr:to>
      <xdr:col>29</xdr:col>
      <xdr:colOff>127000</xdr:colOff>
      <xdr:row>17</xdr:row>
      <xdr:rowOff>130834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3081830"/>
          <a:ext cx="647700" cy="11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25686</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165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9159</xdr:rowOff>
    </xdr:from>
    <xdr:to>
      <xdr:col>29</xdr:col>
      <xdr:colOff>177800</xdr:colOff>
      <xdr:row>17</xdr:row>
      <xdr:rowOff>110759</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71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130834</xdr:rowOff>
    </xdr:from>
    <xdr:to>
      <xdr:col>26</xdr:col>
      <xdr:colOff>50800</xdr:colOff>
      <xdr:row>17</xdr:row>
      <xdr:rowOff>136673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093109"/>
          <a:ext cx="698500" cy="5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46467</xdr:rowOff>
    </xdr:from>
    <xdr:to>
      <xdr:col>26</xdr:col>
      <xdr:colOff>101600</xdr:colOff>
      <xdr:row>17</xdr:row>
      <xdr:rowOff>148067</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3008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158244</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777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136673</xdr:rowOff>
    </xdr:from>
    <xdr:to>
      <xdr:col>22</xdr:col>
      <xdr:colOff>114300</xdr:colOff>
      <xdr:row>17</xdr:row>
      <xdr:rowOff>153749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098948"/>
          <a:ext cx="698500" cy="17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68819</xdr:rowOff>
    </xdr:from>
    <xdr:to>
      <xdr:col>22</xdr:col>
      <xdr:colOff>165100</xdr:colOff>
      <xdr:row>17</xdr:row>
      <xdr:rowOff>170419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303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9146</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79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147284</xdr:rowOff>
    </xdr:from>
    <xdr:to>
      <xdr:col>18</xdr:col>
      <xdr:colOff>177800</xdr:colOff>
      <xdr:row>17</xdr:row>
      <xdr:rowOff>153749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2908300" y="3109559"/>
          <a:ext cx="698500" cy="6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75696</xdr:rowOff>
    </xdr:from>
    <xdr:to>
      <xdr:col>19</xdr:col>
      <xdr:colOff>38100</xdr:colOff>
      <xdr:row>18</xdr:row>
      <xdr:rowOff>5846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30379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16023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80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79838</xdr:rowOff>
    </xdr:from>
    <xdr:to>
      <xdr:col>15</xdr:col>
      <xdr:colOff>101600</xdr:colOff>
      <xdr:row>18</xdr:row>
      <xdr:rowOff>9988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3042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20165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810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68755</xdr:rowOff>
    </xdr:from>
    <xdr:to>
      <xdr:col>29</xdr:col>
      <xdr:colOff>177800</xdr:colOff>
      <xdr:row>17</xdr:row>
      <xdr:rowOff>170355</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3031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148782</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93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80034</xdr:rowOff>
    </xdr:from>
    <xdr:to>
      <xdr:col>26</xdr:col>
      <xdr:colOff>101600</xdr:colOff>
      <xdr:row>18</xdr:row>
      <xdr:rowOff>10184</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3042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166411</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128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85873</xdr:rowOff>
    </xdr:from>
    <xdr:to>
      <xdr:col>22</xdr:col>
      <xdr:colOff>165100</xdr:colOff>
      <xdr:row>18</xdr:row>
      <xdr:rowOff>16023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3048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800</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13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102949</xdr:rowOff>
    </xdr:from>
    <xdr:to>
      <xdr:col>19</xdr:col>
      <xdr:colOff>38100</xdr:colOff>
      <xdr:row>18</xdr:row>
      <xdr:rowOff>33099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3065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17876</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15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96484</xdr:rowOff>
    </xdr:from>
    <xdr:to>
      <xdr:col>15</xdr:col>
      <xdr:colOff>101600</xdr:colOff>
      <xdr:row>18</xdr:row>
      <xdr:rowOff>26634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058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11411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14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18872</xdr:rowOff>
    </xdr:from>
    <xdr:to>
      <xdr:col>29</xdr:col>
      <xdr:colOff>127000</xdr:colOff>
      <xdr:row>38</xdr:row>
      <xdr:rowOff>136468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286322"/>
          <a:ext cx="0" cy="1317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108545</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5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136468</xdr:rowOff>
    </xdr:from>
    <xdr:to>
      <xdr:col>30</xdr:col>
      <xdr:colOff>25400</xdr:colOff>
      <xdr:row>38</xdr:row>
      <xdr:rowOff>136468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604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105249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602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18872</xdr:rowOff>
    </xdr:from>
    <xdr:to>
      <xdr:col>30</xdr:col>
      <xdr:colOff>25400</xdr:colOff>
      <xdr:row>34</xdr:row>
      <xdr:rowOff>18872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286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180283</xdr:rowOff>
    </xdr:from>
    <xdr:to>
      <xdr:col>29</xdr:col>
      <xdr:colOff>127000</xdr:colOff>
      <xdr:row>37</xdr:row>
      <xdr:rowOff>182207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304983"/>
          <a:ext cx="647700" cy="1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332833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943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144856</xdr:rowOff>
    </xdr:from>
    <xdr:to>
      <xdr:col>29</xdr:col>
      <xdr:colOff>177800</xdr:colOff>
      <xdr:row>37</xdr:row>
      <xdr:rowOff>75006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142793</xdr:rowOff>
    </xdr:from>
    <xdr:to>
      <xdr:col>26</xdr:col>
      <xdr:colOff>50800</xdr:colOff>
      <xdr:row>37</xdr:row>
      <xdr:rowOff>182207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267493"/>
          <a:ext cx="698500" cy="39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158058</xdr:rowOff>
    </xdr:from>
    <xdr:to>
      <xdr:col>26</xdr:col>
      <xdr:colOff>101600</xdr:colOff>
      <xdr:row>37</xdr:row>
      <xdr:rowOff>88208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111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269835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80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142793</xdr:rowOff>
    </xdr:from>
    <xdr:to>
      <xdr:col>22</xdr:col>
      <xdr:colOff>114300</xdr:colOff>
      <xdr:row>37</xdr:row>
      <xdr:rowOff>153632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267493"/>
          <a:ext cx="698500" cy="10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147485</xdr:rowOff>
    </xdr:from>
    <xdr:to>
      <xdr:col>22</xdr:col>
      <xdr:colOff>165100</xdr:colOff>
      <xdr:row>37</xdr:row>
      <xdr:rowOff>77635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100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259262</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69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153632</xdr:rowOff>
    </xdr:from>
    <xdr:to>
      <xdr:col>18</xdr:col>
      <xdr:colOff>177800</xdr:colOff>
      <xdr:row>37</xdr:row>
      <xdr:rowOff>172186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278332"/>
          <a:ext cx="698500" cy="18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150895</xdr:rowOff>
    </xdr:from>
    <xdr:to>
      <xdr:col>19</xdr:col>
      <xdr:colOff>38100</xdr:colOff>
      <xdr:row>37</xdr:row>
      <xdr:rowOff>81045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104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262672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7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136836</xdr:rowOff>
    </xdr:from>
    <xdr:to>
      <xdr:col>15</xdr:col>
      <xdr:colOff>101600</xdr:colOff>
      <xdr:row>37</xdr:row>
      <xdr:rowOff>66986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90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248613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5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129483</xdr:rowOff>
    </xdr:from>
    <xdr:to>
      <xdr:col>29</xdr:col>
      <xdr:colOff>177800</xdr:colOff>
      <xdr:row>37</xdr:row>
      <xdr:rowOff>231083</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254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101560</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22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131407</xdr:rowOff>
    </xdr:from>
    <xdr:to>
      <xdr:col>26</xdr:col>
      <xdr:colOff>101600</xdr:colOff>
      <xdr:row>37</xdr:row>
      <xdr:rowOff>233007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256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217784</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342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91993</xdr:rowOff>
    </xdr:from>
    <xdr:to>
      <xdr:col>22</xdr:col>
      <xdr:colOff>165100</xdr:colOff>
      <xdr:row>37</xdr:row>
      <xdr:rowOff>193593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216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178370</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30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102832</xdr:rowOff>
    </xdr:from>
    <xdr:to>
      <xdr:col>19</xdr:col>
      <xdr:colOff>38100</xdr:colOff>
      <xdr:row>37</xdr:row>
      <xdr:rowOff>204432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227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189209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3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121386</xdr:rowOff>
    </xdr:from>
    <xdr:to>
      <xdr:col>15</xdr:col>
      <xdr:colOff>101600</xdr:colOff>
      <xdr:row>37</xdr:row>
      <xdr:rowOff>222986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246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207763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茨城県つくばみらい市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52,469
51,775
79.16
26,093,808
25,177,942
538,039
13,336,973
22,052,693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149575</xdr:rowOff>
    </xdr:from>
    <xdr:to>
      <xdr:col>24</xdr:col>
      <xdr:colOff>62865</xdr:colOff>
      <xdr:row>38</xdr:row>
      <xdr:rowOff>23438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64525"/>
          <a:ext cx="1270" cy="1074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27265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23438</xdr:rowOff>
    </xdr:from>
    <xdr:to>
      <xdr:col>24</xdr:col>
      <xdr:colOff>152400</xdr:colOff>
      <xdr:row>38</xdr:row>
      <xdr:rowOff>23438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96252</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3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149575</xdr:rowOff>
    </xdr:from>
    <xdr:to>
      <xdr:col>24</xdr:col>
      <xdr:colOff>152400</xdr:colOff>
      <xdr:row>31</xdr:row>
      <xdr:rowOff>149575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6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135387</xdr:rowOff>
    </xdr:from>
    <xdr:to>
      <xdr:col>24</xdr:col>
      <xdr:colOff>63500</xdr:colOff>
      <xdr:row>37</xdr:row>
      <xdr:rowOff>147069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79037"/>
          <a:ext cx="838200" cy="1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19377</xdr:rowOff>
    </xdr:from>
    <xdr:ext cx="534377"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9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167950</xdr:rowOff>
    </xdr:from>
    <xdr:to>
      <xdr:col>24</xdr:col>
      <xdr:colOff>114300</xdr:colOff>
      <xdr:row>37</xdr:row>
      <xdr:rowOff>98100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147069</xdr:rowOff>
    </xdr:from>
    <xdr:to>
      <xdr:col>19</xdr:col>
      <xdr:colOff>177800</xdr:colOff>
      <xdr:row>37</xdr:row>
      <xdr:rowOff>154437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90719"/>
          <a:ext cx="889000" cy="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18514</xdr:rowOff>
    </xdr:from>
    <xdr:to>
      <xdr:col>20</xdr:col>
      <xdr:colOff>38100</xdr:colOff>
      <xdr:row>37</xdr:row>
      <xdr:rowOff>120114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136641</xdr:rowOff>
    </xdr:from>
    <xdr:ext cx="534377"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530111" y="613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154437</xdr:rowOff>
    </xdr:from>
    <xdr:to>
      <xdr:col>15</xdr:col>
      <xdr:colOff>50800</xdr:colOff>
      <xdr:row>37</xdr:row>
      <xdr:rowOff>170020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98087"/>
          <a:ext cx="889000" cy="1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67450</xdr:rowOff>
    </xdr:from>
    <xdr:to>
      <xdr:col>15</xdr:col>
      <xdr:colOff>101600</xdr:colOff>
      <xdr:row>37</xdr:row>
      <xdr:rowOff>169050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1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14127</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41111" y="618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168877</xdr:rowOff>
    </xdr:from>
    <xdr:to>
      <xdr:col>10</xdr:col>
      <xdr:colOff>114300</xdr:colOff>
      <xdr:row>37</xdr:row>
      <xdr:rowOff>170020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51252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71572</xdr:rowOff>
    </xdr:from>
    <xdr:to>
      <xdr:col>10</xdr:col>
      <xdr:colOff>165100</xdr:colOff>
      <xdr:row>38</xdr:row>
      <xdr:rowOff>1722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1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18249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52111" y="619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73660</xdr:rowOff>
    </xdr:from>
    <xdr:to>
      <xdr:col>6</xdr:col>
      <xdr:colOff>38100</xdr:colOff>
      <xdr:row>38</xdr:row>
      <xdr:rowOff>3810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1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20337</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63111" y="61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84587</xdr:rowOff>
    </xdr:from>
    <xdr:to>
      <xdr:col>24</xdr:col>
      <xdr:colOff>114300</xdr:colOff>
      <xdr:row>38</xdr:row>
      <xdr:rowOff>14737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42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170964</xdr:rowOff>
    </xdr:from>
    <xdr:ext cx="534377"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4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96269</xdr:rowOff>
    </xdr:from>
    <xdr:to>
      <xdr:col>20</xdr:col>
      <xdr:colOff>38100</xdr:colOff>
      <xdr:row>38</xdr:row>
      <xdr:rowOff>26419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3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17546</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530111" y="653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103637</xdr:rowOff>
    </xdr:from>
    <xdr:to>
      <xdr:col>15</xdr:col>
      <xdr:colOff>101600</xdr:colOff>
      <xdr:row>38</xdr:row>
      <xdr:rowOff>33787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4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24914</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41111" y="654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119220</xdr:rowOff>
    </xdr:from>
    <xdr:to>
      <xdr:col>10</xdr:col>
      <xdr:colOff>165100</xdr:colOff>
      <xdr:row>38</xdr:row>
      <xdr:rowOff>49370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40497</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55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118077</xdr:rowOff>
    </xdr:from>
    <xdr:to>
      <xdr:col>6</xdr:col>
      <xdr:colOff>38100</xdr:colOff>
      <xdr:row>38</xdr:row>
      <xdr:rowOff>48227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39354</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55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25405</xdr:rowOff>
    </xdr:from>
    <xdr:to>
      <xdr:col>24</xdr:col>
      <xdr:colOff>62865</xdr:colOff>
      <xdr:row>57</xdr:row>
      <xdr:rowOff>93911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940805"/>
          <a:ext cx="1270" cy="92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97738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87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93911</xdr:rowOff>
    </xdr:from>
    <xdr:to>
      <xdr:col>24</xdr:col>
      <xdr:colOff>152400</xdr:colOff>
      <xdr:row>57</xdr:row>
      <xdr:rowOff>93911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86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143532</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71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25405</xdr:rowOff>
    </xdr:from>
    <xdr:to>
      <xdr:col>24</xdr:col>
      <xdr:colOff>152400</xdr:colOff>
      <xdr:row>52</xdr:row>
      <xdr:rowOff>25405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94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64696</xdr:rowOff>
    </xdr:from>
    <xdr:to>
      <xdr:col>24</xdr:col>
      <xdr:colOff>63500</xdr:colOff>
      <xdr:row>56</xdr:row>
      <xdr:rowOff>163044</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665896"/>
          <a:ext cx="838200" cy="9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21849</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62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43422</xdr:rowOff>
    </xdr:from>
    <xdr:to>
      <xdr:col>24</xdr:col>
      <xdr:colOff>114300</xdr:colOff>
      <xdr:row>56</xdr:row>
      <xdr:rowOff>145022</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163044</xdr:rowOff>
    </xdr:from>
    <xdr:to>
      <xdr:col>19</xdr:col>
      <xdr:colOff>177800</xdr:colOff>
      <xdr:row>57</xdr:row>
      <xdr:rowOff>38312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764244"/>
          <a:ext cx="889000" cy="4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94098</xdr:rowOff>
    </xdr:from>
    <xdr:to>
      <xdr:col>20</xdr:col>
      <xdr:colOff>38100</xdr:colOff>
      <xdr:row>57</xdr:row>
      <xdr:rowOff>24248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9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40775</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47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1973</xdr:rowOff>
    </xdr:from>
    <xdr:to>
      <xdr:col>15</xdr:col>
      <xdr:colOff>50800</xdr:colOff>
      <xdr:row>57</xdr:row>
      <xdr:rowOff>38312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019300" y="9774623"/>
          <a:ext cx="889000" cy="3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97368</xdr:rowOff>
    </xdr:from>
    <xdr:to>
      <xdr:col>15</xdr:col>
      <xdr:colOff>101600</xdr:colOff>
      <xdr:row>57</xdr:row>
      <xdr:rowOff>27518</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44045</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47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96879</xdr:rowOff>
    </xdr:from>
    <xdr:to>
      <xdr:col>10</xdr:col>
      <xdr:colOff>114300</xdr:colOff>
      <xdr:row>57</xdr:row>
      <xdr:rowOff>1973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1130300" y="9698079"/>
          <a:ext cx="889000" cy="7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117315</xdr:rowOff>
    </xdr:from>
    <xdr:to>
      <xdr:col>10</xdr:col>
      <xdr:colOff>165100</xdr:colOff>
      <xdr:row>57</xdr:row>
      <xdr:rowOff>47465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71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63992</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49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109954</xdr:rowOff>
    </xdr:from>
    <xdr:to>
      <xdr:col>6</xdr:col>
      <xdr:colOff>38100</xdr:colOff>
      <xdr:row>57</xdr:row>
      <xdr:rowOff>40104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31231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80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13896</xdr:rowOff>
    </xdr:from>
    <xdr:to>
      <xdr:col>24</xdr:col>
      <xdr:colOff>114300</xdr:colOff>
      <xdr:row>56</xdr:row>
      <xdr:rowOff>115496</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61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36773</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46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112244</xdr:rowOff>
    </xdr:from>
    <xdr:to>
      <xdr:col>20</xdr:col>
      <xdr:colOff>38100</xdr:colOff>
      <xdr:row>57</xdr:row>
      <xdr:rowOff>42394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71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33521</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80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158962</xdr:rowOff>
    </xdr:from>
    <xdr:to>
      <xdr:col>15</xdr:col>
      <xdr:colOff>101600</xdr:colOff>
      <xdr:row>57</xdr:row>
      <xdr:rowOff>89112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76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80239</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85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122623</xdr:rowOff>
    </xdr:from>
    <xdr:to>
      <xdr:col>10</xdr:col>
      <xdr:colOff>165100</xdr:colOff>
      <xdr:row>57</xdr:row>
      <xdr:rowOff>52773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72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43900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81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46079</xdr:rowOff>
    </xdr:from>
    <xdr:to>
      <xdr:col>6</xdr:col>
      <xdr:colOff>38100</xdr:colOff>
      <xdr:row>56</xdr:row>
      <xdr:rowOff>147679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64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164206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42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88105</xdr:rowOff>
    </xdr:from>
    <xdr:to>
      <xdr:col>24</xdr:col>
      <xdr:colOff>62865</xdr:colOff>
      <xdr:row>78</xdr:row>
      <xdr:rowOff>137985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089605"/>
          <a:ext cx="1270" cy="1421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141812</xdr:rowOff>
    </xdr:from>
    <xdr:ext cx="313932"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14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137985</xdr:rowOff>
    </xdr:from>
    <xdr:to>
      <xdr:col>24</xdr:col>
      <xdr:colOff>152400</xdr:colOff>
      <xdr:row>78</xdr:row>
      <xdr:rowOff>137985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11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34782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6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88105</xdr:rowOff>
    </xdr:from>
    <xdr:to>
      <xdr:col>24</xdr:col>
      <xdr:colOff>152400</xdr:colOff>
      <xdr:row>70</xdr:row>
      <xdr:rowOff>88105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089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97912</xdr:rowOff>
    </xdr:from>
    <xdr:to>
      <xdr:col>24</xdr:col>
      <xdr:colOff>63500</xdr:colOff>
      <xdr:row>78</xdr:row>
      <xdr:rowOff>104290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471012"/>
          <a:ext cx="8382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110726</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40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87849</xdr:rowOff>
    </xdr:from>
    <xdr:to>
      <xdr:col>24</xdr:col>
      <xdr:colOff>114300</xdr:colOff>
      <xdr:row>78</xdr:row>
      <xdr:rowOff>17999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94072</xdr:rowOff>
    </xdr:from>
    <xdr:to>
      <xdr:col>19</xdr:col>
      <xdr:colOff>177800</xdr:colOff>
      <xdr:row>78</xdr:row>
      <xdr:rowOff>97912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467172"/>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75321</xdr:rowOff>
    </xdr:from>
    <xdr:to>
      <xdr:col>20</xdr:col>
      <xdr:colOff>38100</xdr:colOff>
      <xdr:row>78</xdr:row>
      <xdr:rowOff>5471</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21998</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5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94072</xdr:rowOff>
    </xdr:from>
    <xdr:to>
      <xdr:col>15</xdr:col>
      <xdr:colOff>50800</xdr:colOff>
      <xdr:row>78</xdr:row>
      <xdr:rowOff>97912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467172"/>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143901</xdr:rowOff>
    </xdr:from>
    <xdr:to>
      <xdr:col>15</xdr:col>
      <xdr:colOff>101600</xdr:colOff>
      <xdr:row>78</xdr:row>
      <xdr:rowOff>74051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90578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85179</xdr:rowOff>
    </xdr:from>
    <xdr:to>
      <xdr:col>10</xdr:col>
      <xdr:colOff>114300</xdr:colOff>
      <xdr:row>78</xdr:row>
      <xdr:rowOff>97912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458279"/>
          <a:ext cx="889000" cy="1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132883</xdr:rowOff>
    </xdr:from>
    <xdr:to>
      <xdr:col>10</xdr:col>
      <xdr:colOff>165100</xdr:colOff>
      <xdr:row>78</xdr:row>
      <xdr:rowOff>63033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79560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95576</xdr:rowOff>
    </xdr:from>
    <xdr:to>
      <xdr:col>6</xdr:col>
      <xdr:colOff>38100</xdr:colOff>
      <xdr:row>78</xdr:row>
      <xdr:rowOff>25726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42253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53490</xdr:rowOff>
    </xdr:from>
    <xdr:to>
      <xdr:col>24</xdr:col>
      <xdr:colOff>114300</xdr:colOff>
      <xdr:row>78</xdr:row>
      <xdr:rowOff>155090</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2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139867</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4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47112</xdr:rowOff>
    </xdr:from>
    <xdr:to>
      <xdr:col>20</xdr:col>
      <xdr:colOff>38100</xdr:colOff>
      <xdr:row>78</xdr:row>
      <xdr:rowOff>148712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2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139839</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51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43272</xdr:rowOff>
    </xdr:from>
    <xdr:to>
      <xdr:col>15</xdr:col>
      <xdr:colOff>101600</xdr:colOff>
      <xdr:row>78</xdr:row>
      <xdr:rowOff>144872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1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135999</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50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47112</xdr:rowOff>
    </xdr:from>
    <xdr:to>
      <xdr:col>10</xdr:col>
      <xdr:colOff>165100</xdr:colOff>
      <xdr:row>78</xdr:row>
      <xdr:rowOff>148712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2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139839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51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34379</xdr:rowOff>
    </xdr:from>
    <xdr:to>
      <xdr:col>6</xdr:col>
      <xdr:colOff>38100</xdr:colOff>
      <xdr:row>78</xdr:row>
      <xdr:rowOff>135979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0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127106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0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a:extLst>
            <a:ext uri="{FF2B5EF4-FFF2-40B4-BE49-F238E27FC236}">
              <a16:creationId xmlns:a16="http://schemas.microsoft.com/office/drawing/2014/main" id="{00000000-0008-0000-06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121760</xdr:rowOff>
    </xdr:from>
    <xdr:to>
      <xdr:col>24</xdr:col>
      <xdr:colOff>62865</xdr:colOff>
      <xdr:row>96</xdr:row>
      <xdr:rowOff>144619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flipV="1">
          <a:off x="4633595" y="15723710"/>
          <a:ext cx="1270" cy="880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148446</xdr:rowOff>
    </xdr:from>
    <xdr:ext cx="534377" cy="259045"/>
    <xdr:sp macro="" textlink="">
      <xdr:nvSpPr>
        <xdr:cNvPr id="221" name="扶助費最小値テキスト">
          <a:extLst>
            <a:ext uri="{FF2B5EF4-FFF2-40B4-BE49-F238E27FC236}">
              <a16:creationId xmlns:a16="http://schemas.microsoft.com/office/drawing/2014/main" id="{00000000-0008-0000-0600-0000DD000000}"/>
            </a:ext>
          </a:extLst>
        </xdr:cNvPr>
        <xdr:cNvSpPr txBox="1"/>
      </xdr:nvSpPr>
      <xdr:spPr>
        <a:xfrm>
          <a:off x="4686300" y="1660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144619</xdr:rowOff>
    </xdr:from>
    <xdr:to>
      <xdr:col>24</xdr:col>
      <xdr:colOff>152400</xdr:colOff>
      <xdr:row>96</xdr:row>
      <xdr:rowOff>144619</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4546600" y="1660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68437</xdr:rowOff>
    </xdr:from>
    <xdr:ext cx="599010" cy="259045"/>
    <xdr:sp macro="" textlink="">
      <xdr:nvSpPr>
        <xdr:cNvPr id="223" name="扶助費最大値テキスト">
          <a:extLst>
            <a:ext uri="{FF2B5EF4-FFF2-40B4-BE49-F238E27FC236}">
              <a16:creationId xmlns:a16="http://schemas.microsoft.com/office/drawing/2014/main" id="{00000000-0008-0000-0600-0000DF000000}"/>
            </a:ext>
          </a:extLst>
        </xdr:cNvPr>
        <xdr:cNvSpPr txBox="1"/>
      </xdr:nvSpPr>
      <xdr:spPr>
        <a:xfrm>
          <a:off x="4686300" y="1549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121760</xdr:rowOff>
    </xdr:from>
    <xdr:to>
      <xdr:col>24</xdr:col>
      <xdr:colOff>152400</xdr:colOff>
      <xdr:row>91</xdr:row>
      <xdr:rowOff>121760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5723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4524</xdr:rowOff>
    </xdr:from>
    <xdr:to>
      <xdr:col>24</xdr:col>
      <xdr:colOff>63500</xdr:colOff>
      <xdr:row>96</xdr:row>
      <xdr:rowOff>104656</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3797300" y="16463724"/>
          <a:ext cx="838200" cy="10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168498</xdr:rowOff>
    </xdr:from>
    <xdr:ext cx="599010" cy="259045"/>
    <xdr:sp macro="" textlink="">
      <xdr:nvSpPr>
        <xdr:cNvPr id="226" name="扶助費平均値テキスト">
          <a:extLst>
            <a:ext uri="{FF2B5EF4-FFF2-40B4-BE49-F238E27FC236}">
              <a16:creationId xmlns:a16="http://schemas.microsoft.com/office/drawing/2014/main" id="{00000000-0008-0000-0600-0000E2000000}"/>
            </a:ext>
          </a:extLst>
        </xdr:cNvPr>
        <xdr:cNvSpPr txBox="1"/>
      </xdr:nvSpPr>
      <xdr:spPr>
        <a:xfrm>
          <a:off x="4686300" y="161133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145621</xdr:rowOff>
    </xdr:from>
    <xdr:to>
      <xdr:col>24</xdr:col>
      <xdr:colOff>114300</xdr:colOff>
      <xdr:row>95</xdr:row>
      <xdr:rowOff>75771</xdr:rowOff>
    </xdr:to>
    <xdr:sp macro="" textlink="">
      <xdr:nvSpPr>
        <xdr:cNvPr id="227" name="フローチャート: 判断 226">
          <a:extLst>
            <a:ext uri="{FF2B5EF4-FFF2-40B4-BE49-F238E27FC236}">
              <a16:creationId xmlns:a16="http://schemas.microsoft.com/office/drawing/2014/main" id="{00000000-0008-0000-0600-0000E3000000}"/>
            </a:ext>
          </a:extLst>
        </xdr:cNvPr>
        <xdr:cNvSpPr/>
      </xdr:nvSpPr>
      <xdr:spPr>
        <a:xfrm>
          <a:off x="4584700" y="1626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104656</xdr:rowOff>
    </xdr:from>
    <xdr:to>
      <xdr:col>19</xdr:col>
      <xdr:colOff>177800</xdr:colOff>
      <xdr:row>96</xdr:row>
      <xdr:rowOff>130465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2908300" y="16563856"/>
          <a:ext cx="889000" cy="2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49558</xdr:rowOff>
    </xdr:from>
    <xdr:to>
      <xdr:col>20</xdr:col>
      <xdr:colOff>38100</xdr:colOff>
      <xdr:row>96</xdr:row>
      <xdr:rowOff>151158</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3746500" y="165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167685</xdr:rowOff>
    </xdr:from>
    <xdr:ext cx="534377"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3530111" y="1628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130465</xdr:rowOff>
    </xdr:from>
    <xdr:to>
      <xdr:col>15</xdr:col>
      <xdr:colOff>50800</xdr:colOff>
      <xdr:row>96</xdr:row>
      <xdr:rowOff>151208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019300" y="16589665"/>
          <a:ext cx="889000" cy="2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56192</xdr:rowOff>
    </xdr:from>
    <xdr:to>
      <xdr:col>15</xdr:col>
      <xdr:colOff>101600</xdr:colOff>
      <xdr:row>96</xdr:row>
      <xdr:rowOff>157792</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2857500" y="1651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2869</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2641111" y="1629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151208</xdr:rowOff>
    </xdr:from>
    <xdr:to>
      <xdr:col>10</xdr:col>
      <xdr:colOff>114300</xdr:colOff>
      <xdr:row>97</xdr:row>
      <xdr:rowOff>64226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1130300" y="16610408"/>
          <a:ext cx="889000" cy="8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74251</xdr:rowOff>
    </xdr:from>
    <xdr:to>
      <xdr:col>10</xdr:col>
      <xdr:colOff>165100</xdr:colOff>
      <xdr:row>97</xdr:row>
      <xdr:rowOff>4401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1968500" y="1653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20928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1752111" y="1630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71143</xdr:rowOff>
    </xdr:from>
    <xdr:to>
      <xdr:col>6</xdr:col>
      <xdr:colOff>38100</xdr:colOff>
      <xdr:row>97</xdr:row>
      <xdr:rowOff>1293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079500" y="1653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17820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863111" y="1630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125174</xdr:rowOff>
    </xdr:from>
    <xdr:to>
      <xdr:col>24</xdr:col>
      <xdr:colOff>114300</xdr:colOff>
      <xdr:row>96</xdr:row>
      <xdr:rowOff>55324</xdr:rowOff>
    </xdr:to>
    <xdr:sp macro="" textlink="">
      <xdr:nvSpPr>
        <xdr:cNvPr id="244" name="楕円 243">
          <a:extLst>
            <a:ext uri="{FF2B5EF4-FFF2-40B4-BE49-F238E27FC236}">
              <a16:creationId xmlns:a16="http://schemas.microsoft.com/office/drawing/2014/main" id="{00000000-0008-0000-0600-0000F4000000}"/>
            </a:ext>
          </a:extLst>
        </xdr:cNvPr>
        <xdr:cNvSpPr/>
      </xdr:nvSpPr>
      <xdr:spPr>
        <a:xfrm>
          <a:off x="4584700" y="1641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103601</xdr:rowOff>
    </xdr:from>
    <xdr:ext cx="599010" cy="259045"/>
    <xdr:sp macro="" textlink="">
      <xdr:nvSpPr>
        <xdr:cNvPr id="245" name="扶助費該当値テキスト">
          <a:extLst>
            <a:ext uri="{FF2B5EF4-FFF2-40B4-BE49-F238E27FC236}">
              <a16:creationId xmlns:a16="http://schemas.microsoft.com/office/drawing/2014/main" id="{00000000-0008-0000-0600-0000F5000000}"/>
            </a:ext>
          </a:extLst>
        </xdr:cNvPr>
        <xdr:cNvSpPr txBox="1"/>
      </xdr:nvSpPr>
      <xdr:spPr>
        <a:xfrm>
          <a:off x="4686300" y="16391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53856</xdr:rowOff>
    </xdr:from>
    <xdr:to>
      <xdr:col>20</xdr:col>
      <xdr:colOff>38100</xdr:colOff>
      <xdr:row>96</xdr:row>
      <xdr:rowOff>155456</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3746500" y="1651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146583</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30111" y="1660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79665</xdr:rowOff>
    </xdr:from>
    <xdr:to>
      <xdr:col>15</xdr:col>
      <xdr:colOff>101600</xdr:colOff>
      <xdr:row>97</xdr:row>
      <xdr:rowOff>9815</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2857500" y="165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942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41111" y="1663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100408</xdr:rowOff>
    </xdr:from>
    <xdr:to>
      <xdr:col>10</xdr:col>
      <xdr:colOff>165100</xdr:colOff>
      <xdr:row>97</xdr:row>
      <xdr:rowOff>30558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1968500" y="1655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21685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65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13426</xdr:rowOff>
    </xdr:from>
    <xdr:to>
      <xdr:col>6</xdr:col>
      <xdr:colOff>38100</xdr:colOff>
      <xdr:row>97</xdr:row>
      <xdr:rowOff>115026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079500" y="1664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106153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73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6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45197</xdr:rowOff>
    </xdr:from>
    <xdr:to>
      <xdr:col>54</xdr:col>
      <xdr:colOff>189865</xdr:colOff>
      <xdr:row>39</xdr:row>
      <xdr:rowOff>126053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360147"/>
          <a:ext cx="1270" cy="145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129880</xdr:rowOff>
    </xdr:from>
    <xdr:ext cx="534377"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81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126053</xdr:rowOff>
    </xdr:from>
    <xdr:to>
      <xdr:col>55</xdr:col>
      <xdr:colOff>88900</xdr:colOff>
      <xdr:row>39</xdr:row>
      <xdr:rowOff>126053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812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163324</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513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45197</xdr:rowOff>
    </xdr:from>
    <xdr:to>
      <xdr:col>55</xdr:col>
      <xdr:colOff>88900</xdr:colOff>
      <xdr:row>31</xdr:row>
      <xdr:rowOff>45197</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36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167848</xdr:rowOff>
    </xdr:from>
    <xdr:to>
      <xdr:col>55</xdr:col>
      <xdr:colOff>0</xdr:colOff>
      <xdr:row>38</xdr:row>
      <xdr:rowOff>27298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9639300" y="5825698"/>
          <a:ext cx="838200" cy="71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79407</xdr:rowOff>
    </xdr:from>
    <xdr:ext cx="534377"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6251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56530</xdr:rowOff>
    </xdr:from>
    <xdr:to>
      <xdr:col>55</xdr:col>
      <xdr:colOff>50800</xdr:colOff>
      <xdr:row>37</xdr:row>
      <xdr:rowOff>158130</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640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167848</xdr:rowOff>
    </xdr:from>
    <xdr:to>
      <xdr:col>50</xdr:col>
      <xdr:colOff>114300</xdr:colOff>
      <xdr:row>39</xdr:row>
      <xdr:rowOff>14069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8750300" y="5825698"/>
          <a:ext cx="889000" cy="87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159964</xdr:rowOff>
    </xdr:from>
    <xdr:to>
      <xdr:col>50</xdr:col>
      <xdr:colOff>165100</xdr:colOff>
      <xdr:row>33</xdr:row>
      <xdr:rowOff>90114</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5646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106641</xdr:rowOff>
    </xdr:from>
    <xdr:ext cx="599010"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39795" y="5421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10709</xdr:rowOff>
    </xdr:from>
    <xdr:to>
      <xdr:col>45</xdr:col>
      <xdr:colOff>177800</xdr:colOff>
      <xdr:row>39</xdr:row>
      <xdr:rowOff>14069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7861300" y="6697259"/>
          <a:ext cx="889000" cy="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27033</xdr:rowOff>
    </xdr:from>
    <xdr:to>
      <xdr:col>46</xdr:col>
      <xdr:colOff>38100</xdr:colOff>
      <xdr:row>38</xdr:row>
      <xdr:rowOff>128633</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145160</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83111" y="631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10709</xdr:rowOff>
    </xdr:from>
    <xdr:to>
      <xdr:col>41</xdr:col>
      <xdr:colOff>50800</xdr:colOff>
      <xdr:row>39</xdr:row>
      <xdr:rowOff>16515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697259"/>
          <a:ext cx="8890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74696</xdr:rowOff>
    </xdr:from>
    <xdr:to>
      <xdr:col>41</xdr:col>
      <xdr:colOff>101600</xdr:colOff>
      <xdr:row>39</xdr:row>
      <xdr:rowOff>4846</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58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21373</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36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97000</xdr:rowOff>
    </xdr:from>
    <xdr:to>
      <xdr:col>36</xdr:col>
      <xdr:colOff>165100</xdr:colOff>
      <xdr:row>39</xdr:row>
      <xdr:rowOff>27150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61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43677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38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147948</xdr:rowOff>
    </xdr:from>
    <xdr:to>
      <xdr:col>55</xdr:col>
      <xdr:colOff>50800</xdr:colOff>
      <xdr:row>38</xdr:row>
      <xdr:rowOff>78098</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49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126375</xdr:rowOff>
    </xdr:from>
    <xdr:ext cx="534377"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647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117048</xdr:rowOff>
    </xdr:from>
    <xdr:to>
      <xdr:col>50</xdr:col>
      <xdr:colOff>165100</xdr:colOff>
      <xdr:row>34</xdr:row>
      <xdr:rowOff>47198</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577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38325</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39795" y="5867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134719</xdr:rowOff>
    </xdr:from>
    <xdr:to>
      <xdr:col>46</xdr:col>
      <xdr:colOff>38100</xdr:colOff>
      <xdr:row>39</xdr:row>
      <xdr:rowOff>64869</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64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55996</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74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131359</xdr:rowOff>
    </xdr:from>
    <xdr:to>
      <xdr:col>41</xdr:col>
      <xdr:colOff>101600</xdr:colOff>
      <xdr:row>39</xdr:row>
      <xdr:rowOff>61509</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64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52636</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73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137165</xdr:rowOff>
    </xdr:from>
    <xdr:to>
      <xdr:col>36</xdr:col>
      <xdr:colOff>165100</xdr:colOff>
      <xdr:row>39</xdr:row>
      <xdr:rowOff>67315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65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58442</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74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普通建設事業費グラフ枠">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36533</xdr:rowOff>
    </xdr:from>
    <xdr:to>
      <xdr:col>54</xdr:col>
      <xdr:colOff>189865</xdr:colOff>
      <xdr:row>58</xdr:row>
      <xdr:rowOff>99809</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flipV="1">
          <a:off x="10475595" y="8609033"/>
          <a:ext cx="1270" cy="143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103636</xdr:rowOff>
    </xdr:from>
    <xdr:ext cx="469744" cy="259045"/>
    <xdr:sp macro="" textlink="">
      <xdr:nvSpPr>
        <xdr:cNvPr id="334" name="普通建設事業費最小値テキスト">
          <a:extLst>
            <a:ext uri="{FF2B5EF4-FFF2-40B4-BE49-F238E27FC236}">
              <a16:creationId xmlns:a16="http://schemas.microsoft.com/office/drawing/2014/main" id="{00000000-0008-0000-0600-00004E010000}"/>
            </a:ext>
          </a:extLst>
        </xdr:cNvPr>
        <xdr:cNvSpPr txBox="1"/>
      </xdr:nvSpPr>
      <xdr:spPr>
        <a:xfrm>
          <a:off x="10528300" y="1004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99809</xdr:rowOff>
    </xdr:from>
    <xdr:to>
      <xdr:col>55</xdr:col>
      <xdr:colOff>88900</xdr:colOff>
      <xdr:row>58</xdr:row>
      <xdr:rowOff>99809</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10388600" y="1004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154660</xdr:rowOff>
    </xdr:from>
    <xdr:ext cx="599010" cy="259045"/>
    <xdr:sp macro="" textlink="">
      <xdr:nvSpPr>
        <xdr:cNvPr id="336" name="普通建設事業費最大値テキスト">
          <a:extLst>
            <a:ext uri="{FF2B5EF4-FFF2-40B4-BE49-F238E27FC236}">
              <a16:creationId xmlns:a16="http://schemas.microsoft.com/office/drawing/2014/main" id="{00000000-0008-0000-0600-000050010000}"/>
            </a:ext>
          </a:extLst>
        </xdr:cNvPr>
        <xdr:cNvSpPr txBox="1"/>
      </xdr:nvSpPr>
      <xdr:spPr>
        <a:xfrm>
          <a:off x="10528300" y="838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36533</xdr:rowOff>
    </xdr:from>
    <xdr:to>
      <xdr:col>55</xdr:col>
      <xdr:colOff>88900</xdr:colOff>
      <xdr:row>50</xdr:row>
      <xdr:rowOff>36533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8609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154495</xdr:rowOff>
    </xdr:from>
    <xdr:to>
      <xdr:col>55</xdr:col>
      <xdr:colOff>0</xdr:colOff>
      <xdr:row>58</xdr:row>
      <xdr:rowOff>24381</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9639300" y="9927145"/>
          <a:ext cx="838200" cy="4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128789</xdr:rowOff>
    </xdr:from>
    <xdr:ext cx="534377" cy="259045"/>
    <xdr:sp macro="" textlink="">
      <xdr:nvSpPr>
        <xdr:cNvPr id="339" name="普通建設事業費平均値テキスト">
          <a:extLst>
            <a:ext uri="{FF2B5EF4-FFF2-40B4-BE49-F238E27FC236}">
              <a16:creationId xmlns:a16="http://schemas.microsoft.com/office/drawing/2014/main" id="{00000000-0008-0000-0600-000053010000}"/>
            </a:ext>
          </a:extLst>
        </xdr:cNvPr>
        <xdr:cNvSpPr txBox="1"/>
      </xdr:nvSpPr>
      <xdr:spPr>
        <a:xfrm>
          <a:off x="10528300" y="955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105912</xdr:rowOff>
    </xdr:from>
    <xdr:to>
      <xdr:col>55</xdr:col>
      <xdr:colOff>50800</xdr:colOff>
      <xdr:row>57</xdr:row>
      <xdr:rowOff>36062</xdr:rowOff>
    </xdr:to>
    <xdr:sp macro="" textlink="">
      <xdr:nvSpPr>
        <xdr:cNvPr id="340" name="フローチャート: 判断 339">
          <a:extLst>
            <a:ext uri="{FF2B5EF4-FFF2-40B4-BE49-F238E27FC236}">
              <a16:creationId xmlns:a16="http://schemas.microsoft.com/office/drawing/2014/main" id="{00000000-0008-0000-0600-000054010000}"/>
            </a:ext>
          </a:extLst>
        </xdr:cNvPr>
        <xdr:cNvSpPr/>
      </xdr:nvSpPr>
      <xdr:spPr>
        <a:xfrm>
          <a:off x="104267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154495</xdr:rowOff>
    </xdr:from>
    <xdr:to>
      <xdr:col>50</xdr:col>
      <xdr:colOff>114300</xdr:colOff>
      <xdr:row>58</xdr:row>
      <xdr:rowOff>40305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8750300" y="9927145"/>
          <a:ext cx="889000" cy="5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82741</xdr:rowOff>
    </xdr:from>
    <xdr:to>
      <xdr:col>50</xdr:col>
      <xdr:colOff>165100</xdr:colOff>
      <xdr:row>57</xdr:row>
      <xdr:rowOff>12891</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95885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29418</xdr:rowOff>
    </xdr:from>
    <xdr:ext cx="534377"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9372111" y="945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40305</xdr:rowOff>
    </xdr:from>
    <xdr:to>
      <xdr:col>45</xdr:col>
      <xdr:colOff>177800</xdr:colOff>
      <xdr:row>58</xdr:row>
      <xdr:rowOff>52974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7861300" y="9984405"/>
          <a:ext cx="889000" cy="1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90815</xdr:rowOff>
    </xdr:from>
    <xdr:to>
      <xdr:col>46</xdr:col>
      <xdr:colOff>38100</xdr:colOff>
      <xdr:row>57</xdr:row>
      <xdr:rowOff>20965</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8699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37492</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8483111" y="946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126345</xdr:rowOff>
    </xdr:from>
    <xdr:to>
      <xdr:col>41</xdr:col>
      <xdr:colOff>50800</xdr:colOff>
      <xdr:row>58</xdr:row>
      <xdr:rowOff>52974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972300" y="9727545"/>
          <a:ext cx="889000" cy="26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112999</xdr:rowOff>
    </xdr:from>
    <xdr:to>
      <xdr:col>41</xdr:col>
      <xdr:colOff>101600</xdr:colOff>
      <xdr:row>57</xdr:row>
      <xdr:rowOff>43149</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7810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59676</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7594111" y="948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118764</xdr:rowOff>
    </xdr:from>
    <xdr:to>
      <xdr:col>36</xdr:col>
      <xdr:colOff>165100</xdr:colOff>
      <xdr:row>57</xdr:row>
      <xdr:rowOff>48914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6921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40041</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705111" y="981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145031</xdr:rowOff>
    </xdr:from>
    <xdr:to>
      <xdr:col>55</xdr:col>
      <xdr:colOff>50800</xdr:colOff>
      <xdr:row>58</xdr:row>
      <xdr:rowOff>75181</xdr:rowOff>
    </xdr:to>
    <xdr:sp macro="" textlink="">
      <xdr:nvSpPr>
        <xdr:cNvPr id="357" name="楕円 356">
          <a:extLst>
            <a:ext uri="{FF2B5EF4-FFF2-40B4-BE49-F238E27FC236}">
              <a16:creationId xmlns:a16="http://schemas.microsoft.com/office/drawing/2014/main" id="{00000000-0008-0000-0600-000065010000}"/>
            </a:ext>
          </a:extLst>
        </xdr:cNvPr>
        <xdr:cNvSpPr/>
      </xdr:nvSpPr>
      <xdr:spPr>
        <a:xfrm>
          <a:off x="10426700" y="991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59958</xdr:rowOff>
    </xdr:from>
    <xdr:ext cx="534377" cy="259045"/>
    <xdr:sp macro="" textlink="">
      <xdr:nvSpPr>
        <xdr:cNvPr id="358" name="普通建設事業費該当値テキスト">
          <a:extLst>
            <a:ext uri="{FF2B5EF4-FFF2-40B4-BE49-F238E27FC236}">
              <a16:creationId xmlns:a16="http://schemas.microsoft.com/office/drawing/2014/main" id="{00000000-0008-0000-0600-000066010000}"/>
            </a:ext>
          </a:extLst>
        </xdr:cNvPr>
        <xdr:cNvSpPr txBox="1"/>
      </xdr:nvSpPr>
      <xdr:spPr>
        <a:xfrm>
          <a:off x="10528300" y="983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103695</xdr:rowOff>
    </xdr:from>
    <xdr:to>
      <xdr:col>50</xdr:col>
      <xdr:colOff>165100</xdr:colOff>
      <xdr:row>58</xdr:row>
      <xdr:rowOff>33845</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9588500" y="987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24972</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96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160955</xdr:rowOff>
    </xdr:from>
    <xdr:to>
      <xdr:col>46</xdr:col>
      <xdr:colOff>38100</xdr:colOff>
      <xdr:row>58</xdr:row>
      <xdr:rowOff>91105</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8699500" y="993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82232</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1002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2174</xdr:rowOff>
    </xdr:from>
    <xdr:to>
      <xdr:col>41</xdr:col>
      <xdr:colOff>101600</xdr:colOff>
      <xdr:row>58</xdr:row>
      <xdr:rowOff>103774</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7810500" y="994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94901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1003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75545</xdr:rowOff>
    </xdr:from>
    <xdr:to>
      <xdr:col>36</xdr:col>
      <xdr:colOff>165100</xdr:colOff>
      <xdr:row>57</xdr:row>
      <xdr:rowOff>5695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6921500" y="96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22222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4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id="{00000000-0008-0000-06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28894</xdr:rowOff>
    </xdr:from>
    <xdr:to>
      <xdr:col>54</xdr:col>
      <xdr:colOff>189865</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30394"/>
          <a:ext cx="1270" cy="161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147021</xdr:rowOff>
    </xdr:from>
    <xdr:ext cx="534377"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0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28894</xdr:rowOff>
    </xdr:from>
    <xdr:to>
      <xdr:col>55</xdr:col>
      <xdr:colOff>88900</xdr:colOff>
      <xdr:row>70</xdr:row>
      <xdr:rowOff>28894</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3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141365</xdr:rowOff>
    </xdr:from>
    <xdr:to>
      <xdr:col>55</xdr:col>
      <xdr:colOff>0</xdr:colOff>
      <xdr:row>78</xdr:row>
      <xdr:rowOff>129087</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343015"/>
          <a:ext cx="838200" cy="15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69336</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270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90909</xdr:rowOff>
    </xdr:from>
    <xdr:to>
      <xdr:col>55</xdr:col>
      <xdr:colOff>50800</xdr:colOff>
      <xdr:row>78</xdr:row>
      <xdr:rowOff>21059</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2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129087</xdr:rowOff>
    </xdr:from>
    <xdr:to>
      <xdr:col>50</xdr:col>
      <xdr:colOff>114300</xdr:colOff>
      <xdr:row>79</xdr:row>
      <xdr:rowOff>4516</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502187"/>
          <a:ext cx="889000" cy="4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40078</xdr:rowOff>
    </xdr:from>
    <xdr:to>
      <xdr:col>50</xdr:col>
      <xdr:colOff>165100</xdr:colOff>
      <xdr:row>77</xdr:row>
      <xdr:rowOff>141678</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4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158205</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1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163638</xdr:rowOff>
    </xdr:from>
    <xdr:to>
      <xdr:col>45</xdr:col>
      <xdr:colOff>177800</xdr:colOff>
      <xdr:row>79</xdr:row>
      <xdr:rowOff>4516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536738"/>
          <a:ext cx="889000" cy="1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51899</xdr:rowOff>
    </xdr:from>
    <xdr:to>
      <xdr:col>46</xdr:col>
      <xdr:colOff>38100</xdr:colOff>
      <xdr:row>77</xdr:row>
      <xdr:rowOff>153499</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25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170026</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02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4352</xdr:rowOff>
    </xdr:from>
    <xdr:to>
      <xdr:col>41</xdr:col>
      <xdr:colOff>50800</xdr:colOff>
      <xdr:row>78</xdr:row>
      <xdr:rowOff>163638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2520202"/>
          <a:ext cx="889000" cy="101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56488</xdr:rowOff>
    </xdr:from>
    <xdr:to>
      <xdr:col>41</xdr:col>
      <xdr:colOff>101600</xdr:colOff>
      <xdr:row>77</xdr:row>
      <xdr:rowOff>158088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25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3165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03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171000</xdr:rowOff>
    </xdr:from>
    <xdr:to>
      <xdr:col>36</xdr:col>
      <xdr:colOff>165100</xdr:colOff>
      <xdr:row>77</xdr:row>
      <xdr:rowOff>101150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2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92277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29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90565</xdr:rowOff>
    </xdr:from>
    <xdr:to>
      <xdr:col>55</xdr:col>
      <xdr:colOff>50800</xdr:colOff>
      <xdr:row>78</xdr:row>
      <xdr:rowOff>20715</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29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113442</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14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78287</xdr:rowOff>
    </xdr:from>
    <xdr:to>
      <xdr:col>50</xdr:col>
      <xdr:colOff>165100</xdr:colOff>
      <xdr:row>79</xdr:row>
      <xdr:rowOff>8437</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5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171014</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54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125166</xdr:rowOff>
    </xdr:from>
    <xdr:to>
      <xdr:col>46</xdr:col>
      <xdr:colOff>38100</xdr:colOff>
      <xdr:row>79</xdr:row>
      <xdr:rowOff>55316</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9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46443</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428" y="13590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112838</xdr:rowOff>
    </xdr:from>
    <xdr:to>
      <xdr:col>41</xdr:col>
      <xdr:colOff>101600</xdr:colOff>
      <xdr:row>79</xdr:row>
      <xdr:rowOff>42988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48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34115</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26428" y="1357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125002</xdr:rowOff>
    </xdr:from>
    <xdr:to>
      <xdr:col>36</xdr:col>
      <xdr:colOff>165100</xdr:colOff>
      <xdr:row>73</xdr:row>
      <xdr:rowOff>55152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246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71679</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224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68797</xdr:rowOff>
    </xdr:from>
    <xdr:to>
      <xdr:col>54</xdr:col>
      <xdr:colOff>189865</xdr:colOff>
      <xdr:row>98</xdr:row>
      <xdr:rowOff>121069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499297"/>
          <a:ext cx="1270" cy="142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124896</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2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121069</xdr:rowOff>
    </xdr:from>
    <xdr:to>
      <xdr:col>55</xdr:col>
      <xdr:colOff>88900</xdr:colOff>
      <xdr:row>98</xdr:row>
      <xdr:rowOff>121069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15474</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27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68797</xdr:rowOff>
    </xdr:from>
    <xdr:to>
      <xdr:col>55</xdr:col>
      <xdr:colOff>88900</xdr:colOff>
      <xdr:row>90</xdr:row>
      <xdr:rowOff>68797</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49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49188</xdr:rowOff>
    </xdr:from>
    <xdr:to>
      <xdr:col>55</xdr:col>
      <xdr:colOff>0</xdr:colOff>
      <xdr:row>98</xdr:row>
      <xdr:rowOff>116790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851288"/>
          <a:ext cx="838200" cy="6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80554</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539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57677</xdr:rowOff>
    </xdr:from>
    <xdr:to>
      <xdr:col>55</xdr:col>
      <xdr:colOff>50800</xdr:colOff>
      <xdr:row>97</xdr:row>
      <xdr:rowOff>159277</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49188</xdr:rowOff>
    </xdr:from>
    <xdr:to>
      <xdr:col>50</xdr:col>
      <xdr:colOff>114300</xdr:colOff>
      <xdr:row>98</xdr:row>
      <xdr:rowOff>103065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851288"/>
          <a:ext cx="889000" cy="5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62342</xdr:rowOff>
    </xdr:from>
    <xdr:to>
      <xdr:col>50</xdr:col>
      <xdr:colOff>165100</xdr:colOff>
      <xdr:row>97</xdr:row>
      <xdr:rowOff>163942</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9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9019</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46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100830</xdr:rowOff>
    </xdr:from>
    <xdr:to>
      <xdr:col>45</xdr:col>
      <xdr:colOff>177800</xdr:colOff>
      <xdr:row>98</xdr:row>
      <xdr:rowOff>103065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902930"/>
          <a:ext cx="889000" cy="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63233</xdr:rowOff>
    </xdr:from>
    <xdr:to>
      <xdr:col>46</xdr:col>
      <xdr:colOff>38100</xdr:colOff>
      <xdr:row>97</xdr:row>
      <xdr:rowOff>164833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9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9910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46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100830</xdr:rowOff>
    </xdr:from>
    <xdr:to>
      <xdr:col>41</xdr:col>
      <xdr:colOff>50800</xdr:colOff>
      <xdr:row>98</xdr:row>
      <xdr:rowOff>109982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902930"/>
          <a:ext cx="889000" cy="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86348</xdr:rowOff>
    </xdr:from>
    <xdr:to>
      <xdr:col>41</xdr:col>
      <xdr:colOff>101600</xdr:colOff>
      <xdr:row>98</xdr:row>
      <xdr:rowOff>16498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7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33025</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9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109387</xdr:rowOff>
    </xdr:from>
    <xdr:to>
      <xdr:col>36</xdr:col>
      <xdr:colOff>165100</xdr:colOff>
      <xdr:row>98</xdr:row>
      <xdr:rowOff>39537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74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56064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51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65990</xdr:rowOff>
    </xdr:from>
    <xdr:to>
      <xdr:col>55</xdr:col>
      <xdr:colOff>50800</xdr:colOff>
      <xdr:row>98</xdr:row>
      <xdr:rowOff>167590</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86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152367</xdr:rowOff>
    </xdr:from>
    <xdr:ext cx="469744"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78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169838</xdr:rowOff>
    </xdr:from>
    <xdr:to>
      <xdr:col>50</xdr:col>
      <xdr:colOff>165100</xdr:colOff>
      <xdr:row>98</xdr:row>
      <xdr:rowOff>99988</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80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91115</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89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52265</xdr:rowOff>
    </xdr:from>
    <xdr:to>
      <xdr:col>46</xdr:col>
      <xdr:colOff>38100</xdr:colOff>
      <xdr:row>98</xdr:row>
      <xdr:rowOff>153865</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85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144992</xdr:rowOff>
    </xdr:from>
    <xdr:ext cx="469744"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15428" y="1694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50030</xdr:rowOff>
    </xdr:from>
    <xdr:to>
      <xdr:col>41</xdr:col>
      <xdr:colOff>101600</xdr:colOff>
      <xdr:row>98</xdr:row>
      <xdr:rowOff>151630</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85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142757</xdr:rowOff>
    </xdr:from>
    <xdr:ext cx="469744"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26428" y="1694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59182</xdr:rowOff>
    </xdr:from>
    <xdr:to>
      <xdr:col>36</xdr:col>
      <xdr:colOff>165100</xdr:colOff>
      <xdr:row>98</xdr:row>
      <xdr:rowOff>160782</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86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151909</xdr:rowOff>
    </xdr:from>
    <xdr:ext cx="469744"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37428" y="1695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138514</xdr:rowOff>
    </xdr:from>
    <xdr:to>
      <xdr:col>85</xdr:col>
      <xdr:colOff>126364</xdr:colOff>
      <xdr:row>39</xdr:row>
      <xdr:rowOff>98878</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282014"/>
          <a:ext cx="1269" cy="150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85191</xdr:rowOff>
    </xdr:from>
    <xdr:ext cx="599010"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505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138514</xdr:rowOff>
    </xdr:from>
    <xdr:to>
      <xdr:col>86</xdr:col>
      <xdr:colOff>25400</xdr:colOff>
      <xdr:row>30</xdr:row>
      <xdr:rowOff>138514</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28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157715</xdr:rowOff>
    </xdr:from>
    <xdr:ext cx="469744"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501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134838</xdr:rowOff>
    </xdr:from>
    <xdr:to>
      <xdr:col>85</xdr:col>
      <xdr:colOff>177800</xdr:colOff>
      <xdr:row>39</xdr:row>
      <xdr:rowOff>64988</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6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98661</xdr:rowOff>
    </xdr:from>
    <xdr:to>
      <xdr:col>81</xdr:col>
      <xdr:colOff>50800</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4592300" y="6785211"/>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149348</xdr:rowOff>
    </xdr:from>
    <xdr:to>
      <xdr:col>81</xdr:col>
      <xdr:colOff>101600</xdr:colOff>
      <xdr:row>39</xdr:row>
      <xdr:rowOff>79498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66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96025</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46428" y="643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98661</xdr:rowOff>
    </xdr:from>
    <xdr:to>
      <xdr:col>76</xdr:col>
      <xdr:colOff>114300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3703300" y="6785211"/>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149751</xdr:rowOff>
    </xdr:from>
    <xdr:to>
      <xdr:col>76</xdr:col>
      <xdr:colOff>165100</xdr:colOff>
      <xdr:row>39</xdr:row>
      <xdr:rowOff>79901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66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96428</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357428" y="644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98041</xdr:rowOff>
    </xdr:from>
    <xdr:to>
      <xdr:col>71</xdr:col>
      <xdr:colOff>177800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814300" y="6784591"/>
          <a:ext cx="8890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157839</xdr:rowOff>
    </xdr:from>
    <xdr:to>
      <xdr:col>72</xdr:col>
      <xdr:colOff>38100</xdr:colOff>
      <xdr:row>39</xdr:row>
      <xdr:rowOff>87989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67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104516</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68428" y="644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169911</xdr:rowOff>
    </xdr:from>
    <xdr:to>
      <xdr:col>67</xdr:col>
      <xdr:colOff>101600</xdr:colOff>
      <xdr:row>39</xdr:row>
      <xdr:rowOff>100061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68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116588</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579428" y="646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47861</xdr:rowOff>
    </xdr:from>
    <xdr:to>
      <xdr:col>76</xdr:col>
      <xdr:colOff>165100</xdr:colOff>
      <xdr:row>39</xdr:row>
      <xdr:rowOff>149461</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73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140588</xdr:rowOff>
    </xdr:from>
    <xdr:ext cx="313932"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35333" y="68271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47241</xdr:rowOff>
    </xdr:from>
    <xdr:to>
      <xdr:col>67</xdr:col>
      <xdr:colOff>101600</xdr:colOff>
      <xdr:row>39</xdr:row>
      <xdr:rowOff>148841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73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139968</xdr:rowOff>
    </xdr:from>
    <xdr:ext cx="313932"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57333" y="6826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128639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1954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132466</xdr:rowOff>
    </xdr:from>
    <xdr:ext cx="534377"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67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128639</xdr:rowOff>
    </xdr:from>
    <xdr:to>
      <xdr:col>86</xdr:col>
      <xdr:colOff>25400</xdr:colOff>
      <xdr:row>79</xdr:row>
      <xdr:rowOff>128639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6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89446</xdr:rowOff>
    </xdr:from>
    <xdr:to>
      <xdr:col>85</xdr:col>
      <xdr:colOff>127000</xdr:colOff>
      <xdr:row>78</xdr:row>
      <xdr:rowOff>104839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462546"/>
          <a:ext cx="8382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1376</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0315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149949</xdr:rowOff>
    </xdr:from>
    <xdr:to>
      <xdr:col>85</xdr:col>
      <xdr:colOff>177800</xdr:colOff>
      <xdr:row>77</xdr:row>
      <xdr:rowOff>80099</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18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104839</xdr:rowOff>
    </xdr:from>
    <xdr:to>
      <xdr:col>81</xdr:col>
      <xdr:colOff>50800</xdr:colOff>
      <xdr:row>78</xdr:row>
      <xdr:rowOff>140982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477939"/>
          <a:ext cx="889000" cy="3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20865</xdr:rowOff>
    </xdr:from>
    <xdr:to>
      <xdr:col>81</xdr:col>
      <xdr:colOff>101600</xdr:colOff>
      <xdr:row>77</xdr:row>
      <xdr:rowOff>122465</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22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138992</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99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140982</xdr:rowOff>
    </xdr:from>
    <xdr:to>
      <xdr:col>76</xdr:col>
      <xdr:colOff>114300</xdr:colOff>
      <xdr:row>78</xdr:row>
      <xdr:rowOff>150876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514082"/>
          <a:ext cx="889000" cy="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63449</xdr:rowOff>
    </xdr:from>
    <xdr:to>
      <xdr:col>76</xdr:col>
      <xdr:colOff>165100</xdr:colOff>
      <xdr:row>77</xdr:row>
      <xdr:rowOff>165049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26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10126</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04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150876</xdr:rowOff>
    </xdr:from>
    <xdr:to>
      <xdr:col>71</xdr:col>
      <xdr:colOff>177800</xdr:colOff>
      <xdr:row>79</xdr:row>
      <xdr:rowOff>22161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523976"/>
          <a:ext cx="889000" cy="4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77966</xdr:rowOff>
    </xdr:from>
    <xdr:to>
      <xdr:col>72</xdr:col>
      <xdr:colOff>38100</xdr:colOff>
      <xdr:row>78</xdr:row>
      <xdr:rowOff>8116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27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24643</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05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70841</xdr:rowOff>
    </xdr:from>
    <xdr:to>
      <xdr:col>67</xdr:col>
      <xdr:colOff>101600</xdr:colOff>
      <xdr:row>78</xdr:row>
      <xdr:rowOff>991</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2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17518</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04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38646</xdr:rowOff>
    </xdr:from>
    <xdr:to>
      <xdr:col>85</xdr:col>
      <xdr:colOff>177800</xdr:colOff>
      <xdr:row>78</xdr:row>
      <xdr:rowOff>140246</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41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17073</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39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54039</xdr:rowOff>
    </xdr:from>
    <xdr:to>
      <xdr:col>81</xdr:col>
      <xdr:colOff>101600</xdr:colOff>
      <xdr:row>78</xdr:row>
      <xdr:rowOff>155639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42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146766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51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90182</xdr:rowOff>
    </xdr:from>
    <xdr:to>
      <xdr:col>76</xdr:col>
      <xdr:colOff>165100</xdr:colOff>
      <xdr:row>79</xdr:row>
      <xdr:rowOff>20332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46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11459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55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100076</xdr:rowOff>
    </xdr:from>
    <xdr:to>
      <xdr:col>72</xdr:col>
      <xdr:colOff>38100</xdr:colOff>
      <xdr:row>79</xdr:row>
      <xdr:rowOff>30226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47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21353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56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142811</xdr:rowOff>
    </xdr:from>
    <xdr:to>
      <xdr:col>67</xdr:col>
      <xdr:colOff>101600</xdr:colOff>
      <xdr:row>79</xdr:row>
      <xdr:rowOff>72961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51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64088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60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116456</xdr:rowOff>
    </xdr:from>
    <xdr:to>
      <xdr:col>85</xdr:col>
      <xdr:colOff>126364</xdr:colOff>
      <xdr:row>97</xdr:row>
      <xdr:rowOff>163382</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546956"/>
          <a:ext cx="1269" cy="1247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167209</xdr:rowOff>
    </xdr:from>
    <xdr:ext cx="469744"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79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163382</xdr:rowOff>
    </xdr:from>
    <xdr:to>
      <xdr:col>86</xdr:col>
      <xdr:colOff>25400</xdr:colOff>
      <xdr:row>97</xdr:row>
      <xdr:rowOff>163382</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79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63133</xdr:rowOff>
    </xdr:from>
    <xdr:ext cx="599010"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32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116456</xdr:rowOff>
    </xdr:from>
    <xdr:to>
      <xdr:col>86</xdr:col>
      <xdr:colOff>25400</xdr:colOff>
      <xdr:row>90</xdr:row>
      <xdr:rowOff>116456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54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98850</xdr:rowOff>
    </xdr:from>
    <xdr:to>
      <xdr:col>85</xdr:col>
      <xdr:colOff>127000</xdr:colOff>
      <xdr:row>97</xdr:row>
      <xdr:rowOff>133259</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558050"/>
          <a:ext cx="838200" cy="20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87827</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547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109400</xdr:rowOff>
    </xdr:from>
    <xdr:to>
      <xdr:col>85</xdr:col>
      <xdr:colOff>177800</xdr:colOff>
      <xdr:row>97</xdr:row>
      <xdr:rowOff>39550</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5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133259</xdr:rowOff>
    </xdr:from>
    <xdr:to>
      <xdr:col>81</xdr:col>
      <xdr:colOff>50800</xdr:colOff>
      <xdr:row>97</xdr:row>
      <xdr:rowOff>158285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763909"/>
          <a:ext cx="889000" cy="2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24470</xdr:rowOff>
    </xdr:from>
    <xdr:to>
      <xdr:col>81</xdr:col>
      <xdr:colOff>101600</xdr:colOff>
      <xdr:row>97</xdr:row>
      <xdr:rowOff>126070</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65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142597</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43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49746</xdr:rowOff>
    </xdr:from>
    <xdr:to>
      <xdr:col>76</xdr:col>
      <xdr:colOff>114300</xdr:colOff>
      <xdr:row>97</xdr:row>
      <xdr:rowOff>158285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3703300" y="16680396"/>
          <a:ext cx="889000" cy="10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58313</xdr:rowOff>
    </xdr:from>
    <xdr:to>
      <xdr:col>76</xdr:col>
      <xdr:colOff>165100</xdr:colOff>
      <xdr:row>97</xdr:row>
      <xdr:rowOff>159913</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68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4990</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46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49746</xdr:rowOff>
    </xdr:from>
    <xdr:to>
      <xdr:col>71</xdr:col>
      <xdr:colOff>177800</xdr:colOff>
      <xdr:row>97</xdr:row>
      <xdr:rowOff>157400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2814300" y="16680396"/>
          <a:ext cx="889000" cy="10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70938</xdr:rowOff>
    </xdr:from>
    <xdr:to>
      <xdr:col>72</xdr:col>
      <xdr:colOff>38100</xdr:colOff>
      <xdr:row>98</xdr:row>
      <xdr:rowOff>1088</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163665</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79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68560</xdr:rowOff>
    </xdr:from>
    <xdr:to>
      <xdr:col>67</xdr:col>
      <xdr:colOff>101600</xdr:colOff>
      <xdr:row>97</xdr:row>
      <xdr:rowOff>170160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15237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4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48050</xdr:rowOff>
    </xdr:from>
    <xdr:to>
      <xdr:col>85</xdr:col>
      <xdr:colOff>177800</xdr:colOff>
      <xdr:row>96</xdr:row>
      <xdr:rowOff>149650</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50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70927</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35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82459</xdr:rowOff>
    </xdr:from>
    <xdr:to>
      <xdr:col>81</xdr:col>
      <xdr:colOff>101600</xdr:colOff>
      <xdr:row>98</xdr:row>
      <xdr:rowOff>12609</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71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3736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80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107485</xdr:rowOff>
    </xdr:from>
    <xdr:to>
      <xdr:col>76</xdr:col>
      <xdr:colOff>165100</xdr:colOff>
      <xdr:row>98</xdr:row>
      <xdr:rowOff>37635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73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28762</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57428" y="1683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170396</xdr:rowOff>
    </xdr:from>
    <xdr:to>
      <xdr:col>72</xdr:col>
      <xdr:colOff>38100</xdr:colOff>
      <xdr:row>97</xdr:row>
      <xdr:rowOff>100546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62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117073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40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106600</xdr:rowOff>
    </xdr:from>
    <xdr:to>
      <xdr:col>67</xdr:col>
      <xdr:colOff>101600</xdr:colOff>
      <xdr:row>98</xdr:row>
      <xdr:rowOff>36750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73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27877</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79428" y="1682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99543</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243043"/>
          <a:ext cx="1269" cy="148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46220</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01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99543</xdr:rowOff>
    </xdr:from>
    <xdr:to>
      <xdr:col>116</xdr:col>
      <xdr:colOff>152400</xdr:colOff>
      <xdr:row>30</xdr:row>
      <xdr:rowOff>99543</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24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21057</xdr:rowOff>
    </xdr:from>
    <xdr:to>
      <xdr:col>116</xdr:col>
      <xdr:colOff>63500</xdr:colOff>
      <xdr:row>39</xdr:row>
      <xdr:rowOff>24562</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707607"/>
          <a:ext cx="8382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46512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90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23635</xdr:rowOff>
    </xdr:from>
    <xdr:to>
      <xdr:col>116</xdr:col>
      <xdr:colOff>114300</xdr:colOff>
      <xdr:row>38</xdr:row>
      <xdr:rowOff>125235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10198</xdr:rowOff>
    </xdr:from>
    <xdr:to>
      <xdr:col>111</xdr:col>
      <xdr:colOff>177800</xdr:colOff>
      <xdr:row>39</xdr:row>
      <xdr:rowOff>21057</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696748"/>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108157</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28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7493</xdr:rowOff>
    </xdr:from>
    <xdr:to>
      <xdr:col>107</xdr:col>
      <xdr:colOff>50800</xdr:colOff>
      <xdr:row>39</xdr:row>
      <xdr:rowOff>10198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694043"/>
          <a:ext cx="8890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170205</xdr:rowOff>
    </xdr:from>
    <xdr:to>
      <xdr:col>107</xdr:col>
      <xdr:colOff>101600</xdr:colOff>
      <xdr:row>38</xdr:row>
      <xdr:rowOff>100355</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116883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7493</xdr:rowOff>
    </xdr:from>
    <xdr:to>
      <xdr:col>102</xdr:col>
      <xdr:colOff>114300</xdr:colOff>
      <xdr:row>39</xdr:row>
      <xdr:rowOff>10846</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8656300" y="6694043"/>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47676</xdr:rowOff>
    </xdr:from>
    <xdr:to>
      <xdr:col>102</xdr:col>
      <xdr:colOff>165100</xdr:colOff>
      <xdr:row>38</xdr:row>
      <xdr:rowOff>149276</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165803</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72251</xdr:rowOff>
    </xdr:from>
    <xdr:to>
      <xdr:col>98</xdr:col>
      <xdr:colOff>38100</xdr:colOff>
      <xdr:row>39</xdr:row>
      <xdr:rowOff>2401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18927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145212</xdr:rowOff>
    </xdr:from>
    <xdr:to>
      <xdr:col>116</xdr:col>
      <xdr:colOff>114300</xdr:colOff>
      <xdr:row>39</xdr:row>
      <xdr:rowOff>75362</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6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60139</xdr:rowOff>
    </xdr:from>
    <xdr:ext cx="378565"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141707</xdr:rowOff>
    </xdr:from>
    <xdr:to>
      <xdr:col>112</xdr:col>
      <xdr:colOff>38100</xdr:colOff>
      <xdr:row>39</xdr:row>
      <xdr:rowOff>71857</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5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62984</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4017" y="6749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130848</xdr:rowOff>
    </xdr:from>
    <xdr:to>
      <xdr:col>107</xdr:col>
      <xdr:colOff>101600</xdr:colOff>
      <xdr:row>39</xdr:row>
      <xdr:rowOff>60998</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4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52125</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738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128143</xdr:rowOff>
    </xdr:from>
    <xdr:to>
      <xdr:col>102</xdr:col>
      <xdr:colOff>165100</xdr:colOff>
      <xdr:row>39</xdr:row>
      <xdr:rowOff>58293</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4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49420</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735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131496</xdr:rowOff>
    </xdr:from>
    <xdr:to>
      <xdr:col>98</xdr:col>
      <xdr:colOff>38100</xdr:colOff>
      <xdr:row>39</xdr:row>
      <xdr:rowOff>61646</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52773</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739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43631</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787581"/>
          <a:ext cx="1269" cy="137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161758</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56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43631</xdr:rowOff>
    </xdr:from>
    <xdr:to>
      <xdr:col>116</xdr:col>
      <xdr:colOff>152400</xdr:colOff>
      <xdr:row>51</xdr:row>
      <xdr:rowOff>43631</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787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39326</xdr:rowOff>
    </xdr:from>
    <xdr:to>
      <xdr:col>116</xdr:col>
      <xdr:colOff>63500</xdr:colOff>
      <xdr:row>59</xdr:row>
      <xdr:rowOff>40336</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154876"/>
          <a:ext cx="838200" cy="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88402</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61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65525</xdr:rowOff>
    </xdr:from>
    <xdr:to>
      <xdr:col>116</xdr:col>
      <xdr:colOff>114300</xdr:colOff>
      <xdr:row>58</xdr:row>
      <xdr:rowOff>167125</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39326</xdr:rowOff>
    </xdr:from>
    <xdr:to>
      <xdr:col>111</xdr:col>
      <xdr:colOff>177800</xdr:colOff>
      <xdr:row>59</xdr:row>
      <xdr:rowOff>39897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10154876"/>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51867</xdr:rowOff>
    </xdr:from>
    <xdr:to>
      <xdr:col>112</xdr:col>
      <xdr:colOff>38100</xdr:colOff>
      <xdr:row>58</xdr:row>
      <xdr:rowOff>153467</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9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169994</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7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39763</xdr:rowOff>
    </xdr:from>
    <xdr:to>
      <xdr:col>107</xdr:col>
      <xdr:colOff>50800</xdr:colOff>
      <xdr:row>59</xdr:row>
      <xdr:rowOff>39897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155313"/>
          <a:ext cx="8890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70745</xdr:rowOff>
    </xdr:from>
    <xdr:to>
      <xdr:col>107</xdr:col>
      <xdr:colOff>101600</xdr:colOff>
      <xdr:row>59</xdr:row>
      <xdr:rowOff>895</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1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17422</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79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38106</xdr:rowOff>
    </xdr:from>
    <xdr:to>
      <xdr:col>102</xdr:col>
      <xdr:colOff>114300</xdr:colOff>
      <xdr:row>59</xdr:row>
      <xdr:rowOff>39763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153656"/>
          <a:ext cx="8890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69964</xdr:rowOff>
    </xdr:from>
    <xdr:to>
      <xdr:col>102</xdr:col>
      <xdr:colOff>165100</xdr:colOff>
      <xdr:row>59</xdr:row>
      <xdr:rowOff>114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16641</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78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60116</xdr:rowOff>
    </xdr:from>
    <xdr:to>
      <xdr:col>98</xdr:col>
      <xdr:colOff>38100</xdr:colOff>
      <xdr:row>58</xdr:row>
      <xdr:rowOff>161716</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0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6793</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77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160986</xdr:rowOff>
    </xdr:from>
    <xdr:to>
      <xdr:col>116</xdr:col>
      <xdr:colOff>114300</xdr:colOff>
      <xdr:row>59</xdr:row>
      <xdr:rowOff>91136</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75913</xdr:rowOff>
    </xdr:from>
    <xdr:ext cx="378565"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20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159976</xdr:rowOff>
    </xdr:from>
    <xdr:to>
      <xdr:col>112</xdr:col>
      <xdr:colOff>38100</xdr:colOff>
      <xdr:row>59</xdr:row>
      <xdr:rowOff>90126</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10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81253</xdr:rowOff>
    </xdr:from>
    <xdr:ext cx="378565"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4017" y="10196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160547</xdr:rowOff>
    </xdr:from>
    <xdr:to>
      <xdr:col>107</xdr:col>
      <xdr:colOff>101600</xdr:colOff>
      <xdr:row>59</xdr:row>
      <xdr:rowOff>90697</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10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81824</xdr:rowOff>
    </xdr:from>
    <xdr:ext cx="378565"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5017" y="10197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160413</xdr:rowOff>
    </xdr:from>
    <xdr:to>
      <xdr:col>102</xdr:col>
      <xdr:colOff>165100</xdr:colOff>
      <xdr:row>59</xdr:row>
      <xdr:rowOff>90563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10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81690</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6017" y="10197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158756</xdr:rowOff>
    </xdr:from>
    <xdr:to>
      <xdr:col>98</xdr:col>
      <xdr:colOff>38100</xdr:colOff>
      <xdr:row>59</xdr:row>
      <xdr:rowOff>88906</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10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80033</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7017" y="10195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95047</xdr:rowOff>
    </xdr:from>
    <xdr:to>
      <xdr:col>116</xdr:col>
      <xdr:colOff>62864</xdr:colOff>
      <xdr:row>79</xdr:row>
      <xdr:rowOff>64846</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2267997"/>
          <a:ext cx="1269" cy="1341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68673</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61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64846</xdr:rowOff>
    </xdr:from>
    <xdr:to>
      <xdr:col>116</xdr:col>
      <xdr:colOff>152400</xdr:colOff>
      <xdr:row>79</xdr:row>
      <xdr:rowOff>64846</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41724</xdr:rowOff>
    </xdr:from>
    <xdr:ext cx="599010"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204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95047</xdr:rowOff>
    </xdr:from>
    <xdr:to>
      <xdr:col>116</xdr:col>
      <xdr:colOff>152400</xdr:colOff>
      <xdr:row>71</xdr:row>
      <xdr:rowOff>95047</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226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3683</xdr:rowOff>
    </xdr:from>
    <xdr:to>
      <xdr:col>116</xdr:col>
      <xdr:colOff>63500</xdr:colOff>
      <xdr:row>79</xdr:row>
      <xdr:rowOff>64846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1323300" y="13548233"/>
          <a:ext cx="838200" cy="6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116095</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3146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93218</xdr:rowOff>
    </xdr:from>
    <xdr:to>
      <xdr:col>116</xdr:col>
      <xdr:colOff>114300</xdr:colOff>
      <xdr:row>78</xdr:row>
      <xdr:rowOff>23368</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77330</xdr:rowOff>
    </xdr:from>
    <xdr:to>
      <xdr:col>111</xdr:col>
      <xdr:colOff>177800</xdr:colOff>
      <xdr:row>79</xdr:row>
      <xdr:rowOff>3683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0434300" y="13450430"/>
          <a:ext cx="889000" cy="9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165188</xdr:rowOff>
    </xdr:from>
    <xdr:to>
      <xdr:col>112</xdr:col>
      <xdr:colOff>38100</xdr:colOff>
      <xdr:row>78</xdr:row>
      <xdr:rowOff>95338</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336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111865</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314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77330</xdr:rowOff>
    </xdr:from>
    <xdr:to>
      <xdr:col>107</xdr:col>
      <xdr:colOff>50800</xdr:colOff>
      <xdr:row>78</xdr:row>
      <xdr:rowOff>109792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9545300" y="13450430"/>
          <a:ext cx="8890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99974</xdr:rowOff>
    </xdr:from>
    <xdr:to>
      <xdr:col>107</xdr:col>
      <xdr:colOff>101600</xdr:colOff>
      <xdr:row>78</xdr:row>
      <xdr:rowOff>30124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330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46651</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307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105384</xdr:rowOff>
    </xdr:from>
    <xdr:to>
      <xdr:col>102</xdr:col>
      <xdr:colOff>114300</xdr:colOff>
      <xdr:row>78</xdr:row>
      <xdr:rowOff>109792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656300" y="13478484"/>
          <a:ext cx="889000" cy="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84468</xdr:rowOff>
    </xdr:from>
    <xdr:to>
      <xdr:col>102</xdr:col>
      <xdr:colOff>165100</xdr:colOff>
      <xdr:row>78</xdr:row>
      <xdr:rowOff>14618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328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31145</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306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54839</xdr:rowOff>
    </xdr:from>
    <xdr:to>
      <xdr:col>98</xdr:col>
      <xdr:colOff>38100</xdr:colOff>
      <xdr:row>77</xdr:row>
      <xdr:rowOff>156439</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325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1516</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303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14046</xdr:rowOff>
    </xdr:from>
    <xdr:to>
      <xdr:col>116</xdr:col>
      <xdr:colOff>114300</xdr:colOff>
      <xdr:row>79</xdr:row>
      <xdr:rowOff>115646</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355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100423</xdr:rowOff>
    </xdr:from>
    <xdr:ext cx="534377"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347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124333</xdr:rowOff>
    </xdr:from>
    <xdr:to>
      <xdr:col>112</xdr:col>
      <xdr:colOff>38100</xdr:colOff>
      <xdr:row>79</xdr:row>
      <xdr:rowOff>54483</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349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45610</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59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26530</xdr:rowOff>
    </xdr:from>
    <xdr:to>
      <xdr:col>107</xdr:col>
      <xdr:colOff>101600</xdr:colOff>
      <xdr:row>78</xdr:row>
      <xdr:rowOff>128130</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33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119257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49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58992</xdr:rowOff>
    </xdr:from>
    <xdr:to>
      <xdr:col>102</xdr:col>
      <xdr:colOff>165100</xdr:colOff>
      <xdr:row>78</xdr:row>
      <xdr:rowOff>160592</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343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151719</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52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54584</xdr:rowOff>
    </xdr:from>
    <xdr:to>
      <xdr:col>98</xdr:col>
      <xdr:colOff>38100</xdr:colOff>
      <xdr:row>78</xdr:row>
      <xdr:rowOff>156184</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342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147311</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52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479,863</a:t>
          </a:r>
          <a:r>
            <a:rPr kumimoji="1" lang="ja-JP" altLang="ja-JP" sz="1100">
              <a:solidFill>
                <a:schemeClr val="dk1"/>
              </a:solidFill>
              <a:effectLst/>
              <a:latin typeface="+mn-lt"/>
              <a:ea typeface="+mn-ea"/>
              <a:cs typeface="+mn-cs"/>
            </a:rPr>
            <a:t>円となっており、昨年度から</a:t>
          </a:r>
          <a:r>
            <a:rPr kumimoji="1" lang="en-US" altLang="ja-JP" sz="1100">
              <a:solidFill>
                <a:schemeClr val="dk1"/>
              </a:solidFill>
              <a:effectLst/>
              <a:latin typeface="+mn-lt"/>
              <a:ea typeface="+mn-ea"/>
              <a:cs typeface="+mn-cs"/>
            </a:rPr>
            <a:t>24,625</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している。主な要因としては</a:t>
          </a:r>
          <a:r>
            <a:rPr kumimoji="1" lang="ja-JP" altLang="en-US" sz="1100">
              <a:solidFill>
                <a:schemeClr val="dk1"/>
              </a:solidFill>
              <a:effectLst/>
              <a:latin typeface="+mn-lt"/>
              <a:ea typeface="+mn-ea"/>
              <a:cs typeface="+mn-cs"/>
            </a:rPr>
            <a:t>、物件費で</a:t>
          </a:r>
          <a:r>
            <a:rPr kumimoji="1" lang="en-US" altLang="ja-JP" sz="1100">
              <a:solidFill>
                <a:schemeClr val="dk1"/>
              </a:solidFill>
              <a:effectLst/>
              <a:latin typeface="+mn-lt"/>
              <a:ea typeface="+mn-ea"/>
              <a:cs typeface="+mn-cs"/>
            </a:rPr>
            <a:t>21,511</a:t>
          </a:r>
          <a:r>
            <a:rPr kumimoji="1" lang="ja-JP" altLang="en-US" sz="1100">
              <a:solidFill>
                <a:schemeClr val="dk1"/>
              </a:solidFill>
              <a:effectLst/>
              <a:latin typeface="+mn-lt"/>
              <a:ea typeface="+mn-ea"/>
              <a:cs typeface="+mn-cs"/>
            </a:rPr>
            <a:t>円、扶助費で</a:t>
          </a:r>
          <a:r>
            <a:rPr kumimoji="1" lang="en-US" altLang="ja-JP" sz="1100">
              <a:solidFill>
                <a:schemeClr val="dk1"/>
              </a:solidFill>
              <a:effectLst/>
              <a:latin typeface="+mn-lt"/>
              <a:ea typeface="+mn-ea"/>
              <a:cs typeface="+mn-cs"/>
            </a:rPr>
            <a:t>21,901</a:t>
          </a:r>
          <a:r>
            <a:rPr kumimoji="1" lang="ja-JP" altLang="en-US" sz="1100">
              <a:solidFill>
                <a:schemeClr val="dk1"/>
              </a:solidFill>
              <a:effectLst/>
              <a:latin typeface="+mn-lt"/>
              <a:ea typeface="+mn-ea"/>
              <a:cs typeface="+mn-cs"/>
            </a:rPr>
            <a:t>円増加しているが、特別定額給付金事業が終了したことなどにより</a:t>
          </a:r>
          <a:r>
            <a:rPr kumimoji="1" lang="ja-JP" altLang="ja-JP" sz="1100">
              <a:solidFill>
                <a:schemeClr val="dk1"/>
              </a:solidFill>
              <a:effectLst/>
              <a:latin typeface="+mn-lt"/>
              <a:ea typeface="+mn-ea"/>
              <a:cs typeface="+mn-cs"/>
            </a:rPr>
            <a:t>補助費等が</a:t>
          </a:r>
          <a:r>
            <a:rPr kumimoji="1" lang="en-US" altLang="ja-JP" sz="1100">
              <a:solidFill>
                <a:schemeClr val="dk1"/>
              </a:solidFill>
              <a:effectLst/>
              <a:latin typeface="+mn-lt"/>
              <a:ea typeface="+mn-ea"/>
              <a:cs typeface="+mn-cs"/>
            </a:rPr>
            <a:t>94,055</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減少したためである。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物件費は、委託料等の増により</a:t>
          </a:r>
          <a:r>
            <a:rPr kumimoji="1" lang="en-US" altLang="ja-JP" sz="1100">
              <a:solidFill>
                <a:schemeClr val="dk1"/>
              </a:solidFill>
              <a:effectLst/>
              <a:latin typeface="+mn-lt"/>
              <a:ea typeface="+mn-ea"/>
              <a:cs typeface="+mn-cs"/>
            </a:rPr>
            <a:t>21,511</a:t>
          </a:r>
          <a:r>
            <a:rPr kumimoji="1" lang="ja-JP" altLang="en-US" sz="1100">
              <a:solidFill>
                <a:schemeClr val="dk1"/>
              </a:solidFill>
              <a:effectLst/>
              <a:latin typeface="+mn-lt"/>
              <a:ea typeface="+mn-ea"/>
              <a:cs typeface="+mn-cs"/>
            </a:rPr>
            <a:t>円増加している。</a:t>
          </a:r>
          <a:r>
            <a:rPr kumimoji="1" lang="ja-JP" altLang="ja-JP" sz="1100">
              <a:solidFill>
                <a:schemeClr val="dk1"/>
              </a:solidFill>
              <a:effectLst/>
              <a:latin typeface="+mn-lt"/>
              <a:ea typeface="+mn-ea"/>
              <a:cs typeface="+mn-cs"/>
            </a:rPr>
            <a:t>類似団体平均よりも</a:t>
          </a:r>
          <a:r>
            <a:rPr kumimoji="1" lang="en-US" altLang="ja-JP" sz="1100">
              <a:solidFill>
                <a:schemeClr val="dk1"/>
              </a:solidFill>
              <a:effectLst/>
              <a:latin typeface="+mn-lt"/>
              <a:ea typeface="+mn-ea"/>
              <a:cs typeface="+mn-cs"/>
            </a:rPr>
            <a:t>6,458</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高くなっているが、主な要因は</a:t>
          </a:r>
          <a:r>
            <a:rPr kumimoji="1" lang="ja-JP" altLang="ja-JP" sz="1100">
              <a:solidFill>
                <a:schemeClr val="dk1"/>
              </a:solidFill>
              <a:effectLst/>
              <a:latin typeface="+mn-lt"/>
              <a:ea typeface="+mn-ea"/>
              <a:cs typeface="+mn-cs"/>
            </a:rPr>
            <a:t>多数のコロナウイルス感染症対策事業を実施したため</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、事務経費の削減</a:t>
          </a:r>
          <a:r>
            <a:rPr kumimoji="1" lang="ja-JP" altLang="en-US" sz="1100">
              <a:solidFill>
                <a:schemeClr val="dk1"/>
              </a:solidFill>
              <a:effectLst/>
              <a:latin typeface="+mn-lt"/>
              <a:ea typeface="+mn-ea"/>
              <a:cs typeface="+mn-cs"/>
            </a:rPr>
            <a:t>や委託料の見直しに努めていく。</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扶助費は、昨年度より</a:t>
          </a:r>
          <a:r>
            <a:rPr kumimoji="1" lang="en-US" altLang="ja-JP" sz="1100">
              <a:solidFill>
                <a:schemeClr val="dk1"/>
              </a:solidFill>
              <a:effectLst/>
              <a:latin typeface="+mn-lt"/>
              <a:ea typeface="+mn-ea"/>
              <a:cs typeface="+mn-cs"/>
            </a:rPr>
            <a:t>21,901</a:t>
          </a:r>
          <a:r>
            <a:rPr kumimoji="1" lang="ja-JP" altLang="ja-JP" sz="1100">
              <a:solidFill>
                <a:schemeClr val="dk1"/>
              </a:solidFill>
              <a:effectLst/>
              <a:latin typeface="+mn-lt"/>
              <a:ea typeface="+mn-ea"/>
              <a:cs typeface="+mn-cs"/>
            </a:rPr>
            <a:t>円増加しているが、類似団体平均よりは</a:t>
          </a:r>
          <a:r>
            <a:rPr kumimoji="1" lang="en-US" altLang="ja-JP" sz="1100">
              <a:solidFill>
                <a:schemeClr val="dk1"/>
              </a:solidFill>
              <a:effectLst/>
              <a:latin typeface="+mn-lt"/>
              <a:ea typeface="+mn-ea"/>
              <a:cs typeface="+mn-cs"/>
            </a:rPr>
            <a:t>33,028</a:t>
          </a:r>
          <a:r>
            <a:rPr kumimoji="1" lang="ja-JP" altLang="ja-JP" sz="1100">
              <a:solidFill>
                <a:schemeClr val="dk1"/>
              </a:solidFill>
              <a:effectLst/>
              <a:latin typeface="+mn-lt"/>
              <a:ea typeface="+mn-ea"/>
              <a:cs typeface="+mn-cs"/>
            </a:rPr>
            <a:t>円低くなっている。今後も人口増に伴い、児童数や高齢者数が増加することが考えられるため、増加が予測される。扶助費が増加し、財政圧迫の要因とならないよう、抑制に努めていく。</a:t>
          </a:r>
          <a:endParaRPr kumimoji="1" lang="en-US" altLang="ja-JP" sz="11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茨城県つくばみらい市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52,469
51,775
79.16
26,093,808
25,177,942
538,039
13,336,973
22,052,693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142901</xdr:rowOff>
    </xdr:from>
    <xdr:to>
      <xdr:col>24</xdr:col>
      <xdr:colOff>62865</xdr:colOff>
      <xdr:row>37</xdr:row>
      <xdr:rowOff>150901</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14951"/>
          <a:ext cx="1270" cy="1379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154729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4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150901</xdr:rowOff>
    </xdr:from>
    <xdr:to>
      <xdr:col>24</xdr:col>
      <xdr:colOff>152400</xdr:colOff>
      <xdr:row>37</xdr:row>
      <xdr:rowOff>150901</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49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89578</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89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142901</xdr:rowOff>
    </xdr:from>
    <xdr:to>
      <xdr:col>24</xdr:col>
      <xdr:colOff>152400</xdr:colOff>
      <xdr:row>29</xdr:row>
      <xdr:rowOff>142901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1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108991</xdr:rowOff>
    </xdr:from>
    <xdr:to>
      <xdr:col>24</xdr:col>
      <xdr:colOff>63500</xdr:colOff>
      <xdr:row>37</xdr:row>
      <xdr:rowOff>118440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52641"/>
          <a:ext cx="8382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164431</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65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141554</xdr:rowOff>
    </xdr:from>
    <xdr:to>
      <xdr:col>24</xdr:col>
      <xdr:colOff>114300</xdr:colOff>
      <xdr:row>37</xdr:row>
      <xdr:rowOff>71704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118440</xdr:rowOff>
    </xdr:from>
    <xdr:to>
      <xdr:col>19</xdr:col>
      <xdr:colOff>177800</xdr:colOff>
      <xdr:row>37</xdr:row>
      <xdr:rowOff>137566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62090"/>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162662</xdr:rowOff>
    </xdr:from>
    <xdr:to>
      <xdr:col>20</xdr:col>
      <xdr:colOff>38100</xdr:colOff>
      <xdr:row>37</xdr:row>
      <xdr:rowOff>92812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3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109339</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110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137566</xdr:rowOff>
    </xdr:from>
    <xdr:to>
      <xdr:col>15</xdr:col>
      <xdr:colOff>50800</xdr:colOff>
      <xdr:row>37</xdr:row>
      <xdr:rowOff>142367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81216"/>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150927</xdr:rowOff>
    </xdr:from>
    <xdr:to>
      <xdr:col>15</xdr:col>
      <xdr:colOff>101600</xdr:colOff>
      <xdr:row>37</xdr:row>
      <xdr:rowOff>81077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2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97604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09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136499</xdr:rowOff>
    </xdr:from>
    <xdr:to>
      <xdr:col>10</xdr:col>
      <xdr:colOff>114300</xdr:colOff>
      <xdr:row>37</xdr:row>
      <xdr:rowOff>142367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80149"/>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152832</xdr:rowOff>
    </xdr:from>
    <xdr:to>
      <xdr:col>10</xdr:col>
      <xdr:colOff>165100</xdr:colOff>
      <xdr:row>37</xdr:row>
      <xdr:rowOff>82982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99509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10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150013</xdr:rowOff>
    </xdr:from>
    <xdr:to>
      <xdr:col>6</xdr:col>
      <xdr:colOff>38100</xdr:colOff>
      <xdr:row>37</xdr:row>
      <xdr:rowOff>80163</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2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96690</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09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58191</xdr:rowOff>
    </xdr:from>
    <xdr:to>
      <xdr:col>24</xdr:col>
      <xdr:colOff>114300</xdr:colOff>
      <xdr:row>37</xdr:row>
      <xdr:rowOff>159792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018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144568</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16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67640</xdr:rowOff>
    </xdr:from>
    <xdr:to>
      <xdr:col>20</xdr:col>
      <xdr:colOff>38100</xdr:colOff>
      <xdr:row>37</xdr:row>
      <xdr:rowOff>169240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160367</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50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86766</xdr:rowOff>
    </xdr:from>
    <xdr:to>
      <xdr:col>15</xdr:col>
      <xdr:colOff>101600</xdr:colOff>
      <xdr:row>38</xdr:row>
      <xdr:rowOff>16917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304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8043</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5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91567</xdr:rowOff>
    </xdr:from>
    <xdr:to>
      <xdr:col>10</xdr:col>
      <xdr:colOff>165100</xdr:colOff>
      <xdr:row>38</xdr:row>
      <xdr:rowOff>21717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3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12844</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52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85699</xdr:rowOff>
    </xdr:from>
    <xdr:to>
      <xdr:col>6</xdr:col>
      <xdr:colOff>38100</xdr:colOff>
      <xdr:row>38</xdr:row>
      <xdr:rowOff>15849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2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6976</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52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63592</xdr:rowOff>
    </xdr:from>
    <xdr:to>
      <xdr:col>24</xdr:col>
      <xdr:colOff>62865</xdr:colOff>
      <xdr:row>58</xdr:row>
      <xdr:rowOff>111596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07542"/>
          <a:ext cx="1270" cy="12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115423</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5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111596</xdr:rowOff>
    </xdr:from>
    <xdr:to>
      <xdr:col>24</xdr:col>
      <xdr:colOff>152400</xdr:colOff>
      <xdr:row>58</xdr:row>
      <xdr:rowOff>111596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5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10269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430,805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63592</xdr:rowOff>
    </xdr:from>
    <xdr:to>
      <xdr:col>24</xdr:col>
      <xdr:colOff>152400</xdr:colOff>
      <xdr:row>51</xdr:row>
      <xdr:rowOff>63592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07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104368</xdr:rowOff>
    </xdr:from>
    <xdr:to>
      <xdr:col>24</xdr:col>
      <xdr:colOff>63500</xdr:colOff>
      <xdr:row>57</xdr:row>
      <xdr:rowOff>85172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705568"/>
          <a:ext cx="838200" cy="15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29735</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802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51308</xdr:rowOff>
    </xdr:from>
    <xdr:to>
      <xdr:col>24</xdr:col>
      <xdr:colOff>114300</xdr:colOff>
      <xdr:row>57</xdr:row>
      <xdr:rowOff>152908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2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104368</xdr:rowOff>
    </xdr:from>
    <xdr:to>
      <xdr:col>19</xdr:col>
      <xdr:colOff>177800</xdr:colOff>
      <xdr:row>58</xdr:row>
      <xdr:rowOff>127016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705568"/>
          <a:ext cx="889000" cy="36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124502</xdr:rowOff>
    </xdr:from>
    <xdr:to>
      <xdr:col>20</xdr:col>
      <xdr:colOff>38100</xdr:colOff>
      <xdr:row>56</xdr:row>
      <xdr:rowOff>54652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71179</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329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28323</xdr:rowOff>
    </xdr:from>
    <xdr:to>
      <xdr:col>15</xdr:col>
      <xdr:colOff>50800</xdr:colOff>
      <xdr:row>58</xdr:row>
      <xdr:rowOff>127016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972423"/>
          <a:ext cx="889000" cy="9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142915</xdr:rowOff>
    </xdr:from>
    <xdr:to>
      <xdr:col>15</xdr:col>
      <xdr:colOff>101600</xdr:colOff>
      <xdr:row>58</xdr:row>
      <xdr:rowOff>73065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89592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69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28323</xdr:rowOff>
    </xdr:from>
    <xdr:to>
      <xdr:col>10</xdr:col>
      <xdr:colOff>114300</xdr:colOff>
      <xdr:row>58</xdr:row>
      <xdr:rowOff>126624</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972423"/>
          <a:ext cx="889000" cy="9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169635</xdr:rowOff>
    </xdr:from>
    <xdr:to>
      <xdr:col>10</xdr:col>
      <xdr:colOff>165100</xdr:colOff>
      <xdr:row>58</xdr:row>
      <xdr:rowOff>99785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90912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10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10320</xdr:rowOff>
    </xdr:from>
    <xdr:to>
      <xdr:col>6</xdr:col>
      <xdr:colOff>38100</xdr:colOff>
      <xdr:row>58</xdr:row>
      <xdr:rowOff>111920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128447</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34372</xdr:rowOff>
    </xdr:from>
    <xdr:to>
      <xdr:col>24</xdr:col>
      <xdr:colOff>114300</xdr:colOff>
      <xdr:row>57</xdr:row>
      <xdr:rowOff>135972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0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57249</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65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53568</xdr:rowOff>
    </xdr:from>
    <xdr:to>
      <xdr:col>20</xdr:col>
      <xdr:colOff>38100</xdr:colOff>
      <xdr:row>56</xdr:row>
      <xdr:rowOff>155168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65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146295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747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76216</xdr:rowOff>
    </xdr:from>
    <xdr:to>
      <xdr:col>15</xdr:col>
      <xdr:colOff>101600</xdr:colOff>
      <xdr:row>59</xdr:row>
      <xdr:rowOff>6366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1002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168943</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1011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148973</xdr:rowOff>
    </xdr:from>
    <xdr:to>
      <xdr:col>10</xdr:col>
      <xdr:colOff>165100</xdr:colOff>
      <xdr:row>58</xdr:row>
      <xdr:rowOff>79123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2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95650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69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75824</xdr:rowOff>
    </xdr:from>
    <xdr:to>
      <xdr:col>6</xdr:col>
      <xdr:colOff>38100</xdr:colOff>
      <xdr:row>59</xdr:row>
      <xdr:rowOff>5974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1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168551</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11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138498</xdr:rowOff>
    </xdr:from>
    <xdr:to>
      <xdr:col>24</xdr:col>
      <xdr:colOff>62865</xdr:colOff>
      <xdr:row>77</xdr:row>
      <xdr:rowOff>117956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39998"/>
          <a:ext cx="1270" cy="1179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121783</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117956</xdr:rowOff>
    </xdr:from>
    <xdr:to>
      <xdr:col>24</xdr:col>
      <xdr:colOff>152400</xdr:colOff>
      <xdr:row>77</xdr:row>
      <xdr:rowOff>117956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1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85175</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91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400,263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138498</xdr:rowOff>
    </xdr:from>
    <xdr:to>
      <xdr:col>24</xdr:col>
      <xdr:colOff>152400</xdr:colOff>
      <xdr:row>70</xdr:row>
      <xdr:rowOff>138498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3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26899</xdr:rowOff>
    </xdr:from>
    <xdr:to>
      <xdr:col>24</xdr:col>
      <xdr:colOff>63500</xdr:colOff>
      <xdr:row>77</xdr:row>
      <xdr:rowOff>133062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228549"/>
          <a:ext cx="838200" cy="10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89722</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777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66845</xdr:rowOff>
    </xdr:from>
    <xdr:to>
      <xdr:col>24</xdr:col>
      <xdr:colOff>114300</xdr:colOff>
      <xdr:row>75</xdr:row>
      <xdr:rowOff>168446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133062</xdr:rowOff>
    </xdr:from>
    <xdr:to>
      <xdr:col>19</xdr:col>
      <xdr:colOff>177800</xdr:colOff>
      <xdr:row>77</xdr:row>
      <xdr:rowOff>156887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334712"/>
          <a:ext cx="889000" cy="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203</xdr:rowOff>
    </xdr:from>
    <xdr:to>
      <xdr:col>20</xdr:col>
      <xdr:colOff>38100</xdr:colOff>
      <xdr:row>77</xdr:row>
      <xdr:rowOff>101803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20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118330</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977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156887</xdr:rowOff>
    </xdr:from>
    <xdr:to>
      <xdr:col>15</xdr:col>
      <xdr:colOff>50800</xdr:colOff>
      <xdr:row>78</xdr:row>
      <xdr:rowOff>55305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358537"/>
          <a:ext cx="889000" cy="6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24933</xdr:rowOff>
    </xdr:from>
    <xdr:to>
      <xdr:col>15</xdr:col>
      <xdr:colOff>101600</xdr:colOff>
      <xdr:row>77</xdr:row>
      <xdr:rowOff>126533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22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143060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001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53253</xdr:rowOff>
    </xdr:from>
    <xdr:to>
      <xdr:col>10</xdr:col>
      <xdr:colOff>114300</xdr:colOff>
      <xdr:row>78</xdr:row>
      <xdr:rowOff>55305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1130300" y="13426353"/>
          <a:ext cx="889000" cy="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46523</xdr:rowOff>
    </xdr:from>
    <xdr:to>
      <xdr:col>10</xdr:col>
      <xdr:colOff>165100</xdr:colOff>
      <xdr:row>77</xdr:row>
      <xdr:rowOff>148123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24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164650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023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36012</xdr:rowOff>
    </xdr:from>
    <xdr:to>
      <xdr:col>6</xdr:col>
      <xdr:colOff>38100</xdr:colOff>
      <xdr:row>77</xdr:row>
      <xdr:rowOff>137612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23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154139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01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147549</xdr:rowOff>
    </xdr:from>
    <xdr:to>
      <xdr:col>24</xdr:col>
      <xdr:colOff>114300</xdr:colOff>
      <xdr:row>77</xdr:row>
      <xdr:rowOff>77699</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17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62476</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309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82262</xdr:rowOff>
    </xdr:from>
    <xdr:to>
      <xdr:col>20</xdr:col>
      <xdr:colOff>38100</xdr:colOff>
      <xdr:row>78</xdr:row>
      <xdr:rowOff>12412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28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3539</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37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106087</xdr:rowOff>
    </xdr:from>
    <xdr:to>
      <xdr:col>15</xdr:col>
      <xdr:colOff>101600</xdr:colOff>
      <xdr:row>78</xdr:row>
      <xdr:rowOff>36237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30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27364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40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4505</xdr:rowOff>
    </xdr:from>
    <xdr:to>
      <xdr:col>10</xdr:col>
      <xdr:colOff>165100</xdr:colOff>
      <xdr:row>78</xdr:row>
      <xdr:rowOff>106105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37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97232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470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2453</xdr:rowOff>
    </xdr:from>
    <xdr:to>
      <xdr:col>6</xdr:col>
      <xdr:colOff>38100</xdr:colOff>
      <xdr:row>78</xdr:row>
      <xdr:rowOff>104053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37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95180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46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143053</xdr:rowOff>
    </xdr:from>
    <xdr:to>
      <xdr:col>24</xdr:col>
      <xdr:colOff>62865</xdr:colOff>
      <xdr:row>98</xdr:row>
      <xdr:rowOff>7158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02103"/>
          <a:ext cx="1270" cy="1407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10985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1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7158</xdr:rowOff>
    </xdr:from>
    <xdr:to>
      <xdr:col>24</xdr:col>
      <xdr:colOff>152400</xdr:colOff>
      <xdr:row>98</xdr:row>
      <xdr:rowOff>7158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0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89730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7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143053</xdr:rowOff>
    </xdr:from>
    <xdr:to>
      <xdr:col>24</xdr:col>
      <xdr:colOff>152400</xdr:colOff>
      <xdr:row>89</xdr:row>
      <xdr:rowOff>143053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02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159184</xdr:rowOff>
    </xdr:from>
    <xdr:to>
      <xdr:col>24</xdr:col>
      <xdr:colOff>63500</xdr:colOff>
      <xdr:row>98</xdr:row>
      <xdr:rowOff>34277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789834"/>
          <a:ext cx="838200" cy="4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41369</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329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18492</xdr:rowOff>
    </xdr:from>
    <xdr:to>
      <xdr:col>24</xdr:col>
      <xdr:colOff>114300</xdr:colOff>
      <xdr:row>96</xdr:row>
      <xdr:rowOff>120092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7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34277</xdr:rowOff>
    </xdr:from>
    <xdr:to>
      <xdr:col>19</xdr:col>
      <xdr:colOff>177800</xdr:colOff>
      <xdr:row>98</xdr:row>
      <xdr:rowOff>41334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836377"/>
          <a:ext cx="889000" cy="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140670</xdr:rowOff>
    </xdr:from>
    <xdr:to>
      <xdr:col>20</xdr:col>
      <xdr:colOff>38100</xdr:colOff>
      <xdr:row>97</xdr:row>
      <xdr:rowOff>70820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59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87347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37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41334</xdr:rowOff>
    </xdr:from>
    <xdr:to>
      <xdr:col>15</xdr:col>
      <xdr:colOff>50800</xdr:colOff>
      <xdr:row>98</xdr:row>
      <xdr:rowOff>60528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843434"/>
          <a:ext cx="889000" cy="1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145684</xdr:rowOff>
    </xdr:from>
    <xdr:to>
      <xdr:col>15</xdr:col>
      <xdr:colOff>101600</xdr:colOff>
      <xdr:row>97</xdr:row>
      <xdr:rowOff>75834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92361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8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54349</xdr:rowOff>
    </xdr:from>
    <xdr:to>
      <xdr:col>10</xdr:col>
      <xdr:colOff>114300</xdr:colOff>
      <xdr:row>98</xdr:row>
      <xdr:rowOff>60528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856449"/>
          <a:ext cx="889000" cy="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386</xdr:rowOff>
    </xdr:from>
    <xdr:to>
      <xdr:col>10</xdr:col>
      <xdr:colOff>165100</xdr:colOff>
      <xdr:row>97</xdr:row>
      <xdr:rowOff>101986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118513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4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30469</xdr:rowOff>
    </xdr:from>
    <xdr:to>
      <xdr:col>6</xdr:col>
      <xdr:colOff>38100</xdr:colOff>
      <xdr:row>97</xdr:row>
      <xdr:rowOff>132069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148596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4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108384</xdr:rowOff>
    </xdr:from>
    <xdr:to>
      <xdr:col>24</xdr:col>
      <xdr:colOff>114300</xdr:colOff>
      <xdr:row>98</xdr:row>
      <xdr:rowOff>38534</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3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23311</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65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154927</xdr:rowOff>
    </xdr:from>
    <xdr:to>
      <xdr:col>20</xdr:col>
      <xdr:colOff>38100</xdr:colOff>
      <xdr:row>98</xdr:row>
      <xdr:rowOff>85077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78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76204</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87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161984</xdr:rowOff>
    </xdr:from>
    <xdr:to>
      <xdr:col>15</xdr:col>
      <xdr:colOff>101600</xdr:colOff>
      <xdr:row>98</xdr:row>
      <xdr:rowOff>92134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9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83261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8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9728</xdr:rowOff>
    </xdr:from>
    <xdr:to>
      <xdr:col>10</xdr:col>
      <xdr:colOff>165100</xdr:colOff>
      <xdr:row>98</xdr:row>
      <xdr:rowOff>111328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81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102455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90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3549</xdr:rowOff>
    </xdr:from>
    <xdr:to>
      <xdr:col>6</xdr:col>
      <xdr:colOff>38100</xdr:colOff>
      <xdr:row>98</xdr:row>
      <xdr:rowOff>105149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0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96276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9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156388</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299888"/>
          <a:ext cx="1270" cy="135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103065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07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156388</xdr:rowOff>
    </xdr:from>
    <xdr:to>
      <xdr:col>55</xdr:col>
      <xdr:colOff>88900</xdr:colOff>
      <xdr:row>30</xdr:row>
      <xdr:rowOff>156388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29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112006</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2842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89129</xdr:rowOff>
    </xdr:from>
    <xdr:to>
      <xdr:col>55</xdr:col>
      <xdr:colOff>50800</xdr:colOff>
      <xdr:row>38</xdr:row>
      <xdr:rowOff>19279</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130675</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04428" y="613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25807</xdr:rowOff>
    </xdr:from>
    <xdr:to>
      <xdr:col>46</xdr:col>
      <xdr:colOff>38100</xdr:colOff>
      <xdr:row>37</xdr:row>
      <xdr:rowOff>127407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143934</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15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13691</xdr:rowOff>
    </xdr:from>
    <xdr:to>
      <xdr:col>41</xdr:col>
      <xdr:colOff>101600</xdr:colOff>
      <xdr:row>37</xdr:row>
      <xdr:rowOff>115291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131818</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26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157709</xdr:rowOff>
    </xdr:from>
    <xdr:to>
      <xdr:col>36</xdr:col>
      <xdr:colOff>165100</xdr:colOff>
      <xdr:row>37</xdr:row>
      <xdr:rowOff>87859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104386</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37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107604</xdr:rowOff>
    </xdr:from>
    <xdr:to>
      <xdr:col>54</xdr:col>
      <xdr:colOff>189865</xdr:colOff>
      <xdr:row>58</xdr:row>
      <xdr:rowOff>109754</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851554"/>
          <a:ext cx="1270" cy="120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113581</xdr:rowOff>
    </xdr:from>
    <xdr:ext cx="469744"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5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109754</xdr:rowOff>
    </xdr:from>
    <xdr:to>
      <xdr:col>55</xdr:col>
      <xdr:colOff>88900</xdr:colOff>
      <xdr:row>58</xdr:row>
      <xdr:rowOff>109754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5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54281</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62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107604</xdr:rowOff>
    </xdr:from>
    <xdr:to>
      <xdr:col>55</xdr:col>
      <xdr:colOff>88900</xdr:colOff>
      <xdr:row>51</xdr:row>
      <xdr:rowOff>107604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851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126921</xdr:rowOff>
    </xdr:from>
    <xdr:to>
      <xdr:col>55</xdr:col>
      <xdr:colOff>0</xdr:colOff>
      <xdr:row>57</xdr:row>
      <xdr:rowOff>130762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9639300" y="9899571"/>
          <a:ext cx="838200" cy="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10782</xdr:rowOff>
    </xdr:from>
    <xdr:ext cx="534377"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44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159355</xdr:rowOff>
    </xdr:from>
    <xdr:to>
      <xdr:col>55</xdr:col>
      <xdr:colOff>50800</xdr:colOff>
      <xdr:row>56</xdr:row>
      <xdr:rowOff>89505</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58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104107</xdr:rowOff>
    </xdr:from>
    <xdr:to>
      <xdr:col>50</xdr:col>
      <xdr:colOff>114300</xdr:colOff>
      <xdr:row>57</xdr:row>
      <xdr:rowOff>126921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8750300" y="9876757"/>
          <a:ext cx="88900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119830</xdr:rowOff>
    </xdr:from>
    <xdr:to>
      <xdr:col>50</xdr:col>
      <xdr:colOff>165100</xdr:colOff>
      <xdr:row>56</xdr:row>
      <xdr:rowOff>49980</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5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66507</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72111" y="93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104107</xdr:rowOff>
    </xdr:from>
    <xdr:to>
      <xdr:col>45</xdr:col>
      <xdr:colOff>177800</xdr:colOff>
      <xdr:row>57</xdr:row>
      <xdr:rowOff>115468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7861300" y="9876757"/>
          <a:ext cx="889000" cy="1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109200</xdr:rowOff>
    </xdr:from>
    <xdr:to>
      <xdr:col>46</xdr:col>
      <xdr:colOff>38100</xdr:colOff>
      <xdr:row>56</xdr:row>
      <xdr:rowOff>39350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5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55877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83111" y="931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91557</xdr:rowOff>
    </xdr:from>
    <xdr:to>
      <xdr:col>41</xdr:col>
      <xdr:colOff>50800</xdr:colOff>
      <xdr:row>57</xdr:row>
      <xdr:rowOff>115468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972300" y="9864207"/>
          <a:ext cx="889000" cy="2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150530</xdr:rowOff>
    </xdr:from>
    <xdr:to>
      <xdr:col>41</xdr:col>
      <xdr:colOff>101600</xdr:colOff>
      <xdr:row>56</xdr:row>
      <xdr:rowOff>80680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97207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94111" y="935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144061</xdr:rowOff>
    </xdr:from>
    <xdr:to>
      <xdr:col>36</xdr:col>
      <xdr:colOff>165100</xdr:colOff>
      <xdr:row>56</xdr:row>
      <xdr:rowOff>74211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90738</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05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79962</xdr:rowOff>
    </xdr:from>
    <xdr:to>
      <xdr:col>55</xdr:col>
      <xdr:colOff>50800</xdr:colOff>
      <xdr:row>58</xdr:row>
      <xdr:rowOff>10112</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85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58389</xdr:rowOff>
    </xdr:from>
    <xdr:ext cx="469744"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83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76121</xdr:rowOff>
    </xdr:from>
    <xdr:to>
      <xdr:col>50</xdr:col>
      <xdr:colOff>165100</xdr:colOff>
      <xdr:row>58</xdr:row>
      <xdr:rowOff>6271</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84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168848</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04428" y="9941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53307</xdr:rowOff>
    </xdr:from>
    <xdr:to>
      <xdr:col>46</xdr:col>
      <xdr:colOff>38100</xdr:colOff>
      <xdr:row>57</xdr:row>
      <xdr:rowOff>154907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8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146034</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15428" y="991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64668</xdr:rowOff>
    </xdr:from>
    <xdr:to>
      <xdr:col>41</xdr:col>
      <xdr:colOff>101600</xdr:colOff>
      <xdr:row>57</xdr:row>
      <xdr:rowOff>166268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83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157395</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993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40757</xdr:rowOff>
    </xdr:from>
    <xdr:to>
      <xdr:col>36</xdr:col>
      <xdr:colOff>165100</xdr:colOff>
      <xdr:row>57</xdr:row>
      <xdr:rowOff>142357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81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133484</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906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113787</xdr:rowOff>
    </xdr:from>
    <xdr:to>
      <xdr:col>54</xdr:col>
      <xdr:colOff>189865</xdr:colOff>
      <xdr:row>79</xdr:row>
      <xdr:rowOff>66253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115287"/>
          <a:ext cx="1270" cy="149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70080</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61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66253</xdr:rowOff>
    </xdr:from>
    <xdr:to>
      <xdr:col>55</xdr:col>
      <xdr:colOff>88900</xdr:colOff>
      <xdr:row>79</xdr:row>
      <xdr:rowOff>66253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61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60464</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9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113787</xdr:rowOff>
    </xdr:from>
    <xdr:to>
      <xdr:col>55</xdr:col>
      <xdr:colOff>88900</xdr:colOff>
      <xdr:row>70</xdr:row>
      <xdr:rowOff>113787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1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19619</xdr:rowOff>
    </xdr:from>
    <xdr:to>
      <xdr:col>55</xdr:col>
      <xdr:colOff>0</xdr:colOff>
      <xdr:row>79</xdr:row>
      <xdr:rowOff>66253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564169"/>
          <a:ext cx="8382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53582</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83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30705</xdr:rowOff>
    </xdr:from>
    <xdr:to>
      <xdr:col>55</xdr:col>
      <xdr:colOff>50800</xdr:colOff>
      <xdr:row>77</xdr:row>
      <xdr:rowOff>132305</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19619</xdr:rowOff>
    </xdr:from>
    <xdr:to>
      <xdr:col>50</xdr:col>
      <xdr:colOff>114300</xdr:colOff>
      <xdr:row>79</xdr:row>
      <xdr:rowOff>73944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564169"/>
          <a:ext cx="889000" cy="5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17463</xdr:rowOff>
    </xdr:from>
    <xdr:to>
      <xdr:col>50</xdr:col>
      <xdr:colOff>165100</xdr:colOff>
      <xdr:row>77</xdr:row>
      <xdr:rowOff>119063</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2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135590</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99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67920</xdr:rowOff>
    </xdr:from>
    <xdr:to>
      <xdr:col>45</xdr:col>
      <xdr:colOff>177800</xdr:colOff>
      <xdr:row>79</xdr:row>
      <xdr:rowOff>73944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612470"/>
          <a:ext cx="889000" cy="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147095</xdr:rowOff>
    </xdr:from>
    <xdr:to>
      <xdr:col>46</xdr:col>
      <xdr:colOff>38100</xdr:colOff>
      <xdr:row>78</xdr:row>
      <xdr:rowOff>77245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93772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65046</xdr:rowOff>
    </xdr:from>
    <xdr:to>
      <xdr:col>41</xdr:col>
      <xdr:colOff>50800</xdr:colOff>
      <xdr:row>79</xdr:row>
      <xdr:rowOff>67920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609596"/>
          <a:ext cx="8890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162689</xdr:rowOff>
    </xdr:from>
    <xdr:to>
      <xdr:col>41</xdr:col>
      <xdr:colOff>101600</xdr:colOff>
      <xdr:row>78</xdr:row>
      <xdr:rowOff>92839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6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109366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3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135207</xdr:rowOff>
    </xdr:from>
    <xdr:to>
      <xdr:col>36</xdr:col>
      <xdr:colOff>165100</xdr:colOff>
      <xdr:row>78</xdr:row>
      <xdr:rowOff>65357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81884</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1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15453</xdr:rowOff>
    </xdr:from>
    <xdr:to>
      <xdr:col>55</xdr:col>
      <xdr:colOff>50800</xdr:colOff>
      <xdr:row>79</xdr:row>
      <xdr:rowOff>117053</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56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101830</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47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140269</xdr:rowOff>
    </xdr:from>
    <xdr:to>
      <xdr:col>50</xdr:col>
      <xdr:colOff>165100</xdr:colOff>
      <xdr:row>79</xdr:row>
      <xdr:rowOff>70419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51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61546</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606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23144</xdr:rowOff>
    </xdr:from>
    <xdr:to>
      <xdr:col>46</xdr:col>
      <xdr:colOff>38100</xdr:colOff>
      <xdr:row>79</xdr:row>
      <xdr:rowOff>124744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56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115871</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660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17120</xdr:rowOff>
    </xdr:from>
    <xdr:to>
      <xdr:col>41</xdr:col>
      <xdr:colOff>101600</xdr:colOff>
      <xdr:row>79</xdr:row>
      <xdr:rowOff>118720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5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109847</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65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14246</xdr:rowOff>
    </xdr:from>
    <xdr:to>
      <xdr:col>36</xdr:col>
      <xdr:colOff>165100</xdr:colOff>
      <xdr:row>79</xdr:row>
      <xdr:rowOff>115846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106973</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65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112077</xdr:rowOff>
    </xdr:from>
    <xdr:to>
      <xdr:col>54</xdr:col>
      <xdr:colOff>189865</xdr:colOff>
      <xdr:row>98</xdr:row>
      <xdr:rowOff>52953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42577"/>
          <a:ext cx="1270" cy="13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56780</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52953</xdr:rowOff>
    </xdr:from>
    <xdr:to>
      <xdr:col>55</xdr:col>
      <xdr:colOff>88900</xdr:colOff>
      <xdr:row>98</xdr:row>
      <xdr:rowOff>52953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58754</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1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193,625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112077</xdr:rowOff>
    </xdr:from>
    <xdr:to>
      <xdr:col>55</xdr:col>
      <xdr:colOff>88900</xdr:colOff>
      <xdr:row>90</xdr:row>
      <xdr:rowOff>112077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4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16607</xdr:rowOff>
    </xdr:from>
    <xdr:to>
      <xdr:col>55</xdr:col>
      <xdr:colOff>0</xdr:colOff>
      <xdr:row>97</xdr:row>
      <xdr:rowOff>22718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647257"/>
          <a:ext cx="838200" cy="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122437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410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99560</xdr:rowOff>
    </xdr:from>
    <xdr:to>
      <xdr:col>55</xdr:col>
      <xdr:colOff>50800</xdr:colOff>
      <xdr:row>97</xdr:row>
      <xdr:rowOff>29710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5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22718</xdr:rowOff>
    </xdr:from>
    <xdr:to>
      <xdr:col>50</xdr:col>
      <xdr:colOff>114300</xdr:colOff>
      <xdr:row>97</xdr:row>
      <xdr:rowOff>74031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653368"/>
          <a:ext cx="889000" cy="5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45162</xdr:rowOff>
    </xdr:from>
    <xdr:to>
      <xdr:col>50</xdr:col>
      <xdr:colOff>165100</xdr:colOff>
      <xdr:row>96</xdr:row>
      <xdr:rowOff>146762</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50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163289</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27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74031</xdr:rowOff>
    </xdr:from>
    <xdr:to>
      <xdr:col>45</xdr:col>
      <xdr:colOff>177800</xdr:colOff>
      <xdr:row>97</xdr:row>
      <xdr:rowOff>76415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704681"/>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114702</xdr:rowOff>
    </xdr:from>
    <xdr:to>
      <xdr:col>46</xdr:col>
      <xdr:colOff>38100</xdr:colOff>
      <xdr:row>97</xdr:row>
      <xdr:rowOff>44852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57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61379</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34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164161</xdr:rowOff>
    </xdr:from>
    <xdr:to>
      <xdr:col>41</xdr:col>
      <xdr:colOff>50800</xdr:colOff>
      <xdr:row>97</xdr:row>
      <xdr:rowOff>76415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623361"/>
          <a:ext cx="889000" cy="8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93929</xdr:rowOff>
    </xdr:from>
    <xdr:to>
      <xdr:col>41</xdr:col>
      <xdr:colOff>101600</xdr:colOff>
      <xdr:row>97</xdr:row>
      <xdr:rowOff>24079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55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40606</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32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70368</xdr:rowOff>
    </xdr:from>
    <xdr:to>
      <xdr:col>36</xdr:col>
      <xdr:colOff>165100</xdr:colOff>
      <xdr:row>97</xdr:row>
      <xdr:rowOff>518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529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17045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30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137257</xdr:rowOff>
    </xdr:from>
    <xdr:to>
      <xdr:col>55</xdr:col>
      <xdr:colOff>50800</xdr:colOff>
      <xdr:row>97</xdr:row>
      <xdr:rowOff>67407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59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115684</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57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143368</xdr:rowOff>
    </xdr:from>
    <xdr:to>
      <xdr:col>50</xdr:col>
      <xdr:colOff>165100</xdr:colOff>
      <xdr:row>97</xdr:row>
      <xdr:rowOff>73518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0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64645</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69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23231</xdr:rowOff>
    </xdr:from>
    <xdr:to>
      <xdr:col>46</xdr:col>
      <xdr:colOff>38100</xdr:colOff>
      <xdr:row>97</xdr:row>
      <xdr:rowOff>124831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5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115958</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74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25615</xdr:rowOff>
    </xdr:from>
    <xdr:to>
      <xdr:col>41</xdr:col>
      <xdr:colOff>101600</xdr:colOff>
      <xdr:row>97</xdr:row>
      <xdr:rowOff>127215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118342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74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113361</xdr:rowOff>
    </xdr:from>
    <xdr:to>
      <xdr:col>36</xdr:col>
      <xdr:colOff>165100</xdr:colOff>
      <xdr:row>97</xdr:row>
      <xdr:rowOff>43511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57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34638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66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132026</xdr:rowOff>
    </xdr:from>
    <xdr:to>
      <xdr:col>85</xdr:col>
      <xdr:colOff>126364</xdr:colOff>
      <xdr:row>39</xdr:row>
      <xdr:rowOff>38005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04076"/>
          <a:ext cx="1269" cy="1620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41832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38005</xdr:rowOff>
    </xdr:from>
    <xdr:to>
      <xdr:col>86</xdr:col>
      <xdr:colOff>25400</xdr:colOff>
      <xdr:row>39</xdr:row>
      <xdr:rowOff>38005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2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78703</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87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132026</xdr:rowOff>
    </xdr:from>
    <xdr:to>
      <xdr:col>86</xdr:col>
      <xdr:colOff>25400</xdr:colOff>
      <xdr:row>29</xdr:row>
      <xdr:rowOff>132026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0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41533</xdr:rowOff>
    </xdr:from>
    <xdr:to>
      <xdr:col>85</xdr:col>
      <xdr:colOff>127000</xdr:colOff>
      <xdr:row>37</xdr:row>
      <xdr:rowOff>99042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213733"/>
          <a:ext cx="838200" cy="22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159195</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59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136318</xdr:rowOff>
    </xdr:from>
    <xdr:to>
      <xdr:col>85</xdr:col>
      <xdr:colOff>177800</xdr:colOff>
      <xdr:row>37</xdr:row>
      <xdr:rowOff>66468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41533</xdr:rowOff>
    </xdr:from>
    <xdr:to>
      <xdr:col>81</xdr:col>
      <xdr:colOff>50800</xdr:colOff>
      <xdr:row>38</xdr:row>
      <xdr:rowOff>646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213733"/>
          <a:ext cx="889000" cy="30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159864</xdr:rowOff>
    </xdr:from>
    <xdr:to>
      <xdr:col>81</xdr:col>
      <xdr:colOff>101600</xdr:colOff>
      <xdr:row>37</xdr:row>
      <xdr:rowOff>90014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3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81141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42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646</xdr:rowOff>
    </xdr:from>
    <xdr:to>
      <xdr:col>76</xdr:col>
      <xdr:colOff>114300</xdr:colOff>
      <xdr:row>38</xdr:row>
      <xdr:rowOff>33924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515746"/>
          <a:ext cx="889000" cy="3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35342</xdr:rowOff>
    </xdr:from>
    <xdr:to>
      <xdr:col>76</xdr:col>
      <xdr:colOff>165100</xdr:colOff>
      <xdr:row>37</xdr:row>
      <xdr:rowOff>136942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153469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15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33924</xdr:rowOff>
    </xdr:from>
    <xdr:to>
      <xdr:col>71</xdr:col>
      <xdr:colOff>177800</xdr:colOff>
      <xdr:row>38</xdr:row>
      <xdr:rowOff>46758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549024"/>
          <a:ext cx="889000" cy="1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80376</xdr:rowOff>
    </xdr:from>
    <xdr:to>
      <xdr:col>72</xdr:col>
      <xdr:colOff>38100</xdr:colOff>
      <xdr:row>38</xdr:row>
      <xdr:rowOff>10526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27053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9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76327</xdr:rowOff>
    </xdr:from>
    <xdr:to>
      <xdr:col>67</xdr:col>
      <xdr:colOff>101600</xdr:colOff>
      <xdr:row>38</xdr:row>
      <xdr:rowOff>6477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23004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1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48242</xdr:rowOff>
    </xdr:from>
    <xdr:to>
      <xdr:col>85</xdr:col>
      <xdr:colOff>177800</xdr:colOff>
      <xdr:row>37</xdr:row>
      <xdr:rowOff>149842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39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26669</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7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162183</xdr:rowOff>
    </xdr:from>
    <xdr:to>
      <xdr:col>81</xdr:col>
      <xdr:colOff>101600</xdr:colOff>
      <xdr:row>36</xdr:row>
      <xdr:rowOff>92333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16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108860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93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121296</xdr:rowOff>
    </xdr:from>
    <xdr:to>
      <xdr:col>76</xdr:col>
      <xdr:colOff>165100</xdr:colOff>
      <xdr:row>38</xdr:row>
      <xdr:rowOff>51446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6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42573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5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154574</xdr:rowOff>
    </xdr:from>
    <xdr:to>
      <xdr:col>72</xdr:col>
      <xdr:colOff>38100</xdr:colOff>
      <xdr:row>38</xdr:row>
      <xdr:rowOff>84724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9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75851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9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167408</xdr:rowOff>
    </xdr:from>
    <xdr:to>
      <xdr:col>67</xdr:col>
      <xdr:colOff>101600</xdr:colOff>
      <xdr:row>38</xdr:row>
      <xdr:rowOff>97558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51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88685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60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16101</xdr:rowOff>
    </xdr:from>
    <xdr:to>
      <xdr:col>85</xdr:col>
      <xdr:colOff>126364</xdr:colOff>
      <xdr:row>58</xdr:row>
      <xdr:rowOff>16558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88601"/>
          <a:ext cx="1269" cy="1372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20385</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6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16558</xdr:rowOff>
    </xdr:from>
    <xdr:to>
      <xdr:col>86</xdr:col>
      <xdr:colOff>25400</xdr:colOff>
      <xdr:row>58</xdr:row>
      <xdr:rowOff>16558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60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134228</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6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16101</xdr:rowOff>
    </xdr:from>
    <xdr:to>
      <xdr:col>86</xdr:col>
      <xdr:colOff>25400</xdr:colOff>
      <xdr:row>50</xdr:row>
      <xdr:rowOff>16101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8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55566</xdr:rowOff>
    </xdr:from>
    <xdr:to>
      <xdr:col>85</xdr:col>
      <xdr:colOff>127000</xdr:colOff>
      <xdr:row>57</xdr:row>
      <xdr:rowOff>58158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828216"/>
          <a:ext cx="838200" cy="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168648</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98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145771</xdr:rowOff>
    </xdr:from>
    <xdr:to>
      <xdr:col>85</xdr:col>
      <xdr:colOff>177800</xdr:colOff>
      <xdr:row>57</xdr:row>
      <xdr:rowOff>75921</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58158</xdr:rowOff>
    </xdr:from>
    <xdr:to>
      <xdr:col>81</xdr:col>
      <xdr:colOff>50800</xdr:colOff>
      <xdr:row>57</xdr:row>
      <xdr:rowOff>79925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830808"/>
          <a:ext cx="889000" cy="2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149196</xdr:rowOff>
    </xdr:from>
    <xdr:to>
      <xdr:col>81</xdr:col>
      <xdr:colOff>101600</xdr:colOff>
      <xdr:row>57</xdr:row>
      <xdr:rowOff>79346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5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95873</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52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68770</xdr:rowOff>
    </xdr:from>
    <xdr:to>
      <xdr:col>76</xdr:col>
      <xdr:colOff>114300</xdr:colOff>
      <xdr:row>57</xdr:row>
      <xdr:rowOff>79925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841420"/>
          <a:ext cx="889000" cy="1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170176</xdr:rowOff>
    </xdr:from>
    <xdr:to>
      <xdr:col>76</xdr:col>
      <xdr:colOff>165100</xdr:colOff>
      <xdr:row>57</xdr:row>
      <xdr:rowOff>100326</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7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116853</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4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156662</xdr:rowOff>
    </xdr:from>
    <xdr:to>
      <xdr:col>71</xdr:col>
      <xdr:colOff>177800</xdr:colOff>
      <xdr:row>57</xdr:row>
      <xdr:rowOff>68770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586412"/>
          <a:ext cx="889000" cy="25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19538</xdr:rowOff>
    </xdr:from>
    <xdr:to>
      <xdr:col>72</xdr:col>
      <xdr:colOff>38100</xdr:colOff>
      <xdr:row>57</xdr:row>
      <xdr:rowOff>121138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9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112265</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88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11373</xdr:rowOff>
    </xdr:from>
    <xdr:to>
      <xdr:col>67</xdr:col>
      <xdr:colOff>101600</xdr:colOff>
      <xdr:row>57</xdr:row>
      <xdr:rowOff>112973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104100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87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4766</xdr:rowOff>
    </xdr:from>
    <xdr:to>
      <xdr:col>85</xdr:col>
      <xdr:colOff>177800</xdr:colOff>
      <xdr:row>57</xdr:row>
      <xdr:rowOff>106366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77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154643</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75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7358</xdr:rowOff>
    </xdr:from>
    <xdr:to>
      <xdr:col>81</xdr:col>
      <xdr:colOff>101600</xdr:colOff>
      <xdr:row>57</xdr:row>
      <xdr:rowOff>108958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78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100085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87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29125</xdr:rowOff>
    </xdr:from>
    <xdr:to>
      <xdr:col>76</xdr:col>
      <xdr:colOff>165100</xdr:colOff>
      <xdr:row>57</xdr:row>
      <xdr:rowOff>130725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80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121852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89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17970</xdr:rowOff>
    </xdr:from>
    <xdr:to>
      <xdr:col>72</xdr:col>
      <xdr:colOff>38100</xdr:colOff>
      <xdr:row>57</xdr:row>
      <xdr:rowOff>119570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79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136097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56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105862</xdr:rowOff>
    </xdr:from>
    <xdr:to>
      <xdr:col>67</xdr:col>
      <xdr:colOff>101600</xdr:colOff>
      <xdr:row>56</xdr:row>
      <xdr:rowOff>36012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53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52539</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14795" y="9310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138513</xdr:rowOff>
    </xdr:from>
    <xdr:to>
      <xdr:col>85</xdr:col>
      <xdr:colOff>126364</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40013"/>
          <a:ext cx="1269" cy="15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85190</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1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138513</xdr:rowOff>
    </xdr:from>
    <xdr:to>
      <xdr:col>86</xdr:col>
      <xdr:colOff>25400</xdr:colOff>
      <xdr:row>70</xdr:row>
      <xdr:rowOff>138513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4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157715</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59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134838</xdr:rowOff>
    </xdr:from>
    <xdr:to>
      <xdr:col>85</xdr:col>
      <xdr:colOff>177800</xdr:colOff>
      <xdr:row>79</xdr:row>
      <xdr:rowOff>64988</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5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98661</xdr:rowOff>
    </xdr:from>
    <xdr:to>
      <xdr:col>81</xdr:col>
      <xdr:colOff>50800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643211"/>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149304</xdr:rowOff>
    </xdr:from>
    <xdr:to>
      <xdr:col>81</xdr:col>
      <xdr:colOff>101600</xdr:colOff>
      <xdr:row>79</xdr:row>
      <xdr:rowOff>79454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52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95981</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29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98661</xdr:rowOff>
    </xdr:from>
    <xdr:to>
      <xdr:col>76</xdr:col>
      <xdr:colOff>114300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643211"/>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149653</xdr:rowOff>
    </xdr:from>
    <xdr:to>
      <xdr:col>76</xdr:col>
      <xdr:colOff>165100</xdr:colOff>
      <xdr:row>79</xdr:row>
      <xdr:rowOff>79803</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522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96330</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297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98041</xdr:rowOff>
    </xdr:from>
    <xdr:to>
      <xdr:col>71</xdr:col>
      <xdr:colOff>177800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642591"/>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157806</xdr:rowOff>
    </xdr:from>
    <xdr:to>
      <xdr:col>72</xdr:col>
      <xdr:colOff>38100</xdr:colOff>
      <xdr:row>79</xdr:row>
      <xdr:rowOff>87956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5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104483</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30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169912</xdr:rowOff>
    </xdr:from>
    <xdr:to>
      <xdr:col>67</xdr:col>
      <xdr:colOff>101600</xdr:colOff>
      <xdr:row>79</xdr:row>
      <xdr:rowOff>100062</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54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116589</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31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47861</xdr:rowOff>
    </xdr:from>
    <xdr:to>
      <xdr:col>76</xdr:col>
      <xdr:colOff>165100</xdr:colOff>
      <xdr:row>79</xdr:row>
      <xdr:rowOff>149461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9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140588</xdr:rowOff>
    </xdr:from>
    <xdr:ext cx="313932"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35333" y="136851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47241</xdr:rowOff>
    </xdr:from>
    <xdr:to>
      <xdr:col>67</xdr:col>
      <xdr:colOff>101600</xdr:colOff>
      <xdr:row>79</xdr:row>
      <xdr:rowOff>148841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9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139968</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57333" y="13684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124854</xdr:rowOff>
    </xdr:from>
    <xdr:to>
      <xdr:col>85</xdr:col>
      <xdr:colOff>126364</xdr:colOff>
      <xdr:row>99</xdr:row>
      <xdr:rowOff>128639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383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132466</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10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128639</xdr:rowOff>
    </xdr:from>
    <xdr:to>
      <xdr:col>86</xdr:col>
      <xdr:colOff>25400</xdr:colOff>
      <xdr:row>99</xdr:row>
      <xdr:rowOff>128639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10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71531</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15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124854</xdr:rowOff>
    </xdr:from>
    <xdr:to>
      <xdr:col>86</xdr:col>
      <xdr:colOff>25400</xdr:colOff>
      <xdr:row>89</xdr:row>
      <xdr:rowOff>124854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38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89446</xdr:rowOff>
    </xdr:from>
    <xdr:to>
      <xdr:col>85</xdr:col>
      <xdr:colOff>127000</xdr:colOff>
      <xdr:row>98</xdr:row>
      <xdr:rowOff>104839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891546"/>
          <a:ext cx="8382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1364</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60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149937</xdr:rowOff>
    </xdr:from>
    <xdr:to>
      <xdr:col>85</xdr:col>
      <xdr:colOff>177800</xdr:colOff>
      <xdr:row>97</xdr:row>
      <xdr:rowOff>80087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0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104839</xdr:rowOff>
    </xdr:from>
    <xdr:to>
      <xdr:col>81</xdr:col>
      <xdr:colOff>50800</xdr:colOff>
      <xdr:row>98</xdr:row>
      <xdr:rowOff>140982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906939"/>
          <a:ext cx="889000" cy="3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20777</xdr:rowOff>
    </xdr:from>
    <xdr:to>
      <xdr:col>81</xdr:col>
      <xdr:colOff>101600</xdr:colOff>
      <xdr:row>97</xdr:row>
      <xdr:rowOff>122377</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5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138904</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42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140982</xdr:rowOff>
    </xdr:from>
    <xdr:to>
      <xdr:col>76</xdr:col>
      <xdr:colOff>114300</xdr:colOff>
      <xdr:row>98</xdr:row>
      <xdr:rowOff>150876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943082"/>
          <a:ext cx="889000" cy="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63449</xdr:rowOff>
    </xdr:from>
    <xdr:to>
      <xdr:col>76</xdr:col>
      <xdr:colOff>165100</xdr:colOff>
      <xdr:row>97</xdr:row>
      <xdr:rowOff>165049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9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10126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46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150876</xdr:rowOff>
    </xdr:from>
    <xdr:to>
      <xdr:col>71</xdr:col>
      <xdr:colOff>177800</xdr:colOff>
      <xdr:row>99</xdr:row>
      <xdr:rowOff>22161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952976"/>
          <a:ext cx="889000" cy="4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77927</xdr:rowOff>
    </xdr:from>
    <xdr:to>
      <xdr:col>72</xdr:col>
      <xdr:colOff>38100</xdr:colOff>
      <xdr:row>98</xdr:row>
      <xdr:rowOff>8077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70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24604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4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70841</xdr:rowOff>
    </xdr:from>
    <xdr:to>
      <xdr:col>67</xdr:col>
      <xdr:colOff>101600</xdr:colOff>
      <xdr:row>98</xdr:row>
      <xdr:rowOff>991</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70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17518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47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38646</xdr:rowOff>
    </xdr:from>
    <xdr:to>
      <xdr:col>85</xdr:col>
      <xdr:colOff>177800</xdr:colOff>
      <xdr:row>98</xdr:row>
      <xdr:rowOff>140246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84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17073</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81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54039</xdr:rowOff>
    </xdr:from>
    <xdr:to>
      <xdr:col>81</xdr:col>
      <xdr:colOff>101600</xdr:colOff>
      <xdr:row>98</xdr:row>
      <xdr:rowOff>155639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85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146766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94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90182</xdr:rowOff>
    </xdr:from>
    <xdr:to>
      <xdr:col>76</xdr:col>
      <xdr:colOff>165100</xdr:colOff>
      <xdr:row>99</xdr:row>
      <xdr:rowOff>20332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89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11459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98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100076</xdr:rowOff>
    </xdr:from>
    <xdr:to>
      <xdr:col>72</xdr:col>
      <xdr:colOff>38100</xdr:colOff>
      <xdr:row>99</xdr:row>
      <xdr:rowOff>30226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90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21353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99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142811</xdr:rowOff>
    </xdr:from>
    <xdr:to>
      <xdr:col>67</xdr:col>
      <xdr:colOff>101600</xdr:colOff>
      <xdr:row>99</xdr:row>
      <xdr:rowOff>72961</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94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64088</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703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301488"/>
          <a:ext cx="1269" cy="148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135870</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22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53321</xdr:rowOff>
    </xdr:from>
    <xdr:ext cx="313932"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684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30444</xdr:rowOff>
    </xdr:from>
    <xdr:to>
      <xdr:col>116</xdr:col>
      <xdr:colOff>114300</xdr:colOff>
      <xdr:row>39</xdr:row>
      <xdr:rowOff>132044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5624</xdr:rowOff>
    </xdr:from>
    <xdr:to>
      <xdr:col>112</xdr:col>
      <xdr:colOff>38100</xdr:colOff>
      <xdr:row>39</xdr:row>
      <xdr:rowOff>107224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69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123751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467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38935</xdr:rowOff>
    </xdr:from>
    <xdr:to>
      <xdr:col>107</xdr:col>
      <xdr:colOff>101600</xdr:colOff>
      <xdr:row>39</xdr:row>
      <xdr:rowOff>140535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725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157062</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77333" y="6500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29464</xdr:rowOff>
    </xdr:from>
    <xdr:to>
      <xdr:col>102</xdr:col>
      <xdr:colOff>165100</xdr:colOff>
      <xdr:row>39</xdr:row>
      <xdr:rowOff>131064</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147591</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88333" y="649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11830</xdr:rowOff>
    </xdr:from>
    <xdr:to>
      <xdr:col>98</xdr:col>
      <xdr:colOff>38100</xdr:colOff>
      <xdr:row>39</xdr:row>
      <xdr:rowOff>113430</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6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129957</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473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8870</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9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総務費は、</a:t>
          </a:r>
          <a:r>
            <a:rPr kumimoji="1" lang="ja-JP" altLang="ja-JP" sz="1100">
              <a:solidFill>
                <a:schemeClr val="dk1"/>
              </a:solidFill>
              <a:effectLst/>
              <a:latin typeface="+mn-lt"/>
              <a:ea typeface="+mn-ea"/>
              <a:cs typeface="+mn-cs"/>
            </a:rPr>
            <a:t>住民一人当たりのコストが</a:t>
          </a:r>
          <a:r>
            <a:rPr kumimoji="1" lang="en-US" altLang="ja-JP" sz="1100">
              <a:solidFill>
                <a:schemeClr val="dk1"/>
              </a:solidFill>
              <a:effectLst/>
              <a:latin typeface="+mn-lt"/>
              <a:ea typeface="+mn-ea"/>
              <a:cs typeface="+mn-cs"/>
            </a:rPr>
            <a:t>109,197</a:t>
          </a:r>
          <a:r>
            <a:rPr kumimoji="1" lang="ja-JP" altLang="ja-JP" sz="1100">
              <a:solidFill>
                <a:schemeClr val="dk1"/>
              </a:solidFill>
              <a:effectLst/>
              <a:latin typeface="+mn-lt"/>
              <a:ea typeface="+mn-ea"/>
              <a:cs typeface="+mn-cs"/>
            </a:rPr>
            <a:t>円で前年度から</a:t>
          </a:r>
          <a:r>
            <a:rPr kumimoji="1" lang="en-US" altLang="ja-JP" sz="1100">
              <a:solidFill>
                <a:schemeClr val="dk1"/>
              </a:solidFill>
              <a:effectLst/>
              <a:latin typeface="+mn-lt"/>
              <a:ea typeface="+mn-ea"/>
              <a:cs typeface="+mn-cs"/>
            </a:rPr>
            <a:t>46,622</a:t>
          </a:r>
          <a:r>
            <a:rPr kumimoji="1" lang="ja-JP" altLang="ja-JP" sz="1100">
              <a:solidFill>
                <a:schemeClr val="dk1"/>
              </a:solidFill>
              <a:effectLst/>
              <a:latin typeface="+mn-lt"/>
              <a:ea typeface="+mn-ea"/>
              <a:cs typeface="+mn-cs"/>
            </a:rPr>
            <a:t>円の大幅な</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おり、類似団体平均とほぼ同水準となっている</a:t>
          </a:r>
          <a:r>
            <a:rPr kumimoji="1" lang="ja-JP" altLang="ja-JP" sz="1100">
              <a:solidFill>
                <a:schemeClr val="dk1"/>
              </a:solidFill>
              <a:effectLst/>
              <a:latin typeface="+mn-lt"/>
              <a:ea typeface="+mn-ea"/>
              <a:cs typeface="+mn-cs"/>
            </a:rPr>
            <a:t>。主な</a:t>
          </a:r>
          <a:r>
            <a:rPr lang="ja-JP" altLang="ja-JP" sz="1100">
              <a:solidFill>
                <a:schemeClr val="dk1"/>
              </a:solidFill>
              <a:effectLst/>
              <a:latin typeface="+mn-lt"/>
              <a:ea typeface="+mn-ea"/>
              <a:cs typeface="+mn-cs"/>
            </a:rPr>
            <a:t>要因としては、特別定額給付金事業</a:t>
          </a:r>
          <a:r>
            <a:rPr lang="ja-JP" altLang="en-US" sz="1100">
              <a:solidFill>
                <a:schemeClr val="dk1"/>
              </a:solidFill>
              <a:effectLst/>
              <a:latin typeface="+mn-lt"/>
              <a:ea typeface="+mn-ea"/>
              <a:cs typeface="+mn-cs"/>
            </a:rPr>
            <a:t>が終了</a:t>
          </a:r>
          <a:r>
            <a:rPr lang="ja-JP" altLang="ja-JP" sz="1100">
              <a:solidFill>
                <a:schemeClr val="dk1"/>
              </a:solidFill>
              <a:effectLst/>
              <a:latin typeface="+mn-lt"/>
              <a:ea typeface="+mn-ea"/>
              <a:cs typeface="+mn-cs"/>
            </a:rPr>
            <a:t>したためである。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民生費は、住民一人当たりのコストが</a:t>
          </a:r>
          <a:r>
            <a:rPr kumimoji="1" lang="en-US" altLang="ja-JP" sz="1100">
              <a:solidFill>
                <a:schemeClr val="dk1"/>
              </a:solidFill>
              <a:effectLst/>
              <a:latin typeface="+mn-lt"/>
              <a:ea typeface="+mn-ea"/>
              <a:cs typeface="+mn-cs"/>
            </a:rPr>
            <a:t>162,172</a:t>
          </a:r>
          <a:r>
            <a:rPr kumimoji="1" lang="ja-JP" altLang="ja-JP" sz="1100">
              <a:solidFill>
                <a:schemeClr val="dk1"/>
              </a:solidFill>
              <a:effectLst/>
              <a:latin typeface="+mn-lt"/>
              <a:ea typeface="+mn-ea"/>
              <a:cs typeface="+mn-cs"/>
            </a:rPr>
            <a:t>円で前年度から</a:t>
          </a:r>
          <a:r>
            <a:rPr kumimoji="1" lang="en-US" altLang="ja-JP" sz="1100">
              <a:solidFill>
                <a:schemeClr val="dk1"/>
              </a:solidFill>
              <a:effectLst/>
              <a:latin typeface="+mn-lt"/>
              <a:ea typeface="+mn-ea"/>
              <a:cs typeface="+mn-cs"/>
            </a:rPr>
            <a:t>23,220</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の大幅な増</a:t>
          </a:r>
          <a:r>
            <a:rPr kumimoji="1" lang="ja-JP" altLang="ja-JP" sz="1100">
              <a:solidFill>
                <a:schemeClr val="dk1"/>
              </a:solidFill>
              <a:effectLst/>
              <a:latin typeface="+mn-lt"/>
              <a:ea typeface="+mn-ea"/>
              <a:cs typeface="+mn-cs"/>
            </a:rPr>
            <a:t>となっ</a:t>
          </a:r>
          <a:r>
            <a:rPr kumimoji="1" lang="ja-JP" altLang="en-US" sz="1100">
              <a:solidFill>
                <a:schemeClr val="dk1"/>
              </a:solidFill>
              <a:effectLst/>
              <a:latin typeface="+mn-lt"/>
              <a:ea typeface="+mn-ea"/>
              <a:cs typeface="+mn-cs"/>
            </a:rPr>
            <a:t>ており、類似団体平均より</a:t>
          </a:r>
          <a:r>
            <a:rPr kumimoji="1" lang="en-US" altLang="ja-JP" sz="1100">
              <a:solidFill>
                <a:schemeClr val="dk1"/>
              </a:solidFill>
              <a:effectLst/>
              <a:latin typeface="+mn-lt"/>
              <a:ea typeface="+mn-ea"/>
              <a:cs typeface="+mn-cs"/>
            </a:rPr>
            <a:t>55,152</a:t>
          </a:r>
          <a:r>
            <a:rPr kumimoji="1" lang="ja-JP" altLang="en-US" sz="1100">
              <a:solidFill>
                <a:schemeClr val="dk1"/>
              </a:solidFill>
              <a:effectLst/>
              <a:latin typeface="+mn-lt"/>
              <a:ea typeface="+mn-ea"/>
              <a:cs typeface="+mn-cs"/>
            </a:rPr>
            <a:t>円低い金額となっている</a:t>
          </a:r>
          <a:r>
            <a:rPr kumimoji="1" lang="ja-JP" altLang="ja-JP" sz="1100">
              <a:solidFill>
                <a:schemeClr val="dk1"/>
              </a:solidFill>
              <a:effectLst/>
              <a:latin typeface="+mn-lt"/>
              <a:ea typeface="+mn-ea"/>
              <a:cs typeface="+mn-cs"/>
            </a:rPr>
            <a:t>。主な要因としては</a:t>
          </a:r>
          <a:r>
            <a:rPr lang="ja-JP" altLang="ja-JP" sz="1100">
              <a:solidFill>
                <a:schemeClr val="dk1"/>
              </a:solidFill>
              <a:effectLst/>
              <a:latin typeface="+mn-lt"/>
              <a:ea typeface="+mn-ea"/>
              <a:cs typeface="+mn-cs"/>
            </a:rPr>
            <a:t>、子育て世帯・ひとり親世帯への給付金など多くのコロナウイルス感染症対策を実施したためである。</a:t>
          </a:r>
          <a:endParaRPr lang="ja-JP" altLang="ja-JP" sz="1400">
            <a:effectLst/>
          </a:endParaRPr>
        </a:p>
        <a:p>
          <a:r>
            <a:rPr kumimoji="1" lang="ja-JP" altLang="ja-JP" sz="1100">
              <a:solidFill>
                <a:schemeClr val="dk1"/>
              </a:solidFill>
              <a:effectLst/>
              <a:latin typeface="+mn-lt"/>
              <a:ea typeface="+mn-ea"/>
              <a:cs typeface="+mn-cs"/>
            </a:rPr>
            <a:t>　商工費は、住民一人当たりのコストが</a:t>
          </a:r>
          <a:r>
            <a:rPr kumimoji="1" lang="en-US" altLang="ja-JP" sz="1100">
              <a:solidFill>
                <a:schemeClr val="dk1"/>
              </a:solidFill>
              <a:effectLst/>
              <a:latin typeface="+mn-lt"/>
              <a:ea typeface="+mn-ea"/>
              <a:cs typeface="+mn-cs"/>
            </a:rPr>
            <a:t>1,998</a:t>
          </a:r>
          <a:r>
            <a:rPr kumimoji="1" lang="ja-JP" altLang="ja-JP" sz="1100">
              <a:solidFill>
                <a:schemeClr val="dk1"/>
              </a:solidFill>
              <a:effectLst/>
              <a:latin typeface="+mn-lt"/>
              <a:ea typeface="+mn-ea"/>
              <a:cs typeface="+mn-cs"/>
            </a:rPr>
            <a:t>円で前年度から</a:t>
          </a:r>
          <a:r>
            <a:rPr kumimoji="1" lang="en-US" altLang="ja-JP" sz="1100">
              <a:solidFill>
                <a:schemeClr val="dk1"/>
              </a:solidFill>
              <a:effectLst/>
              <a:latin typeface="+mn-lt"/>
              <a:ea typeface="+mn-ea"/>
              <a:cs typeface="+mn-cs"/>
            </a:rPr>
            <a:t>2,856</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おり、類似団体平均より</a:t>
          </a:r>
          <a:r>
            <a:rPr kumimoji="1" lang="en-US" altLang="ja-JP" sz="1100">
              <a:solidFill>
                <a:schemeClr val="dk1"/>
              </a:solidFill>
              <a:effectLst/>
              <a:latin typeface="+mn-lt"/>
              <a:ea typeface="+mn-ea"/>
              <a:cs typeface="+mn-cs"/>
            </a:rPr>
            <a:t>20,066</a:t>
          </a:r>
          <a:r>
            <a:rPr kumimoji="1" lang="ja-JP" altLang="en-US" sz="1100">
              <a:solidFill>
                <a:schemeClr val="dk1"/>
              </a:solidFill>
              <a:effectLst/>
              <a:latin typeface="+mn-lt"/>
              <a:ea typeface="+mn-ea"/>
              <a:cs typeface="+mn-cs"/>
            </a:rPr>
            <a:t>低い金額となっている</a:t>
          </a:r>
          <a:r>
            <a:rPr kumimoji="1" lang="ja-JP" altLang="ja-JP" sz="1100">
              <a:solidFill>
                <a:schemeClr val="dk1"/>
              </a:solidFill>
              <a:effectLst/>
              <a:latin typeface="+mn-lt"/>
              <a:ea typeface="+mn-ea"/>
              <a:cs typeface="+mn-cs"/>
            </a:rPr>
            <a:t>。主な要因としては、プレミアム付商品券</a:t>
          </a:r>
          <a:r>
            <a:rPr kumimoji="1" lang="ja-JP" altLang="en-US" sz="1100">
              <a:solidFill>
                <a:schemeClr val="dk1"/>
              </a:solidFill>
              <a:effectLst/>
              <a:latin typeface="+mn-lt"/>
              <a:ea typeface="+mn-ea"/>
              <a:cs typeface="+mn-cs"/>
            </a:rPr>
            <a:t>事業が終了</a:t>
          </a:r>
          <a:r>
            <a:rPr lang="ja-JP" altLang="ja-JP" sz="1100">
              <a:solidFill>
                <a:schemeClr val="dk1"/>
              </a:solidFill>
              <a:effectLst/>
              <a:latin typeface="+mn-lt"/>
              <a:ea typeface="+mn-ea"/>
              <a:cs typeface="+mn-cs"/>
            </a:rPr>
            <a:t>したためである。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消防費は、</a:t>
          </a:r>
          <a:r>
            <a:rPr kumimoji="1" lang="ja-JP" altLang="ja-JP" sz="1100">
              <a:solidFill>
                <a:schemeClr val="dk1"/>
              </a:solidFill>
              <a:effectLst/>
              <a:latin typeface="+mn-lt"/>
              <a:ea typeface="+mn-ea"/>
              <a:cs typeface="+mn-cs"/>
            </a:rPr>
            <a:t>住民一人当たりのコストが</a:t>
          </a:r>
          <a:r>
            <a:rPr kumimoji="1" lang="en-US" altLang="ja-JP" sz="1100">
              <a:solidFill>
                <a:schemeClr val="dk1"/>
              </a:solidFill>
              <a:effectLst/>
              <a:latin typeface="+mn-lt"/>
              <a:ea typeface="+mn-ea"/>
              <a:cs typeface="+mn-cs"/>
            </a:rPr>
            <a:t>20,495</a:t>
          </a:r>
          <a:r>
            <a:rPr kumimoji="1" lang="ja-JP" altLang="ja-JP" sz="1100">
              <a:solidFill>
                <a:schemeClr val="dk1"/>
              </a:solidFill>
              <a:effectLst/>
              <a:latin typeface="+mn-lt"/>
              <a:ea typeface="+mn-ea"/>
              <a:cs typeface="+mn-cs"/>
            </a:rPr>
            <a:t>円で前年度から</a:t>
          </a:r>
          <a:r>
            <a:rPr kumimoji="1" lang="en-US" altLang="ja-JP" sz="1100">
              <a:solidFill>
                <a:schemeClr val="dk1"/>
              </a:solidFill>
              <a:effectLst/>
              <a:latin typeface="+mn-lt"/>
              <a:ea typeface="+mn-ea"/>
              <a:cs typeface="+mn-cs"/>
            </a:rPr>
            <a:t>7,011</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おり、類似団体平均より</a:t>
          </a:r>
          <a:r>
            <a:rPr kumimoji="1" lang="en-US" altLang="ja-JP" sz="1100">
              <a:solidFill>
                <a:schemeClr val="dk1"/>
              </a:solidFill>
              <a:effectLst/>
              <a:latin typeface="+mn-lt"/>
              <a:ea typeface="+mn-ea"/>
              <a:cs typeface="+mn-cs"/>
            </a:rPr>
            <a:t>2,553</a:t>
          </a:r>
          <a:r>
            <a:rPr kumimoji="1" lang="ja-JP" altLang="en-US" sz="1100">
              <a:solidFill>
                <a:schemeClr val="dk1"/>
              </a:solidFill>
              <a:effectLst/>
              <a:latin typeface="+mn-lt"/>
              <a:ea typeface="+mn-ea"/>
              <a:cs typeface="+mn-cs"/>
            </a:rPr>
            <a:t>円低い金額となっている</a:t>
          </a:r>
          <a:r>
            <a:rPr kumimoji="1" lang="ja-JP" altLang="ja-JP" sz="1100">
              <a:solidFill>
                <a:schemeClr val="dk1"/>
              </a:solidFill>
              <a:effectLst/>
              <a:latin typeface="+mn-lt"/>
              <a:ea typeface="+mn-ea"/>
              <a:cs typeface="+mn-cs"/>
            </a:rPr>
            <a:t>。主な要因としては、防災行政無線デジタル化</a:t>
          </a:r>
          <a:r>
            <a:rPr kumimoji="1" lang="ja-JP" altLang="en-US" sz="1100">
              <a:solidFill>
                <a:schemeClr val="dk1"/>
              </a:solidFill>
              <a:effectLst/>
              <a:latin typeface="+mn-lt"/>
              <a:ea typeface="+mn-ea"/>
              <a:cs typeface="+mn-cs"/>
            </a:rPr>
            <a:t>事業が終了した</a:t>
          </a:r>
          <a:r>
            <a:rPr kumimoji="1" lang="ja-JP" altLang="ja-JP" sz="1100">
              <a:solidFill>
                <a:schemeClr val="dk1"/>
              </a:solidFill>
              <a:effectLst/>
              <a:latin typeface="+mn-lt"/>
              <a:ea typeface="+mn-ea"/>
              <a:cs typeface="+mn-cs"/>
            </a:rPr>
            <a:t>ためである。</a:t>
          </a:r>
          <a:endParaRPr lang="ja-JP" altLang="ja-JP" sz="1400">
            <a:effectLst/>
          </a:endParaRPr>
        </a:p>
        <a:p>
          <a:pPr eaLnBrk="1" fontAlgn="auto" latinLnBrk="0" hangingPunct="1"/>
          <a:r>
            <a:rPr lang="ja-JP" altLang="ja-JP" sz="1100" baseline="0">
              <a:solidFill>
                <a:schemeClr val="dk1"/>
              </a:solidFill>
              <a:effectLst/>
              <a:latin typeface="+mn-lt"/>
              <a:ea typeface="+mn-ea"/>
              <a:cs typeface="+mn-cs"/>
            </a:rPr>
            <a:t>   </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茨城県つくばみらい市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臨時財政対策債の大幅な増加や普通交付税の追加交付があったことなどから</a:t>
          </a:r>
          <a:r>
            <a:rPr kumimoji="1" lang="ja-JP" altLang="ja-JP" sz="1100">
              <a:solidFill>
                <a:schemeClr val="dk1"/>
              </a:solidFill>
              <a:effectLst/>
              <a:latin typeface="+mn-lt"/>
              <a:ea typeface="+mn-ea"/>
              <a:cs typeface="+mn-cs"/>
            </a:rPr>
            <a:t>、財政調整基金に積立をしたことにより、実質単年度収支は黒字となっている。　　</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年度以降も基金残高に注視し、事務事業の整理合理化を図るなど歳出の抑制に努めながら適正に管理していく。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茨城県つくばみらい市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全ての会計で赤字はなく、健全な財政状況である。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水道事業会計の黒字額が他会計に比べて多いが、今後、インフラ更新が控えているためであり、</a:t>
          </a:r>
          <a:r>
            <a:rPr kumimoji="1" lang="ja-JP" altLang="en-US" sz="1100">
              <a:solidFill>
                <a:schemeClr val="dk1"/>
              </a:solidFill>
              <a:effectLst/>
              <a:latin typeface="+mn-lt"/>
              <a:ea typeface="+mn-ea"/>
              <a:cs typeface="+mn-cs"/>
            </a:rPr>
            <a:t>計</a:t>
          </a:r>
          <a:r>
            <a:rPr kumimoji="1" lang="ja-JP" altLang="ja-JP" sz="1100">
              <a:solidFill>
                <a:schemeClr val="dk1"/>
              </a:solidFill>
              <a:effectLst/>
              <a:latin typeface="+mn-lt"/>
              <a:ea typeface="+mn-ea"/>
              <a:cs typeface="+mn-cs"/>
            </a:rPr>
            <a:t>画的に事業を進めていく必要がある。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389" t="s">
        <v>80</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72"/>
      <c r="DK1" s="172"/>
      <c r="DL1" s="172"/>
      <c r="DM1" s="172"/>
      <c r="DN1" s="172"/>
      <c r="DO1" s="172"/>
    </row>
    <row r="2" spans="1:119" ht="24.75" thickBot="1" x14ac:dyDescent="0.2">
      <c r="B2" s="173" t="s">
        <v>81</v>
      </c>
      <c r="C2" s="173"/>
      <c r="D2" s="174"/>
    </row>
    <row r="3" spans="1:119" ht="18.75" customHeight="1" thickBot="1" x14ac:dyDescent="0.2">
      <c r="A3" s="172"/>
      <c r="B3" s="390" t="s">
        <v>82</v>
      </c>
      <c r="C3" s="391"/>
      <c r="D3" s="391"/>
      <c r="E3" s="392"/>
      <c r="F3" s="392"/>
      <c r="G3" s="392"/>
      <c r="H3" s="392"/>
      <c r="I3" s="392"/>
      <c r="J3" s="392"/>
      <c r="K3" s="392"/>
      <c r="L3" s="392" t="s">
        <v>83</v>
      </c>
      <c r="M3" s="392"/>
      <c r="N3" s="392"/>
      <c r="O3" s="392"/>
      <c r="P3" s="392"/>
      <c r="Q3" s="392"/>
      <c r="R3" s="399"/>
      <c r="S3" s="399"/>
      <c r="T3" s="399"/>
      <c r="U3" s="399"/>
      <c r="V3" s="400"/>
      <c r="W3" s="374" t="s">
        <v>84</v>
      </c>
      <c r="X3" s="375"/>
      <c r="Y3" s="375"/>
      <c r="Z3" s="375"/>
      <c r="AA3" s="375"/>
      <c r="AB3" s="391"/>
      <c r="AC3" s="399" t="s">
        <v>85</v>
      </c>
      <c r="AD3" s="375"/>
      <c r="AE3" s="375"/>
      <c r="AF3" s="375"/>
      <c r="AG3" s="375"/>
      <c r="AH3" s="375"/>
      <c r="AI3" s="375"/>
      <c r="AJ3" s="375"/>
      <c r="AK3" s="375"/>
      <c r="AL3" s="376"/>
      <c r="AM3" s="374" t="s">
        <v>86</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87</v>
      </c>
      <c r="BO3" s="375"/>
      <c r="BP3" s="375"/>
      <c r="BQ3" s="375"/>
      <c r="BR3" s="375"/>
      <c r="BS3" s="375"/>
      <c r="BT3" s="375"/>
      <c r="BU3" s="376"/>
      <c r="BV3" s="374" t="s">
        <v>88</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89</v>
      </c>
      <c r="CU3" s="375"/>
      <c r="CV3" s="375"/>
      <c r="CW3" s="375"/>
      <c r="CX3" s="375"/>
      <c r="CY3" s="375"/>
      <c r="CZ3" s="375"/>
      <c r="DA3" s="376"/>
      <c r="DB3" s="374" t="s">
        <v>90</v>
      </c>
      <c r="DC3" s="375"/>
      <c r="DD3" s="375"/>
      <c r="DE3" s="375"/>
      <c r="DF3" s="375"/>
      <c r="DG3" s="375"/>
      <c r="DH3" s="375"/>
      <c r="DI3" s="376"/>
    </row>
    <row r="4" spans="1:119" ht="18.75" customHeight="1" x14ac:dyDescent="0.15">
      <c r="A4" s="172"/>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91</v>
      </c>
      <c r="AZ4" s="378"/>
      <c r="BA4" s="378"/>
      <c r="BB4" s="378"/>
      <c r="BC4" s="378"/>
      <c r="BD4" s="378"/>
      <c r="BE4" s="378"/>
      <c r="BF4" s="378"/>
      <c r="BG4" s="378"/>
      <c r="BH4" s="378"/>
      <c r="BI4" s="378"/>
      <c r="BJ4" s="378"/>
      <c r="BK4" s="378"/>
      <c r="BL4" s="378"/>
      <c r="BM4" s="379"/>
      <c r="BN4" s="380">
        <v>26093808</v>
      </c>
      <c r="BO4" s="381"/>
      <c r="BP4" s="381"/>
      <c r="BQ4" s="381"/>
      <c r="BR4" s="381"/>
      <c r="BS4" s="381"/>
      <c r="BT4" s="381"/>
      <c r="BU4" s="382"/>
      <c r="BV4" s="380">
        <v>26910765</v>
      </c>
      <c r="BW4" s="381"/>
      <c r="BX4" s="381"/>
      <c r="BY4" s="381"/>
      <c r="BZ4" s="381"/>
      <c r="CA4" s="381"/>
      <c r="CB4" s="381"/>
      <c r="CC4" s="382"/>
      <c r="CD4" s="383" t="s">
        <v>92</v>
      </c>
      <c r="CE4" s="384"/>
      <c r="CF4" s="384"/>
      <c r="CG4" s="384"/>
      <c r="CH4" s="384"/>
      <c r="CI4" s="384"/>
      <c r="CJ4" s="384"/>
      <c r="CK4" s="384"/>
      <c r="CL4" s="384"/>
      <c r="CM4" s="384"/>
      <c r="CN4" s="384"/>
      <c r="CO4" s="384"/>
      <c r="CP4" s="384"/>
      <c r="CQ4" s="384"/>
      <c r="CR4" s="384"/>
      <c r="CS4" s="385"/>
      <c r="CT4" s="386">
        <v>4</v>
      </c>
      <c r="CU4" s="387"/>
      <c r="CV4" s="387"/>
      <c r="CW4" s="387"/>
      <c r="CX4" s="387"/>
      <c r="CY4" s="387"/>
      <c r="CZ4" s="387"/>
      <c r="DA4" s="388"/>
      <c r="DB4" s="386">
        <v>3.7</v>
      </c>
      <c r="DC4" s="387"/>
      <c r="DD4" s="387"/>
      <c r="DE4" s="387"/>
      <c r="DF4" s="387"/>
      <c r="DG4" s="387"/>
      <c r="DH4" s="387"/>
      <c r="DI4" s="388"/>
    </row>
    <row r="5" spans="1:119" ht="18.75" customHeight="1" x14ac:dyDescent="0.15">
      <c r="A5" s="172"/>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93</v>
      </c>
      <c r="AN5" s="447"/>
      <c r="AO5" s="447"/>
      <c r="AP5" s="447"/>
      <c r="AQ5" s="447"/>
      <c r="AR5" s="447"/>
      <c r="AS5" s="447"/>
      <c r="AT5" s="448"/>
      <c r="AU5" s="449" t="s">
        <v>94</v>
      </c>
      <c r="AV5" s="450"/>
      <c r="AW5" s="450"/>
      <c r="AX5" s="450"/>
      <c r="AY5" s="451" t="s">
        <v>95</v>
      </c>
      <c r="AZ5" s="452"/>
      <c r="BA5" s="452"/>
      <c r="BB5" s="452"/>
      <c r="BC5" s="452"/>
      <c r="BD5" s="452"/>
      <c r="BE5" s="452"/>
      <c r="BF5" s="452"/>
      <c r="BG5" s="452"/>
      <c r="BH5" s="452"/>
      <c r="BI5" s="452"/>
      <c r="BJ5" s="452"/>
      <c r="BK5" s="452"/>
      <c r="BL5" s="452"/>
      <c r="BM5" s="453"/>
      <c r="BN5" s="417">
        <v>25177942</v>
      </c>
      <c r="BO5" s="418"/>
      <c r="BP5" s="418"/>
      <c r="BQ5" s="418"/>
      <c r="BR5" s="418"/>
      <c r="BS5" s="418"/>
      <c r="BT5" s="418"/>
      <c r="BU5" s="419"/>
      <c r="BV5" s="417">
        <v>26288862</v>
      </c>
      <c r="BW5" s="418"/>
      <c r="BX5" s="418"/>
      <c r="BY5" s="418"/>
      <c r="BZ5" s="418"/>
      <c r="CA5" s="418"/>
      <c r="CB5" s="418"/>
      <c r="CC5" s="419"/>
      <c r="CD5" s="420" t="s">
        <v>96</v>
      </c>
      <c r="CE5" s="421"/>
      <c r="CF5" s="421"/>
      <c r="CG5" s="421"/>
      <c r="CH5" s="421"/>
      <c r="CI5" s="421"/>
      <c r="CJ5" s="421"/>
      <c r="CK5" s="421"/>
      <c r="CL5" s="421"/>
      <c r="CM5" s="421"/>
      <c r="CN5" s="421"/>
      <c r="CO5" s="421"/>
      <c r="CP5" s="421"/>
      <c r="CQ5" s="421"/>
      <c r="CR5" s="421"/>
      <c r="CS5" s="422"/>
      <c r="CT5" s="414">
        <v>83.2</v>
      </c>
      <c r="CU5" s="415"/>
      <c r="CV5" s="415"/>
      <c r="CW5" s="415"/>
      <c r="CX5" s="415"/>
      <c r="CY5" s="415"/>
      <c r="CZ5" s="415"/>
      <c r="DA5" s="416"/>
      <c r="DB5" s="414">
        <v>90.3</v>
      </c>
      <c r="DC5" s="415"/>
      <c r="DD5" s="415"/>
      <c r="DE5" s="415"/>
      <c r="DF5" s="415"/>
      <c r="DG5" s="415"/>
      <c r="DH5" s="415"/>
      <c r="DI5" s="416"/>
    </row>
    <row r="6" spans="1:119" ht="18.75" customHeight="1" x14ac:dyDescent="0.15">
      <c r="A6" s="172"/>
      <c r="B6" s="423" t="s">
        <v>97</v>
      </c>
      <c r="C6" s="424"/>
      <c r="D6" s="424"/>
      <c r="E6" s="425"/>
      <c r="F6" s="425"/>
      <c r="G6" s="425"/>
      <c r="H6" s="425"/>
      <c r="I6" s="425"/>
      <c r="J6" s="425"/>
      <c r="K6" s="425"/>
      <c r="L6" s="425" t="s">
        <v>98</v>
      </c>
      <c r="M6" s="425"/>
      <c r="N6" s="425"/>
      <c r="O6" s="425"/>
      <c r="P6" s="425"/>
      <c r="Q6" s="425"/>
      <c r="R6" s="429"/>
      <c r="S6" s="429"/>
      <c r="T6" s="429"/>
      <c r="U6" s="429"/>
      <c r="V6" s="430"/>
      <c r="W6" s="433" t="s">
        <v>99</v>
      </c>
      <c r="X6" s="434"/>
      <c r="Y6" s="434"/>
      <c r="Z6" s="434"/>
      <c r="AA6" s="434"/>
      <c r="AB6" s="424"/>
      <c r="AC6" s="437" t="s">
        <v>100</v>
      </c>
      <c r="AD6" s="438"/>
      <c r="AE6" s="438"/>
      <c r="AF6" s="438"/>
      <c r="AG6" s="438"/>
      <c r="AH6" s="438"/>
      <c r="AI6" s="438"/>
      <c r="AJ6" s="438"/>
      <c r="AK6" s="438"/>
      <c r="AL6" s="439"/>
      <c r="AM6" s="446" t="s">
        <v>101</v>
      </c>
      <c r="AN6" s="447"/>
      <c r="AO6" s="447"/>
      <c r="AP6" s="447"/>
      <c r="AQ6" s="447"/>
      <c r="AR6" s="447"/>
      <c r="AS6" s="447"/>
      <c r="AT6" s="448"/>
      <c r="AU6" s="449" t="s">
        <v>94</v>
      </c>
      <c r="AV6" s="450"/>
      <c r="AW6" s="450"/>
      <c r="AX6" s="450"/>
      <c r="AY6" s="451" t="s">
        <v>102</v>
      </c>
      <c r="AZ6" s="452"/>
      <c r="BA6" s="452"/>
      <c r="BB6" s="452"/>
      <c r="BC6" s="452"/>
      <c r="BD6" s="452"/>
      <c r="BE6" s="452"/>
      <c r="BF6" s="452"/>
      <c r="BG6" s="452"/>
      <c r="BH6" s="452"/>
      <c r="BI6" s="452"/>
      <c r="BJ6" s="452"/>
      <c r="BK6" s="452"/>
      <c r="BL6" s="452"/>
      <c r="BM6" s="453"/>
      <c r="BN6" s="417">
        <v>915866</v>
      </c>
      <c r="BO6" s="418"/>
      <c r="BP6" s="418"/>
      <c r="BQ6" s="418"/>
      <c r="BR6" s="418"/>
      <c r="BS6" s="418"/>
      <c r="BT6" s="418"/>
      <c r="BU6" s="419"/>
      <c r="BV6" s="417">
        <v>621903</v>
      </c>
      <c r="BW6" s="418"/>
      <c r="BX6" s="418"/>
      <c r="BY6" s="418"/>
      <c r="BZ6" s="418"/>
      <c r="CA6" s="418"/>
      <c r="CB6" s="418"/>
      <c r="CC6" s="419"/>
      <c r="CD6" s="420" t="s">
        <v>103</v>
      </c>
      <c r="CE6" s="421"/>
      <c r="CF6" s="421"/>
      <c r="CG6" s="421"/>
      <c r="CH6" s="421"/>
      <c r="CI6" s="421"/>
      <c r="CJ6" s="421"/>
      <c r="CK6" s="421"/>
      <c r="CL6" s="421"/>
      <c r="CM6" s="421"/>
      <c r="CN6" s="421"/>
      <c r="CO6" s="421"/>
      <c r="CP6" s="421"/>
      <c r="CQ6" s="421"/>
      <c r="CR6" s="421"/>
      <c r="CS6" s="422"/>
      <c r="CT6" s="454">
        <v>90.9</v>
      </c>
      <c r="CU6" s="455"/>
      <c r="CV6" s="455"/>
      <c r="CW6" s="455"/>
      <c r="CX6" s="455"/>
      <c r="CY6" s="455"/>
      <c r="CZ6" s="455"/>
      <c r="DA6" s="456"/>
      <c r="DB6" s="454">
        <v>96.1</v>
      </c>
      <c r="DC6" s="455"/>
      <c r="DD6" s="455"/>
      <c r="DE6" s="455"/>
      <c r="DF6" s="455"/>
      <c r="DG6" s="455"/>
      <c r="DH6" s="455"/>
      <c r="DI6" s="456"/>
    </row>
    <row r="7" spans="1:119" ht="18.75" customHeight="1" x14ac:dyDescent="0.15">
      <c r="A7" s="172"/>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104</v>
      </c>
      <c r="AN7" s="447"/>
      <c r="AO7" s="447"/>
      <c r="AP7" s="447"/>
      <c r="AQ7" s="447"/>
      <c r="AR7" s="447"/>
      <c r="AS7" s="447"/>
      <c r="AT7" s="448"/>
      <c r="AU7" s="449" t="s">
        <v>105</v>
      </c>
      <c r="AV7" s="450"/>
      <c r="AW7" s="450"/>
      <c r="AX7" s="450"/>
      <c r="AY7" s="451" t="s">
        <v>106</v>
      </c>
      <c r="AZ7" s="452"/>
      <c r="BA7" s="452"/>
      <c r="BB7" s="452"/>
      <c r="BC7" s="452"/>
      <c r="BD7" s="452"/>
      <c r="BE7" s="452"/>
      <c r="BF7" s="452"/>
      <c r="BG7" s="452"/>
      <c r="BH7" s="452"/>
      <c r="BI7" s="452"/>
      <c r="BJ7" s="452"/>
      <c r="BK7" s="452"/>
      <c r="BL7" s="452"/>
      <c r="BM7" s="453"/>
      <c r="BN7" s="417">
        <v>377827</v>
      </c>
      <c r="BO7" s="418"/>
      <c r="BP7" s="418"/>
      <c r="BQ7" s="418"/>
      <c r="BR7" s="418"/>
      <c r="BS7" s="418"/>
      <c r="BT7" s="418"/>
      <c r="BU7" s="419"/>
      <c r="BV7" s="417">
        <v>157761</v>
      </c>
      <c r="BW7" s="418"/>
      <c r="BX7" s="418"/>
      <c r="BY7" s="418"/>
      <c r="BZ7" s="418"/>
      <c r="CA7" s="418"/>
      <c r="CB7" s="418"/>
      <c r="CC7" s="419"/>
      <c r="CD7" s="420" t="s">
        <v>107</v>
      </c>
      <c r="CE7" s="421"/>
      <c r="CF7" s="421"/>
      <c r="CG7" s="421"/>
      <c r="CH7" s="421"/>
      <c r="CI7" s="421"/>
      <c r="CJ7" s="421"/>
      <c r="CK7" s="421"/>
      <c r="CL7" s="421"/>
      <c r="CM7" s="421"/>
      <c r="CN7" s="421"/>
      <c r="CO7" s="421"/>
      <c r="CP7" s="421"/>
      <c r="CQ7" s="421"/>
      <c r="CR7" s="421"/>
      <c r="CS7" s="422"/>
      <c r="CT7" s="417">
        <v>13336973</v>
      </c>
      <c r="CU7" s="418"/>
      <c r="CV7" s="418"/>
      <c r="CW7" s="418"/>
      <c r="CX7" s="418"/>
      <c r="CY7" s="418"/>
      <c r="CZ7" s="418"/>
      <c r="DA7" s="419"/>
      <c r="DB7" s="417">
        <v>12587567</v>
      </c>
      <c r="DC7" s="418"/>
      <c r="DD7" s="418"/>
      <c r="DE7" s="418"/>
      <c r="DF7" s="418"/>
      <c r="DG7" s="418"/>
      <c r="DH7" s="418"/>
      <c r="DI7" s="419"/>
    </row>
    <row r="8" spans="1:119" ht="18.75" customHeight="1" thickBot="1" x14ac:dyDescent="0.2">
      <c r="A8" s="172"/>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108</v>
      </c>
      <c r="AN8" s="447"/>
      <c r="AO8" s="447"/>
      <c r="AP8" s="447"/>
      <c r="AQ8" s="447"/>
      <c r="AR8" s="447"/>
      <c r="AS8" s="447"/>
      <c r="AT8" s="448"/>
      <c r="AU8" s="449" t="s">
        <v>94</v>
      </c>
      <c r="AV8" s="450"/>
      <c r="AW8" s="450"/>
      <c r="AX8" s="450"/>
      <c r="AY8" s="451" t="s">
        <v>109</v>
      </c>
      <c r="AZ8" s="452"/>
      <c r="BA8" s="452"/>
      <c r="BB8" s="452"/>
      <c r="BC8" s="452"/>
      <c r="BD8" s="452"/>
      <c r="BE8" s="452"/>
      <c r="BF8" s="452"/>
      <c r="BG8" s="452"/>
      <c r="BH8" s="452"/>
      <c r="BI8" s="452"/>
      <c r="BJ8" s="452"/>
      <c r="BK8" s="452"/>
      <c r="BL8" s="452"/>
      <c r="BM8" s="453"/>
      <c r="BN8" s="417">
        <v>538039</v>
      </c>
      <c r="BO8" s="418"/>
      <c r="BP8" s="418"/>
      <c r="BQ8" s="418"/>
      <c r="BR8" s="418"/>
      <c r="BS8" s="418"/>
      <c r="BT8" s="418"/>
      <c r="BU8" s="419"/>
      <c r="BV8" s="417">
        <v>464142</v>
      </c>
      <c r="BW8" s="418"/>
      <c r="BX8" s="418"/>
      <c r="BY8" s="418"/>
      <c r="BZ8" s="418"/>
      <c r="CA8" s="418"/>
      <c r="CB8" s="418"/>
      <c r="CC8" s="419"/>
      <c r="CD8" s="420" t="s">
        <v>110</v>
      </c>
      <c r="CE8" s="421"/>
      <c r="CF8" s="421"/>
      <c r="CG8" s="421"/>
      <c r="CH8" s="421"/>
      <c r="CI8" s="421"/>
      <c r="CJ8" s="421"/>
      <c r="CK8" s="421"/>
      <c r="CL8" s="421"/>
      <c r="CM8" s="421"/>
      <c r="CN8" s="421"/>
      <c r="CO8" s="421"/>
      <c r="CP8" s="421"/>
      <c r="CQ8" s="421"/>
      <c r="CR8" s="421"/>
      <c r="CS8" s="422"/>
      <c r="CT8" s="457">
        <v>0.77</v>
      </c>
      <c r="CU8" s="458"/>
      <c r="CV8" s="458"/>
      <c r="CW8" s="458"/>
      <c r="CX8" s="458"/>
      <c r="CY8" s="458"/>
      <c r="CZ8" s="458"/>
      <c r="DA8" s="459"/>
      <c r="DB8" s="457">
        <v>0.81</v>
      </c>
      <c r="DC8" s="458"/>
      <c r="DD8" s="458"/>
      <c r="DE8" s="458"/>
      <c r="DF8" s="458"/>
      <c r="DG8" s="458"/>
      <c r="DH8" s="458"/>
      <c r="DI8" s="459"/>
    </row>
    <row r="9" spans="1:119" ht="18.75" customHeight="1" thickBot="1" x14ac:dyDescent="0.2">
      <c r="A9" s="172"/>
      <c r="B9" s="411" t="s">
        <v>111</v>
      </c>
      <c r="C9" s="412"/>
      <c r="D9" s="412"/>
      <c r="E9" s="412"/>
      <c r="F9" s="412"/>
      <c r="G9" s="412"/>
      <c r="H9" s="412"/>
      <c r="I9" s="412"/>
      <c r="J9" s="412"/>
      <c r="K9" s="460"/>
      <c r="L9" s="461" t="s">
        <v>112</v>
      </c>
      <c r="M9" s="462"/>
      <c r="N9" s="462"/>
      <c r="O9" s="462"/>
      <c r="P9" s="462"/>
      <c r="Q9" s="463"/>
      <c r="R9" s="464">
        <v>49872</v>
      </c>
      <c r="S9" s="465"/>
      <c r="T9" s="465"/>
      <c r="U9" s="465"/>
      <c r="V9" s="466"/>
      <c r="W9" s="374" t="s">
        <v>113</v>
      </c>
      <c r="X9" s="375"/>
      <c r="Y9" s="375"/>
      <c r="Z9" s="375"/>
      <c r="AA9" s="375"/>
      <c r="AB9" s="375"/>
      <c r="AC9" s="375"/>
      <c r="AD9" s="375"/>
      <c r="AE9" s="375"/>
      <c r="AF9" s="375"/>
      <c r="AG9" s="375"/>
      <c r="AH9" s="375"/>
      <c r="AI9" s="375"/>
      <c r="AJ9" s="375"/>
      <c r="AK9" s="375"/>
      <c r="AL9" s="376"/>
      <c r="AM9" s="446" t="s">
        <v>114</v>
      </c>
      <c r="AN9" s="447"/>
      <c r="AO9" s="447"/>
      <c r="AP9" s="447"/>
      <c r="AQ9" s="447"/>
      <c r="AR9" s="447"/>
      <c r="AS9" s="447"/>
      <c r="AT9" s="448"/>
      <c r="AU9" s="449" t="s">
        <v>94</v>
      </c>
      <c r="AV9" s="450"/>
      <c r="AW9" s="450"/>
      <c r="AX9" s="450"/>
      <c r="AY9" s="451" t="s">
        <v>115</v>
      </c>
      <c r="AZ9" s="452"/>
      <c r="BA9" s="452"/>
      <c r="BB9" s="452"/>
      <c r="BC9" s="452"/>
      <c r="BD9" s="452"/>
      <c r="BE9" s="452"/>
      <c r="BF9" s="452"/>
      <c r="BG9" s="452"/>
      <c r="BH9" s="452"/>
      <c r="BI9" s="452"/>
      <c r="BJ9" s="452"/>
      <c r="BK9" s="452"/>
      <c r="BL9" s="452"/>
      <c r="BM9" s="453"/>
      <c r="BN9" s="417">
        <v>73897</v>
      </c>
      <c r="BO9" s="418"/>
      <c r="BP9" s="418"/>
      <c r="BQ9" s="418"/>
      <c r="BR9" s="418"/>
      <c r="BS9" s="418"/>
      <c r="BT9" s="418"/>
      <c r="BU9" s="419"/>
      <c r="BV9" s="417">
        <v>23746</v>
      </c>
      <c r="BW9" s="418"/>
      <c r="BX9" s="418"/>
      <c r="BY9" s="418"/>
      <c r="BZ9" s="418"/>
      <c r="CA9" s="418"/>
      <c r="CB9" s="418"/>
      <c r="CC9" s="419"/>
      <c r="CD9" s="420" t="s">
        <v>116</v>
      </c>
      <c r="CE9" s="421"/>
      <c r="CF9" s="421"/>
      <c r="CG9" s="421"/>
      <c r="CH9" s="421"/>
      <c r="CI9" s="421"/>
      <c r="CJ9" s="421"/>
      <c r="CK9" s="421"/>
      <c r="CL9" s="421"/>
      <c r="CM9" s="421"/>
      <c r="CN9" s="421"/>
      <c r="CO9" s="421"/>
      <c r="CP9" s="421"/>
      <c r="CQ9" s="421"/>
      <c r="CR9" s="421"/>
      <c r="CS9" s="422"/>
      <c r="CT9" s="414">
        <v>12.4</v>
      </c>
      <c r="CU9" s="415"/>
      <c r="CV9" s="415"/>
      <c r="CW9" s="415"/>
      <c r="CX9" s="415"/>
      <c r="CY9" s="415"/>
      <c r="CZ9" s="415"/>
      <c r="DA9" s="416"/>
      <c r="DB9" s="414">
        <v>13.2</v>
      </c>
      <c r="DC9" s="415"/>
      <c r="DD9" s="415"/>
      <c r="DE9" s="415"/>
      <c r="DF9" s="415"/>
      <c r="DG9" s="415"/>
      <c r="DH9" s="415"/>
      <c r="DI9" s="416"/>
    </row>
    <row r="10" spans="1:119" ht="18.75" customHeight="1" thickBot="1" x14ac:dyDescent="0.2">
      <c r="A10" s="172"/>
      <c r="B10" s="411"/>
      <c r="C10" s="412"/>
      <c r="D10" s="412"/>
      <c r="E10" s="412"/>
      <c r="F10" s="412"/>
      <c r="G10" s="412"/>
      <c r="H10" s="412"/>
      <c r="I10" s="412"/>
      <c r="J10" s="412"/>
      <c r="K10" s="460"/>
      <c r="L10" s="467" t="s">
        <v>117</v>
      </c>
      <c r="M10" s="447"/>
      <c r="N10" s="447"/>
      <c r="O10" s="447"/>
      <c r="P10" s="447"/>
      <c r="Q10" s="448"/>
      <c r="R10" s="468">
        <v>49136</v>
      </c>
      <c r="S10" s="469"/>
      <c r="T10" s="469"/>
      <c r="U10" s="469"/>
      <c r="V10" s="470"/>
      <c r="W10" s="405"/>
      <c r="X10" s="406"/>
      <c r="Y10" s="406"/>
      <c r="Z10" s="406"/>
      <c r="AA10" s="406"/>
      <c r="AB10" s="406"/>
      <c r="AC10" s="406"/>
      <c r="AD10" s="406"/>
      <c r="AE10" s="406"/>
      <c r="AF10" s="406"/>
      <c r="AG10" s="406"/>
      <c r="AH10" s="406"/>
      <c r="AI10" s="406"/>
      <c r="AJ10" s="406"/>
      <c r="AK10" s="406"/>
      <c r="AL10" s="409"/>
      <c r="AM10" s="446" t="s">
        <v>118</v>
      </c>
      <c r="AN10" s="447"/>
      <c r="AO10" s="447"/>
      <c r="AP10" s="447"/>
      <c r="AQ10" s="447"/>
      <c r="AR10" s="447"/>
      <c r="AS10" s="447"/>
      <c r="AT10" s="448"/>
      <c r="AU10" s="449" t="s">
        <v>94</v>
      </c>
      <c r="AV10" s="450"/>
      <c r="AW10" s="450"/>
      <c r="AX10" s="450"/>
      <c r="AY10" s="451" t="s">
        <v>119</v>
      </c>
      <c r="AZ10" s="452"/>
      <c r="BA10" s="452"/>
      <c r="BB10" s="452"/>
      <c r="BC10" s="452"/>
      <c r="BD10" s="452"/>
      <c r="BE10" s="452"/>
      <c r="BF10" s="452"/>
      <c r="BG10" s="452"/>
      <c r="BH10" s="452"/>
      <c r="BI10" s="452"/>
      <c r="BJ10" s="452"/>
      <c r="BK10" s="452"/>
      <c r="BL10" s="452"/>
      <c r="BM10" s="453"/>
      <c r="BN10" s="417">
        <v>1589025</v>
      </c>
      <c r="BO10" s="418"/>
      <c r="BP10" s="418"/>
      <c r="BQ10" s="418"/>
      <c r="BR10" s="418"/>
      <c r="BS10" s="418"/>
      <c r="BT10" s="418"/>
      <c r="BU10" s="419"/>
      <c r="BV10" s="417">
        <v>376354</v>
      </c>
      <c r="BW10" s="418"/>
      <c r="BX10" s="418"/>
      <c r="BY10" s="418"/>
      <c r="BZ10" s="418"/>
      <c r="CA10" s="418"/>
      <c r="CB10" s="418"/>
      <c r="CC10" s="419"/>
      <c r="CD10" s="175" t="s">
        <v>120</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411"/>
      <c r="C11" s="412"/>
      <c r="D11" s="412"/>
      <c r="E11" s="412"/>
      <c r="F11" s="412"/>
      <c r="G11" s="412"/>
      <c r="H11" s="412"/>
      <c r="I11" s="412"/>
      <c r="J11" s="412"/>
      <c r="K11" s="460"/>
      <c r="L11" s="471" t="s">
        <v>121</v>
      </c>
      <c r="M11" s="472"/>
      <c r="N11" s="472"/>
      <c r="O11" s="472"/>
      <c r="P11" s="472"/>
      <c r="Q11" s="473"/>
      <c r="R11" s="474" t="s">
        <v>122</v>
      </c>
      <c r="S11" s="475"/>
      <c r="T11" s="475"/>
      <c r="U11" s="475"/>
      <c r="V11" s="476"/>
      <c r="W11" s="405"/>
      <c r="X11" s="406"/>
      <c r="Y11" s="406"/>
      <c r="Z11" s="406"/>
      <c r="AA11" s="406"/>
      <c r="AB11" s="406"/>
      <c r="AC11" s="406"/>
      <c r="AD11" s="406"/>
      <c r="AE11" s="406"/>
      <c r="AF11" s="406"/>
      <c r="AG11" s="406"/>
      <c r="AH11" s="406"/>
      <c r="AI11" s="406"/>
      <c r="AJ11" s="406"/>
      <c r="AK11" s="406"/>
      <c r="AL11" s="409"/>
      <c r="AM11" s="446" t="s">
        <v>123</v>
      </c>
      <c r="AN11" s="447"/>
      <c r="AO11" s="447"/>
      <c r="AP11" s="447"/>
      <c r="AQ11" s="447"/>
      <c r="AR11" s="447"/>
      <c r="AS11" s="447"/>
      <c r="AT11" s="448"/>
      <c r="AU11" s="449" t="s">
        <v>124</v>
      </c>
      <c r="AV11" s="450"/>
      <c r="AW11" s="450"/>
      <c r="AX11" s="450"/>
      <c r="AY11" s="451" t="s">
        <v>125</v>
      </c>
      <c r="AZ11" s="452"/>
      <c r="BA11" s="452"/>
      <c r="BB11" s="452"/>
      <c r="BC11" s="452"/>
      <c r="BD11" s="452"/>
      <c r="BE11" s="452"/>
      <c r="BF11" s="452"/>
      <c r="BG11" s="452"/>
      <c r="BH11" s="452"/>
      <c r="BI11" s="452"/>
      <c r="BJ11" s="452"/>
      <c r="BK11" s="452"/>
      <c r="BL11" s="452"/>
      <c r="BM11" s="453"/>
      <c r="BN11" s="417">
        <v>0</v>
      </c>
      <c r="BO11" s="418"/>
      <c r="BP11" s="418"/>
      <c r="BQ11" s="418"/>
      <c r="BR11" s="418"/>
      <c r="BS11" s="418"/>
      <c r="BT11" s="418"/>
      <c r="BU11" s="419"/>
      <c r="BV11" s="417">
        <v>0</v>
      </c>
      <c r="BW11" s="418"/>
      <c r="BX11" s="418"/>
      <c r="BY11" s="418"/>
      <c r="BZ11" s="418"/>
      <c r="CA11" s="418"/>
      <c r="CB11" s="418"/>
      <c r="CC11" s="419"/>
      <c r="CD11" s="420" t="s">
        <v>126</v>
      </c>
      <c r="CE11" s="421"/>
      <c r="CF11" s="421"/>
      <c r="CG11" s="421"/>
      <c r="CH11" s="421"/>
      <c r="CI11" s="421"/>
      <c r="CJ11" s="421"/>
      <c r="CK11" s="421"/>
      <c r="CL11" s="421"/>
      <c r="CM11" s="421"/>
      <c r="CN11" s="421"/>
      <c r="CO11" s="421"/>
      <c r="CP11" s="421"/>
      <c r="CQ11" s="421"/>
      <c r="CR11" s="421"/>
      <c r="CS11" s="422"/>
      <c r="CT11" s="457" t="s">
        <v>127</v>
      </c>
      <c r="CU11" s="458"/>
      <c r="CV11" s="458"/>
      <c r="CW11" s="458"/>
      <c r="CX11" s="458"/>
      <c r="CY11" s="458"/>
      <c r="CZ11" s="458"/>
      <c r="DA11" s="459"/>
      <c r="DB11" s="457" t="s">
        <v>128</v>
      </c>
      <c r="DC11" s="458"/>
      <c r="DD11" s="458"/>
      <c r="DE11" s="458"/>
      <c r="DF11" s="458"/>
      <c r="DG11" s="458"/>
      <c r="DH11" s="458"/>
      <c r="DI11" s="459"/>
    </row>
    <row r="12" spans="1:119" ht="18.75" customHeight="1" x14ac:dyDescent="0.15">
      <c r="A12" s="172"/>
      <c r="B12" s="477" t="s">
        <v>129</v>
      </c>
      <c r="C12" s="478"/>
      <c r="D12" s="478"/>
      <c r="E12" s="478"/>
      <c r="F12" s="478"/>
      <c r="G12" s="478"/>
      <c r="H12" s="478"/>
      <c r="I12" s="478"/>
      <c r="J12" s="478"/>
      <c r="K12" s="479"/>
      <c r="L12" s="486" t="s">
        <v>130</v>
      </c>
      <c r="M12" s="487"/>
      <c r="N12" s="487"/>
      <c r="O12" s="487"/>
      <c r="P12" s="487"/>
      <c r="Q12" s="488"/>
      <c r="R12" s="489">
        <v>52469</v>
      </c>
      <c r="S12" s="490"/>
      <c r="T12" s="490"/>
      <c r="U12" s="490"/>
      <c r="V12" s="491"/>
      <c r="W12" s="492" t="s">
        <v>1</v>
      </c>
      <c r="X12" s="450"/>
      <c r="Y12" s="450"/>
      <c r="Z12" s="450"/>
      <c r="AA12" s="450"/>
      <c r="AB12" s="493"/>
      <c r="AC12" s="494" t="s">
        <v>131</v>
      </c>
      <c r="AD12" s="495"/>
      <c r="AE12" s="495"/>
      <c r="AF12" s="495"/>
      <c r="AG12" s="496"/>
      <c r="AH12" s="494" t="s">
        <v>132</v>
      </c>
      <c r="AI12" s="495"/>
      <c r="AJ12" s="495"/>
      <c r="AK12" s="495"/>
      <c r="AL12" s="497"/>
      <c r="AM12" s="446" t="s">
        <v>133</v>
      </c>
      <c r="AN12" s="447"/>
      <c r="AO12" s="447"/>
      <c r="AP12" s="447"/>
      <c r="AQ12" s="447"/>
      <c r="AR12" s="447"/>
      <c r="AS12" s="447"/>
      <c r="AT12" s="448"/>
      <c r="AU12" s="449" t="s">
        <v>134</v>
      </c>
      <c r="AV12" s="450"/>
      <c r="AW12" s="450"/>
      <c r="AX12" s="450"/>
      <c r="AY12" s="451" t="s">
        <v>135</v>
      </c>
      <c r="AZ12" s="452"/>
      <c r="BA12" s="452"/>
      <c r="BB12" s="452"/>
      <c r="BC12" s="452"/>
      <c r="BD12" s="452"/>
      <c r="BE12" s="452"/>
      <c r="BF12" s="452"/>
      <c r="BG12" s="452"/>
      <c r="BH12" s="452"/>
      <c r="BI12" s="452"/>
      <c r="BJ12" s="452"/>
      <c r="BK12" s="452"/>
      <c r="BL12" s="452"/>
      <c r="BM12" s="453"/>
      <c r="BN12" s="417">
        <v>0</v>
      </c>
      <c r="BO12" s="418"/>
      <c r="BP12" s="418"/>
      <c r="BQ12" s="418"/>
      <c r="BR12" s="418"/>
      <c r="BS12" s="418"/>
      <c r="BT12" s="418"/>
      <c r="BU12" s="419"/>
      <c r="BV12" s="417">
        <v>136572</v>
      </c>
      <c r="BW12" s="418"/>
      <c r="BX12" s="418"/>
      <c r="BY12" s="418"/>
      <c r="BZ12" s="418"/>
      <c r="CA12" s="418"/>
      <c r="CB12" s="418"/>
      <c r="CC12" s="419"/>
      <c r="CD12" s="420" t="s">
        <v>136</v>
      </c>
      <c r="CE12" s="421"/>
      <c r="CF12" s="421"/>
      <c r="CG12" s="421"/>
      <c r="CH12" s="421"/>
      <c r="CI12" s="421"/>
      <c r="CJ12" s="421"/>
      <c r="CK12" s="421"/>
      <c r="CL12" s="421"/>
      <c r="CM12" s="421"/>
      <c r="CN12" s="421"/>
      <c r="CO12" s="421"/>
      <c r="CP12" s="421"/>
      <c r="CQ12" s="421"/>
      <c r="CR12" s="421"/>
      <c r="CS12" s="422"/>
      <c r="CT12" s="457" t="s">
        <v>137</v>
      </c>
      <c r="CU12" s="458"/>
      <c r="CV12" s="458"/>
      <c r="CW12" s="458"/>
      <c r="CX12" s="458"/>
      <c r="CY12" s="458"/>
      <c r="CZ12" s="458"/>
      <c r="DA12" s="459"/>
      <c r="DB12" s="457" t="s">
        <v>127</v>
      </c>
      <c r="DC12" s="458"/>
      <c r="DD12" s="458"/>
      <c r="DE12" s="458"/>
      <c r="DF12" s="458"/>
      <c r="DG12" s="458"/>
      <c r="DH12" s="458"/>
      <c r="DI12" s="459"/>
    </row>
    <row r="13" spans="1:119" ht="18.75" customHeight="1" x14ac:dyDescent="0.15">
      <c r="A13" s="172"/>
      <c r="B13" s="480"/>
      <c r="C13" s="481"/>
      <c r="D13" s="481"/>
      <c r="E13" s="481"/>
      <c r="F13" s="481"/>
      <c r="G13" s="481"/>
      <c r="H13" s="481"/>
      <c r="I13" s="481"/>
      <c r="J13" s="481"/>
      <c r="K13" s="482"/>
      <c r="L13" s="181"/>
      <c r="M13" s="508" t="s">
        <v>138</v>
      </c>
      <c r="N13" s="509"/>
      <c r="O13" s="509"/>
      <c r="P13" s="509"/>
      <c r="Q13" s="510"/>
      <c r="R13" s="501">
        <v>51775</v>
      </c>
      <c r="S13" s="502"/>
      <c r="T13" s="502"/>
      <c r="U13" s="502"/>
      <c r="V13" s="503"/>
      <c r="W13" s="433" t="s">
        <v>139</v>
      </c>
      <c r="X13" s="434"/>
      <c r="Y13" s="434"/>
      <c r="Z13" s="434"/>
      <c r="AA13" s="434"/>
      <c r="AB13" s="424"/>
      <c r="AC13" s="468">
        <v>875</v>
      </c>
      <c r="AD13" s="469"/>
      <c r="AE13" s="469"/>
      <c r="AF13" s="469"/>
      <c r="AG13" s="511"/>
      <c r="AH13" s="468">
        <v>1070</v>
      </c>
      <c r="AI13" s="469"/>
      <c r="AJ13" s="469"/>
      <c r="AK13" s="469"/>
      <c r="AL13" s="470"/>
      <c r="AM13" s="446" t="s">
        <v>140</v>
      </c>
      <c r="AN13" s="447"/>
      <c r="AO13" s="447"/>
      <c r="AP13" s="447"/>
      <c r="AQ13" s="447"/>
      <c r="AR13" s="447"/>
      <c r="AS13" s="447"/>
      <c r="AT13" s="448"/>
      <c r="AU13" s="449" t="s">
        <v>141</v>
      </c>
      <c r="AV13" s="450"/>
      <c r="AW13" s="450"/>
      <c r="AX13" s="450"/>
      <c r="AY13" s="451" t="s">
        <v>142</v>
      </c>
      <c r="AZ13" s="452"/>
      <c r="BA13" s="452"/>
      <c r="BB13" s="452"/>
      <c r="BC13" s="452"/>
      <c r="BD13" s="452"/>
      <c r="BE13" s="452"/>
      <c r="BF13" s="452"/>
      <c r="BG13" s="452"/>
      <c r="BH13" s="452"/>
      <c r="BI13" s="452"/>
      <c r="BJ13" s="452"/>
      <c r="BK13" s="452"/>
      <c r="BL13" s="452"/>
      <c r="BM13" s="453"/>
      <c r="BN13" s="417">
        <v>1662922</v>
      </c>
      <c r="BO13" s="418"/>
      <c r="BP13" s="418"/>
      <c r="BQ13" s="418"/>
      <c r="BR13" s="418"/>
      <c r="BS13" s="418"/>
      <c r="BT13" s="418"/>
      <c r="BU13" s="419"/>
      <c r="BV13" s="417">
        <v>263528</v>
      </c>
      <c r="BW13" s="418"/>
      <c r="BX13" s="418"/>
      <c r="BY13" s="418"/>
      <c r="BZ13" s="418"/>
      <c r="CA13" s="418"/>
      <c r="CB13" s="418"/>
      <c r="CC13" s="419"/>
      <c r="CD13" s="420" t="s">
        <v>143</v>
      </c>
      <c r="CE13" s="421"/>
      <c r="CF13" s="421"/>
      <c r="CG13" s="421"/>
      <c r="CH13" s="421"/>
      <c r="CI13" s="421"/>
      <c r="CJ13" s="421"/>
      <c r="CK13" s="421"/>
      <c r="CL13" s="421"/>
      <c r="CM13" s="421"/>
      <c r="CN13" s="421"/>
      <c r="CO13" s="421"/>
      <c r="CP13" s="421"/>
      <c r="CQ13" s="421"/>
      <c r="CR13" s="421"/>
      <c r="CS13" s="422"/>
      <c r="CT13" s="414">
        <v>6.8</v>
      </c>
      <c r="CU13" s="415"/>
      <c r="CV13" s="415"/>
      <c r="CW13" s="415"/>
      <c r="CX13" s="415"/>
      <c r="CY13" s="415"/>
      <c r="CZ13" s="415"/>
      <c r="DA13" s="416"/>
      <c r="DB13" s="414">
        <v>7.1</v>
      </c>
      <c r="DC13" s="415"/>
      <c r="DD13" s="415"/>
      <c r="DE13" s="415"/>
      <c r="DF13" s="415"/>
      <c r="DG13" s="415"/>
      <c r="DH13" s="415"/>
      <c r="DI13" s="416"/>
    </row>
    <row r="14" spans="1:119" ht="18.75" customHeight="1" thickBot="1" x14ac:dyDescent="0.2">
      <c r="A14" s="172"/>
      <c r="B14" s="480"/>
      <c r="C14" s="481"/>
      <c r="D14" s="481"/>
      <c r="E14" s="481"/>
      <c r="F14" s="481"/>
      <c r="G14" s="481"/>
      <c r="H14" s="481"/>
      <c r="I14" s="481"/>
      <c r="J14" s="481"/>
      <c r="K14" s="482"/>
      <c r="L14" s="498" t="s">
        <v>144</v>
      </c>
      <c r="M14" s="499"/>
      <c r="N14" s="499"/>
      <c r="O14" s="499"/>
      <c r="P14" s="499"/>
      <c r="Q14" s="500"/>
      <c r="R14" s="501">
        <v>52110</v>
      </c>
      <c r="S14" s="502"/>
      <c r="T14" s="502"/>
      <c r="U14" s="502"/>
      <c r="V14" s="503"/>
      <c r="W14" s="407"/>
      <c r="X14" s="408"/>
      <c r="Y14" s="408"/>
      <c r="Z14" s="408"/>
      <c r="AA14" s="408"/>
      <c r="AB14" s="397"/>
      <c r="AC14" s="504">
        <v>3.7</v>
      </c>
      <c r="AD14" s="505"/>
      <c r="AE14" s="505"/>
      <c r="AF14" s="505"/>
      <c r="AG14" s="506"/>
      <c r="AH14" s="504">
        <v>4.5999999999999996</v>
      </c>
      <c r="AI14" s="505"/>
      <c r="AJ14" s="505"/>
      <c r="AK14" s="505"/>
      <c r="AL14" s="507"/>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12" t="s">
        <v>145</v>
      </c>
      <c r="CE14" s="513"/>
      <c r="CF14" s="513"/>
      <c r="CG14" s="513"/>
      <c r="CH14" s="513"/>
      <c r="CI14" s="513"/>
      <c r="CJ14" s="513"/>
      <c r="CK14" s="513"/>
      <c r="CL14" s="513"/>
      <c r="CM14" s="513"/>
      <c r="CN14" s="513"/>
      <c r="CO14" s="513"/>
      <c r="CP14" s="513"/>
      <c r="CQ14" s="513"/>
      <c r="CR14" s="513"/>
      <c r="CS14" s="514"/>
      <c r="CT14" s="515">
        <v>12.6</v>
      </c>
      <c r="CU14" s="516"/>
      <c r="CV14" s="516"/>
      <c r="CW14" s="516"/>
      <c r="CX14" s="516"/>
      <c r="CY14" s="516"/>
      <c r="CZ14" s="516"/>
      <c r="DA14" s="517"/>
      <c r="DB14" s="515">
        <v>38.4</v>
      </c>
      <c r="DC14" s="516"/>
      <c r="DD14" s="516"/>
      <c r="DE14" s="516"/>
      <c r="DF14" s="516"/>
      <c r="DG14" s="516"/>
      <c r="DH14" s="516"/>
      <c r="DI14" s="517"/>
    </row>
    <row r="15" spans="1:119" ht="18.75" customHeight="1" x14ac:dyDescent="0.15">
      <c r="A15" s="172"/>
      <c r="B15" s="480"/>
      <c r="C15" s="481"/>
      <c r="D15" s="481"/>
      <c r="E15" s="481"/>
      <c r="F15" s="481"/>
      <c r="G15" s="481"/>
      <c r="H15" s="481"/>
      <c r="I15" s="481"/>
      <c r="J15" s="481"/>
      <c r="K15" s="482"/>
      <c r="L15" s="181"/>
      <c r="M15" s="508" t="s">
        <v>146</v>
      </c>
      <c r="N15" s="509"/>
      <c r="O15" s="509"/>
      <c r="P15" s="509"/>
      <c r="Q15" s="510"/>
      <c r="R15" s="501">
        <v>51444</v>
      </c>
      <c r="S15" s="502"/>
      <c r="T15" s="502"/>
      <c r="U15" s="502"/>
      <c r="V15" s="503"/>
      <c r="W15" s="433" t="s">
        <v>147</v>
      </c>
      <c r="X15" s="434"/>
      <c r="Y15" s="434"/>
      <c r="Z15" s="434"/>
      <c r="AA15" s="434"/>
      <c r="AB15" s="424"/>
      <c r="AC15" s="468">
        <v>6541</v>
      </c>
      <c r="AD15" s="469"/>
      <c r="AE15" s="469"/>
      <c r="AF15" s="469"/>
      <c r="AG15" s="511"/>
      <c r="AH15" s="468">
        <v>7096</v>
      </c>
      <c r="AI15" s="469"/>
      <c r="AJ15" s="469"/>
      <c r="AK15" s="469"/>
      <c r="AL15" s="470"/>
      <c r="AM15" s="446"/>
      <c r="AN15" s="447"/>
      <c r="AO15" s="447"/>
      <c r="AP15" s="447"/>
      <c r="AQ15" s="447"/>
      <c r="AR15" s="447"/>
      <c r="AS15" s="447"/>
      <c r="AT15" s="448"/>
      <c r="AU15" s="449"/>
      <c r="AV15" s="450"/>
      <c r="AW15" s="450"/>
      <c r="AX15" s="450"/>
      <c r="AY15" s="377" t="s">
        <v>148</v>
      </c>
      <c r="AZ15" s="378"/>
      <c r="BA15" s="378"/>
      <c r="BB15" s="378"/>
      <c r="BC15" s="378"/>
      <c r="BD15" s="378"/>
      <c r="BE15" s="378"/>
      <c r="BF15" s="378"/>
      <c r="BG15" s="378"/>
      <c r="BH15" s="378"/>
      <c r="BI15" s="378"/>
      <c r="BJ15" s="378"/>
      <c r="BK15" s="378"/>
      <c r="BL15" s="378"/>
      <c r="BM15" s="379"/>
      <c r="BN15" s="380">
        <v>7281094</v>
      </c>
      <c r="BO15" s="381"/>
      <c r="BP15" s="381"/>
      <c r="BQ15" s="381"/>
      <c r="BR15" s="381"/>
      <c r="BS15" s="381"/>
      <c r="BT15" s="381"/>
      <c r="BU15" s="382"/>
      <c r="BV15" s="380">
        <v>7613002</v>
      </c>
      <c r="BW15" s="381"/>
      <c r="BX15" s="381"/>
      <c r="BY15" s="381"/>
      <c r="BZ15" s="381"/>
      <c r="CA15" s="381"/>
      <c r="CB15" s="381"/>
      <c r="CC15" s="382"/>
      <c r="CD15" s="518" t="s">
        <v>149</v>
      </c>
      <c r="CE15" s="519"/>
      <c r="CF15" s="519"/>
      <c r="CG15" s="519"/>
      <c r="CH15" s="519"/>
      <c r="CI15" s="519"/>
      <c r="CJ15" s="519"/>
      <c r="CK15" s="519"/>
      <c r="CL15" s="519"/>
      <c r="CM15" s="519"/>
      <c r="CN15" s="519"/>
      <c r="CO15" s="519"/>
      <c r="CP15" s="519"/>
      <c r="CQ15" s="519"/>
      <c r="CR15" s="519"/>
      <c r="CS15" s="520"/>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480"/>
      <c r="C16" s="481"/>
      <c r="D16" s="481"/>
      <c r="E16" s="481"/>
      <c r="F16" s="481"/>
      <c r="G16" s="481"/>
      <c r="H16" s="481"/>
      <c r="I16" s="481"/>
      <c r="J16" s="481"/>
      <c r="K16" s="482"/>
      <c r="L16" s="498" t="s">
        <v>150</v>
      </c>
      <c r="M16" s="521"/>
      <c r="N16" s="521"/>
      <c r="O16" s="521"/>
      <c r="P16" s="521"/>
      <c r="Q16" s="522"/>
      <c r="R16" s="523" t="s">
        <v>151</v>
      </c>
      <c r="S16" s="524"/>
      <c r="T16" s="524"/>
      <c r="U16" s="524"/>
      <c r="V16" s="525"/>
      <c r="W16" s="407"/>
      <c r="X16" s="408"/>
      <c r="Y16" s="408"/>
      <c r="Z16" s="408"/>
      <c r="AA16" s="408"/>
      <c r="AB16" s="397"/>
      <c r="AC16" s="504">
        <v>27.7</v>
      </c>
      <c r="AD16" s="505"/>
      <c r="AE16" s="505"/>
      <c r="AF16" s="505"/>
      <c r="AG16" s="506"/>
      <c r="AH16" s="504">
        <v>30.5</v>
      </c>
      <c r="AI16" s="505"/>
      <c r="AJ16" s="505"/>
      <c r="AK16" s="505"/>
      <c r="AL16" s="507"/>
      <c r="AM16" s="446"/>
      <c r="AN16" s="447"/>
      <c r="AO16" s="447"/>
      <c r="AP16" s="447"/>
      <c r="AQ16" s="447"/>
      <c r="AR16" s="447"/>
      <c r="AS16" s="447"/>
      <c r="AT16" s="448"/>
      <c r="AU16" s="449"/>
      <c r="AV16" s="450"/>
      <c r="AW16" s="450"/>
      <c r="AX16" s="450"/>
      <c r="AY16" s="451" t="s">
        <v>152</v>
      </c>
      <c r="AZ16" s="452"/>
      <c r="BA16" s="452"/>
      <c r="BB16" s="452"/>
      <c r="BC16" s="452"/>
      <c r="BD16" s="452"/>
      <c r="BE16" s="452"/>
      <c r="BF16" s="452"/>
      <c r="BG16" s="452"/>
      <c r="BH16" s="452"/>
      <c r="BI16" s="452"/>
      <c r="BJ16" s="452"/>
      <c r="BK16" s="452"/>
      <c r="BL16" s="452"/>
      <c r="BM16" s="453"/>
      <c r="BN16" s="417">
        <v>10121655</v>
      </c>
      <c r="BO16" s="418"/>
      <c r="BP16" s="418"/>
      <c r="BQ16" s="418"/>
      <c r="BR16" s="418"/>
      <c r="BS16" s="418"/>
      <c r="BT16" s="418"/>
      <c r="BU16" s="419"/>
      <c r="BV16" s="417">
        <v>9658776</v>
      </c>
      <c r="BW16" s="418"/>
      <c r="BX16" s="418"/>
      <c r="BY16" s="418"/>
      <c r="BZ16" s="418"/>
      <c r="CA16" s="418"/>
      <c r="CB16" s="418"/>
      <c r="CC16" s="419"/>
      <c r="CD16" s="185"/>
      <c r="CE16" s="531"/>
      <c r="CF16" s="531"/>
      <c r="CG16" s="531"/>
      <c r="CH16" s="531"/>
      <c r="CI16" s="531"/>
      <c r="CJ16" s="531"/>
      <c r="CK16" s="531"/>
      <c r="CL16" s="531"/>
      <c r="CM16" s="531"/>
      <c r="CN16" s="531"/>
      <c r="CO16" s="531"/>
      <c r="CP16" s="531"/>
      <c r="CQ16" s="531"/>
      <c r="CR16" s="531"/>
      <c r="CS16" s="532"/>
      <c r="CT16" s="414"/>
      <c r="CU16" s="415"/>
      <c r="CV16" s="415"/>
      <c r="CW16" s="415"/>
      <c r="CX16" s="415"/>
      <c r="CY16" s="415"/>
      <c r="CZ16" s="415"/>
      <c r="DA16" s="416"/>
      <c r="DB16" s="414"/>
      <c r="DC16" s="415"/>
      <c r="DD16" s="415"/>
      <c r="DE16" s="415"/>
      <c r="DF16" s="415"/>
      <c r="DG16" s="415"/>
      <c r="DH16" s="415"/>
      <c r="DI16" s="416"/>
    </row>
    <row r="17" spans="1:113" ht="18.75" customHeight="1" thickBot="1" x14ac:dyDescent="0.2">
      <c r="A17" s="172"/>
      <c r="B17" s="483"/>
      <c r="C17" s="484"/>
      <c r="D17" s="484"/>
      <c r="E17" s="484"/>
      <c r="F17" s="484"/>
      <c r="G17" s="484"/>
      <c r="H17" s="484"/>
      <c r="I17" s="484"/>
      <c r="J17" s="484"/>
      <c r="K17" s="485"/>
      <c r="L17" s="186"/>
      <c r="M17" s="528" t="s">
        <v>153</v>
      </c>
      <c r="N17" s="529"/>
      <c r="O17" s="529"/>
      <c r="P17" s="529"/>
      <c r="Q17" s="530"/>
      <c r="R17" s="523" t="s">
        <v>154</v>
      </c>
      <c r="S17" s="524"/>
      <c r="T17" s="524"/>
      <c r="U17" s="524"/>
      <c r="V17" s="525"/>
      <c r="W17" s="433" t="s">
        <v>155</v>
      </c>
      <c r="X17" s="434"/>
      <c r="Y17" s="434"/>
      <c r="Z17" s="434"/>
      <c r="AA17" s="434"/>
      <c r="AB17" s="424"/>
      <c r="AC17" s="468">
        <v>16185</v>
      </c>
      <c r="AD17" s="469"/>
      <c r="AE17" s="469"/>
      <c r="AF17" s="469"/>
      <c r="AG17" s="511"/>
      <c r="AH17" s="468">
        <v>15086</v>
      </c>
      <c r="AI17" s="469"/>
      <c r="AJ17" s="469"/>
      <c r="AK17" s="469"/>
      <c r="AL17" s="470"/>
      <c r="AM17" s="446"/>
      <c r="AN17" s="447"/>
      <c r="AO17" s="447"/>
      <c r="AP17" s="447"/>
      <c r="AQ17" s="447"/>
      <c r="AR17" s="447"/>
      <c r="AS17" s="447"/>
      <c r="AT17" s="448"/>
      <c r="AU17" s="449"/>
      <c r="AV17" s="450"/>
      <c r="AW17" s="450"/>
      <c r="AX17" s="450"/>
      <c r="AY17" s="451" t="s">
        <v>156</v>
      </c>
      <c r="AZ17" s="452"/>
      <c r="BA17" s="452"/>
      <c r="BB17" s="452"/>
      <c r="BC17" s="452"/>
      <c r="BD17" s="452"/>
      <c r="BE17" s="452"/>
      <c r="BF17" s="452"/>
      <c r="BG17" s="452"/>
      <c r="BH17" s="452"/>
      <c r="BI17" s="452"/>
      <c r="BJ17" s="452"/>
      <c r="BK17" s="452"/>
      <c r="BL17" s="452"/>
      <c r="BM17" s="453"/>
      <c r="BN17" s="417">
        <v>9257988</v>
      </c>
      <c r="BO17" s="418"/>
      <c r="BP17" s="418"/>
      <c r="BQ17" s="418"/>
      <c r="BR17" s="418"/>
      <c r="BS17" s="418"/>
      <c r="BT17" s="418"/>
      <c r="BU17" s="419"/>
      <c r="BV17" s="417">
        <v>9702958</v>
      </c>
      <c r="BW17" s="418"/>
      <c r="BX17" s="418"/>
      <c r="BY17" s="418"/>
      <c r="BZ17" s="418"/>
      <c r="CA17" s="418"/>
      <c r="CB17" s="418"/>
      <c r="CC17" s="419"/>
      <c r="CD17" s="185"/>
      <c r="CE17" s="531"/>
      <c r="CF17" s="531"/>
      <c r="CG17" s="531"/>
      <c r="CH17" s="531"/>
      <c r="CI17" s="531"/>
      <c r="CJ17" s="531"/>
      <c r="CK17" s="531"/>
      <c r="CL17" s="531"/>
      <c r="CM17" s="531"/>
      <c r="CN17" s="531"/>
      <c r="CO17" s="531"/>
      <c r="CP17" s="531"/>
      <c r="CQ17" s="531"/>
      <c r="CR17" s="531"/>
      <c r="CS17" s="532"/>
      <c r="CT17" s="414"/>
      <c r="CU17" s="415"/>
      <c r="CV17" s="415"/>
      <c r="CW17" s="415"/>
      <c r="CX17" s="415"/>
      <c r="CY17" s="415"/>
      <c r="CZ17" s="415"/>
      <c r="DA17" s="416"/>
      <c r="DB17" s="414"/>
      <c r="DC17" s="415"/>
      <c r="DD17" s="415"/>
      <c r="DE17" s="415"/>
      <c r="DF17" s="415"/>
      <c r="DG17" s="415"/>
      <c r="DH17" s="415"/>
      <c r="DI17" s="416"/>
    </row>
    <row r="18" spans="1:113" ht="18.75" customHeight="1" thickBot="1" x14ac:dyDescent="0.2">
      <c r="A18" s="172"/>
      <c r="B18" s="539" t="s">
        <v>157</v>
      </c>
      <c r="C18" s="460"/>
      <c r="D18" s="460"/>
      <c r="E18" s="540"/>
      <c r="F18" s="540"/>
      <c r="G18" s="540"/>
      <c r="H18" s="540"/>
      <c r="I18" s="540"/>
      <c r="J18" s="540"/>
      <c r="K18" s="540"/>
      <c r="L18" s="541">
        <v>79.16</v>
      </c>
      <c r="M18" s="541"/>
      <c r="N18" s="541"/>
      <c r="O18" s="541"/>
      <c r="P18" s="541"/>
      <c r="Q18" s="541"/>
      <c r="R18" s="542"/>
      <c r="S18" s="542"/>
      <c r="T18" s="542"/>
      <c r="U18" s="542"/>
      <c r="V18" s="543"/>
      <c r="W18" s="435"/>
      <c r="X18" s="436"/>
      <c r="Y18" s="436"/>
      <c r="Z18" s="436"/>
      <c r="AA18" s="436"/>
      <c r="AB18" s="427"/>
      <c r="AC18" s="544">
        <v>68.599999999999994</v>
      </c>
      <c r="AD18" s="545"/>
      <c r="AE18" s="545"/>
      <c r="AF18" s="545"/>
      <c r="AG18" s="546"/>
      <c r="AH18" s="544">
        <v>64.900000000000006</v>
      </c>
      <c r="AI18" s="545"/>
      <c r="AJ18" s="545"/>
      <c r="AK18" s="545"/>
      <c r="AL18" s="547"/>
      <c r="AM18" s="446"/>
      <c r="AN18" s="447"/>
      <c r="AO18" s="447"/>
      <c r="AP18" s="447"/>
      <c r="AQ18" s="447"/>
      <c r="AR18" s="447"/>
      <c r="AS18" s="447"/>
      <c r="AT18" s="448"/>
      <c r="AU18" s="449"/>
      <c r="AV18" s="450"/>
      <c r="AW18" s="450"/>
      <c r="AX18" s="450"/>
      <c r="AY18" s="451" t="s">
        <v>158</v>
      </c>
      <c r="AZ18" s="452"/>
      <c r="BA18" s="452"/>
      <c r="BB18" s="452"/>
      <c r="BC18" s="452"/>
      <c r="BD18" s="452"/>
      <c r="BE18" s="452"/>
      <c r="BF18" s="452"/>
      <c r="BG18" s="452"/>
      <c r="BH18" s="452"/>
      <c r="BI18" s="452"/>
      <c r="BJ18" s="452"/>
      <c r="BK18" s="452"/>
      <c r="BL18" s="452"/>
      <c r="BM18" s="453"/>
      <c r="BN18" s="417">
        <v>12124848</v>
      </c>
      <c r="BO18" s="418"/>
      <c r="BP18" s="418"/>
      <c r="BQ18" s="418"/>
      <c r="BR18" s="418"/>
      <c r="BS18" s="418"/>
      <c r="BT18" s="418"/>
      <c r="BU18" s="419"/>
      <c r="BV18" s="417">
        <v>11409055</v>
      </c>
      <c r="BW18" s="418"/>
      <c r="BX18" s="418"/>
      <c r="BY18" s="418"/>
      <c r="BZ18" s="418"/>
      <c r="CA18" s="418"/>
      <c r="CB18" s="418"/>
      <c r="CC18" s="419"/>
      <c r="CD18" s="185"/>
      <c r="CE18" s="531"/>
      <c r="CF18" s="531"/>
      <c r="CG18" s="531"/>
      <c r="CH18" s="531"/>
      <c r="CI18" s="531"/>
      <c r="CJ18" s="531"/>
      <c r="CK18" s="531"/>
      <c r="CL18" s="531"/>
      <c r="CM18" s="531"/>
      <c r="CN18" s="531"/>
      <c r="CO18" s="531"/>
      <c r="CP18" s="531"/>
      <c r="CQ18" s="531"/>
      <c r="CR18" s="531"/>
      <c r="CS18" s="532"/>
      <c r="CT18" s="414"/>
      <c r="CU18" s="415"/>
      <c r="CV18" s="415"/>
      <c r="CW18" s="415"/>
      <c r="CX18" s="415"/>
      <c r="CY18" s="415"/>
      <c r="CZ18" s="415"/>
      <c r="DA18" s="416"/>
      <c r="DB18" s="414"/>
      <c r="DC18" s="415"/>
      <c r="DD18" s="415"/>
      <c r="DE18" s="415"/>
      <c r="DF18" s="415"/>
      <c r="DG18" s="415"/>
      <c r="DH18" s="415"/>
      <c r="DI18" s="416"/>
    </row>
    <row r="19" spans="1:113" ht="18.75" customHeight="1" thickBot="1" x14ac:dyDescent="0.2">
      <c r="A19" s="172"/>
      <c r="B19" s="539" t="s">
        <v>159</v>
      </c>
      <c r="C19" s="460"/>
      <c r="D19" s="460"/>
      <c r="E19" s="540"/>
      <c r="F19" s="540"/>
      <c r="G19" s="540"/>
      <c r="H19" s="540"/>
      <c r="I19" s="540"/>
      <c r="J19" s="540"/>
      <c r="K19" s="540"/>
      <c r="L19" s="548">
        <v>630</v>
      </c>
      <c r="M19" s="548"/>
      <c r="N19" s="548"/>
      <c r="O19" s="548"/>
      <c r="P19" s="548"/>
      <c r="Q19" s="548"/>
      <c r="R19" s="549"/>
      <c r="S19" s="549"/>
      <c r="T19" s="549"/>
      <c r="U19" s="549"/>
      <c r="V19" s="550"/>
      <c r="W19" s="374"/>
      <c r="X19" s="375"/>
      <c r="Y19" s="375"/>
      <c r="Z19" s="375"/>
      <c r="AA19" s="375"/>
      <c r="AB19" s="375"/>
      <c r="AC19" s="526"/>
      <c r="AD19" s="526"/>
      <c r="AE19" s="526"/>
      <c r="AF19" s="526"/>
      <c r="AG19" s="526"/>
      <c r="AH19" s="526"/>
      <c r="AI19" s="526"/>
      <c r="AJ19" s="526"/>
      <c r="AK19" s="526"/>
      <c r="AL19" s="527"/>
      <c r="AM19" s="446"/>
      <c r="AN19" s="447"/>
      <c r="AO19" s="447"/>
      <c r="AP19" s="447"/>
      <c r="AQ19" s="447"/>
      <c r="AR19" s="447"/>
      <c r="AS19" s="447"/>
      <c r="AT19" s="448"/>
      <c r="AU19" s="449"/>
      <c r="AV19" s="450"/>
      <c r="AW19" s="450"/>
      <c r="AX19" s="450"/>
      <c r="AY19" s="451" t="s">
        <v>160</v>
      </c>
      <c r="AZ19" s="452"/>
      <c r="BA19" s="452"/>
      <c r="BB19" s="452"/>
      <c r="BC19" s="452"/>
      <c r="BD19" s="452"/>
      <c r="BE19" s="452"/>
      <c r="BF19" s="452"/>
      <c r="BG19" s="452"/>
      <c r="BH19" s="452"/>
      <c r="BI19" s="452"/>
      <c r="BJ19" s="452"/>
      <c r="BK19" s="452"/>
      <c r="BL19" s="452"/>
      <c r="BM19" s="453"/>
      <c r="BN19" s="417">
        <v>16326277</v>
      </c>
      <c r="BO19" s="418"/>
      <c r="BP19" s="418"/>
      <c r="BQ19" s="418"/>
      <c r="BR19" s="418"/>
      <c r="BS19" s="418"/>
      <c r="BT19" s="418"/>
      <c r="BU19" s="419"/>
      <c r="BV19" s="417">
        <v>14682152</v>
      </c>
      <c r="BW19" s="418"/>
      <c r="BX19" s="418"/>
      <c r="BY19" s="418"/>
      <c r="BZ19" s="418"/>
      <c r="CA19" s="418"/>
      <c r="CB19" s="418"/>
      <c r="CC19" s="419"/>
      <c r="CD19" s="185"/>
      <c r="CE19" s="531"/>
      <c r="CF19" s="531"/>
      <c r="CG19" s="531"/>
      <c r="CH19" s="531"/>
      <c r="CI19" s="531"/>
      <c r="CJ19" s="531"/>
      <c r="CK19" s="531"/>
      <c r="CL19" s="531"/>
      <c r="CM19" s="531"/>
      <c r="CN19" s="531"/>
      <c r="CO19" s="531"/>
      <c r="CP19" s="531"/>
      <c r="CQ19" s="531"/>
      <c r="CR19" s="531"/>
      <c r="CS19" s="532"/>
      <c r="CT19" s="414"/>
      <c r="CU19" s="415"/>
      <c r="CV19" s="415"/>
      <c r="CW19" s="415"/>
      <c r="CX19" s="415"/>
      <c r="CY19" s="415"/>
      <c r="CZ19" s="415"/>
      <c r="DA19" s="416"/>
      <c r="DB19" s="414"/>
      <c r="DC19" s="415"/>
      <c r="DD19" s="415"/>
      <c r="DE19" s="415"/>
      <c r="DF19" s="415"/>
      <c r="DG19" s="415"/>
      <c r="DH19" s="415"/>
      <c r="DI19" s="416"/>
    </row>
    <row r="20" spans="1:113" ht="18.75" customHeight="1" thickBot="1" x14ac:dyDescent="0.2">
      <c r="A20" s="172"/>
      <c r="B20" s="539" t="s">
        <v>161</v>
      </c>
      <c r="C20" s="460"/>
      <c r="D20" s="460"/>
      <c r="E20" s="540"/>
      <c r="F20" s="540"/>
      <c r="G20" s="540"/>
      <c r="H20" s="540"/>
      <c r="I20" s="540"/>
      <c r="J20" s="540"/>
      <c r="K20" s="540"/>
      <c r="L20" s="548">
        <v>19971</v>
      </c>
      <c r="M20" s="548"/>
      <c r="N20" s="548"/>
      <c r="O20" s="548"/>
      <c r="P20" s="548"/>
      <c r="Q20" s="548"/>
      <c r="R20" s="549"/>
      <c r="S20" s="549"/>
      <c r="T20" s="549"/>
      <c r="U20" s="549"/>
      <c r="V20" s="550"/>
      <c r="W20" s="435"/>
      <c r="X20" s="436"/>
      <c r="Y20" s="436"/>
      <c r="Z20" s="436"/>
      <c r="AA20" s="436"/>
      <c r="AB20" s="436"/>
      <c r="AC20" s="551"/>
      <c r="AD20" s="551"/>
      <c r="AE20" s="551"/>
      <c r="AF20" s="551"/>
      <c r="AG20" s="551"/>
      <c r="AH20" s="551"/>
      <c r="AI20" s="551"/>
      <c r="AJ20" s="551"/>
      <c r="AK20" s="551"/>
      <c r="AL20" s="552"/>
      <c r="AM20" s="553"/>
      <c r="AN20" s="472"/>
      <c r="AO20" s="472"/>
      <c r="AP20" s="472"/>
      <c r="AQ20" s="472"/>
      <c r="AR20" s="472"/>
      <c r="AS20" s="472"/>
      <c r="AT20" s="473"/>
      <c r="AU20" s="554"/>
      <c r="AV20" s="555"/>
      <c r="AW20" s="555"/>
      <c r="AX20" s="556"/>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85"/>
      <c r="CE20" s="531"/>
      <c r="CF20" s="531"/>
      <c r="CG20" s="531"/>
      <c r="CH20" s="531"/>
      <c r="CI20" s="531"/>
      <c r="CJ20" s="531"/>
      <c r="CK20" s="531"/>
      <c r="CL20" s="531"/>
      <c r="CM20" s="531"/>
      <c r="CN20" s="531"/>
      <c r="CO20" s="531"/>
      <c r="CP20" s="531"/>
      <c r="CQ20" s="531"/>
      <c r="CR20" s="531"/>
      <c r="CS20" s="532"/>
      <c r="CT20" s="414"/>
      <c r="CU20" s="415"/>
      <c r="CV20" s="415"/>
      <c r="CW20" s="415"/>
      <c r="CX20" s="415"/>
      <c r="CY20" s="415"/>
      <c r="CZ20" s="415"/>
      <c r="DA20" s="416"/>
      <c r="DB20" s="414"/>
      <c r="DC20" s="415"/>
      <c r="DD20" s="415"/>
      <c r="DE20" s="415"/>
      <c r="DF20" s="415"/>
      <c r="DG20" s="415"/>
      <c r="DH20" s="415"/>
      <c r="DI20" s="416"/>
    </row>
    <row r="21" spans="1:113" ht="18.75" customHeight="1" thickBot="1" x14ac:dyDescent="0.2">
      <c r="A21" s="172"/>
      <c r="B21" s="557" t="s">
        <v>162</v>
      </c>
      <c r="C21" s="558"/>
      <c r="D21" s="558"/>
      <c r="E21" s="558"/>
      <c r="F21" s="558"/>
      <c r="G21" s="558"/>
      <c r="H21" s="558"/>
      <c r="I21" s="558"/>
      <c r="J21" s="558"/>
      <c r="K21" s="558"/>
      <c r="L21" s="558"/>
      <c r="M21" s="558"/>
      <c r="N21" s="558"/>
      <c r="O21" s="558"/>
      <c r="P21" s="558"/>
      <c r="Q21" s="558"/>
      <c r="R21" s="558"/>
      <c r="S21" s="558"/>
      <c r="T21" s="558"/>
      <c r="U21" s="558"/>
      <c r="V21" s="558"/>
      <c r="W21" s="558"/>
      <c r="X21" s="558"/>
      <c r="Y21" s="558"/>
      <c r="Z21" s="558"/>
      <c r="AA21" s="558"/>
      <c r="AB21" s="558"/>
      <c r="AC21" s="558"/>
      <c r="AD21" s="558"/>
      <c r="AE21" s="558"/>
      <c r="AF21" s="558"/>
      <c r="AG21" s="558"/>
      <c r="AH21" s="558"/>
      <c r="AI21" s="558"/>
      <c r="AJ21" s="558"/>
      <c r="AK21" s="558"/>
      <c r="AL21" s="558"/>
      <c r="AM21" s="558"/>
      <c r="AN21" s="558"/>
      <c r="AO21" s="558"/>
      <c r="AP21" s="558"/>
      <c r="AQ21" s="558"/>
      <c r="AR21" s="558"/>
      <c r="AS21" s="558"/>
      <c r="AT21" s="558"/>
      <c r="AU21" s="558"/>
      <c r="AV21" s="558"/>
      <c r="AW21" s="558"/>
      <c r="AX21" s="559"/>
      <c r="AY21" s="533"/>
      <c r="AZ21" s="534"/>
      <c r="BA21" s="534"/>
      <c r="BB21" s="534"/>
      <c r="BC21" s="534"/>
      <c r="BD21" s="534"/>
      <c r="BE21" s="534"/>
      <c r="BF21" s="534"/>
      <c r="BG21" s="534"/>
      <c r="BH21" s="534"/>
      <c r="BI21" s="534"/>
      <c r="BJ21" s="534"/>
      <c r="BK21" s="534"/>
      <c r="BL21" s="534"/>
      <c r="BM21" s="535"/>
      <c r="BN21" s="536"/>
      <c r="BO21" s="537"/>
      <c r="BP21" s="537"/>
      <c r="BQ21" s="537"/>
      <c r="BR21" s="537"/>
      <c r="BS21" s="537"/>
      <c r="BT21" s="537"/>
      <c r="BU21" s="538"/>
      <c r="BV21" s="536"/>
      <c r="BW21" s="537"/>
      <c r="BX21" s="537"/>
      <c r="BY21" s="537"/>
      <c r="BZ21" s="537"/>
      <c r="CA21" s="537"/>
      <c r="CB21" s="537"/>
      <c r="CC21" s="538"/>
      <c r="CD21" s="185"/>
      <c r="CE21" s="531"/>
      <c r="CF21" s="531"/>
      <c r="CG21" s="531"/>
      <c r="CH21" s="531"/>
      <c r="CI21" s="531"/>
      <c r="CJ21" s="531"/>
      <c r="CK21" s="531"/>
      <c r="CL21" s="531"/>
      <c r="CM21" s="531"/>
      <c r="CN21" s="531"/>
      <c r="CO21" s="531"/>
      <c r="CP21" s="531"/>
      <c r="CQ21" s="531"/>
      <c r="CR21" s="531"/>
      <c r="CS21" s="532"/>
      <c r="CT21" s="414"/>
      <c r="CU21" s="415"/>
      <c r="CV21" s="415"/>
      <c r="CW21" s="415"/>
      <c r="CX21" s="415"/>
      <c r="CY21" s="415"/>
      <c r="CZ21" s="415"/>
      <c r="DA21" s="416"/>
      <c r="DB21" s="414"/>
      <c r="DC21" s="415"/>
      <c r="DD21" s="415"/>
      <c r="DE21" s="415"/>
      <c r="DF21" s="415"/>
      <c r="DG21" s="415"/>
      <c r="DH21" s="415"/>
      <c r="DI21" s="416"/>
    </row>
    <row r="22" spans="1:113" ht="18.75" customHeight="1" x14ac:dyDescent="0.15">
      <c r="A22" s="172"/>
      <c r="B22" s="587" t="s">
        <v>163</v>
      </c>
      <c r="C22" s="561"/>
      <c r="D22" s="562"/>
      <c r="E22" s="429" t="s">
        <v>1</v>
      </c>
      <c r="F22" s="434"/>
      <c r="G22" s="434"/>
      <c r="H22" s="434"/>
      <c r="I22" s="434"/>
      <c r="J22" s="434"/>
      <c r="K22" s="424"/>
      <c r="L22" s="429" t="s">
        <v>164</v>
      </c>
      <c r="M22" s="434"/>
      <c r="N22" s="434"/>
      <c r="O22" s="434"/>
      <c r="P22" s="424"/>
      <c r="Q22" s="592" t="s">
        <v>165</v>
      </c>
      <c r="R22" s="593"/>
      <c r="S22" s="593"/>
      <c r="T22" s="593"/>
      <c r="U22" s="593"/>
      <c r="V22" s="594"/>
      <c r="W22" s="560" t="s">
        <v>166</v>
      </c>
      <c r="X22" s="561"/>
      <c r="Y22" s="562"/>
      <c r="Z22" s="429" t="s">
        <v>1</v>
      </c>
      <c r="AA22" s="434"/>
      <c r="AB22" s="434"/>
      <c r="AC22" s="434"/>
      <c r="AD22" s="434"/>
      <c r="AE22" s="434"/>
      <c r="AF22" s="434"/>
      <c r="AG22" s="424"/>
      <c r="AH22" s="598" t="s">
        <v>167</v>
      </c>
      <c r="AI22" s="434"/>
      <c r="AJ22" s="434"/>
      <c r="AK22" s="434"/>
      <c r="AL22" s="424"/>
      <c r="AM22" s="598" t="s">
        <v>168</v>
      </c>
      <c r="AN22" s="599"/>
      <c r="AO22" s="599"/>
      <c r="AP22" s="599"/>
      <c r="AQ22" s="599"/>
      <c r="AR22" s="600"/>
      <c r="AS22" s="592" t="s">
        <v>165</v>
      </c>
      <c r="AT22" s="593"/>
      <c r="AU22" s="593"/>
      <c r="AV22" s="593"/>
      <c r="AW22" s="593"/>
      <c r="AX22" s="604"/>
      <c r="AY22" s="377" t="s">
        <v>169</v>
      </c>
      <c r="AZ22" s="378"/>
      <c r="BA22" s="378"/>
      <c r="BB22" s="378"/>
      <c r="BC22" s="378"/>
      <c r="BD22" s="378"/>
      <c r="BE22" s="378"/>
      <c r="BF22" s="378"/>
      <c r="BG22" s="378"/>
      <c r="BH22" s="378"/>
      <c r="BI22" s="378"/>
      <c r="BJ22" s="378"/>
      <c r="BK22" s="378"/>
      <c r="BL22" s="378"/>
      <c r="BM22" s="379"/>
      <c r="BN22" s="380">
        <v>22052693</v>
      </c>
      <c r="BO22" s="381"/>
      <c r="BP22" s="381"/>
      <c r="BQ22" s="381"/>
      <c r="BR22" s="381"/>
      <c r="BS22" s="381"/>
      <c r="BT22" s="381"/>
      <c r="BU22" s="382"/>
      <c r="BV22" s="380">
        <v>22295902</v>
      </c>
      <c r="BW22" s="381"/>
      <c r="BX22" s="381"/>
      <c r="BY22" s="381"/>
      <c r="BZ22" s="381"/>
      <c r="CA22" s="381"/>
      <c r="CB22" s="381"/>
      <c r="CC22" s="382"/>
      <c r="CD22" s="185"/>
      <c r="CE22" s="531"/>
      <c r="CF22" s="531"/>
      <c r="CG22" s="531"/>
      <c r="CH22" s="531"/>
      <c r="CI22" s="531"/>
      <c r="CJ22" s="531"/>
      <c r="CK22" s="531"/>
      <c r="CL22" s="531"/>
      <c r="CM22" s="531"/>
      <c r="CN22" s="531"/>
      <c r="CO22" s="531"/>
      <c r="CP22" s="531"/>
      <c r="CQ22" s="531"/>
      <c r="CR22" s="531"/>
      <c r="CS22" s="532"/>
      <c r="CT22" s="414"/>
      <c r="CU22" s="415"/>
      <c r="CV22" s="415"/>
      <c r="CW22" s="415"/>
      <c r="CX22" s="415"/>
      <c r="CY22" s="415"/>
      <c r="CZ22" s="415"/>
      <c r="DA22" s="416"/>
      <c r="DB22" s="414"/>
      <c r="DC22" s="415"/>
      <c r="DD22" s="415"/>
      <c r="DE22" s="415"/>
      <c r="DF22" s="415"/>
      <c r="DG22" s="415"/>
      <c r="DH22" s="415"/>
      <c r="DI22" s="416"/>
    </row>
    <row r="23" spans="1:113" ht="18.75" customHeight="1" x14ac:dyDescent="0.15">
      <c r="A23" s="172"/>
      <c r="B23" s="588"/>
      <c r="C23" s="564"/>
      <c r="D23" s="565"/>
      <c r="E23" s="403"/>
      <c r="F23" s="408"/>
      <c r="G23" s="408"/>
      <c r="H23" s="408"/>
      <c r="I23" s="408"/>
      <c r="J23" s="408"/>
      <c r="K23" s="397"/>
      <c r="L23" s="403"/>
      <c r="M23" s="408"/>
      <c r="N23" s="408"/>
      <c r="O23" s="408"/>
      <c r="P23" s="397"/>
      <c r="Q23" s="595"/>
      <c r="R23" s="596"/>
      <c r="S23" s="596"/>
      <c r="T23" s="596"/>
      <c r="U23" s="596"/>
      <c r="V23" s="597"/>
      <c r="W23" s="563"/>
      <c r="X23" s="564"/>
      <c r="Y23" s="565"/>
      <c r="Z23" s="403"/>
      <c r="AA23" s="408"/>
      <c r="AB23" s="408"/>
      <c r="AC23" s="408"/>
      <c r="AD23" s="408"/>
      <c r="AE23" s="408"/>
      <c r="AF23" s="408"/>
      <c r="AG23" s="397"/>
      <c r="AH23" s="403"/>
      <c r="AI23" s="408"/>
      <c r="AJ23" s="408"/>
      <c r="AK23" s="408"/>
      <c r="AL23" s="397"/>
      <c r="AM23" s="601"/>
      <c r="AN23" s="602"/>
      <c r="AO23" s="602"/>
      <c r="AP23" s="602"/>
      <c r="AQ23" s="602"/>
      <c r="AR23" s="603"/>
      <c r="AS23" s="595"/>
      <c r="AT23" s="596"/>
      <c r="AU23" s="596"/>
      <c r="AV23" s="596"/>
      <c r="AW23" s="596"/>
      <c r="AX23" s="605"/>
      <c r="AY23" s="451" t="s">
        <v>170</v>
      </c>
      <c r="AZ23" s="452"/>
      <c r="BA23" s="452"/>
      <c r="BB23" s="452"/>
      <c r="BC23" s="452"/>
      <c r="BD23" s="452"/>
      <c r="BE23" s="452"/>
      <c r="BF23" s="452"/>
      <c r="BG23" s="452"/>
      <c r="BH23" s="452"/>
      <c r="BI23" s="452"/>
      <c r="BJ23" s="452"/>
      <c r="BK23" s="452"/>
      <c r="BL23" s="452"/>
      <c r="BM23" s="453"/>
      <c r="BN23" s="417">
        <v>15922822</v>
      </c>
      <c r="BO23" s="418"/>
      <c r="BP23" s="418"/>
      <c r="BQ23" s="418"/>
      <c r="BR23" s="418"/>
      <c r="BS23" s="418"/>
      <c r="BT23" s="418"/>
      <c r="BU23" s="419"/>
      <c r="BV23" s="417">
        <v>15902386</v>
      </c>
      <c r="BW23" s="418"/>
      <c r="BX23" s="418"/>
      <c r="BY23" s="418"/>
      <c r="BZ23" s="418"/>
      <c r="CA23" s="418"/>
      <c r="CB23" s="418"/>
      <c r="CC23" s="419"/>
      <c r="CD23" s="185"/>
      <c r="CE23" s="531"/>
      <c r="CF23" s="531"/>
      <c r="CG23" s="531"/>
      <c r="CH23" s="531"/>
      <c r="CI23" s="531"/>
      <c r="CJ23" s="531"/>
      <c r="CK23" s="531"/>
      <c r="CL23" s="531"/>
      <c r="CM23" s="531"/>
      <c r="CN23" s="531"/>
      <c r="CO23" s="531"/>
      <c r="CP23" s="531"/>
      <c r="CQ23" s="531"/>
      <c r="CR23" s="531"/>
      <c r="CS23" s="532"/>
      <c r="CT23" s="414"/>
      <c r="CU23" s="415"/>
      <c r="CV23" s="415"/>
      <c r="CW23" s="415"/>
      <c r="CX23" s="415"/>
      <c r="CY23" s="415"/>
      <c r="CZ23" s="415"/>
      <c r="DA23" s="416"/>
      <c r="DB23" s="414"/>
      <c r="DC23" s="415"/>
      <c r="DD23" s="415"/>
      <c r="DE23" s="415"/>
      <c r="DF23" s="415"/>
      <c r="DG23" s="415"/>
      <c r="DH23" s="415"/>
      <c r="DI23" s="416"/>
    </row>
    <row r="24" spans="1:113" ht="18.75" customHeight="1" thickBot="1" x14ac:dyDescent="0.2">
      <c r="A24" s="172"/>
      <c r="B24" s="588"/>
      <c r="C24" s="564"/>
      <c r="D24" s="565"/>
      <c r="E24" s="467" t="s">
        <v>171</v>
      </c>
      <c r="F24" s="447"/>
      <c r="G24" s="447"/>
      <c r="H24" s="447"/>
      <c r="I24" s="447"/>
      <c r="J24" s="447"/>
      <c r="K24" s="448"/>
      <c r="L24" s="468">
        <v>1</v>
      </c>
      <c r="M24" s="469"/>
      <c r="N24" s="469"/>
      <c r="O24" s="469"/>
      <c r="P24" s="511"/>
      <c r="Q24" s="468">
        <v>8210</v>
      </c>
      <c r="R24" s="469"/>
      <c r="S24" s="469"/>
      <c r="T24" s="469"/>
      <c r="U24" s="469"/>
      <c r="V24" s="511"/>
      <c r="W24" s="563"/>
      <c r="X24" s="564"/>
      <c r="Y24" s="565"/>
      <c r="Z24" s="467" t="s">
        <v>172</v>
      </c>
      <c r="AA24" s="447"/>
      <c r="AB24" s="447"/>
      <c r="AC24" s="447"/>
      <c r="AD24" s="447"/>
      <c r="AE24" s="447"/>
      <c r="AF24" s="447"/>
      <c r="AG24" s="448"/>
      <c r="AH24" s="468">
        <v>337</v>
      </c>
      <c r="AI24" s="469"/>
      <c r="AJ24" s="469"/>
      <c r="AK24" s="469"/>
      <c r="AL24" s="511"/>
      <c r="AM24" s="468">
        <v>1021110</v>
      </c>
      <c r="AN24" s="469"/>
      <c r="AO24" s="469"/>
      <c r="AP24" s="469"/>
      <c r="AQ24" s="469"/>
      <c r="AR24" s="511"/>
      <c r="AS24" s="468">
        <v>3030</v>
      </c>
      <c r="AT24" s="469"/>
      <c r="AU24" s="469"/>
      <c r="AV24" s="469"/>
      <c r="AW24" s="469"/>
      <c r="AX24" s="470"/>
      <c r="AY24" s="533" t="s">
        <v>173</v>
      </c>
      <c r="AZ24" s="534"/>
      <c r="BA24" s="534"/>
      <c r="BB24" s="534"/>
      <c r="BC24" s="534"/>
      <c r="BD24" s="534"/>
      <c r="BE24" s="534"/>
      <c r="BF24" s="534"/>
      <c r="BG24" s="534"/>
      <c r="BH24" s="534"/>
      <c r="BI24" s="534"/>
      <c r="BJ24" s="534"/>
      <c r="BK24" s="534"/>
      <c r="BL24" s="534"/>
      <c r="BM24" s="535"/>
      <c r="BN24" s="417">
        <v>13781101</v>
      </c>
      <c r="BO24" s="418"/>
      <c r="BP24" s="418"/>
      <c r="BQ24" s="418"/>
      <c r="BR24" s="418"/>
      <c r="BS24" s="418"/>
      <c r="BT24" s="418"/>
      <c r="BU24" s="419"/>
      <c r="BV24" s="417">
        <v>14607292</v>
      </c>
      <c r="BW24" s="418"/>
      <c r="BX24" s="418"/>
      <c r="BY24" s="418"/>
      <c r="BZ24" s="418"/>
      <c r="CA24" s="418"/>
      <c r="CB24" s="418"/>
      <c r="CC24" s="419"/>
      <c r="CD24" s="185"/>
      <c r="CE24" s="531"/>
      <c r="CF24" s="531"/>
      <c r="CG24" s="531"/>
      <c r="CH24" s="531"/>
      <c r="CI24" s="531"/>
      <c r="CJ24" s="531"/>
      <c r="CK24" s="531"/>
      <c r="CL24" s="531"/>
      <c r="CM24" s="531"/>
      <c r="CN24" s="531"/>
      <c r="CO24" s="531"/>
      <c r="CP24" s="531"/>
      <c r="CQ24" s="531"/>
      <c r="CR24" s="531"/>
      <c r="CS24" s="532"/>
      <c r="CT24" s="414"/>
      <c r="CU24" s="415"/>
      <c r="CV24" s="415"/>
      <c r="CW24" s="415"/>
      <c r="CX24" s="415"/>
      <c r="CY24" s="415"/>
      <c r="CZ24" s="415"/>
      <c r="DA24" s="416"/>
      <c r="DB24" s="414"/>
      <c r="DC24" s="415"/>
      <c r="DD24" s="415"/>
      <c r="DE24" s="415"/>
      <c r="DF24" s="415"/>
      <c r="DG24" s="415"/>
      <c r="DH24" s="415"/>
      <c r="DI24" s="416"/>
    </row>
    <row r="25" spans="1:113" ht="18.75" customHeight="1" x14ac:dyDescent="0.15">
      <c r="A25" s="172"/>
      <c r="B25" s="588"/>
      <c r="C25" s="564"/>
      <c r="D25" s="565"/>
      <c r="E25" s="467" t="s">
        <v>174</v>
      </c>
      <c r="F25" s="447"/>
      <c r="G25" s="447"/>
      <c r="H25" s="447"/>
      <c r="I25" s="447"/>
      <c r="J25" s="447"/>
      <c r="K25" s="448"/>
      <c r="L25" s="468">
        <v>1</v>
      </c>
      <c r="M25" s="469"/>
      <c r="N25" s="469"/>
      <c r="O25" s="469"/>
      <c r="P25" s="511"/>
      <c r="Q25" s="468">
        <v>6500</v>
      </c>
      <c r="R25" s="469"/>
      <c r="S25" s="469"/>
      <c r="T25" s="469"/>
      <c r="U25" s="469"/>
      <c r="V25" s="511"/>
      <c r="W25" s="563"/>
      <c r="X25" s="564"/>
      <c r="Y25" s="565"/>
      <c r="Z25" s="467" t="s">
        <v>175</v>
      </c>
      <c r="AA25" s="447"/>
      <c r="AB25" s="447"/>
      <c r="AC25" s="447"/>
      <c r="AD25" s="447"/>
      <c r="AE25" s="447"/>
      <c r="AF25" s="447"/>
      <c r="AG25" s="448"/>
      <c r="AH25" s="468" t="s">
        <v>127</v>
      </c>
      <c r="AI25" s="469"/>
      <c r="AJ25" s="469"/>
      <c r="AK25" s="469"/>
      <c r="AL25" s="511"/>
      <c r="AM25" s="468" t="s">
        <v>128</v>
      </c>
      <c r="AN25" s="469"/>
      <c r="AO25" s="469"/>
      <c r="AP25" s="469"/>
      <c r="AQ25" s="469"/>
      <c r="AR25" s="511"/>
      <c r="AS25" s="468" t="s">
        <v>176</v>
      </c>
      <c r="AT25" s="469"/>
      <c r="AU25" s="469"/>
      <c r="AV25" s="469"/>
      <c r="AW25" s="469"/>
      <c r="AX25" s="470"/>
      <c r="AY25" s="377" t="s">
        <v>177</v>
      </c>
      <c r="AZ25" s="378"/>
      <c r="BA25" s="378"/>
      <c r="BB25" s="378"/>
      <c r="BC25" s="378"/>
      <c r="BD25" s="378"/>
      <c r="BE25" s="378"/>
      <c r="BF25" s="378"/>
      <c r="BG25" s="378"/>
      <c r="BH25" s="378"/>
      <c r="BI25" s="378"/>
      <c r="BJ25" s="378"/>
      <c r="BK25" s="378"/>
      <c r="BL25" s="378"/>
      <c r="BM25" s="379"/>
      <c r="BN25" s="380">
        <v>5935432</v>
      </c>
      <c r="BO25" s="381"/>
      <c r="BP25" s="381"/>
      <c r="BQ25" s="381"/>
      <c r="BR25" s="381"/>
      <c r="BS25" s="381"/>
      <c r="BT25" s="381"/>
      <c r="BU25" s="382"/>
      <c r="BV25" s="380">
        <v>5742947</v>
      </c>
      <c r="BW25" s="381"/>
      <c r="BX25" s="381"/>
      <c r="BY25" s="381"/>
      <c r="BZ25" s="381"/>
      <c r="CA25" s="381"/>
      <c r="CB25" s="381"/>
      <c r="CC25" s="382"/>
      <c r="CD25" s="185"/>
      <c r="CE25" s="531"/>
      <c r="CF25" s="531"/>
      <c r="CG25" s="531"/>
      <c r="CH25" s="531"/>
      <c r="CI25" s="531"/>
      <c r="CJ25" s="531"/>
      <c r="CK25" s="531"/>
      <c r="CL25" s="531"/>
      <c r="CM25" s="531"/>
      <c r="CN25" s="531"/>
      <c r="CO25" s="531"/>
      <c r="CP25" s="531"/>
      <c r="CQ25" s="531"/>
      <c r="CR25" s="531"/>
      <c r="CS25" s="532"/>
      <c r="CT25" s="414"/>
      <c r="CU25" s="415"/>
      <c r="CV25" s="415"/>
      <c r="CW25" s="415"/>
      <c r="CX25" s="415"/>
      <c r="CY25" s="415"/>
      <c r="CZ25" s="415"/>
      <c r="DA25" s="416"/>
      <c r="DB25" s="414"/>
      <c r="DC25" s="415"/>
      <c r="DD25" s="415"/>
      <c r="DE25" s="415"/>
      <c r="DF25" s="415"/>
      <c r="DG25" s="415"/>
      <c r="DH25" s="415"/>
      <c r="DI25" s="416"/>
    </row>
    <row r="26" spans="1:113" ht="18.75" customHeight="1" x14ac:dyDescent="0.15">
      <c r="A26" s="172"/>
      <c r="B26" s="588"/>
      <c r="C26" s="564"/>
      <c r="D26" s="565"/>
      <c r="E26" s="467" t="s">
        <v>178</v>
      </c>
      <c r="F26" s="447"/>
      <c r="G26" s="447"/>
      <c r="H26" s="447"/>
      <c r="I26" s="447"/>
      <c r="J26" s="447"/>
      <c r="K26" s="448"/>
      <c r="L26" s="468">
        <v>1</v>
      </c>
      <c r="M26" s="469"/>
      <c r="N26" s="469"/>
      <c r="O26" s="469"/>
      <c r="P26" s="511"/>
      <c r="Q26" s="468">
        <v>6060</v>
      </c>
      <c r="R26" s="469"/>
      <c r="S26" s="469"/>
      <c r="T26" s="469"/>
      <c r="U26" s="469"/>
      <c r="V26" s="511"/>
      <c r="W26" s="563"/>
      <c r="X26" s="564"/>
      <c r="Y26" s="565"/>
      <c r="Z26" s="467" t="s">
        <v>179</v>
      </c>
      <c r="AA26" s="569"/>
      <c r="AB26" s="569"/>
      <c r="AC26" s="569"/>
      <c r="AD26" s="569"/>
      <c r="AE26" s="569"/>
      <c r="AF26" s="569"/>
      <c r="AG26" s="570"/>
      <c r="AH26" s="468">
        <v>8</v>
      </c>
      <c r="AI26" s="469"/>
      <c r="AJ26" s="469"/>
      <c r="AK26" s="469"/>
      <c r="AL26" s="511"/>
      <c r="AM26" s="468">
        <v>21720</v>
      </c>
      <c r="AN26" s="469"/>
      <c r="AO26" s="469"/>
      <c r="AP26" s="469"/>
      <c r="AQ26" s="469"/>
      <c r="AR26" s="511"/>
      <c r="AS26" s="468">
        <v>2715</v>
      </c>
      <c r="AT26" s="469"/>
      <c r="AU26" s="469"/>
      <c r="AV26" s="469"/>
      <c r="AW26" s="469"/>
      <c r="AX26" s="470"/>
      <c r="AY26" s="420" t="s">
        <v>180</v>
      </c>
      <c r="AZ26" s="421"/>
      <c r="BA26" s="421"/>
      <c r="BB26" s="421"/>
      <c r="BC26" s="421"/>
      <c r="BD26" s="421"/>
      <c r="BE26" s="421"/>
      <c r="BF26" s="421"/>
      <c r="BG26" s="421"/>
      <c r="BH26" s="421"/>
      <c r="BI26" s="421"/>
      <c r="BJ26" s="421"/>
      <c r="BK26" s="421"/>
      <c r="BL26" s="421"/>
      <c r="BM26" s="422"/>
      <c r="BN26" s="417" t="s">
        <v>128</v>
      </c>
      <c r="BO26" s="418"/>
      <c r="BP26" s="418"/>
      <c r="BQ26" s="418"/>
      <c r="BR26" s="418"/>
      <c r="BS26" s="418"/>
      <c r="BT26" s="418"/>
      <c r="BU26" s="419"/>
      <c r="BV26" s="417" t="s">
        <v>137</v>
      </c>
      <c r="BW26" s="418"/>
      <c r="BX26" s="418"/>
      <c r="BY26" s="418"/>
      <c r="BZ26" s="418"/>
      <c r="CA26" s="418"/>
      <c r="CB26" s="418"/>
      <c r="CC26" s="419"/>
      <c r="CD26" s="185"/>
      <c r="CE26" s="531"/>
      <c r="CF26" s="531"/>
      <c r="CG26" s="531"/>
      <c r="CH26" s="531"/>
      <c r="CI26" s="531"/>
      <c r="CJ26" s="531"/>
      <c r="CK26" s="531"/>
      <c r="CL26" s="531"/>
      <c r="CM26" s="531"/>
      <c r="CN26" s="531"/>
      <c r="CO26" s="531"/>
      <c r="CP26" s="531"/>
      <c r="CQ26" s="531"/>
      <c r="CR26" s="531"/>
      <c r="CS26" s="532"/>
      <c r="CT26" s="414"/>
      <c r="CU26" s="415"/>
      <c r="CV26" s="415"/>
      <c r="CW26" s="415"/>
      <c r="CX26" s="415"/>
      <c r="CY26" s="415"/>
      <c r="CZ26" s="415"/>
      <c r="DA26" s="416"/>
      <c r="DB26" s="414"/>
      <c r="DC26" s="415"/>
      <c r="DD26" s="415"/>
      <c r="DE26" s="415"/>
      <c r="DF26" s="415"/>
      <c r="DG26" s="415"/>
      <c r="DH26" s="415"/>
      <c r="DI26" s="416"/>
    </row>
    <row r="27" spans="1:113" ht="18.75" customHeight="1" thickBot="1" x14ac:dyDescent="0.2">
      <c r="A27" s="172"/>
      <c r="B27" s="588"/>
      <c r="C27" s="564"/>
      <c r="D27" s="565"/>
      <c r="E27" s="467" t="s">
        <v>181</v>
      </c>
      <c r="F27" s="447"/>
      <c r="G27" s="447"/>
      <c r="H27" s="447"/>
      <c r="I27" s="447"/>
      <c r="J27" s="447"/>
      <c r="K27" s="448"/>
      <c r="L27" s="468">
        <v>1</v>
      </c>
      <c r="M27" s="469"/>
      <c r="N27" s="469"/>
      <c r="O27" s="469"/>
      <c r="P27" s="511"/>
      <c r="Q27" s="468">
        <v>4260</v>
      </c>
      <c r="R27" s="469"/>
      <c r="S27" s="469"/>
      <c r="T27" s="469"/>
      <c r="U27" s="469"/>
      <c r="V27" s="511"/>
      <c r="W27" s="563"/>
      <c r="X27" s="564"/>
      <c r="Y27" s="565"/>
      <c r="Z27" s="467" t="s">
        <v>182</v>
      </c>
      <c r="AA27" s="447"/>
      <c r="AB27" s="447"/>
      <c r="AC27" s="447"/>
      <c r="AD27" s="447"/>
      <c r="AE27" s="447"/>
      <c r="AF27" s="447"/>
      <c r="AG27" s="448"/>
      <c r="AH27" s="468">
        <v>26</v>
      </c>
      <c r="AI27" s="469"/>
      <c r="AJ27" s="469"/>
      <c r="AK27" s="469"/>
      <c r="AL27" s="511"/>
      <c r="AM27" s="468">
        <v>69888</v>
      </c>
      <c r="AN27" s="469"/>
      <c r="AO27" s="469"/>
      <c r="AP27" s="469"/>
      <c r="AQ27" s="469"/>
      <c r="AR27" s="511"/>
      <c r="AS27" s="468">
        <v>2688</v>
      </c>
      <c r="AT27" s="469"/>
      <c r="AU27" s="469"/>
      <c r="AV27" s="469"/>
      <c r="AW27" s="469"/>
      <c r="AX27" s="470"/>
      <c r="AY27" s="512" t="s">
        <v>183</v>
      </c>
      <c r="AZ27" s="513"/>
      <c r="BA27" s="513"/>
      <c r="BB27" s="513"/>
      <c r="BC27" s="513"/>
      <c r="BD27" s="513"/>
      <c r="BE27" s="513"/>
      <c r="BF27" s="513"/>
      <c r="BG27" s="513"/>
      <c r="BH27" s="513"/>
      <c r="BI27" s="513"/>
      <c r="BJ27" s="513"/>
      <c r="BK27" s="513"/>
      <c r="BL27" s="513"/>
      <c r="BM27" s="514"/>
      <c r="BN27" s="536">
        <v>983593</v>
      </c>
      <c r="BO27" s="537"/>
      <c r="BP27" s="537"/>
      <c r="BQ27" s="537"/>
      <c r="BR27" s="537"/>
      <c r="BS27" s="537"/>
      <c r="BT27" s="537"/>
      <c r="BU27" s="538"/>
      <c r="BV27" s="536">
        <v>983559</v>
      </c>
      <c r="BW27" s="537"/>
      <c r="BX27" s="537"/>
      <c r="BY27" s="537"/>
      <c r="BZ27" s="537"/>
      <c r="CA27" s="537"/>
      <c r="CB27" s="537"/>
      <c r="CC27" s="538"/>
      <c r="CD27" s="187"/>
      <c r="CE27" s="531"/>
      <c r="CF27" s="531"/>
      <c r="CG27" s="531"/>
      <c r="CH27" s="531"/>
      <c r="CI27" s="531"/>
      <c r="CJ27" s="531"/>
      <c r="CK27" s="531"/>
      <c r="CL27" s="531"/>
      <c r="CM27" s="531"/>
      <c r="CN27" s="531"/>
      <c r="CO27" s="531"/>
      <c r="CP27" s="531"/>
      <c r="CQ27" s="531"/>
      <c r="CR27" s="531"/>
      <c r="CS27" s="532"/>
      <c r="CT27" s="414"/>
      <c r="CU27" s="415"/>
      <c r="CV27" s="415"/>
      <c r="CW27" s="415"/>
      <c r="CX27" s="415"/>
      <c r="CY27" s="415"/>
      <c r="CZ27" s="415"/>
      <c r="DA27" s="416"/>
      <c r="DB27" s="414"/>
      <c r="DC27" s="415"/>
      <c r="DD27" s="415"/>
      <c r="DE27" s="415"/>
      <c r="DF27" s="415"/>
      <c r="DG27" s="415"/>
      <c r="DH27" s="415"/>
      <c r="DI27" s="416"/>
    </row>
    <row r="28" spans="1:113" ht="18.75" customHeight="1" x14ac:dyDescent="0.15">
      <c r="A28" s="172"/>
      <c r="B28" s="588"/>
      <c r="C28" s="564"/>
      <c r="D28" s="565"/>
      <c r="E28" s="467" t="s">
        <v>184</v>
      </c>
      <c r="F28" s="447"/>
      <c r="G28" s="447"/>
      <c r="H28" s="447"/>
      <c r="I28" s="447"/>
      <c r="J28" s="447"/>
      <c r="K28" s="448"/>
      <c r="L28" s="468">
        <v>1</v>
      </c>
      <c r="M28" s="469"/>
      <c r="N28" s="469"/>
      <c r="O28" s="469"/>
      <c r="P28" s="511"/>
      <c r="Q28" s="468">
        <v>3840</v>
      </c>
      <c r="R28" s="469"/>
      <c r="S28" s="469"/>
      <c r="T28" s="469"/>
      <c r="U28" s="469"/>
      <c r="V28" s="511"/>
      <c r="W28" s="563"/>
      <c r="X28" s="564"/>
      <c r="Y28" s="565"/>
      <c r="Z28" s="467" t="s">
        <v>185</v>
      </c>
      <c r="AA28" s="447"/>
      <c r="AB28" s="447"/>
      <c r="AC28" s="447"/>
      <c r="AD28" s="447"/>
      <c r="AE28" s="447"/>
      <c r="AF28" s="447"/>
      <c r="AG28" s="448"/>
      <c r="AH28" s="468" t="s">
        <v>128</v>
      </c>
      <c r="AI28" s="469"/>
      <c r="AJ28" s="469"/>
      <c r="AK28" s="469"/>
      <c r="AL28" s="511"/>
      <c r="AM28" s="468" t="s">
        <v>127</v>
      </c>
      <c r="AN28" s="469"/>
      <c r="AO28" s="469"/>
      <c r="AP28" s="469"/>
      <c r="AQ28" s="469"/>
      <c r="AR28" s="511"/>
      <c r="AS28" s="468" t="s">
        <v>127</v>
      </c>
      <c r="AT28" s="469"/>
      <c r="AU28" s="469"/>
      <c r="AV28" s="469"/>
      <c r="AW28" s="469"/>
      <c r="AX28" s="470"/>
      <c r="AY28" s="571" t="s">
        <v>186</v>
      </c>
      <c r="AZ28" s="572"/>
      <c r="BA28" s="572"/>
      <c r="BB28" s="573"/>
      <c r="BC28" s="377" t="s">
        <v>48</v>
      </c>
      <c r="BD28" s="378"/>
      <c r="BE28" s="378"/>
      <c r="BF28" s="378"/>
      <c r="BG28" s="378"/>
      <c r="BH28" s="378"/>
      <c r="BI28" s="378"/>
      <c r="BJ28" s="378"/>
      <c r="BK28" s="378"/>
      <c r="BL28" s="378"/>
      <c r="BM28" s="379"/>
      <c r="BN28" s="380">
        <v>3738437</v>
      </c>
      <c r="BO28" s="381"/>
      <c r="BP28" s="381"/>
      <c r="BQ28" s="381"/>
      <c r="BR28" s="381"/>
      <c r="BS28" s="381"/>
      <c r="BT28" s="381"/>
      <c r="BU28" s="382"/>
      <c r="BV28" s="380">
        <v>2149412</v>
      </c>
      <c r="BW28" s="381"/>
      <c r="BX28" s="381"/>
      <c r="BY28" s="381"/>
      <c r="BZ28" s="381"/>
      <c r="CA28" s="381"/>
      <c r="CB28" s="381"/>
      <c r="CC28" s="382"/>
      <c r="CD28" s="185"/>
      <c r="CE28" s="531"/>
      <c r="CF28" s="531"/>
      <c r="CG28" s="531"/>
      <c r="CH28" s="531"/>
      <c r="CI28" s="531"/>
      <c r="CJ28" s="531"/>
      <c r="CK28" s="531"/>
      <c r="CL28" s="531"/>
      <c r="CM28" s="531"/>
      <c r="CN28" s="531"/>
      <c r="CO28" s="531"/>
      <c r="CP28" s="531"/>
      <c r="CQ28" s="531"/>
      <c r="CR28" s="531"/>
      <c r="CS28" s="532"/>
      <c r="CT28" s="414"/>
      <c r="CU28" s="415"/>
      <c r="CV28" s="415"/>
      <c r="CW28" s="415"/>
      <c r="CX28" s="415"/>
      <c r="CY28" s="415"/>
      <c r="CZ28" s="415"/>
      <c r="DA28" s="416"/>
      <c r="DB28" s="414"/>
      <c r="DC28" s="415"/>
      <c r="DD28" s="415"/>
      <c r="DE28" s="415"/>
      <c r="DF28" s="415"/>
      <c r="DG28" s="415"/>
      <c r="DH28" s="415"/>
      <c r="DI28" s="416"/>
    </row>
    <row r="29" spans="1:113" ht="18.75" customHeight="1" x14ac:dyDescent="0.15">
      <c r="A29" s="172"/>
      <c r="B29" s="588"/>
      <c r="C29" s="564"/>
      <c r="D29" s="565"/>
      <c r="E29" s="467" t="s">
        <v>187</v>
      </c>
      <c r="F29" s="447"/>
      <c r="G29" s="447"/>
      <c r="H29" s="447"/>
      <c r="I29" s="447"/>
      <c r="J29" s="447"/>
      <c r="K29" s="448"/>
      <c r="L29" s="468">
        <v>16</v>
      </c>
      <c r="M29" s="469"/>
      <c r="N29" s="469"/>
      <c r="O29" s="469"/>
      <c r="P29" s="511"/>
      <c r="Q29" s="468">
        <v>3620</v>
      </c>
      <c r="R29" s="469"/>
      <c r="S29" s="469"/>
      <c r="T29" s="469"/>
      <c r="U29" s="469"/>
      <c r="V29" s="511"/>
      <c r="W29" s="566"/>
      <c r="X29" s="567"/>
      <c r="Y29" s="568"/>
      <c r="Z29" s="467" t="s">
        <v>188</v>
      </c>
      <c r="AA29" s="447"/>
      <c r="AB29" s="447"/>
      <c r="AC29" s="447"/>
      <c r="AD29" s="447"/>
      <c r="AE29" s="447"/>
      <c r="AF29" s="447"/>
      <c r="AG29" s="448"/>
      <c r="AH29" s="468">
        <v>363</v>
      </c>
      <c r="AI29" s="469"/>
      <c r="AJ29" s="469"/>
      <c r="AK29" s="469"/>
      <c r="AL29" s="511"/>
      <c r="AM29" s="468">
        <v>1090998</v>
      </c>
      <c r="AN29" s="469"/>
      <c r="AO29" s="469"/>
      <c r="AP29" s="469"/>
      <c r="AQ29" s="469"/>
      <c r="AR29" s="511"/>
      <c r="AS29" s="468">
        <v>3006</v>
      </c>
      <c r="AT29" s="469"/>
      <c r="AU29" s="469"/>
      <c r="AV29" s="469"/>
      <c r="AW29" s="469"/>
      <c r="AX29" s="470"/>
      <c r="AY29" s="574"/>
      <c r="AZ29" s="575"/>
      <c r="BA29" s="575"/>
      <c r="BB29" s="576"/>
      <c r="BC29" s="451" t="s">
        <v>189</v>
      </c>
      <c r="BD29" s="452"/>
      <c r="BE29" s="452"/>
      <c r="BF29" s="452"/>
      <c r="BG29" s="452"/>
      <c r="BH29" s="452"/>
      <c r="BI29" s="452"/>
      <c r="BJ29" s="452"/>
      <c r="BK29" s="452"/>
      <c r="BL29" s="452"/>
      <c r="BM29" s="453"/>
      <c r="BN29" s="417">
        <v>292317</v>
      </c>
      <c r="BO29" s="418"/>
      <c r="BP29" s="418"/>
      <c r="BQ29" s="418"/>
      <c r="BR29" s="418"/>
      <c r="BS29" s="418"/>
      <c r="BT29" s="418"/>
      <c r="BU29" s="419"/>
      <c r="BV29" s="417">
        <v>542282</v>
      </c>
      <c r="BW29" s="418"/>
      <c r="BX29" s="418"/>
      <c r="BY29" s="418"/>
      <c r="BZ29" s="418"/>
      <c r="CA29" s="418"/>
      <c r="CB29" s="418"/>
      <c r="CC29" s="419"/>
      <c r="CD29" s="187"/>
      <c r="CE29" s="531"/>
      <c r="CF29" s="531"/>
      <c r="CG29" s="531"/>
      <c r="CH29" s="531"/>
      <c r="CI29" s="531"/>
      <c r="CJ29" s="531"/>
      <c r="CK29" s="531"/>
      <c r="CL29" s="531"/>
      <c r="CM29" s="531"/>
      <c r="CN29" s="531"/>
      <c r="CO29" s="531"/>
      <c r="CP29" s="531"/>
      <c r="CQ29" s="531"/>
      <c r="CR29" s="531"/>
      <c r="CS29" s="532"/>
      <c r="CT29" s="414"/>
      <c r="CU29" s="415"/>
      <c r="CV29" s="415"/>
      <c r="CW29" s="415"/>
      <c r="CX29" s="415"/>
      <c r="CY29" s="415"/>
      <c r="CZ29" s="415"/>
      <c r="DA29" s="416"/>
      <c r="DB29" s="414"/>
      <c r="DC29" s="415"/>
      <c r="DD29" s="415"/>
      <c r="DE29" s="415"/>
      <c r="DF29" s="415"/>
      <c r="DG29" s="415"/>
      <c r="DH29" s="415"/>
      <c r="DI29" s="416"/>
    </row>
    <row r="30" spans="1:113" ht="18.75" customHeight="1" thickBot="1" x14ac:dyDescent="0.2">
      <c r="A30" s="172"/>
      <c r="B30" s="589"/>
      <c r="C30" s="590"/>
      <c r="D30" s="591"/>
      <c r="E30" s="471"/>
      <c r="F30" s="472"/>
      <c r="G30" s="472"/>
      <c r="H30" s="472"/>
      <c r="I30" s="472"/>
      <c r="J30" s="472"/>
      <c r="K30" s="473"/>
      <c r="L30" s="581"/>
      <c r="M30" s="582"/>
      <c r="N30" s="582"/>
      <c r="O30" s="582"/>
      <c r="P30" s="583"/>
      <c r="Q30" s="581"/>
      <c r="R30" s="582"/>
      <c r="S30" s="582"/>
      <c r="T30" s="582"/>
      <c r="U30" s="582"/>
      <c r="V30" s="583"/>
      <c r="W30" s="584" t="s">
        <v>190</v>
      </c>
      <c r="X30" s="585"/>
      <c r="Y30" s="585"/>
      <c r="Z30" s="585"/>
      <c r="AA30" s="585"/>
      <c r="AB30" s="585"/>
      <c r="AC30" s="585"/>
      <c r="AD30" s="585"/>
      <c r="AE30" s="585"/>
      <c r="AF30" s="585"/>
      <c r="AG30" s="586"/>
      <c r="AH30" s="544">
        <v>97.4</v>
      </c>
      <c r="AI30" s="545"/>
      <c r="AJ30" s="545"/>
      <c r="AK30" s="545"/>
      <c r="AL30" s="545"/>
      <c r="AM30" s="545"/>
      <c r="AN30" s="545"/>
      <c r="AO30" s="545"/>
      <c r="AP30" s="545"/>
      <c r="AQ30" s="545"/>
      <c r="AR30" s="545"/>
      <c r="AS30" s="545"/>
      <c r="AT30" s="545"/>
      <c r="AU30" s="545"/>
      <c r="AV30" s="545"/>
      <c r="AW30" s="545"/>
      <c r="AX30" s="547"/>
      <c r="AY30" s="577"/>
      <c r="AZ30" s="578"/>
      <c r="BA30" s="578"/>
      <c r="BB30" s="579"/>
      <c r="BC30" s="533" t="s">
        <v>50</v>
      </c>
      <c r="BD30" s="534"/>
      <c r="BE30" s="534"/>
      <c r="BF30" s="534"/>
      <c r="BG30" s="534"/>
      <c r="BH30" s="534"/>
      <c r="BI30" s="534"/>
      <c r="BJ30" s="534"/>
      <c r="BK30" s="534"/>
      <c r="BL30" s="534"/>
      <c r="BM30" s="535"/>
      <c r="BN30" s="536">
        <v>1639137</v>
      </c>
      <c r="BO30" s="537"/>
      <c r="BP30" s="537"/>
      <c r="BQ30" s="537"/>
      <c r="BR30" s="537"/>
      <c r="BS30" s="537"/>
      <c r="BT30" s="537"/>
      <c r="BU30" s="538"/>
      <c r="BV30" s="536">
        <v>1338908</v>
      </c>
      <c r="BW30" s="537"/>
      <c r="BX30" s="537"/>
      <c r="BY30" s="537"/>
      <c r="BZ30" s="537"/>
      <c r="CA30" s="537"/>
      <c r="CB30" s="537"/>
      <c r="CC30" s="538"/>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580" t="s">
        <v>191</v>
      </c>
      <c r="D32" s="580"/>
      <c r="E32" s="580"/>
      <c r="F32" s="580"/>
      <c r="G32" s="580"/>
      <c r="H32" s="580"/>
      <c r="I32" s="580"/>
      <c r="J32" s="580"/>
      <c r="K32" s="580"/>
      <c r="L32" s="580"/>
      <c r="M32" s="580"/>
      <c r="N32" s="580"/>
      <c r="O32" s="580"/>
      <c r="P32" s="580"/>
      <c r="Q32" s="580"/>
      <c r="R32" s="580"/>
      <c r="S32" s="580"/>
      <c r="U32" s="421" t="s">
        <v>192</v>
      </c>
      <c r="V32" s="421"/>
      <c r="W32" s="421"/>
      <c r="X32" s="421"/>
      <c r="Y32" s="421"/>
      <c r="Z32" s="421"/>
      <c r="AA32" s="421"/>
      <c r="AB32" s="421"/>
      <c r="AC32" s="421"/>
      <c r="AD32" s="421"/>
      <c r="AE32" s="421"/>
      <c r="AF32" s="421"/>
      <c r="AG32" s="421"/>
      <c r="AH32" s="421"/>
      <c r="AI32" s="421"/>
      <c r="AJ32" s="421"/>
      <c r="AK32" s="421"/>
      <c r="AM32" s="421" t="s">
        <v>193</v>
      </c>
      <c r="AN32" s="421"/>
      <c r="AO32" s="421"/>
      <c r="AP32" s="421"/>
      <c r="AQ32" s="421"/>
      <c r="AR32" s="421"/>
      <c r="AS32" s="421"/>
      <c r="AT32" s="421"/>
      <c r="AU32" s="421"/>
      <c r="AV32" s="421"/>
      <c r="AW32" s="421"/>
      <c r="AX32" s="421"/>
      <c r="AY32" s="421"/>
      <c r="AZ32" s="421"/>
      <c r="BA32" s="421"/>
      <c r="BB32" s="421"/>
      <c r="BC32" s="421"/>
      <c r="BE32" s="421" t="s">
        <v>194</v>
      </c>
      <c r="BF32" s="421"/>
      <c r="BG32" s="421"/>
      <c r="BH32" s="421"/>
      <c r="BI32" s="421"/>
      <c r="BJ32" s="421"/>
      <c r="BK32" s="421"/>
      <c r="BL32" s="421"/>
      <c r="BM32" s="421"/>
      <c r="BN32" s="421"/>
      <c r="BO32" s="421"/>
      <c r="BP32" s="421"/>
      <c r="BQ32" s="421"/>
      <c r="BR32" s="421"/>
      <c r="BS32" s="421"/>
      <c r="BT32" s="421"/>
      <c r="BU32" s="421"/>
      <c r="BW32" s="421" t="s">
        <v>195</v>
      </c>
      <c r="BX32" s="421"/>
      <c r="BY32" s="421"/>
      <c r="BZ32" s="421"/>
      <c r="CA32" s="421"/>
      <c r="CB32" s="421"/>
      <c r="CC32" s="421"/>
      <c r="CD32" s="421"/>
      <c r="CE32" s="421"/>
      <c r="CF32" s="421"/>
      <c r="CG32" s="421"/>
      <c r="CH32" s="421"/>
      <c r="CI32" s="421"/>
      <c r="CJ32" s="421"/>
      <c r="CK32" s="421"/>
      <c r="CL32" s="421"/>
      <c r="CM32" s="421"/>
      <c r="CO32" s="421" t="s">
        <v>196</v>
      </c>
      <c r="CP32" s="421"/>
      <c r="CQ32" s="421"/>
      <c r="CR32" s="421"/>
      <c r="CS32" s="421"/>
      <c r="CT32" s="421"/>
      <c r="CU32" s="421"/>
      <c r="CV32" s="421"/>
      <c r="CW32" s="421"/>
      <c r="CX32" s="421"/>
      <c r="CY32" s="421"/>
      <c r="CZ32" s="421"/>
      <c r="DA32" s="421"/>
      <c r="DB32" s="421"/>
      <c r="DC32" s="421"/>
      <c r="DD32" s="421"/>
      <c r="DE32" s="421"/>
      <c r="DI32" s="195"/>
    </row>
    <row r="33" spans="1:113" ht="13.5" customHeight="1" x14ac:dyDescent="0.15">
      <c r="A33" s="172"/>
      <c r="B33" s="196"/>
      <c r="C33" s="441" t="s">
        <v>197</v>
      </c>
      <c r="D33" s="441"/>
      <c r="E33" s="406" t="s">
        <v>198</v>
      </c>
      <c r="F33" s="406"/>
      <c r="G33" s="406"/>
      <c r="H33" s="406"/>
      <c r="I33" s="406"/>
      <c r="J33" s="406"/>
      <c r="K33" s="406"/>
      <c r="L33" s="406"/>
      <c r="M33" s="406"/>
      <c r="N33" s="406"/>
      <c r="O33" s="406"/>
      <c r="P33" s="406"/>
      <c r="Q33" s="406"/>
      <c r="R33" s="406"/>
      <c r="S33" s="406"/>
      <c r="T33" s="197"/>
      <c r="U33" s="441" t="s">
        <v>199</v>
      </c>
      <c r="V33" s="441"/>
      <c r="W33" s="406" t="s">
        <v>200</v>
      </c>
      <c r="X33" s="406"/>
      <c r="Y33" s="406"/>
      <c r="Z33" s="406"/>
      <c r="AA33" s="406"/>
      <c r="AB33" s="406"/>
      <c r="AC33" s="406"/>
      <c r="AD33" s="406"/>
      <c r="AE33" s="406"/>
      <c r="AF33" s="406"/>
      <c r="AG33" s="406"/>
      <c r="AH33" s="406"/>
      <c r="AI33" s="406"/>
      <c r="AJ33" s="406"/>
      <c r="AK33" s="406"/>
      <c r="AL33" s="197"/>
      <c r="AM33" s="441" t="s">
        <v>199</v>
      </c>
      <c r="AN33" s="441"/>
      <c r="AO33" s="406" t="s">
        <v>200</v>
      </c>
      <c r="AP33" s="406"/>
      <c r="AQ33" s="406"/>
      <c r="AR33" s="406"/>
      <c r="AS33" s="406"/>
      <c r="AT33" s="406"/>
      <c r="AU33" s="406"/>
      <c r="AV33" s="406"/>
      <c r="AW33" s="406"/>
      <c r="AX33" s="406"/>
      <c r="AY33" s="406"/>
      <c r="AZ33" s="406"/>
      <c r="BA33" s="406"/>
      <c r="BB33" s="406"/>
      <c r="BC33" s="406"/>
      <c r="BD33" s="198"/>
      <c r="BE33" s="406" t="s">
        <v>201</v>
      </c>
      <c r="BF33" s="406"/>
      <c r="BG33" s="406" t="s">
        <v>202</v>
      </c>
      <c r="BH33" s="406"/>
      <c r="BI33" s="406"/>
      <c r="BJ33" s="406"/>
      <c r="BK33" s="406"/>
      <c r="BL33" s="406"/>
      <c r="BM33" s="406"/>
      <c r="BN33" s="406"/>
      <c r="BO33" s="406"/>
      <c r="BP33" s="406"/>
      <c r="BQ33" s="406"/>
      <c r="BR33" s="406"/>
      <c r="BS33" s="406"/>
      <c r="BT33" s="406"/>
      <c r="BU33" s="406"/>
      <c r="BV33" s="198"/>
      <c r="BW33" s="441" t="s">
        <v>201</v>
      </c>
      <c r="BX33" s="441"/>
      <c r="BY33" s="406" t="s">
        <v>203</v>
      </c>
      <c r="BZ33" s="406"/>
      <c r="CA33" s="406"/>
      <c r="CB33" s="406"/>
      <c r="CC33" s="406"/>
      <c r="CD33" s="406"/>
      <c r="CE33" s="406"/>
      <c r="CF33" s="406"/>
      <c r="CG33" s="406"/>
      <c r="CH33" s="406"/>
      <c r="CI33" s="406"/>
      <c r="CJ33" s="406"/>
      <c r="CK33" s="406"/>
      <c r="CL33" s="406"/>
      <c r="CM33" s="406"/>
      <c r="CN33" s="197"/>
      <c r="CO33" s="441" t="s">
        <v>199</v>
      </c>
      <c r="CP33" s="441"/>
      <c r="CQ33" s="406" t="s">
        <v>204</v>
      </c>
      <c r="CR33" s="406"/>
      <c r="CS33" s="406"/>
      <c r="CT33" s="406"/>
      <c r="CU33" s="406"/>
      <c r="CV33" s="406"/>
      <c r="CW33" s="406"/>
      <c r="CX33" s="406"/>
      <c r="CY33" s="406"/>
      <c r="CZ33" s="406"/>
      <c r="DA33" s="406"/>
      <c r="DB33" s="406"/>
      <c r="DC33" s="406"/>
      <c r="DD33" s="406"/>
      <c r="DE33" s="406"/>
      <c r="DF33" s="197"/>
      <c r="DG33" s="606" t="s">
        <v>205</v>
      </c>
      <c r="DH33" s="606"/>
      <c r="DI33" s="199"/>
    </row>
    <row r="34" spans="1:113" ht="32.25" customHeight="1" x14ac:dyDescent="0.15">
      <c r="A34" s="172"/>
      <c r="B34" s="196"/>
      <c r="C34" s="607">
        <f>IF(E34="","",1)</f>
        <v>1</v>
      </c>
      <c r="D34" s="607"/>
      <c r="E34" s="608" t="str">
        <f>IF('各会計、関係団体の財政状況及び健全化判断比率'!B7="","",'各会計、関係団体の財政状況及び健全化判断比率'!B7)</f>
        <v>一般会計</v>
      </c>
      <c r="F34" s="608"/>
      <c r="G34" s="608"/>
      <c r="H34" s="608"/>
      <c r="I34" s="608"/>
      <c r="J34" s="608"/>
      <c r="K34" s="608"/>
      <c r="L34" s="608"/>
      <c r="M34" s="608"/>
      <c r="N34" s="608"/>
      <c r="O34" s="608"/>
      <c r="P34" s="608"/>
      <c r="Q34" s="608"/>
      <c r="R34" s="608"/>
      <c r="S34" s="608"/>
      <c r="T34" s="172"/>
      <c r="U34" s="607">
        <f>IF(W34="","",MAX(C34:D43)+1)</f>
        <v>3</v>
      </c>
      <c r="V34" s="607"/>
      <c r="W34" s="608" t="str">
        <f>IF('各会計、関係団体の財政状況及び健全化判断比率'!B28="","",'各会計、関係団体の財政状況及び健全化判断比率'!B28)</f>
        <v>国民健康保険特別会計</v>
      </c>
      <c r="X34" s="608"/>
      <c r="Y34" s="608"/>
      <c r="Z34" s="608"/>
      <c r="AA34" s="608"/>
      <c r="AB34" s="608"/>
      <c r="AC34" s="608"/>
      <c r="AD34" s="608"/>
      <c r="AE34" s="608"/>
      <c r="AF34" s="608"/>
      <c r="AG34" s="608"/>
      <c r="AH34" s="608"/>
      <c r="AI34" s="608"/>
      <c r="AJ34" s="608"/>
      <c r="AK34" s="608"/>
      <c r="AL34" s="172"/>
      <c r="AM34" s="607">
        <f>IF(AO34="","",MAX(C34:D43,U34:V43)+1)</f>
        <v>6</v>
      </c>
      <c r="AN34" s="607"/>
      <c r="AO34" s="608" t="str">
        <f>IF('各会計、関係団体の財政状況及び健全化判断比率'!B31="","",'各会計、関係団体の財政状況及び健全化判断比率'!B31)</f>
        <v>水道事業会計</v>
      </c>
      <c r="AP34" s="608"/>
      <c r="AQ34" s="608"/>
      <c r="AR34" s="608"/>
      <c r="AS34" s="608"/>
      <c r="AT34" s="608"/>
      <c r="AU34" s="608"/>
      <c r="AV34" s="608"/>
      <c r="AW34" s="608"/>
      <c r="AX34" s="608"/>
      <c r="AY34" s="608"/>
      <c r="AZ34" s="608"/>
      <c r="BA34" s="608"/>
      <c r="BB34" s="608"/>
      <c r="BC34" s="608"/>
      <c r="BD34" s="172"/>
      <c r="BE34" s="607" t="str">
        <f>IF(BG34="","",MAX(C34:D43,U34:V43,AM34:AN43)+1)</f>
        <v/>
      </c>
      <c r="BF34" s="607"/>
      <c r="BG34" s="608"/>
      <c r="BH34" s="608"/>
      <c r="BI34" s="608"/>
      <c r="BJ34" s="608"/>
      <c r="BK34" s="608"/>
      <c r="BL34" s="608"/>
      <c r="BM34" s="608"/>
      <c r="BN34" s="608"/>
      <c r="BO34" s="608"/>
      <c r="BP34" s="608"/>
      <c r="BQ34" s="608"/>
      <c r="BR34" s="608"/>
      <c r="BS34" s="608"/>
      <c r="BT34" s="608"/>
      <c r="BU34" s="608"/>
      <c r="BV34" s="172"/>
      <c r="BW34" s="607">
        <f>IF(BY34="","",MAX(C34:D43,U34:V43,AM34:AN43,BE34:BF43)+1)</f>
        <v>8</v>
      </c>
      <c r="BX34" s="607"/>
      <c r="BY34" s="608" t="str">
        <f>IF('各会計、関係団体の財政状況及び健全化判断比率'!B68="","",'各会計、関係団体の財政状況及び健全化判断比率'!B68)</f>
        <v>茨城県市町村総合事務組合(一般会計)</v>
      </c>
      <c r="BZ34" s="608"/>
      <c r="CA34" s="608"/>
      <c r="CB34" s="608"/>
      <c r="CC34" s="608"/>
      <c r="CD34" s="608"/>
      <c r="CE34" s="608"/>
      <c r="CF34" s="608"/>
      <c r="CG34" s="608"/>
      <c r="CH34" s="608"/>
      <c r="CI34" s="608"/>
      <c r="CJ34" s="608"/>
      <c r="CK34" s="608"/>
      <c r="CL34" s="608"/>
      <c r="CM34" s="608"/>
      <c r="CN34" s="172"/>
      <c r="CO34" s="607" t="str">
        <f>IF(CQ34="","",MAX(C34:D43,U34:V43,AM34:AN43,BE34:BF43,BW34:BX43)+1)</f>
        <v/>
      </c>
      <c r="CP34" s="607"/>
      <c r="CQ34" s="608" t="str">
        <f>IF('各会計、関係団体の財政状況及び健全化判断比率'!BS7="","",'各会計、関係団体の財政状況及び健全化判断比率'!BS7)</f>
        <v/>
      </c>
      <c r="CR34" s="608"/>
      <c r="CS34" s="608"/>
      <c r="CT34" s="608"/>
      <c r="CU34" s="608"/>
      <c r="CV34" s="608"/>
      <c r="CW34" s="608"/>
      <c r="CX34" s="608"/>
      <c r="CY34" s="608"/>
      <c r="CZ34" s="608"/>
      <c r="DA34" s="608"/>
      <c r="DB34" s="608"/>
      <c r="DC34" s="608"/>
      <c r="DD34" s="608"/>
      <c r="DE34" s="608"/>
      <c r="DG34" s="609" t="str">
        <f>IF('各会計、関係団体の財政状況及び健全化判断比率'!BR7="","",'各会計、関係団体の財政状況及び健全化判断比率'!BR7)</f>
        <v/>
      </c>
      <c r="DH34" s="609"/>
      <c r="DI34" s="199"/>
    </row>
    <row r="35" spans="1:113" ht="32.25" customHeight="1" x14ac:dyDescent="0.15">
      <c r="A35" s="172"/>
      <c r="B35" s="196"/>
      <c r="C35" s="607">
        <f>IF(E35="","",C34+1)</f>
        <v>2</v>
      </c>
      <c r="D35" s="607"/>
      <c r="E35" s="608" t="str">
        <f>IF('各会計、関係団体の財政状況及び健全化判断比率'!B8="","",'各会計、関係団体の財政状況及び健全化判断比率'!B8)</f>
        <v>市営分譲住宅特別会計</v>
      </c>
      <c r="F35" s="608"/>
      <c r="G35" s="608"/>
      <c r="H35" s="608"/>
      <c r="I35" s="608"/>
      <c r="J35" s="608"/>
      <c r="K35" s="608"/>
      <c r="L35" s="608"/>
      <c r="M35" s="608"/>
      <c r="N35" s="608"/>
      <c r="O35" s="608"/>
      <c r="P35" s="608"/>
      <c r="Q35" s="608"/>
      <c r="R35" s="608"/>
      <c r="S35" s="608"/>
      <c r="T35" s="172"/>
      <c r="U35" s="607">
        <f>IF(W35="","",U34+1)</f>
        <v>4</v>
      </c>
      <c r="V35" s="607"/>
      <c r="W35" s="608" t="str">
        <f>IF('各会計、関係団体の財政状況及び健全化判断比率'!B29="","",'各会計、関係団体の財政状況及び健全化判断比率'!B29)</f>
        <v>介護保険特別会計</v>
      </c>
      <c r="X35" s="608"/>
      <c r="Y35" s="608"/>
      <c r="Z35" s="608"/>
      <c r="AA35" s="608"/>
      <c r="AB35" s="608"/>
      <c r="AC35" s="608"/>
      <c r="AD35" s="608"/>
      <c r="AE35" s="608"/>
      <c r="AF35" s="608"/>
      <c r="AG35" s="608"/>
      <c r="AH35" s="608"/>
      <c r="AI35" s="608"/>
      <c r="AJ35" s="608"/>
      <c r="AK35" s="608"/>
      <c r="AL35" s="172"/>
      <c r="AM35" s="607">
        <f t="shared" ref="AM35:AM43" si="0">IF(AO35="","",AM34+1)</f>
        <v>7</v>
      </c>
      <c r="AN35" s="607"/>
      <c r="AO35" s="608" t="str">
        <f>IF('各会計、関係団体の財政状況及び健全化判断比率'!B32="","",'各会計、関係団体の財政状況及び健全化判断比率'!B32)</f>
        <v>下水道事業会計</v>
      </c>
      <c r="AP35" s="608"/>
      <c r="AQ35" s="608"/>
      <c r="AR35" s="608"/>
      <c r="AS35" s="608"/>
      <c r="AT35" s="608"/>
      <c r="AU35" s="608"/>
      <c r="AV35" s="608"/>
      <c r="AW35" s="608"/>
      <c r="AX35" s="608"/>
      <c r="AY35" s="608"/>
      <c r="AZ35" s="608"/>
      <c r="BA35" s="608"/>
      <c r="BB35" s="608"/>
      <c r="BC35" s="608"/>
      <c r="BD35" s="172"/>
      <c r="BE35" s="607" t="str">
        <f t="shared" ref="BE35:BE43" si="1">IF(BG35="","",BE34+1)</f>
        <v/>
      </c>
      <c r="BF35" s="607"/>
      <c r="BG35" s="608"/>
      <c r="BH35" s="608"/>
      <c r="BI35" s="608"/>
      <c r="BJ35" s="608"/>
      <c r="BK35" s="608"/>
      <c r="BL35" s="608"/>
      <c r="BM35" s="608"/>
      <c r="BN35" s="608"/>
      <c r="BO35" s="608"/>
      <c r="BP35" s="608"/>
      <c r="BQ35" s="608"/>
      <c r="BR35" s="608"/>
      <c r="BS35" s="608"/>
      <c r="BT35" s="608"/>
      <c r="BU35" s="608"/>
      <c r="BV35" s="172"/>
      <c r="BW35" s="607">
        <f t="shared" ref="BW35:BW43" si="2">IF(BY35="","",BW34+1)</f>
        <v>9</v>
      </c>
      <c r="BX35" s="607"/>
      <c r="BY35" s="608" t="str">
        <f>IF('各会計、関係団体の財政状況及び健全化判断比率'!B69="","",'各会計、関係団体の財政状況及び健全化判断比率'!B69)</f>
        <v>茨城県市町村総合事務組合(県民交通災害共済事業特別会計)</v>
      </c>
      <c r="BZ35" s="608"/>
      <c r="CA35" s="608"/>
      <c r="CB35" s="608"/>
      <c r="CC35" s="608"/>
      <c r="CD35" s="608"/>
      <c r="CE35" s="608"/>
      <c r="CF35" s="608"/>
      <c r="CG35" s="608"/>
      <c r="CH35" s="608"/>
      <c r="CI35" s="608"/>
      <c r="CJ35" s="608"/>
      <c r="CK35" s="608"/>
      <c r="CL35" s="608"/>
      <c r="CM35" s="608"/>
      <c r="CN35" s="172"/>
      <c r="CO35" s="607" t="str">
        <f t="shared" ref="CO35:CO43" si="3">IF(CQ35="","",CO34+1)</f>
        <v/>
      </c>
      <c r="CP35" s="607"/>
      <c r="CQ35" s="608" t="str">
        <f>IF('各会計、関係団体の財政状況及び健全化判断比率'!BS8="","",'各会計、関係団体の財政状況及び健全化判断比率'!BS8)</f>
        <v/>
      </c>
      <c r="CR35" s="608"/>
      <c r="CS35" s="608"/>
      <c r="CT35" s="608"/>
      <c r="CU35" s="608"/>
      <c r="CV35" s="608"/>
      <c r="CW35" s="608"/>
      <c r="CX35" s="608"/>
      <c r="CY35" s="608"/>
      <c r="CZ35" s="608"/>
      <c r="DA35" s="608"/>
      <c r="DB35" s="608"/>
      <c r="DC35" s="608"/>
      <c r="DD35" s="608"/>
      <c r="DE35" s="608"/>
      <c r="DG35" s="609" t="str">
        <f>IF('各会計、関係団体の財政状況及び健全化判断比率'!BR8="","",'各会計、関係団体の財政状況及び健全化判断比率'!BR8)</f>
        <v/>
      </c>
      <c r="DH35" s="609"/>
      <c r="DI35" s="199"/>
    </row>
    <row r="36" spans="1:113" ht="32.25" customHeight="1" x14ac:dyDescent="0.15">
      <c r="A36" s="172"/>
      <c r="B36" s="196"/>
      <c r="C36" s="607" t="str">
        <f>IF(E36="","",C35+1)</f>
        <v/>
      </c>
      <c r="D36" s="607"/>
      <c r="E36" s="608" t="str">
        <f>IF('各会計、関係団体の財政状況及び健全化判断比率'!B9="","",'各会計、関係団体の財政状況及び健全化判断比率'!B9)</f>
        <v/>
      </c>
      <c r="F36" s="608"/>
      <c r="G36" s="608"/>
      <c r="H36" s="608"/>
      <c r="I36" s="608"/>
      <c r="J36" s="608"/>
      <c r="K36" s="608"/>
      <c r="L36" s="608"/>
      <c r="M36" s="608"/>
      <c r="N36" s="608"/>
      <c r="O36" s="608"/>
      <c r="P36" s="608"/>
      <c r="Q36" s="608"/>
      <c r="R36" s="608"/>
      <c r="S36" s="608"/>
      <c r="T36" s="172"/>
      <c r="U36" s="607">
        <f t="shared" ref="U36:U43" si="4">IF(W36="","",U35+1)</f>
        <v>5</v>
      </c>
      <c r="V36" s="607"/>
      <c r="W36" s="608" t="str">
        <f>IF('各会計、関係団体の財政状況及び健全化判断比率'!B30="","",'各会計、関係団体の財政状況及び健全化判断比率'!B30)</f>
        <v>後期高齢者医療特別会計</v>
      </c>
      <c r="X36" s="608"/>
      <c r="Y36" s="608"/>
      <c r="Z36" s="608"/>
      <c r="AA36" s="608"/>
      <c r="AB36" s="608"/>
      <c r="AC36" s="608"/>
      <c r="AD36" s="608"/>
      <c r="AE36" s="608"/>
      <c r="AF36" s="608"/>
      <c r="AG36" s="608"/>
      <c r="AH36" s="608"/>
      <c r="AI36" s="608"/>
      <c r="AJ36" s="608"/>
      <c r="AK36" s="608"/>
      <c r="AL36" s="172"/>
      <c r="AM36" s="607" t="str">
        <f t="shared" si="0"/>
        <v/>
      </c>
      <c r="AN36" s="607"/>
      <c r="AO36" s="608"/>
      <c r="AP36" s="608"/>
      <c r="AQ36" s="608"/>
      <c r="AR36" s="608"/>
      <c r="AS36" s="608"/>
      <c r="AT36" s="608"/>
      <c r="AU36" s="608"/>
      <c r="AV36" s="608"/>
      <c r="AW36" s="608"/>
      <c r="AX36" s="608"/>
      <c r="AY36" s="608"/>
      <c r="AZ36" s="608"/>
      <c r="BA36" s="608"/>
      <c r="BB36" s="608"/>
      <c r="BC36" s="608"/>
      <c r="BD36" s="172"/>
      <c r="BE36" s="607" t="str">
        <f t="shared" si="1"/>
        <v/>
      </c>
      <c r="BF36" s="607"/>
      <c r="BG36" s="608"/>
      <c r="BH36" s="608"/>
      <c r="BI36" s="608"/>
      <c r="BJ36" s="608"/>
      <c r="BK36" s="608"/>
      <c r="BL36" s="608"/>
      <c r="BM36" s="608"/>
      <c r="BN36" s="608"/>
      <c r="BO36" s="608"/>
      <c r="BP36" s="608"/>
      <c r="BQ36" s="608"/>
      <c r="BR36" s="608"/>
      <c r="BS36" s="608"/>
      <c r="BT36" s="608"/>
      <c r="BU36" s="608"/>
      <c r="BV36" s="172"/>
      <c r="BW36" s="607">
        <f t="shared" si="2"/>
        <v>10</v>
      </c>
      <c r="BX36" s="607"/>
      <c r="BY36" s="608" t="str">
        <f>IF('各会計、関係団体の財政状況及び健全化判断比率'!B70="","",'各会計、関係団体の財政状況及び健全化判断比率'!B70)</f>
        <v>茨城県租税債権管理機構(一般会計)</v>
      </c>
      <c r="BZ36" s="608"/>
      <c r="CA36" s="608"/>
      <c r="CB36" s="608"/>
      <c r="CC36" s="608"/>
      <c r="CD36" s="608"/>
      <c r="CE36" s="608"/>
      <c r="CF36" s="608"/>
      <c r="CG36" s="608"/>
      <c r="CH36" s="608"/>
      <c r="CI36" s="608"/>
      <c r="CJ36" s="608"/>
      <c r="CK36" s="608"/>
      <c r="CL36" s="608"/>
      <c r="CM36" s="608"/>
      <c r="CN36" s="172"/>
      <c r="CO36" s="607" t="str">
        <f t="shared" si="3"/>
        <v/>
      </c>
      <c r="CP36" s="607"/>
      <c r="CQ36" s="608" t="str">
        <f>IF('各会計、関係団体の財政状況及び健全化判断比率'!BS9="","",'各会計、関係団体の財政状況及び健全化判断比率'!BS9)</f>
        <v/>
      </c>
      <c r="CR36" s="608"/>
      <c r="CS36" s="608"/>
      <c r="CT36" s="608"/>
      <c r="CU36" s="608"/>
      <c r="CV36" s="608"/>
      <c r="CW36" s="608"/>
      <c r="CX36" s="608"/>
      <c r="CY36" s="608"/>
      <c r="CZ36" s="608"/>
      <c r="DA36" s="608"/>
      <c r="DB36" s="608"/>
      <c r="DC36" s="608"/>
      <c r="DD36" s="608"/>
      <c r="DE36" s="608"/>
      <c r="DG36" s="609" t="str">
        <f>IF('各会計、関係団体の財政状況及び健全化判断比率'!BR9="","",'各会計、関係団体の財政状況及び健全化判断比率'!BR9)</f>
        <v/>
      </c>
      <c r="DH36" s="609"/>
      <c r="DI36" s="199"/>
    </row>
    <row r="37" spans="1:113" ht="32.25" customHeight="1" x14ac:dyDescent="0.15">
      <c r="A37" s="172"/>
      <c r="B37" s="196"/>
      <c r="C37" s="607" t="str">
        <f>IF(E37="","",C36+1)</f>
        <v/>
      </c>
      <c r="D37" s="607"/>
      <c r="E37" s="608" t="str">
        <f>IF('各会計、関係団体の財政状況及び健全化判断比率'!B10="","",'各会計、関係団体の財政状況及び健全化判断比率'!B10)</f>
        <v/>
      </c>
      <c r="F37" s="608"/>
      <c r="G37" s="608"/>
      <c r="H37" s="608"/>
      <c r="I37" s="608"/>
      <c r="J37" s="608"/>
      <c r="K37" s="608"/>
      <c r="L37" s="608"/>
      <c r="M37" s="608"/>
      <c r="N37" s="608"/>
      <c r="O37" s="608"/>
      <c r="P37" s="608"/>
      <c r="Q37" s="608"/>
      <c r="R37" s="608"/>
      <c r="S37" s="608"/>
      <c r="T37" s="172"/>
      <c r="U37" s="607" t="str">
        <f t="shared" si="4"/>
        <v/>
      </c>
      <c r="V37" s="607"/>
      <c r="W37" s="608"/>
      <c r="X37" s="608"/>
      <c r="Y37" s="608"/>
      <c r="Z37" s="608"/>
      <c r="AA37" s="608"/>
      <c r="AB37" s="608"/>
      <c r="AC37" s="608"/>
      <c r="AD37" s="608"/>
      <c r="AE37" s="608"/>
      <c r="AF37" s="608"/>
      <c r="AG37" s="608"/>
      <c r="AH37" s="608"/>
      <c r="AI37" s="608"/>
      <c r="AJ37" s="608"/>
      <c r="AK37" s="608"/>
      <c r="AL37" s="172"/>
      <c r="AM37" s="607" t="str">
        <f t="shared" si="0"/>
        <v/>
      </c>
      <c r="AN37" s="607"/>
      <c r="AO37" s="608"/>
      <c r="AP37" s="608"/>
      <c r="AQ37" s="608"/>
      <c r="AR37" s="608"/>
      <c r="AS37" s="608"/>
      <c r="AT37" s="608"/>
      <c r="AU37" s="608"/>
      <c r="AV37" s="608"/>
      <c r="AW37" s="608"/>
      <c r="AX37" s="608"/>
      <c r="AY37" s="608"/>
      <c r="AZ37" s="608"/>
      <c r="BA37" s="608"/>
      <c r="BB37" s="608"/>
      <c r="BC37" s="608"/>
      <c r="BD37" s="172"/>
      <c r="BE37" s="607" t="str">
        <f t="shared" si="1"/>
        <v/>
      </c>
      <c r="BF37" s="607"/>
      <c r="BG37" s="608"/>
      <c r="BH37" s="608"/>
      <c r="BI37" s="608"/>
      <c r="BJ37" s="608"/>
      <c r="BK37" s="608"/>
      <c r="BL37" s="608"/>
      <c r="BM37" s="608"/>
      <c r="BN37" s="608"/>
      <c r="BO37" s="608"/>
      <c r="BP37" s="608"/>
      <c r="BQ37" s="608"/>
      <c r="BR37" s="608"/>
      <c r="BS37" s="608"/>
      <c r="BT37" s="608"/>
      <c r="BU37" s="608"/>
      <c r="BV37" s="172"/>
      <c r="BW37" s="607">
        <f t="shared" si="2"/>
        <v>11</v>
      </c>
      <c r="BX37" s="607"/>
      <c r="BY37" s="608" t="str">
        <f>IF('各会計、関係団体の財政状況及び健全化判断比率'!B71="","",'各会計、関係団体の財政状況及び健全化判断比率'!B71)</f>
        <v>茨城県後期高齢者医療広域連合(一般会計)</v>
      </c>
      <c r="BZ37" s="608"/>
      <c r="CA37" s="608"/>
      <c r="CB37" s="608"/>
      <c r="CC37" s="608"/>
      <c r="CD37" s="608"/>
      <c r="CE37" s="608"/>
      <c r="CF37" s="608"/>
      <c r="CG37" s="608"/>
      <c r="CH37" s="608"/>
      <c r="CI37" s="608"/>
      <c r="CJ37" s="608"/>
      <c r="CK37" s="608"/>
      <c r="CL37" s="608"/>
      <c r="CM37" s="608"/>
      <c r="CN37" s="172"/>
      <c r="CO37" s="607" t="str">
        <f t="shared" si="3"/>
        <v/>
      </c>
      <c r="CP37" s="607"/>
      <c r="CQ37" s="608" t="str">
        <f>IF('各会計、関係団体の財政状況及び健全化判断比率'!BS10="","",'各会計、関係団体の財政状況及び健全化判断比率'!BS10)</f>
        <v/>
      </c>
      <c r="CR37" s="608"/>
      <c r="CS37" s="608"/>
      <c r="CT37" s="608"/>
      <c r="CU37" s="608"/>
      <c r="CV37" s="608"/>
      <c r="CW37" s="608"/>
      <c r="CX37" s="608"/>
      <c r="CY37" s="608"/>
      <c r="CZ37" s="608"/>
      <c r="DA37" s="608"/>
      <c r="DB37" s="608"/>
      <c r="DC37" s="608"/>
      <c r="DD37" s="608"/>
      <c r="DE37" s="608"/>
      <c r="DG37" s="609" t="str">
        <f>IF('各会計、関係団体の財政状況及び健全化判断比率'!BR10="","",'各会計、関係団体の財政状況及び健全化判断比率'!BR10)</f>
        <v/>
      </c>
      <c r="DH37" s="609"/>
      <c r="DI37" s="199"/>
    </row>
    <row r="38" spans="1:113" ht="32.25" customHeight="1" x14ac:dyDescent="0.15">
      <c r="A38" s="172"/>
      <c r="B38" s="196"/>
      <c r="C38" s="607" t="str">
        <f t="shared" ref="C38:C43" si="5">IF(E38="","",C37+1)</f>
        <v/>
      </c>
      <c r="D38" s="607"/>
      <c r="E38" s="608" t="str">
        <f>IF('各会計、関係団体の財政状況及び健全化判断比率'!B11="","",'各会計、関係団体の財政状況及び健全化判断比率'!B11)</f>
        <v/>
      </c>
      <c r="F38" s="608"/>
      <c r="G38" s="608"/>
      <c r="H38" s="608"/>
      <c r="I38" s="608"/>
      <c r="J38" s="608"/>
      <c r="K38" s="608"/>
      <c r="L38" s="608"/>
      <c r="M38" s="608"/>
      <c r="N38" s="608"/>
      <c r="O38" s="608"/>
      <c r="P38" s="608"/>
      <c r="Q38" s="608"/>
      <c r="R38" s="608"/>
      <c r="S38" s="608"/>
      <c r="T38" s="172"/>
      <c r="U38" s="607" t="str">
        <f t="shared" si="4"/>
        <v/>
      </c>
      <c r="V38" s="607"/>
      <c r="W38" s="608"/>
      <c r="X38" s="608"/>
      <c r="Y38" s="608"/>
      <c r="Z38" s="608"/>
      <c r="AA38" s="608"/>
      <c r="AB38" s="608"/>
      <c r="AC38" s="608"/>
      <c r="AD38" s="608"/>
      <c r="AE38" s="608"/>
      <c r="AF38" s="608"/>
      <c r="AG38" s="608"/>
      <c r="AH38" s="608"/>
      <c r="AI38" s="608"/>
      <c r="AJ38" s="608"/>
      <c r="AK38" s="608"/>
      <c r="AL38" s="172"/>
      <c r="AM38" s="607" t="str">
        <f t="shared" si="0"/>
        <v/>
      </c>
      <c r="AN38" s="607"/>
      <c r="AO38" s="608"/>
      <c r="AP38" s="608"/>
      <c r="AQ38" s="608"/>
      <c r="AR38" s="608"/>
      <c r="AS38" s="608"/>
      <c r="AT38" s="608"/>
      <c r="AU38" s="608"/>
      <c r="AV38" s="608"/>
      <c r="AW38" s="608"/>
      <c r="AX38" s="608"/>
      <c r="AY38" s="608"/>
      <c r="AZ38" s="608"/>
      <c r="BA38" s="608"/>
      <c r="BB38" s="608"/>
      <c r="BC38" s="608"/>
      <c r="BD38" s="172"/>
      <c r="BE38" s="607" t="str">
        <f t="shared" si="1"/>
        <v/>
      </c>
      <c r="BF38" s="607"/>
      <c r="BG38" s="608"/>
      <c r="BH38" s="608"/>
      <c r="BI38" s="608"/>
      <c r="BJ38" s="608"/>
      <c r="BK38" s="608"/>
      <c r="BL38" s="608"/>
      <c r="BM38" s="608"/>
      <c r="BN38" s="608"/>
      <c r="BO38" s="608"/>
      <c r="BP38" s="608"/>
      <c r="BQ38" s="608"/>
      <c r="BR38" s="608"/>
      <c r="BS38" s="608"/>
      <c r="BT38" s="608"/>
      <c r="BU38" s="608"/>
      <c r="BV38" s="172"/>
      <c r="BW38" s="607">
        <f t="shared" si="2"/>
        <v>12</v>
      </c>
      <c r="BX38" s="607"/>
      <c r="BY38" s="608" t="str">
        <f>IF('各会計、関係団体の財政状況及び健全化判断比率'!B72="","",'各会計、関係団体の財政状況及び健全化判断比率'!B72)</f>
        <v>茨城県後期高齢者医療広域連合(後期高齢者医療特別会計)</v>
      </c>
      <c r="BZ38" s="608"/>
      <c r="CA38" s="608"/>
      <c r="CB38" s="608"/>
      <c r="CC38" s="608"/>
      <c r="CD38" s="608"/>
      <c r="CE38" s="608"/>
      <c r="CF38" s="608"/>
      <c r="CG38" s="608"/>
      <c r="CH38" s="608"/>
      <c r="CI38" s="608"/>
      <c r="CJ38" s="608"/>
      <c r="CK38" s="608"/>
      <c r="CL38" s="608"/>
      <c r="CM38" s="608"/>
      <c r="CN38" s="172"/>
      <c r="CO38" s="607" t="str">
        <f t="shared" si="3"/>
        <v/>
      </c>
      <c r="CP38" s="607"/>
      <c r="CQ38" s="608" t="str">
        <f>IF('各会計、関係団体の財政状況及び健全化判断比率'!BS11="","",'各会計、関係団体の財政状況及び健全化判断比率'!BS11)</f>
        <v/>
      </c>
      <c r="CR38" s="608"/>
      <c r="CS38" s="608"/>
      <c r="CT38" s="608"/>
      <c r="CU38" s="608"/>
      <c r="CV38" s="608"/>
      <c r="CW38" s="608"/>
      <c r="CX38" s="608"/>
      <c r="CY38" s="608"/>
      <c r="CZ38" s="608"/>
      <c r="DA38" s="608"/>
      <c r="DB38" s="608"/>
      <c r="DC38" s="608"/>
      <c r="DD38" s="608"/>
      <c r="DE38" s="608"/>
      <c r="DG38" s="609" t="str">
        <f>IF('各会計、関係団体の財政状況及び健全化判断比率'!BR11="","",'各会計、関係団体の財政状況及び健全化判断比率'!BR11)</f>
        <v/>
      </c>
      <c r="DH38" s="609"/>
      <c r="DI38" s="199"/>
    </row>
    <row r="39" spans="1:113" ht="32.25" customHeight="1" x14ac:dyDescent="0.15">
      <c r="A39" s="172"/>
      <c r="B39" s="196"/>
      <c r="C39" s="607" t="str">
        <f t="shared" si="5"/>
        <v/>
      </c>
      <c r="D39" s="607"/>
      <c r="E39" s="608" t="str">
        <f>IF('各会計、関係団体の財政状況及び健全化判断比率'!B12="","",'各会計、関係団体の財政状況及び健全化判断比率'!B12)</f>
        <v/>
      </c>
      <c r="F39" s="608"/>
      <c r="G39" s="608"/>
      <c r="H39" s="608"/>
      <c r="I39" s="608"/>
      <c r="J39" s="608"/>
      <c r="K39" s="608"/>
      <c r="L39" s="608"/>
      <c r="M39" s="608"/>
      <c r="N39" s="608"/>
      <c r="O39" s="608"/>
      <c r="P39" s="608"/>
      <c r="Q39" s="608"/>
      <c r="R39" s="608"/>
      <c r="S39" s="608"/>
      <c r="T39" s="172"/>
      <c r="U39" s="607" t="str">
        <f t="shared" si="4"/>
        <v/>
      </c>
      <c r="V39" s="607"/>
      <c r="W39" s="608"/>
      <c r="X39" s="608"/>
      <c r="Y39" s="608"/>
      <c r="Z39" s="608"/>
      <c r="AA39" s="608"/>
      <c r="AB39" s="608"/>
      <c r="AC39" s="608"/>
      <c r="AD39" s="608"/>
      <c r="AE39" s="608"/>
      <c r="AF39" s="608"/>
      <c r="AG39" s="608"/>
      <c r="AH39" s="608"/>
      <c r="AI39" s="608"/>
      <c r="AJ39" s="608"/>
      <c r="AK39" s="608"/>
      <c r="AL39" s="172"/>
      <c r="AM39" s="607" t="str">
        <f t="shared" si="0"/>
        <v/>
      </c>
      <c r="AN39" s="607"/>
      <c r="AO39" s="608"/>
      <c r="AP39" s="608"/>
      <c r="AQ39" s="608"/>
      <c r="AR39" s="608"/>
      <c r="AS39" s="608"/>
      <c r="AT39" s="608"/>
      <c r="AU39" s="608"/>
      <c r="AV39" s="608"/>
      <c r="AW39" s="608"/>
      <c r="AX39" s="608"/>
      <c r="AY39" s="608"/>
      <c r="AZ39" s="608"/>
      <c r="BA39" s="608"/>
      <c r="BB39" s="608"/>
      <c r="BC39" s="608"/>
      <c r="BD39" s="172"/>
      <c r="BE39" s="607" t="str">
        <f t="shared" si="1"/>
        <v/>
      </c>
      <c r="BF39" s="607"/>
      <c r="BG39" s="608"/>
      <c r="BH39" s="608"/>
      <c r="BI39" s="608"/>
      <c r="BJ39" s="608"/>
      <c r="BK39" s="608"/>
      <c r="BL39" s="608"/>
      <c r="BM39" s="608"/>
      <c r="BN39" s="608"/>
      <c r="BO39" s="608"/>
      <c r="BP39" s="608"/>
      <c r="BQ39" s="608"/>
      <c r="BR39" s="608"/>
      <c r="BS39" s="608"/>
      <c r="BT39" s="608"/>
      <c r="BU39" s="608"/>
      <c r="BV39" s="172"/>
      <c r="BW39" s="607">
        <f t="shared" si="2"/>
        <v>13</v>
      </c>
      <c r="BX39" s="607"/>
      <c r="BY39" s="608" t="str">
        <f>IF('各会計、関係団体の財政状況及び健全化判断比率'!B73="","",'各会計、関係団体の財政状況及び健全化判断比率'!B73)</f>
        <v>常総衛生組合(一般会計)</v>
      </c>
      <c r="BZ39" s="608"/>
      <c r="CA39" s="608"/>
      <c r="CB39" s="608"/>
      <c r="CC39" s="608"/>
      <c r="CD39" s="608"/>
      <c r="CE39" s="608"/>
      <c r="CF39" s="608"/>
      <c r="CG39" s="608"/>
      <c r="CH39" s="608"/>
      <c r="CI39" s="608"/>
      <c r="CJ39" s="608"/>
      <c r="CK39" s="608"/>
      <c r="CL39" s="608"/>
      <c r="CM39" s="608"/>
      <c r="CN39" s="172"/>
      <c r="CO39" s="607" t="str">
        <f t="shared" si="3"/>
        <v/>
      </c>
      <c r="CP39" s="607"/>
      <c r="CQ39" s="608" t="str">
        <f>IF('各会計、関係団体の財政状況及び健全化判断比率'!BS12="","",'各会計、関係団体の財政状況及び健全化判断比率'!BS12)</f>
        <v/>
      </c>
      <c r="CR39" s="608"/>
      <c r="CS39" s="608"/>
      <c r="CT39" s="608"/>
      <c r="CU39" s="608"/>
      <c r="CV39" s="608"/>
      <c r="CW39" s="608"/>
      <c r="CX39" s="608"/>
      <c r="CY39" s="608"/>
      <c r="CZ39" s="608"/>
      <c r="DA39" s="608"/>
      <c r="DB39" s="608"/>
      <c r="DC39" s="608"/>
      <c r="DD39" s="608"/>
      <c r="DE39" s="608"/>
      <c r="DG39" s="609" t="str">
        <f>IF('各会計、関係団体の財政状況及び健全化判断比率'!BR12="","",'各会計、関係団体の財政状況及び健全化判断比率'!BR12)</f>
        <v/>
      </c>
      <c r="DH39" s="609"/>
      <c r="DI39" s="199"/>
    </row>
    <row r="40" spans="1:113" ht="32.25" customHeight="1" x14ac:dyDescent="0.15">
      <c r="A40" s="172"/>
      <c r="B40" s="196"/>
      <c r="C40" s="607" t="str">
        <f t="shared" si="5"/>
        <v/>
      </c>
      <c r="D40" s="607"/>
      <c r="E40" s="608" t="str">
        <f>IF('各会計、関係団体の財政状況及び健全化判断比率'!B13="","",'各会計、関係団体の財政状況及び健全化判断比率'!B13)</f>
        <v/>
      </c>
      <c r="F40" s="608"/>
      <c r="G40" s="608"/>
      <c r="H40" s="608"/>
      <c r="I40" s="608"/>
      <c r="J40" s="608"/>
      <c r="K40" s="608"/>
      <c r="L40" s="608"/>
      <c r="M40" s="608"/>
      <c r="N40" s="608"/>
      <c r="O40" s="608"/>
      <c r="P40" s="608"/>
      <c r="Q40" s="608"/>
      <c r="R40" s="608"/>
      <c r="S40" s="608"/>
      <c r="T40" s="172"/>
      <c r="U40" s="607" t="str">
        <f t="shared" si="4"/>
        <v/>
      </c>
      <c r="V40" s="607"/>
      <c r="W40" s="608"/>
      <c r="X40" s="608"/>
      <c r="Y40" s="608"/>
      <c r="Z40" s="608"/>
      <c r="AA40" s="608"/>
      <c r="AB40" s="608"/>
      <c r="AC40" s="608"/>
      <c r="AD40" s="608"/>
      <c r="AE40" s="608"/>
      <c r="AF40" s="608"/>
      <c r="AG40" s="608"/>
      <c r="AH40" s="608"/>
      <c r="AI40" s="608"/>
      <c r="AJ40" s="608"/>
      <c r="AK40" s="608"/>
      <c r="AL40" s="172"/>
      <c r="AM40" s="607" t="str">
        <f t="shared" si="0"/>
        <v/>
      </c>
      <c r="AN40" s="607"/>
      <c r="AO40" s="608"/>
      <c r="AP40" s="608"/>
      <c r="AQ40" s="608"/>
      <c r="AR40" s="608"/>
      <c r="AS40" s="608"/>
      <c r="AT40" s="608"/>
      <c r="AU40" s="608"/>
      <c r="AV40" s="608"/>
      <c r="AW40" s="608"/>
      <c r="AX40" s="608"/>
      <c r="AY40" s="608"/>
      <c r="AZ40" s="608"/>
      <c r="BA40" s="608"/>
      <c r="BB40" s="608"/>
      <c r="BC40" s="608"/>
      <c r="BD40" s="172"/>
      <c r="BE40" s="607" t="str">
        <f t="shared" si="1"/>
        <v/>
      </c>
      <c r="BF40" s="607"/>
      <c r="BG40" s="608"/>
      <c r="BH40" s="608"/>
      <c r="BI40" s="608"/>
      <c r="BJ40" s="608"/>
      <c r="BK40" s="608"/>
      <c r="BL40" s="608"/>
      <c r="BM40" s="608"/>
      <c r="BN40" s="608"/>
      <c r="BO40" s="608"/>
      <c r="BP40" s="608"/>
      <c r="BQ40" s="608"/>
      <c r="BR40" s="608"/>
      <c r="BS40" s="608"/>
      <c r="BT40" s="608"/>
      <c r="BU40" s="608"/>
      <c r="BV40" s="172"/>
      <c r="BW40" s="607">
        <f t="shared" si="2"/>
        <v>14</v>
      </c>
      <c r="BX40" s="607"/>
      <c r="BY40" s="608" t="str">
        <f>IF('各会計、関係団体の財政状況及び健全化判断比率'!B74="","",'各会計、関係団体の財政状況及び健全化判断比率'!B74)</f>
        <v>取手市外２市火葬場組合(一般会計)</v>
      </c>
      <c r="BZ40" s="608"/>
      <c r="CA40" s="608"/>
      <c r="CB40" s="608"/>
      <c r="CC40" s="608"/>
      <c r="CD40" s="608"/>
      <c r="CE40" s="608"/>
      <c r="CF40" s="608"/>
      <c r="CG40" s="608"/>
      <c r="CH40" s="608"/>
      <c r="CI40" s="608"/>
      <c r="CJ40" s="608"/>
      <c r="CK40" s="608"/>
      <c r="CL40" s="608"/>
      <c r="CM40" s="608"/>
      <c r="CN40" s="172"/>
      <c r="CO40" s="607" t="str">
        <f t="shared" si="3"/>
        <v/>
      </c>
      <c r="CP40" s="607"/>
      <c r="CQ40" s="608" t="str">
        <f>IF('各会計、関係団体の財政状況及び健全化判断比率'!BS13="","",'各会計、関係団体の財政状況及び健全化判断比率'!BS13)</f>
        <v/>
      </c>
      <c r="CR40" s="608"/>
      <c r="CS40" s="608"/>
      <c r="CT40" s="608"/>
      <c r="CU40" s="608"/>
      <c r="CV40" s="608"/>
      <c r="CW40" s="608"/>
      <c r="CX40" s="608"/>
      <c r="CY40" s="608"/>
      <c r="CZ40" s="608"/>
      <c r="DA40" s="608"/>
      <c r="DB40" s="608"/>
      <c r="DC40" s="608"/>
      <c r="DD40" s="608"/>
      <c r="DE40" s="608"/>
      <c r="DG40" s="609" t="str">
        <f>IF('各会計、関係団体の財政状況及び健全化判断比率'!BR13="","",'各会計、関係団体の財政状況及び健全化判断比率'!BR13)</f>
        <v/>
      </c>
      <c r="DH40" s="609"/>
      <c r="DI40" s="199"/>
    </row>
    <row r="41" spans="1:113" ht="32.25" customHeight="1" x14ac:dyDescent="0.15">
      <c r="A41" s="172"/>
      <c r="B41" s="196"/>
      <c r="C41" s="607" t="str">
        <f t="shared" si="5"/>
        <v/>
      </c>
      <c r="D41" s="607"/>
      <c r="E41" s="608" t="str">
        <f>IF('各会計、関係団体の財政状況及び健全化判断比率'!B14="","",'各会計、関係団体の財政状況及び健全化判断比率'!B14)</f>
        <v/>
      </c>
      <c r="F41" s="608"/>
      <c r="G41" s="608"/>
      <c r="H41" s="608"/>
      <c r="I41" s="608"/>
      <c r="J41" s="608"/>
      <c r="K41" s="608"/>
      <c r="L41" s="608"/>
      <c r="M41" s="608"/>
      <c r="N41" s="608"/>
      <c r="O41" s="608"/>
      <c r="P41" s="608"/>
      <c r="Q41" s="608"/>
      <c r="R41" s="608"/>
      <c r="S41" s="608"/>
      <c r="T41" s="172"/>
      <c r="U41" s="607" t="str">
        <f t="shared" si="4"/>
        <v/>
      </c>
      <c r="V41" s="607"/>
      <c r="W41" s="608"/>
      <c r="X41" s="608"/>
      <c r="Y41" s="608"/>
      <c r="Z41" s="608"/>
      <c r="AA41" s="608"/>
      <c r="AB41" s="608"/>
      <c r="AC41" s="608"/>
      <c r="AD41" s="608"/>
      <c r="AE41" s="608"/>
      <c r="AF41" s="608"/>
      <c r="AG41" s="608"/>
      <c r="AH41" s="608"/>
      <c r="AI41" s="608"/>
      <c r="AJ41" s="608"/>
      <c r="AK41" s="608"/>
      <c r="AL41" s="172"/>
      <c r="AM41" s="607" t="str">
        <f t="shared" si="0"/>
        <v/>
      </c>
      <c r="AN41" s="607"/>
      <c r="AO41" s="608"/>
      <c r="AP41" s="608"/>
      <c r="AQ41" s="608"/>
      <c r="AR41" s="608"/>
      <c r="AS41" s="608"/>
      <c r="AT41" s="608"/>
      <c r="AU41" s="608"/>
      <c r="AV41" s="608"/>
      <c r="AW41" s="608"/>
      <c r="AX41" s="608"/>
      <c r="AY41" s="608"/>
      <c r="AZ41" s="608"/>
      <c r="BA41" s="608"/>
      <c r="BB41" s="608"/>
      <c r="BC41" s="608"/>
      <c r="BD41" s="172"/>
      <c r="BE41" s="607" t="str">
        <f t="shared" si="1"/>
        <v/>
      </c>
      <c r="BF41" s="607"/>
      <c r="BG41" s="608"/>
      <c r="BH41" s="608"/>
      <c r="BI41" s="608"/>
      <c r="BJ41" s="608"/>
      <c r="BK41" s="608"/>
      <c r="BL41" s="608"/>
      <c r="BM41" s="608"/>
      <c r="BN41" s="608"/>
      <c r="BO41" s="608"/>
      <c r="BP41" s="608"/>
      <c r="BQ41" s="608"/>
      <c r="BR41" s="608"/>
      <c r="BS41" s="608"/>
      <c r="BT41" s="608"/>
      <c r="BU41" s="608"/>
      <c r="BV41" s="172"/>
      <c r="BW41" s="607">
        <f t="shared" si="2"/>
        <v>15</v>
      </c>
      <c r="BX41" s="607"/>
      <c r="BY41" s="608" t="str">
        <f>IF('各会計、関係団体の財政状況及び健全化判断比率'!B75="","",'各会計、関係団体の財政状況及び健全化判断比率'!B75)</f>
        <v>常総広域市町村圏事務組合(一般会計)</v>
      </c>
      <c r="BZ41" s="608"/>
      <c r="CA41" s="608"/>
      <c r="CB41" s="608"/>
      <c r="CC41" s="608"/>
      <c r="CD41" s="608"/>
      <c r="CE41" s="608"/>
      <c r="CF41" s="608"/>
      <c r="CG41" s="608"/>
      <c r="CH41" s="608"/>
      <c r="CI41" s="608"/>
      <c r="CJ41" s="608"/>
      <c r="CK41" s="608"/>
      <c r="CL41" s="608"/>
      <c r="CM41" s="608"/>
      <c r="CN41" s="172"/>
      <c r="CO41" s="607" t="str">
        <f t="shared" si="3"/>
        <v/>
      </c>
      <c r="CP41" s="607"/>
      <c r="CQ41" s="608" t="str">
        <f>IF('各会計、関係団体の財政状況及び健全化判断比率'!BS14="","",'各会計、関係団体の財政状況及び健全化判断比率'!BS14)</f>
        <v/>
      </c>
      <c r="CR41" s="608"/>
      <c r="CS41" s="608"/>
      <c r="CT41" s="608"/>
      <c r="CU41" s="608"/>
      <c r="CV41" s="608"/>
      <c r="CW41" s="608"/>
      <c r="CX41" s="608"/>
      <c r="CY41" s="608"/>
      <c r="CZ41" s="608"/>
      <c r="DA41" s="608"/>
      <c r="DB41" s="608"/>
      <c r="DC41" s="608"/>
      <c r="DD41" s="608"/>
      <c r="DE41" s="608"/>
      <c r="DG41" s="609" t="str">
        <f>IF('各会計、関係団体の財政状況及び健全化判断比率'!BR14="","",'各会計、関係団体の財政状況及び健全化判断比率'!BR14)</f>
        <v/>
      </c>
      <c r="DH41" s="609"/>
      <c r="DI41" s="199"/>
    </row>
    <row r="42" spans="1:113" ht="32.25" customHeight="1" x14ac:dyDescent="0.15">
      <c r="B42" s="196"/>
      <c r="C42" s="607" t="str">
        <f t="shared" si="5"/>
        <v/>
      </c>
      <c r="D42" s="607"/>
      <c r="E42" s="608" t="str">
        <f>IF('各会計、関係団体の財政状況及び健全化判断比率'!B15="","",'各会計、関係団体の財政状況及び健全化判断比率'!B15)</f>
        <v/>
      </c>
      <c r="F42" s="608"/>
      <c r="G42" s="608"/>
      <c r="H42" s="608"/>
      <c r="I42" s="608"/>
      <c r="J42" s="608"/>
      <c r="K42" s="608"/>
      <c r="L42" s="608"/>
      <c r="M42" s="608"/>
      <c r="N42" s="608"/>
      <c r="O42" s="608"/>
      <c r="P42" s="608"/>
      <c r="Q42" s="608"/>
      <c r="R42" s="608"/>
      <c r="S42" s="608"/>
      <c r="T42" s="172"/>
      <c r="U42" s="607" t="str">
        <f t="shared" si="4"/>
        <v/>
      </c>
      <c r="V42" s="607"/>
      <c r="W42" s="608"/>
      <c r="X42" s="608"/>
      <c r="Y42" s="608"/>
      <c r="Z42" s="608"/>
      <c r="AA42" s="608"/>
      <c r="AB42" s="608"/>
      <c r="AC42" s="608"/>
      <c r="AD42" s="608"/>
      <c r="AE42" s="608"/>
      <c r="AF42" s="608"/>
      <c r="AG42" s="608"/>
      <c r="AH42" s="608"/>
      <c r="AI42" s="608"/>
      <c r="AJ42" s="608"/>
      <c r="AK42" s="608"/>
      <c r="AL42" s="172"/>
      <c r="AM42" s="607" t="str">
        <f t="shared" si="0"/>
        <v/>
      </c>
      <c r="AN42" s="607"/>
      <c r="AO42" s="608"/>
      <c r="AP42" s="608"/>
      <c r="AQ42" s="608"/>
      <c r="AR42" s="608"/>
      <c r="AS42" s="608"/>
      <c r="AT42" s="608"/>
      <c r="AU42" s="608"/>
      <c r="AV42" s="608"/>
      <c r="AW42" s="608"/>
      <c r="AX42" s="608"/>
      <c r="AY42" s="608"/>
      <c r="AZ42" s="608"/>
      <c r="BA42" s="608"/>
      <c r="BB42" s="608"/>
      <c r="BC42" s="608"/>
      <c r="BD42" s="172"/>
      <c r="BE42" s="607" t="str">
        <f t="shared" si="1"/>
        <v/>
      </c>
      <c r="BF42" s="607"/>
      <c r="BG42" s="608"/>
      <c r="BH42" s="608"/>
      <c r="BI42" s="608"/>
      <c r="BJ42" s="608"/>
      <c r="BK42" s="608"/>
      <c r="BL42" s="608"/>
      <c r="BM42" s="608"/>
      <c r="BN42" s="608"/>
      <c r="BO42" s="608"/>
      <c r="BP42" s="608"/>
      <c r="BQ42" s="608"/>
      <c r="BR42" s="608"/>
      <c r="BS42" s="608"/>
      <c r="BT42" s="608"/>
      <c r="BU42" s="608"/>
      <c r="BV42" s="172"/>
      <c r="BW42" s="607">
        <f t="shared" si="2"/>
        <v>16</v>
      </c>
      <c r="BX42" s="607"/>
      <c r="BY42" s="608" t="str">
        <f>IF('各会計、関係団体の財政状況及び健全化判断比率'!B76="","",'各会計、関係団体の財政状況及び健全化判断比率'!B76)</f>
        <v>取手地方広域下水道組合(下水道事業会計)</v>
      </c>
      <c r="BZ42" s="608"/>
      <c r="CA42" s="608"/>
      <c r="CB42" s="608"/>
      <c r="CC42" s="608"/>
      <c r="CD42" s="608"/>
      <c r="CE42" s="608"/>
      <c r="CF42" s="608"/>
      <c r="CG42" s="608"/>
      <c r="CH42" s="608"/>
      <c r="CI42" s="608"/>
      <c r="CJ42" s="608"/>
      <c r="CK42" s="608"/>
      <c r="CL42" s="608"/>
      <c r="CM42" s="608"/>
      <c r="CN42" s="172"/>
      <c r="CO42" s="607" t="str">
        <f t="shared" si="3"/>
        <v/>
      </c>
      <c r="CP42" s="607"/>
      <c r="CQ42" s="608" t="str">
        <f>IF('各会計、関係団体の財政状況及び健全化判断比率'!BS15="","",'各会計、関係団体の財政状況及び健全化判断比率'!BS15)</f>
        <v/>
      </c>
      <c r="CR42" s="608"/>
      <c r="CS42" s="608"/>
      <c r="CT42" s="608"/>
      <c r="CU42" s="608"/>
      <c r="CV42" s="608"/>
      <c r="CW42" s="608"/>
      <c r="CX42" s="608"/>
      <c r="CY42" s="608"/>
      <c r="CZ42" s="608"/>
      <c r="DA42" s="608"/>
      <c r="DB42" s="608"/>
      <c r="DC42" s="608"/>
      <c r="DD42" s="608"/>
      <c r="DE42" s="608"/>
      <c r="DG42" s="609" t="str">
        <f>IF('各会計、関係団体の財政状況及び健全化判断比率'!BR15="","",'各会計、関係団体の財政状況及び健全化判断比率'!BR15)</f>
        <v/>
      </c>
      <c r="DH42" s="609"/>
      <c r="DI42" s="199"/>
    </row>
    <row r="43" spans="1:113" ht="32.25" customHeight="1" x14ac:dyDescent="0.15">
      <c r="B43" s="196"/>
      <c r="C43" s="607" t="str">
        <f t="shared" si="5"/>
        <v/>
      </c>
      <c r="D43" s="607"/>
      <c r="E43" s="608" t="str">
        <f>IF('各会計、関係団体の財政状況及び健全化判断比率'!B16="","",'各会計、関係団体の財政状況及び健全化判断比率'!B16)</f>
        <v/>
      </c>
      <c r="F43" s="608"/>
      <c r="G43" s="608"/>
      <c r="H43" s="608"/>
      <c r="I43" s="608"/>
      <c r="J43" s="608"/>
      <c r="K43" s="608"/>
      <c r="L43" s="608"/>
      <c r="M43" s="608"/>
      <c r="N43" s="608"/>
      <c r="O43" s="608"/>
      <c r="P43" s="608"/>
      <c r="Q43" s="608"/>
      <c r="R43" s="608"/>
      <c r="S43" s="608"/>
      <c r="T43" s="172"/>
      <c r="U43" s="607" t="str">
        <f t="shared" si="4"/>
        <v/>
      </c>
      <c r="V43" s="607"/>
      <c r="W43" s="608"/>
      <c r="X43" s="608"/>
      <c r="Y43" s="608"/>
      <c r="Z43" s="608"/>
      <c r="AA43" s="608"/>
      <c r="AB43" s="608"/>
      <c r="AC43" s="608"/>
      <c r="AD43" s="608"/>
      <c r="AE43" s="608"/>
      <c r="AF43" s="608"/>
      <c r="AG43" s="608"/>
      <c r="AH43" s="608"/>
      <c r="AI43" s="608"/>
      <c r="AJ43" s="608"/>
      <c r="AK43" s="608"/>
      <c r="AL43" s="172"/>
      <c r="AM43" s="607" t="str">
        <f t="shared" si="0"/>
        <v/>
      </c>
      <c r="AN43" s="607"/>
      <c r="AO43" s="608"/>
      <c r="AP43" s="608"/>
      <c r="AQ43" s="608"/>
      <c r="AR43" s="608"/>
      <c r="AS43" s="608"/>
      <c r="AT43" s="608"/>
      <c r="AU43" s="608"/>
      <c r="AV43" s="608"/>
      <c r="AW43" s="608"/>
      <c r="AX43" s="608"/>
      <c r="AY43" s="608"/>
      <c r="AZ43" s="608"/>
      <c r="BA43" s="608"/>
      <c r="BB43" s="608"/>
      <c r="BC43" s="608"/>
      <c r="BD43" s="172"/>
      <c r="BE43" s="607" t="str">
        <f t="shared" si="1"/>
        <v/>
      </c>
      <c r="BF43" s="607"/>
      <c r="BG43" s="608"/>
      <c r="BH43" s="608"/>
      <c r="BI43" s="608"/>
      <c r="BJ43" s="608"/>
      <c r="BK43" s="608"/>
      <c r="BL43" s="608"/>
      <c r="BM43" s="608"/>
      <c r="BN43" s="608"/>
      <c r="BO43" s="608"/>
      <c r="BP43" s="608"/>
      <c r="BQ43" s="608"/>
      <c r="BR43" s="608"/>
      <c r="BS43" s="608"/>
      <c r="BT43" s="608"/>
      <c r="BU43" s="608"/>
      <c r="BV43" s="172"/>
      <c r="BW43" s="607">
        <f t="shared" si="2"/>
        <v>17</v>
      </c>
      <c r="BX43" s="607"/>
      <c r="BY43" s="608" t="str">
        <f>IF('各会計、関係団体の財政状況及び健全化判断比率'!B77="","",'各会計、関係団体の財政状況及び健全化判断比率'!B77)</f>
        <v>利根川水系県南水防事務組合(一般会計)</v>
      </c>
      <c r="BZ43" s="608"/>
      <c r="CA43" s="608"/>
      <c r="CB43" s="608"/>
      <c r="CC43" s="608"/>
      <c r="CD43" s="608"/>
      <c r="CE43" s="608"/>
      <c r="CF43" s="608"/>
      <c r="CG43" s="608"/>
      <c r="CH43" s="608"/>
      <c r="CI43" s="608"/>
      <c r="CJ43" s="608"/>
      <c r="CK43" s="608"/>
      <c r="CL43" s="608"/>
      <c r="CM43" s="608"/>
      <c r="CN43" s="172"/>
      <c r="CO43" s="607" t="str">
        <f t="shared" si="3"/>
        <v/>
      </c>
      <c r="CP43" s="607"/>
      <c r="CQ43" s="608" t="str">
        <f>IF('各会計、関係団体の財政状況及び健全化判断比率'!BS16="","",'各会計、関係団体の財政状況及び健全化判断比率'!BS16)</f>
        <v/>
      </c>
      <c r="CR43" s="608"/>
      <c r="CS43" s="608"/>
      <c r="CT43" s="608"/>
      <c r="CU43" s="608"/>
      <c r="CV43" s="608"/>
      <c r="CW43" s="608"/>
      <c r="CX43" s="608"/>
      <c r="CY43" s="608"/>
      <c r="CZ43" s="608"/>
      <c r="DA43" s="608"/>
      <c r="DB43" s="608"/>
      <c r="DC43" s="608"/>
      <c r="DD43" s="608"/>
      <c r="DE43" s="608"/>
      <c r="DG43" s="609" t="str">
        <f>IF('各会計、関係団体の財政状況及び健全化判断比率'!BR16="","",'各会計、関係団体の財政状況及び健全化判断比率'!BR16)</f>
        <v/>
      </c>
      <c r="DH43" s="609"/>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206</v>
      </c>
      <c r="E46" s="610" t="s">
        <v>207</v>
      </c>
      <c r="F46" s="610"/>
      <c r="G46" s="610"/>
      <c r="H46" s="610"/>
      <c r="I46" s="610"/>
      <c r="J46" s="610"/>
      <c r="K46" s="610"/>
      <c r="L46" s="610"/>
      <c r="M46" s="610"/>
      <c r="N46" s="610"/>
      <c r="O46" s="610"/>
      <c r="P46" s="610"/>
      <c r="Q46" s="610"/>
      <c r="R46" s="610"/>
      <c r="S46" s="610"/>
      <c r="T46" s="610"/>
      <c r="U46" s="610"/>
      <c r="V46" s="610"/>
      <c r="W46" s="610"/>
      <c r="X46" s="610"/>
      <c r="Y46" s="610"/>
      <c r="Z46" s="610"/>
      <c r="AA46" s="610"/>
      <c r="AB46" s="610"/>
      <c r="AC46" s="610"/>
      <c r="AD46" s="610"/>
      <c r="AE46" s="610"/>
      <c r="AF46" s="610"/>
      <c r="AG46" s="610"/>
      <c r="AH46" s="610"/>
      <c r="AI46" s="610"/>
      <c r="AJ46" s="610"/>
      <c r="AK46" s="610"/>
      <c r="AL46" s="610"/>
      <c r="AM46" s="610"/>
      <c r="AN46" s="610"/>
      <c r="AO46" s="610"/>
      <c r="AP46" s="610"/>
      <c r="AQ46" s="610"/>
      <c r="AR46" s="610"/>
      <c r="AS46" s="610"/>
      <c r="AT46" s="610"/>
      <c r="AU46" s="610"/>
      <c r="AV46" s="610"/>
      <c r="AW46" s="610"/>
      <c r="AX46" s="610"/>
      <c r="AY46" s="610"/>
      <c r="AZ46" s="610"/>
      <c r="BA46" s="610"/>
      <c r="BB46" s="610"/>
      <c r="BC46" s="610"/>
      <c r="BD46" s="610"/>
      <c r="BE46" s="610"/>
      <c r="BF46" s="610"/>
      <c r="BG46" s="610"/>
      <c r="BH46" s="610"/>
      <c r="BI46" s="610"/>
      <c r="BJ46" s="610"/>
      <c r="BK46" s="610"/>
      <c r="BL46" s="610"/>
      <c r="BM46" s="610"/>
      <c r="BN46" s="610"/>
      <c r="BO46" s="610"/>
      <c r="BP46" s="610"/>
      <c r="BQ46" s="610"/>
      <c r="BR46" s="610"/>
      <c r="BS46" s="610"/>
      <c r="BT46" s="610"/>
      <c r="BU46" s="610"/>
      <c r="BV46" s="610"/>
      <c r="BW46" s="610"/>
      <c r="BX46" s="610"/>
      <c r="BY46" s="610"/>
      <c r="BZ46" s="610"/>
      <c r="CA46" s="610"/>
      <c r="CB46" s="610"/>
      <c r="CC46" s="610"/>
      <c r="CD46" s="610"/>
      <c r="CE46" s="610"/>
      <c r="CF46" s="610"/>
      <c r="CG46" s="610"/>
      <c r="CH46" s="610"/>
      <c r="CI46" s="610"/>
      <c r="CJ46" s="610"/>
      <c r="CK46" s="610"/>
      <c r="CL46" s="610"/>
      <c r="CM46" s="610"/>
      <c r="CN46" s="610"/>
      <c r="CO46" s="610"/>
      <c r="CP46" s="610"/>
      <c r="CQ46" s="610"/>
      <c r="CR46" s="610"/>
      <c r="CS46" s="610"/>
      <c r="CT46" s="610"/>
      <c r="CU46" s="610"/>
      <c r="CV46" s="610"/>
      <c r="CW46" s="610"/>
      <c r="CX46" s="610"/>
      <c r="CY46" s="610"/>
      <c r="CZ46" s="610"/>
      <c r="DA46" s="610"/>
      <c r="DB46" s="610"/>
      <c r="DC46" s="610"/>
      <c r="DD46" s="610"/>
      <c r="DE46" s="610"/>
      <c r="DF46" s="610"/>
      <c r="DG46" s="610"/>
      <c r="DH46" s="610"/>
      <c r="DI46" s="610"/>
    </row>
    <row r="47" spans="1:113" x14ac:dyDescent="0.15">
      <c r="E47" s="610" t="s">
        <v>208</v>
      </c>
      <c r="F47" s="610"/>
      <c r="G47" s="610"/>
      <c r="H47" s="610"/>
      <c r="I47" s="610"/>
      <c r="J47" s="610"/>
      <c r="K47" s="610"/>
      <c r="L47" s="610"/>
      <c r="M47" s="610"/>
      <c r="N47" s="610"/>
      <c r="O47" s="610"/>
      <c r="P47" s="610"/>
      <c r="Q47" s="610"/>
      <c r="R47" s="610"/>
      <c r="S47" s="610"/>
      <c r="T47" s="610"/>
      <c r="U47" s="610"/>
      <c r="V47" s="610"/>
      <c r="W47" s="610"/>
      <c r="X47" s="610"/>
      <c r="Y47" s="610"/>
      <c r="Z47" s="610"/>
      <c r="AA47" s="610"/>
      <c r="AB47" s="610"/>
      <c r="AC47" s="610"/>
      <c r="AD47" s="610"/>
      <c r="AE47" s="610"/>
      <c r="AF47" s="610"/>
      <c r="AG47" s="610"/>
      <c r="AH47" s="610"/>
      <c r="AI47" s="610"/>
      <c r="AJ47" s="610"/>
      <c r="AK47" s="610"/>
      <c r="AL47" s="610"/>
      <c r="AM47" s="610"/>
      <c r="AN47" s="610"/>
      <c r="AO47" s="610"/>
      <c r="AP47" s="610"/>
      <c r="AQ47" s="610"/>
      <c r="AR47" s="610"/>
      <c r="AS47" s="610"/>
      <c r="AT47" s="610"/>
      <c r="AU47" s="610"/>
      <c r="AV47" s="610"/>
      <c r="AW47" s="610"/>
      <c r="AX47" s="610"/>
      <c r="AY47" s="610"/>
      <c r="AZ47" s="610"/>
      <c r="BA47" s="610"/>
      <c r="BB47" s="610"/>
      <c r="BC47" s="610"/>
      <c r="BD47" s="610"/>
      <c r="BE47" s="610"/>
      <c r="BF47" s="610"/>
      <c r="BG47" s="610"/>
      <c r="BH47" s="610"/>
      <c r="BI47" s="610"/>
      <c r="BJ47" s="610"/>
      <c r="BK47" s="610"/>
      <c r="BL47" s="610"/>
      <c r="BM47" s="610"/>
      <c r="BN47" s="610"/>
      <c r="BO47" s="610"/>
      <c r="BP47" s="610"/>
      <c r="BQ47" s="610"/>
      <c r="BR47" s="610"/>
      <c r="BS47" s="610"/>
      <c r="BT47" s="610"/>
      <c r="BU47" s="610"/>
      <c r="BV47" s="610"/>
      <c r="BW47" s="610"/>
      <c r="BX47" s="610"/>
      <c r="BY47" s="610"/>
      <c r="BZ47" s="610"/>
      <c r="CA47" s="610"/>
      <c r="CB47" s="610"/>
      <c r="CC47" s="610"/>
      <c r="CD47" s="610"/>
      <c r="CE47" s="610"/>
      <c r="CF47" s="610"/>
      <c r="CG47" s="610"/>
      <c r="CH47" s="610"/>
      <c r="CI47" s="610"/>
      <c r="CJ47" s="610"/>
      <c r="CK47" s="610"/>
      <c r="CL47" s="610"/>
      <c r="CM47" s="610"/>
      <c r="CN47" s="610"/>
      <c r="CO47" s="610"/>
      <c r="CP47" s="610"/>
      <c r="CQ47" s="610"/>
      <c r="CR47" s="610"/>
      <c r="CS47" s="610"/>
      <c r="CT47" s="610"/>
      <c r="CU47" s="610"/>
      <c r="CV47" s="610"/>
      <c r="CW47" s="610"/>
      <c r="CX47" s="610"/>
      <c r="CY47" s="610"/>
      <c r="CZ47" s="610"/>
      <c r="DA47" s="610"/>
      <c r="DB47" s="610"/>
      <c r="DC47" s="610"/>
      <c r="DD47" s="610"/>
      <c r="DE47" s="610"/>
      <c r="DF47" s="610"/>
      <c r="DG47" s="610"/>
      <c r="DH47" s="610"/>
      <c r="DI47" s="610"/>
    </row>
    <row r="48" spans="1:113" x14ac:dyDescent="0.15">
      <c r="E48" s="610" t="s">
        <v>209</v>
      </c>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610"/>
      <c r="AL48" s="610"/>
      <c r="AM48" s="610"/>
      <c r="AN48" s="610"/>
      <c r="AO48" s="610"/>
      <c r="AP48" s="610"/>
      <c r="AQ48" s="610"/>
      <c r="AR48" s="610"/>
      <c r="AS48" s="610"/>
      <c r="AT48" s="610"/>
      <c r="AU48" s="610"/>
      <c r="AV48" s="610"/>
      <c r="AW48" s="610"/>
      <c r="AX48" s="610"/>
      <c r="AY48" s="610"/>
      <c r="AZ48" s="610"/>
      <c r="BA48" s="610"/>
      <c r="BB48" s="610"/>
      <c r="BC48" s="610"/>
      <c r="BD48" s="610"/>
      <c r="BE48" s="610"/>
      <c r="BF48" s="610"/>
      <c r="BG48" s="610"/>
      <c r="BH48" s="610"/>
      <c r="BI48" s="610"/>
      <c r="BJ48" s="610"/>
      <c r="BK48" s="610"/>
      <c r="BL48" s="610"/>
      <c r="BM48" s="610"/>
      <c r="BN48" s="610"/>
      <c r="BO48" s="610"/>
      <c r="BP48" s="610"/>
      <c r="BQ48" s="610"/>
      <c r="BR48" s="610"/>
      <c r="BS48" s="610"/>
      <c r="BT48" s="610"/>
      <c r="BU48" s="610"/>
      <c r="BV48" s="610"/>
      <c r="BW48" s="610"/>
      <c r="BX48" s="610"/>
      <c r="BY48" s="610"/>
      <c r="BZ48" s="610"/>
      <c r="CA48" s="610"/>
      <c r="CB48" s="610"/>
      <c r="CC48" s="610"/>
      <c r="CD48" s="610"/>
      <c r="CE48" s="610"/>
      <c r="CF48" s="610"/>
      <c r="CG48" s="610"/>
      <c r="CH48" s="610"/>
      <c r="CI48" s="610"/>
      <c r="CJ48" s="610"/>
      <c r="CK48" s="610"/>
      <c r="CL48" s="610"/>
      <c r="CM48" s="610"/>
      <c r="CN48" s="610"/>
      <c r="CO48" s="610"/>
      <c r="CP48" s="610"/>
      <c r="CQ48" s="610"/>
      <c r="CR48" s="610"/>
      <c r="CS48" s="610"/>
      <c r="CT48" s="610"/>
      <c r="CU48" s="610"/>
      <c r="CV48" s="610"/>
      <c r="CW48" s="610"/>
      <c r="CX48" s="610"/>
      <c r="CY48" s="610"/>
      <c r="CZ48" s="610"/>
      <c r="DA48" s="610"/>
      <c r="DB48" s="610"/>
      <c r="DC48" s="610"/>
      <c r="DD48" s="610"/>
      <c r="DE48" s="610"/>
      <c r="DF48" s="610"/>
      <c r="DG48" s="610"/>
      <c r="DH48" s="610"/>
      <c r="DI48" s="610"/>
    </row>
    <row r="49" spans="5:113" x14ac:dyDescent="0.15">
      <c r="E49" s="611" t="s">
        <v>210</v>
      </c>
      <c r="F49" s="611"/>
      <c r="G49" s="611"/>
      <c r="H49" s="611"/>
      <c r="I49" s="611"/>
      <c r="J49" s="611"/>
      <c r="K49" s="611"/>
      <c r="L49" s="611"/>
      <c r="M49" s="611"/>
      <c r="N49" s="611"/>
      <c r="O49" s="611"/>
      <c r="P49" s="611"/>
      <c r="Q49" s="611"/>
      <c r="R49" s="611"/>
      <c r="S49" s="611"/>
      <c r="T49" s="611"/>
      <c r="U49" s="611"/>
      <c r="V49" s="611"/>
      <c r="W49" s="611"/>
      <c r="X49" s="611"/>
      <c r="Y49" s="611"/>
      <c r="Z49" s="611"/>
      <c r="AA49" s="611"/>
      <c r="AB49" s="611"/>
      <c r="AC49" s="611"/>
      <c r="AD49" s="611"/>
      <c r="AE49" s="611"/>
      <c r="AF49" s="611"/>
      <c r="AG49" s="611"/>
      <c r="AH49" s="611"/>
      <c r="AI49" s="611"/>
      <c r="AJ49" s="611"/>
      <c r="AK49" s="611"/>
      <c r="AL49" s="611"/>
      <c r="AM49" s="611"/>
      <c r="AN49" s="611"/>
      <c r="AO49" s="611"/>
      <c r="AP49" s="611"/>
      <c r="AQ49" s="611"/>
      <c r="AR49" s="611"/>
      <c r="AS49" s="611"/>
      <c r="AT49" s="611"/>
      <c r="AU49" s="611"/>
      <c r="AV49" s="611"/>
      <c r="AW49" s="611"/>
      <c r="AX49" s="611"/>
      <c r="AY49" s="611"/>
      <c r="AZ49" s="611"/>
      <c r="BA49" s="611"/>
      <c r="BB49" s="611"/>
      <c r="BC49" s="611"/>
      <c r="BD49" s="611"/>
      <c r="BE49" s="611"/>
      <c r="BF49" s="611"/>
      <c r="BG49" s="611"/>
      <c r="BH49" s="611"/>
      <c r="BI49" s="611"/>
      <c r="BJ49" s="611"/>
      <c r="BK49" s="611"/>
      <c r="BL49" s="611"/>
      <c r="BM49" s="611"/>
      <c r="BN49" s="611"/>
      <c r="BO49" s="611"/>
      <c r="BP49" s="611"/>
      <c r="BQ49" s="611"/>
      <c r="BR49" s="611"/>
      <c r="BS49" s="611"/>
      <c r="BT49" s="611"/>
      <c r="BU49" s="611"/>
      <c r="BV49" s="611"/>
      <c r="BW49" s="611"/>
      <c r="BX49" s="611"/>
      <c r="BY49" s="611"/>
      <c r="BZ49" s="611"/>
      <c r="CA49" s="611"/>
      <c r="CB49" s="611"/>
      <c r="CC49" s="611"/>
      <c r="CD49" s="611"/>
      <c r="CE49" s="611"/>
      <c r="CF49" s="611"/>
      <c r="CG49" s="611"/>
      <c r="CH49" s="611"/>
      <c r="CI49" s="611"/>
      <c r="CJ49" s="611"/>
      <c r="CK49" s="611"/>
      <c r="CL49" s="611"/>
      <c r="CM49" s="611"/>
      <c r="CN49" s="611"/>
      <c r="CO49" s="611"/>
      <c r="CP49" s="611"/>
      <c r="CQ49" s="611"/>
      <c r="CR49" s="611"/>
      <c r="CS49" s="611"/>
      <c r="CT49" s="611"/>
      <c r="CU49" s="611"/>
      <c r="CV49" s="611"/>
      <c r="CW49" s="611"/>
      <c r="CX49" s="611"/>
      <c r="CY49" s="611"/>
      <c r="CZ49" s="611"/>
      <c r="DA49" s="611"/>
      <c r="DB49" s="611"/>
      <c r="DC49" s="611"/>
      <c r="DD49" s="611"/>
      <c r="DE49" s="611"/>
      <c r="DF49" s="611"/>
      <c r="DG49" s="611"/>
      <c r="DH49" s="611"/>
      <c r="DI49" s="611"/>
    </row>
    <row r="50" spans="5:113" x14ac:dyDescent="0.15">
      <c r="E50" s="610" t="s">
        <v>211</v>
      </c>
      <c r="F50" s="610"/>
      <c r="G50" s="610"/>
      <c r="H50" s="610"/>
      <c r="I50" s="610"/>
      <c r="J50" s="610"/>
      <c r="K50" s="610"/>
      <c r="L50" s="610"/>
      <c r="M50" s="610"/>
      <c r="N50" s="610"/>
      <c r="O50" s="610"/>
      <c r="P50" s="610"/>
      <c r="Q50" s="610"/>
      <c r="R50" s="610"/>
      <c r="S50" s="610"/>
      <c r="T50" s="610"/>
      <c r="U50" s="610"/>
      <c r="V50" s="610"/>
      <c r="W50" s="610"/>
      <c r="X50" s="610"/>
      <c r="Y50" s="610"/>
      <c r="Z50" s="610"/>
      <c r="AA50" s="610"/>
      <c r="AB50" s="610"/>
      <c r="AC50" s="610"/>
      <c r="AD50" s="610"/>
      <c r="AE50" s="610"/>
      <c r="AF50" s="610"/>
      <c r="AG50" s="610"/>
      <c r="AH50" s="610"/>
      <c r="AI50" s="610"/>
      <c r="AJ50" s="610"/>
      <c r="AK50" s="610"/>
      <c r="AL50" s="610"/>
      <c r="AM50" s="610"/>
      <c r="AN50" s="610"/>
      <c r="AO50" s="610"/>
      <c r="AP50" s="610"/>
      <c r="AQ50" s="610"/>
      <c r="AR50" s="610"/>
      <c r="AS50" s="610"/>
      <c r="AT50" s="610"/>
      <c r="AU50" s="610"/>
      <c r="AV50" s="610"/>
      <c r="AW50" s="610"/>
      <c r="AX50" s="610"/>
      <c r="AY50" s="610"/>
      <c r="AZ50" s="610"/>
      <c r="BA50" s="610"/>
      <c r="BB50" s="610"/>
      <c r="BC50" s="610"/>
      <c r="BD50" s="610"/>
      <c r="BE50" s="610"/>
      <c r="BF50" s="610"/>
      <c r="BG50" s="610"/>
      <c r="BH50" s="610"/>
      <c r="BI50" s="610"/>
      <c r="BJ50" s="610"/>
      <c r="BK50" s="610"/>
      <c r="BL50" s="610"/>
      <c r="BM50" s="610"/>
      <c r="BN50" s="610"/>
      <c r="BO50" s="610"/>
      <c r="BP50" s="610"/>
      <c r="BQ50" s="610"/>
      <c r="BR50" s="610"/>
      <c r="BS50" s="610"/>
      <c r="BT50" s="610"/>
      <c r="BU50" s="610"/>
      <c r="BV50" s="610"/>
      <c r="BW50" s="610"/>
      <c r="BX50" s="610"/>
      <c r="BY50" s="610"/>
      <c r="BZ50" s="610"/>
      <c r="CA50" s="610"/>
      <c r="CB50" s="610"/>
      <c r="CC50" s="610"/>
      <c r="CD50" s="610"/>
      <c r="CE50" s="610"/>
      <c r="CF50" s="610"/>
      <c r="CG50" s="610"/>
      <c r="CH50" s="610"/>
      <c r="CI50" s="610"/>
      <c r="CJ50" s="610"/>
      <c r="CK50" s="610"/>
      <c r="CL50" s="610"/>
      <c r="CM50" s="610"/>
      <c r="CN50" s="610"/>
      <c r="CO50" s="610"/>
      <c r="CP50" s="610"/>
      <c r="CQ50" s="610"/>
      <c r="CR50" s="610"/>
      <c r="CS50" s="610"/>
      <c r="CT50" s="610"/>
      <c r="CU50" s="610"/>
      <c r="CV50" s="610"/>
      <c r="CW50" s="610"/>
      <c r="CX50" s="610"/>
      <c r="CY50" s="610"/>
      <c r="CZ50" s="610"/>
      <c r="DA50" s="610"/>
      <c r="DB50" s="610"/>
      <c r="DC50" s="610"/>
      <c r="DD50" s="610"/>
      <c r="DE50" s="610"/>
      <c r="DF50" s="610"/>
      <c r="DG50" s="610"/>
      <c r="DH50" s="610"/>
      <c r="DI50" s="610"/>
    </row>
    <row r="51" spans="5:113" x14ac:dyDescent="0.15">
      <c r="E51" s="610" t="s">
        <v>212</v>
      </c>
      <c r="F51" s="610"/>
      <c r="G51" s="610"/>
      <c r="H51" s="610"/>
      <c r="I51" s="610"/>
      <c r="J51" s="610"/>
      <c r="K51" s="610"/>
      <c r="L51" s="610"/>
      <c r="M51" s="610"/>
      <c r="N51" s="610"/>
      <c r="O51" s="610"/>
      <c r="P51" s="610"/>
      <c r="Q51" s="610"/>
      <c r="R51" s="610"/>
      <c r="S51" s="610"/>
      <c r="T51" s="610"/>
      <c r="U51" s="610"/>
      <c r="V51" s="610"/>
      <c r="W51" s="610"/>
      <c r="X51" s="610"/>
      <c r="Y51" s="610"/>
      <c r="Z51" s="610"/>
      <c r="AA51" s="610"/>
      <c r="AB51" s="610"/>
      <c r="AC51" s="610"/>
      <c r="AD51" s="610"/>
      <c r="AE51" s="610"/>
      <c r="AF51" s="610"/>
      <c r="AG51" s="610"/>
      <c r="AH51" s="610"/>
      <c r="AI51" s="610"/>
      <c r="AJ51" s="610"/>
      <c r="AK51" s="610"/>
      <c r="AL51" s="610"/>
      <c r="AM51" s="610"/>
      <c r="AN51" s="610"/>
      <c r="AO51" s="610"/>
      <c r="AP51" s="610"/>
      <c r="AQ51" s="610"/>
      <c r="AR51" s="610"/>
      <c r="AS51" s="610"/>
      <c r="AT51" s="610"/>
      <c r="AU51" s="610"/>
      <c r="AV51" s="610"/>
      <c r="AW51" s="610"/>
      <c r="AX51" s="610"/>
      <c r="AY51" s="610"/>
      <c r="AZ51" s="610"/>
      <c r="BA51" s="610"/>
      <c r="BB51" s="610"/>
      <c r="BC51" s="610"/>
      <c r="BD51" s="610"/>
      <c r="BE51" s="610"/>
      <c r="BF51" s="610"/>
      <c r="BG51" s="610"/>
      <c r="BH51" s="610"/>
      <c r="BI51" s="610"/>
      <c r="BJ51" s="610"/>
      <c r="BK51" s="610"/>
      <c r="BL51" s="610"/>
      <c r="BM51" s="610"/>
      <c r="BN51" s="610"/>
      <c r="BO51" s="610"/>
      <c r="BP51" s="610"/>
      <c r="BQ51" s="610"/>
      <c r="BR51" s="610"/>
      <c r="BS51" s="610"/>
      <c r="BT51" s="610"/>
      <c r="BU51" s="610"/>
      <c r="BV51" s="610"/>
      <c r="BW51" s="610"/>
      <c r="BX51" s="610"/>
      <c r="BY51" s="610"/>
      <c r="BZ51" s="610"/>
      <c r="CA51" s="610"/>
      <c r="CB51" s="610"/>
      <c r="CC51" s="610"/>
      <c r="CD51" s="610"/>
      <c r="CE51" s="610"/>
      <c r="CF51" s="610"/>
      <c r="CG51" s="610"/>
      <c r="CH51" s="610"/>
      <c r="CI51" s="610"/>
      <c r="CJ51" s="610"/>
      <c r="CK51" s="610"/>
      <c r="CL51" s="610"/>
      <c r="CM51" s="610"/>
      <c r="CN51" s="610"/>
      <c r="CO51" s="610"/>
      <c r="CP51" s="610"/>
      <c r="CQ51" s="610"/>
      <c r="CR51" s="610"/>
      <c r="CS51" s="610"/>
      <c r="CT51" s="610"/>
      <c r="CU51" s="610"/>
      <c r="CV51" s="610"/>
      <c r="CW51" s="610"/>
      <c r="CX51" s="610"/>
      <c r="CY51" s="610"/>
      <c r="CZ51" s="610"/>
      <c r="DA51" s="610"/>
      <c r="DB51" s="610"/>
      <c r="DC51" s="610"/>
      <c r="DD51" s="610"/>
      <c r="DE51" s="610"/>
      <c r="DF51" s="610"/>
      <c r="DG51" s="610"/>
      <c r="DH51" s="610"/>
      <c r="DI51" s="610"/>
    </row>
    <row r="52" spans="5:113" x14ac:dyDescent="0.15">
      <c r="E52" s="610" t="s">
        <v>213</v>
      </c>
      <c r="F52" s="610"/>
      <c r="G52" s="610"/>
      <c r="H52" s="610"/>
      <c r="I52" s="610"/>
      <c r="J52" s="610"/>
      <c r="K52" s="610"/>
      <c r="L52" s="610"/>
      <c r="M52" s="610"/>
      <c r="N52" s="610"/>
      <c r="O52" s="610"/>
      <c r="P52" s="610"/>
      <c r="Q52" s="610"/>
      <c r="R52" s="610"/>
      <c r="S52" s="610"/>
      <c r="T52" s="610"/>
      <c r="U52" s="610"/>
      <c r="V52" s="610"/>
      <c r="W52" s="610"/>
      <c r="X52" s="610"/>
      <c r="Y52" s="610"/>
      <c r="Z52" s="610"/>
      <c r="AA52" s="610"/>
      <c r="AB52" s="610"/>
      <c r="AC52" s="610"/>
      <c r="AD52" s="610"/>
      <c r="AE52" s="610"/>
      <c r="AF52" s="610"/>
      <c r="AG52" s="610"/>
      <c r="AH52" s="610"/>
      <c r="AI52" s="610"/>
      <c r="AJ52" s="610"/>
      <c r="AK52" s="610"/>
      <c r="AL52" s="610"/>
      <c r="AM52" s="610"/>
      <c r="AN52" s="610"/>
      <c r="AO52" s="610"/>
      <c r="AP52" s="610"/>
      <c r="AQ52" s="610"/>
      <c r="AR52" s="610"/>
      <c r="AS52" s="610"/>
      <c r="AT52" s="610"/>
      <c r="AU52" s="610"/>
      <c r="AV52" s="610"/>
      <c r="AW52" s="610"/>
      <c r="AX52" s="610"/>
      <c r="AY52" s="610"/>
      <c r="AZ52" s="610"/>
      <c r="BA52" s="610"/>
      <c r="BB52" s="610"/>
      <c r="BC52" s="610"/>
      <c r="BD52" s="610"/>
      <c r="BE52" s="610"/>
      <c r="BF52" s="610"/>
      <c r="BG52" s="610"/>
      <c r="BH52" s="610"/>
      <c r="BI52" s="610"/>
      <c r="BJ52" s="610"/>
      <c r="BK52" s="610"/>
      <c r="BL52" s="610"/>
      <c r="BM52" s="610"/>
      <c r="BN52" s="610"/>
      <c r="BO52" s="610"/>
      <c r="BP52" s="610"/>
      <c r="BQ52" s="610"/>
      <c r="BR52" s="610"/>
      <c r="BS52" s="610"/>
      <c r="BT52" s="610"/>
      <c r="BU52" s="610"/>
      <c r="BV52" s="610"/>
      <c r="BW52" s="610"/>
      <c r="BX52" s="610"/>
      <c r="BY52" s="610"/>
      <c r="BZ52" s="610"/>
      <c r="CA52" s="610"/>
      <c r="CB52" s="610"/>
      <c r="CC52" s="610"/>
      <c r="CD52" s="610"/>
      <c r="CE52" s="610"/>
      <c r="CF52" s="610"/>
      <c r="CG52" s="610"/>
      <c r="CH52" s="610"/>
      <c r="CI52" s="610"/>
      <c r="CJ52" s="610"/>
      <c r="CK52" s="610"/>
      <c r="CL52" s="610"/>
      <c r="CM52" s="610"/>
      <c r="CN52" s="610"/>
      <c r="CO52" s="610"/>
      <c r="CP52" s="610"/>
      <c r="CQ52" s="610"/>
      <c r="CR52" s="610"/>
      <c r="CS52" s="610"/>
      <c r="CT52" s="610"/>
      <c r="CU52" s="610"/>
      <c r="CV52" s="610"/>
      <c r="CW52" s="610"/>
      <c r="CX52" s="610"/>
      <c r="CY52" s="610"/>
      <c r="CZ52" s="610"/>
      <c r="DA52" s="610"/>
      <c r="DB52" s="610"/>
      <c r="DC52" s="610"/>
      <c r="DD52" s="610"/>
      <c r="DE52" s="610"/>
      <c r="DF52" s="610"/>
      <c r="DG52" s="610"/>
      <c r="DH52" s="610"/>
      <c r="DI52" s="610"/>
    </row>
    <row r="53" spans="5:113" x14ac:dyDescent="0.15">
      <c r="E53" s="171" t="s">
        <v>592</v>
      </c>
    </row>
    <row r="54" spans="5:113" x14ac:dyDescent="0.15"/>
    <row r="55" spans="5:113" x14ac:dyDescent="0.15"/>
    <row r="56" spans="5:113" x14ac:dyDescent="0.15"/>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155" t="s">
        <v>557</v>
      </c>
      <c r="D34" s="1155"/>
      <c r="E34" s="1156"/>
      <c r="F34" s="32">
        <v>12.06</v>
      </c>
      <c r="G34" s="33">
        <v>9.69</v>
      </c>
      <c r="H34" s="33">
        <v>10.39</v>
      </c>
      <c r="I34" s="33">
        <v>10.14</v>
      </c>
      <c r="J34" s="34">
        <v>9.67</v>
      </c>
      <c r="K34" s="22"/>
      <c r="L34" s="22"/>
      <c r="M34" s="22"/>
      <c r="N34" s="22"/>
      <c r="O34" s="22"/>
      <c r="P34" s="22"/>
    </row>
    <row r="35" spans="1:16" ht="39" customHeight="1" x14ac:dyDescent="0.15">
      <c r="A35" s="22"/>
      <c r="B35" s="35"/>
      <c r="C35" s="1151" t="s">
        <v>558</v>
      </c>
      <c r="D35" s="1151"/>
      <c r="E35" s="1152"/>
      <c r="F35" s="36">
        <v>5.1100000000000003</v>
      </c>
      <c r="G35" s="37">
        <v>4.01</v>
      </c>
      <c r="H35" s="37">
        <v>3.67</v>
      </c>
      <c r="I35" s="37">
        <v>3.49</v>
      </c>
      <c r="J35" s="38">
        <v>4.03</v>
      </c>
      <c r="K35" s="22"/>
      <c r="L35" s="22"/>
      <c r="M35" s="22"/>
      <c r="N35" s="22"/>
      <c r="O35" s="22"/>
      <c r="P35" s="22"/>
    </row>
    <row r="36" spans="1:16" ht="39" customHeight="1" x14ac:dyDescent="0.15">
      <c r="A36" s="22"/>
      <c r="B36" s="35"/>
      <c r="C36" s="1151" t="s">
        <v>559</v>
      </c>
      <c r="D36" s="1151"/>
      <c r="E36" s="1152"/>
      <c r="F36" s="36" t="s">
        <v>508</v>
      </c>
      <c r="G36" s="37" t="s">
        <v>508</v>
      </c>
      <c r="H36" s="37" t="s">
        <v>508</v>
      </c>
      <c r="I36" s="37">
        <v>1.1299999999999999</v>
      </c>
      <c r="J36" s="38">
        <v>2.21</v>
      </c>
      <c r="K36" s="22"/>
      <c r="L36" s="22"/>
      <c r="M36" s="22"/>
      <c r="N36" s="22"/>
      <c r="O36" s="22"/>
      <c r="P36" s="22"/>
    </row>
    <row r="37" spans="1:16" ht="39" customHeight="1" x14ac:dyDescent="0.15">
      <c r="A37" s="22"/>
      <c r="B37" s="35"/>
      <c r="C37" s="1151" t="s">
        <v>560</v>
      </c>
      <c r="D37" s="1151"/>
      <c r="E37" s="1152"/>
      <c r="F37" s="36">
        <v>0.01</v>
      </c>
      <c r="G37" s="37">
        <v>0</v>
      </c>
      <c r="H37" s="37">
        <v>1.38</v>
      </c>
      <c r="I37" s="37">
        <v>1.56</v>
      </c>
      <c r="J37" s="38">
        <v>1.62</v>
      </c>
      <c r="K37" s="22"/>
      <c r="L37" s="22"/>
      <c r="M37" s="22"/>
      <c r="N37" s="22"/>
      <c r="O37" s="22"/>
      <c r="P37" s="22"/>
    </row>
    <row r="38" spans="1:16" ht="39" customHeight="1" x14ac:dyDescent="0.15">
      <c r="A38" s="22"/>
      <c r="B38" s="35"/>
      <c r="C38" s="1151" t="s">
        <v>561</v>
      </c>
      <c r="D38" s="1151"/>
      <c r="E38" s="1152"/>
      <c r="F38" s="36">
        <v>1.74</v>
      </c>
      <c r="G38" s="37">
        <v>0.28999999999999998</v>
      </c>
      <c r="H38" s="37">
        <v>0.63</v>
      </c>
      <c r="I38" s="37">
        <v>0.39</v>
      </c>
      <c r="J38" s="38">
        <v>0.34</v>
      </c>
      <c r="K38" s="22"/>
      <c r="L38" s="22"/>
      <c r="M38" s="22"/>
      <c r="N38" s="22"/>
      <c r="O38" s="22"/>
      <c r="P38" s="22"/>
    </row>
    <row r="39" spans="1:16" ht="39" customHeight="1" x14ac:dyDescent="0.15">
      <c r="A39" s="22"/>
      <c r="B39" s="35"/>
      <c r="C39" s="1151" t="s">
        <v>562</v>
      </c>
      <c r="D39" s="1151"/>
      <c r="E39" s="1152"/>
      <c r="F39" s="36">
        <v>1.49</v>
      </c>
      <c r="G39" s="37">
        <v>1.34</v>
      </c>
      <c r="H39" s="37">
        <v>0</v>
      </c>
      <c r="I39" s="37">
        <v>0.01</v>
      </c>
      <c r="J39" s="38">
        <v>0.01</v>
      </c>
      <c r="K39" s="22"/>
      <c r="L39" s="22"/>
      <c r="M39" s="22"/>
      <c r="N39" s="22"/>
      <c r="O39" s="22"/>
      <c r="P39" s="22"/>
    </row>
    <row r="40" spans="1:16" ht="39" customHeight="1" x14ac:dyDescent="0.15">
      <c r="A40" s="22"/>
      <c r="B40" s="35"/>
      <c r="C40" s="1151" t="s">
        <v>563</v>
      </c>
      <c r="D40" s="1151"/>
      <c r="E40" s="1152"/>
      <c r="F40" s="36">
        <v>0</v>
      </c>
      <c r="G40" s="37">
        <v>0</v>
      </c>
      <c r="H40" s="37">
        <v>0</v>
      </c>
      <c r="I40" s="37">
        <v>0</v>
      </c>
      <c r="J40" s="38">
        <v>0</v>
      </c>
      <c r="K40" s="22"/>
      <c r="L40" s="22"/>
      <c r="M40" s="22"/>
      <c r="N40" s="22"/>
      <c r="O40" s="22"/>
      <c r="P40" s="22"/>
    </row>
    <row r="41" spans="1:16" ht="39" customHeight="1" x14ac:dyDescent="0.15">
      <c r="A41" s="22"/>
      <c r="B41" s="35"/>
      <c r="C41" s="1151"/>
      <c r="D41" s="1151"/>
      <c r="E41" s="1152"/>
      <c r="F41" s="36"/>
      <c r="G41" s="37"/>
      <c r="H41" s="37"/>
      <c r="I41" s="37"/>
      <c r="J41" s="38"/>
      <c r="K41" s="22"/>
      <c r="L41" s="22"/>
      <c r="M41" s="22"/>
      <c r="N41" s="22"/>
      <c r="O41" s="22"/>
      <c r="P41" s="22"/>
    </row>
    <row r="42" spans="1:16" ht="39" customHeight="1" x14ac:dyDescent="0.15">
      <c r="A42" s="22"/>
      <c r="B42" s="39"/>
      <c r="C42" s="1151" t="s">
        <v>564</v>
      </c>
      <c r="D42" s="1151"/>
      <c r="E42" s="1152"/>
      <c r="F42" s="36" t="s">
        <v>508</v>
      </c>
      <c r="G42" s="37" t="s">
        <v>508</v>
      </c>
      <c r="H42" s="37" t="s">
        <v>508</v>
      </c>
      <c r="I42" s="37" t="s">
        <v>508</v>
      </c>
      <c r="J42" s="38" t="s">
        <v>508</v>
      </c>
      <c r="K42" s="22"/>
      <c r="L42" s="22"/>
      <c r="M42" s="22"/>
      <c r="N42" s="22"/>
      <c r="O42" s="22"/>
      <c r="P42" s="22"/>
    </row>
    <row r="43" spans="1:16" ht="39" customHeight="1" thickBot="1" x14ac:dyDescent="0.2">
      <c r="A43" s="22"/>
      <c r="B43" s="40"/>
      <c r="C43" s="1153" t="s">
        <v>565</v>
      </c>
      <c r="D43" s="1153"/>
      <c r="E43" s="1154"/>
      <c r="F43" s="41">
        <v>0.88</v>
      </c>
      <c r="G43" s="42">
        <v>0.69</v>
      </c>
      <c r="H43" s="42">
        <v>0.41</v>
      </c>
      <c r="I43" s="42">
        <v>0.15</v>
      </c>
      <c r="J43" s="43" t="s">
        <v>508</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ZXdWtgOf5SQpBd2P5OBwbk/Usgl4EGbMsRMHbWFYBKHdFE2HpPxLrQReOmtCoAGh5IEHfRsbhWj1OhEexrp8Eg==" saltValue="+XkE98C+wUTYWwhOjttK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549</v>
      </c>
      <c r="L44" s="54" t="s">
        <v>550</v>
      </c>
      <c r="M44" s="54" t="s">
        <v>551</v>
      </c>
      <c r="N44" s="54" t="s">
        <v>552</v>
      </c>
      <c r="O44" s="55" t="s">
        <v>553</v>
      </c>
      <c r="P44" s="46"/>
      <c r="Q44" s="46"/>
      <c r="R44" s="46"/>
      <c r="S44" s="46"/>
      <c r="T44" s="46"/>
      <c r="U44" s="46"/>
    </row>
    <row r="45" spans="1:21" ht="30.75" customHeight="1" x14ac:dyDescent="0.15">
      <c r="A45" s="46"/>
      <c r="B45" s="1157" t="s">
        <v>11</v>
      </c>
      <c r="C45" s="1158"/>
      <c r="D45" s="56"/>
      <c r="E45" s="1163" t="s">
        <v>12</v>
      </c>
      <c r="F45" s="1163"/>
      <c r="G45" s="1163"/>
      <c r="H45" s="1163"/>
      <c r="I45" s="1163"/>
      <c r="J45" s="1164"/>
      <c r="K45" s="57">
        <v>1638</v>
      </c>
      <c r="L45" s="58">
        <v>1813</v>
      </c>
      <c r="M45" s="58">
        <v>1861</v>
      </c>
      <c r="N45" s="58">
        <v>2019</v>
      </c>
      <c r="O45" s="59">
        <v>2097</v>
      </c>
      <c r="P45" s="46"/>
      <c r="Q45" s="46"/>
      <c r="R45" s="46"/>
      <c r="S45" s="46"/>
      <c r="T45" s="46"/>
      <c r="U45" s="46"/>
    </row>
    <row r="46" spans="1:21" ht="30.75" customHeight="1" x14ac:dyDescent="0.15">
      <c r="A46" s="46"/>
      <c r="B46" s="1159"/>
      <c r="C46" s="1160"/>
      <c r="D46" s="60"/>
      <c r="E46" s="1165" t="s">
        <v>13</v>
      </c>
      <c r="F46" s="1165"/>
      <c r="G46" s="1165"/>
      <c r="H46" s="1165"/>
      <c r="I46" s="1165"/>
      <c r="J46" s="1166"/>
      <c r="K46" s="61" t="s">
        <v>508</v>
      </c>
      <c r="L46" s="62" t="s">
        <v>508</v>
      </c>
      <c r="M46" s="62" t="s">
        <v>508</v>
      </c>
      <c r="N46" s="62" t="s">
        <v>508</v>
      </c>
      <c r="O46" s="63" t="s">
        <v>508</v>
      </c>
      <c r="P46" s="46"/>
      <c r="Q46" s="46"/>
      <c r="R46" s="46"/>
      <c r="S46" s="46"/>
      <c r="T46" s="46"/>
      <c r="U46" s="46"/>
    </row>
    <row r="47" spans="1:21" ht="30.75" customHeight="1" x14ac:dyDescent="0.15">
      <c r="A47" s="46"/>
      <c r="B47" s="1159"/>
      <c r="C47" s="1160"/>
      <c r="D47" s="60"/>
      <c r="E47" s="1165" t="s">
        <v>14</v>
      </c>
      <c r="F47" s="1165"/>
      <c r="G47" s="1165"/>
      <c r="H47" s="1165"/>
      <c r="I47" s="1165"/>
      <c r="J47" s="1166"/>
      <c r="K47" s="61">
        <v>3</v>
      </c>
      <c r="L47" s="62">
        <v>3</v>
      </c>
      <c r="M47" s="62">
        <v>3</v>
      </c>
      <c r="N47" s="62" t="s">
        <v>508</v>
      </c>
      <c r="O47" s="63" t="s">
        <v>508</v>
      </c>
      <c r="P47" s="46"/>
      <c r="Q47" s="46"/>
      <c r="R47" s="46"/>
      <c r="S47" s="46"/>
      <c r="T47" s="46"/>
      <c r="U47" s="46"/>
    </row>
    <row r="48" spans="1:21" ht="30.75" customHeight="1" x14ac:dyDescent="0.15">
      <c r="A48" s="46"/>
      <c r="B48" s="1159"/>
      <c r="C48" s="1160"/>
      <c r="D48" s="60"/>
      <c r="E48" s="1165" t="s">
        <v>15</v>
      </c>
      <c r="F48" s="1165"/>
      <c r="G48" s="1165"/>
      <c r="H48" s="1165"/>
      <c r="I48" s="1165"/>
      <c r="J48" s="1166"/>
      <c r="K48" s="61">
        <v>548</v>
      </c>
      <c r="L48" s="62">
        <v>529</v>
      </c>
      <c r="M48" s="62">
        <v>549</v>
      </c>
      <c r="N48" s="62">
        <v>481</v>
      </c>
      <c r="O48" s="63">
        <v>447</v>
      </c>
      <c r="P48" s="46"/>
      <c r="Q48" s="46"/>
      <c r="R48" s="46"/>
      <c r="S48" s="46"/>
      <c r="T48" s="46"/>
      <c r="U48" s="46"/>
    </row>
    <row r="49" spans="1:21" ht="30.75" customHeight="1" x14ac:dyDescent="0.15">
      <c r="A49" s="46"/>
      <c r="B49" s="1159"/>
      <c r="C49" s="1160"/>
      <c r="D49" s="60"/>
      <c r="E49" s="1165" t="s">
        <v>16</v>
      </c>
      <c r="F49" s="1165"/>
      <c r="G49" s="1165"/>
      <c r="H49" s="1165"/>
      <c r="I49" s="1165"/>
      <c r="J49" s="1166"/>
      <c r="K49" s="61">
        <v>508</v>
      </c>
      <c r="L49" s="62">
        <v>502</v>
      </c>
      <c r="M49" s="62">
        <v>511</v>
      </c>
      <c r="N49" s="62">
        <v>508</v>
      </c>
      <c r="O49" s="63">
        <v>514</v>
      </c>
      <c r="P49" s="46"/>
      <c r="Q49" s="46"/>
      <c r="R49" s="46"/>
      <c r="S49" s="46"/>
      <c r="T49" s="46"/>
      <c r="U49" s="46"/>
    </row>
    <row r="50" spans="1:21" ht="30.75" customHeight="1" x14ac:dyDescent="0.15">
      <c r="A50" s="46"/>
      <c r="B50" s="1159"/>
      <c r="C50" s="1160"/>
      <c r="D50" s="60"/>
      <c r="E50" s="1165" t="s">
        <v>17</v>
      </c>
      <c r="F50" s="1165"/>
      <c r="G50" s="1165"/>
      <c r="H50" s="1165"/>
      <c r="I50" s="1165"/>
      <c r="J50" s="1166"/>
      <c r="K50" s="61">
        <v>56</v>
      </c>
      <c r="L50" s="62">
        <v>32</v>
      </c>
      <c r="M50" s="62">
        <v>9</v>
      </c>
      <c r="N50" s="62" t="s">
        <v>508</v>
      </c>
      <c r="O50" s="63" t="s">
        <v>508</v>
      </c>
      <c r="P50" s="46"/>
      <c r="Q50" s="46"/>
      <c r="R50" s="46"/>
      <c r="S50" s="46"/>
      <c r="T50" s="46"/>
      <c r="U50" s="46"/>
    </row>
    <row r="51" spans="1:21" ht="30.75" customHeight="1" x14ac:dyDescent="0.15">
      <c r="A51" s="46"/>
      <c r="B51" s="1161"/>
      <c r="C51" s="1162"/>
      <c r="D51" s="64"/>
      <c r="E51" s="1165" t="s">
        <v>18</v>
      </c>
      <c r="F51" s="1165"/>
      <c r="G51" s="1165"/>
      <c r="H51" s="1165"/>
      <c r="I51" s="1165"/>
      <c r="J51" s="1166"/>
      <c r="K51" s="61" t="s">
        <v>508</v>
      </c>
      <c r="L51" s="62" t="s">
        <v>508</v>
      </c>
      <c r="M51" s="62" t="s">
        <v>508</v>
      </c>
      <c r="N51" s="62" t="s">
        <v>508</v>
      </c>
      <c r="O51" s="63" t="s">
        <v>508</v>
      </c>
      <c r="P51" s="46"/>
      <c r="Q51" s="46"/>
      <c r="R51" s="46"/>
      <c r="S51" s="46"/>
      <c r="T51" s="46"/>
      <c r="U51" s="46"/>
    </row>
    <row r="52" spans="1:21" ht="30.75" customHeight="1" x14ac:dyDescent="0.15">
      <c r="A52" s="46"/>
      <c r="B52" s="1167" t="s">
        <v>19</v>
      </c>
      <c r="C52" s="1168"/>
      <c r="D52" s="64"/>
      <c r="E52" s="1165" t="s">
        <v>20</v>
      </c>
      <c r="F52" s="1165"/>
      <c r="G52" s="1165"/>
      <c r="H52" s="1165"/>
      <c r="I52" s="1165"/>
      <c r="J52" s="1166"/>
      <c r="K52" s="61">
        <v>2051</v>
      </c>
      <c r="L52" s="62">
        <v>2126</v>
      </c>
      <c r="M52" s="62">
        <v>2147</v>
      </c>
      <c r="N52" s="62">
        <v>2325</v>
      </c>
      <c r="O52" s="63">
        <v>2364</v>
      </c>
      <c r="P52" s="46"/>
      <c r="Q52" s="46"/>
      <c r="R52" s="46"/>
      <c r="S52" s="46"/>
      <c r="T52" s="46"/>
      <c r="U52" s="46"/>
    </row>
    <row r="53" spans="1:21" ht="30.75" customHeight="1" thickBot="1" x14ac:dyDescent="0.2">
      <c r="A53" s="46"/>
      <c r="B53" s="1169" t="s">
        <v>21</v>
      </c>
      <c r="C53" s="1170"/>
      <c r="D53" s="65"/>
      <c r="E53" s="1171" t="s">
        <v>22</v>
      </c>
      <c r="F53" s="1171"/>
      <c r="G53" s="1171"/>
      <c r="H53" s="1171"/>
      <c r="I53" s="1171"/>
      <c r="J53" s="1172"/>
      <c r="K53" s="66">
        <v>702</v>
      </c>
      <c r="L53" s="67">
        <v>753</v>
      </c>
      <c r="M53" s="67">
        <v>786</v>
      </c>
      <c r="N53" s="67">
        <v>683</v>
      </c>
      <c r="O53" s="68">
        <v>694</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566</v>
      </c>
      <c r="P55" s="46"/>
      <c r="Q55" s="46"/>
      <c r="R55" s="46"/>
      <c r="S55" s="46"/>
      <c r="T55" s="46"/>
      <c r="U55" s="46"/>
    </row>
    <row r="56" spans="1:21" ht="31.5" customHeight="1" thickBot="1" x14ac:dyDescent="0.2">
      <c r="A56" s="46"/>
      <c r="B56" s="74"/>
      <c r="C56" s="75"/>
      <c r="D56" s="75"/>
      <c r="E56" s="76"/>
      <c r="F56" s="76"/>
      <c r="G56" s="76"/>
      <c r="H56" s="76"/>
      <c r="I56" s="76"/>
      <c r="J56" s="77" t="s">
        <v>2</v>
      </c>
      <c r="K56" s="78" t="s">
        <v>567</v>
      </c>
      <c r="L56" s="79" t="s">
        <v>568</v>
      </c>
      <c r="M56" s="79" t="s">
        <v>569</v>
      </c>
      <c r="N56" s="79" t="s">
        <v>570</v>
      </c>
      <c r="O56" s="80" t="s">
        <v>571</v>
      </c>
      <c r="P56" s="46"/>
      <c r="Q56" s="46"/>
      <c r="R56" s="46"/>
      <c r="S56" s="46"/>
      <c r="T56" s="46"/>
      <c r="U56" s="46"/>
    </row>
    <row r="57" spans="1:21" ht="31.5" customHeight="1" x14ac:dyDescent="0.15">
      <c r="B57" s="1173" t="s">
        <v>25</v>
      </c>
      <c r="C57" s="1174"/>
      <c r="D57" s="1177" t="s">
        <v>26</v>
      </c>
      <c r="E57" s="1178"/>
      <c r="F57" s="1178"/>
      <c r="G57" s="1178"/>
      <c r="H57" s="1178"/>
      <c r="I57" s="1178"/>
      <c r="J57" s="1179"/>
      <c r="K57" s="81">
        <v>60</v>
      </c>
      <c r="L57" s="82">
        <v>80</v>
      </c>
      <c r="M57" s="82">
        <v>100</v>
      </c>
      <c r="N57" s="82" t="s">
        <v>577</v>
      </c>
      <c r="O57" s="83" t="s">
        <v>577</v>
      </c>
    </row>
    <row r="58" spans="1:21" ht="31.5" customHeight="1" thickBot="1" x14ac:dyDescent="0.2">
      <c r="B58" s="1175"/>
      <c r="C58" s="1176"/>
      <c r="D58" s="1180" t="s">
        <v>27</v>
      </c>
      <c r="E58" s="1181"/>
      <c r="F58" s="1181"/>
      <c r="G58" s="1181"/>
      <c r="H58" s="1181"/>
      <c r="I58" s="1181"/>
      <c r="J58" s="1182"/>
      <c r="K58" s="84">
        <v>7</v>
      </c>
      <c r="L58" s="85">
        <v>10</v>
      </c>
      <c r="M58" s="85">
        <v>13</v>
      </c>
      <c r="N58" s="85" t="s">
        <v>577</v>
      </c>
      <c r="O58" s="86" t="s">
        <v>577</v>
      </c>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QEuPaiO3a0LecXL05oTcpbY8IlE5mGf7uxqshEP2nbvR7CLIJ3iNlhdtHdW+LNc7jIIs5zGJ9Ae9oDpNal18GQ==" saltValue="6eYv0VViFhBcx2aU2m59w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549</v>
      </c>
      <c r="J40" s="98" t="s">
        <v>550</v>
      </c>
      <c r="K40" s="98" t="s">
        <v>551</v>
      </c>
      <c r="L40" s="98" t="s">
        <v>552</v>
      </c>
      <c r="M40" s="99" t="s">
        <v>553</v>
      </c>
    </row>
    <row r="41" spans="2:13" ht="27.75" customHeight="1" x14ac:dyDescent="0.15">
      <c r="B41" s="1183" t="s">
        <v>30</v>
      </c>
      <c r="C41" s="1184"/>
      <c r="D41" s="100"/>
      <c r="E41" s="1189" t="s">
        <v>31</v>
      </c>
      <c r="F41" s="1189"/>
      <c r="G41" s="1189"/>
      <c r="H41" s="1190"/>
      <c r="I41" s="334">
        <v>24191</v>
      </c>
      <c r="J41" s="335">
        <v>23298</v>
      </c>
      <c r="K41" s="335">
        <v>22365</v>
      </c>
      <c r="L41" s="335">
        <v>22296</v>
      </c>
      <c r="M41" s="336">
        <v>22053</v>
      </c>
    </row>
    <row r="42" spans="2:13" ht="27.75" customHeight="1" x14ac:dyDescent="0.15">
      <c r="B42" s="1185"/>
      <c r="C42" s="1186"/>
      <c r="D42" s="101"/>
      <c r="E42" s="1191" t="s">
        <v>32</v>
      </c>
      <c r="F42" s="1191"/>
      <c r="G42" s="1191"/>
      <c r="H42" s="1192"/>
      <c r="I42" s="337">
        <v>34</v>
      </c>
      <c r="J42" s="338">
        <v>8</v>
      </c>
      <c r="K42" s="338" t="s">
        <v>508</v>
      </c>
      <c r="L42" s="338" t="s">
        <v>508</v>
      </c>
      <c r="M42" s="339" t="s">
        <v>508</v>
      </c>
    </row>
    <row r="43" spans="2:13" ht="27.75" customHeight="1" x14ac:dyDescent="0.15">
      <c r="B43" s="1185"/>
      <c r="C43" s="1186"/>
      <c r="D43" s="101"/>
      <c r="E43" s="1191" t="s">
        <v>33</v>
      </c>
      <c r="F43" s="1191"/>
      <c r="G43" s="1191"/>
      <c r="H43" s="1192"/>
      <c r="I43" s="337">
        <v>6511</v>
      </c>
      <c r="J43" s="338">
        <v>6133</v>
      </c>
      <c r="K43" s="338">
        <v>5923</v>
      </c>
      <c r="L43" s="338">
        <v>5692</v>
      </c>
      <c r="M43" s="339">
        <v>4931</v>
      </c>
    </row>
    <row r="44" spans="2:13" ht="27.75" customHeight="1" x14ac:dyDescent="0.15">
      <c r="B44" s="1185"/>
      <c r="C44" s="1186"/>
      <c r="D44" s="101"/>
      <c r="E44" s="1191" t="s">
        <v>34</v>
      </c>
      <c r="F44" s="1191"/>
      <c r="G44" s="1191"/>
      <c r="H44" s="1192"/>
      <c r="I44" s="337">
        <v>7538</v>
      </c>
      <c r="J44" s="338">
        <v>6997</v>
      </c>
      <c r="K44" s="338">
        <v>6615</v>
      </c>
      <c r="L44" s="338">
        <v>6494</v>
      </c>
      <c r="M44" s="339">
        <v>6413</v>
      </c>
    </row>
    <row r="45" spans="2:13" ht="27.75" customHeight="1" x14ac:dyDescent="0.15">
      <c r="B45" s="1185"/>
      <c r="C45" s="1186"/>
      <c r="D45" s="101"/>
      <c r="E45" s="1191" t="s">
        <v>35</v>
      </c>
      <c r="F45" s="1191"/>
      <c r="G45" s="1191"/>
      <c r="H45" s="1192"/>
      <c r="I45" s="337">
        <v>1549</v>
      </c>
      <c r="J45" s="338">
        <v>1409</v>
      </c>
      <c r="K45" s="338">
        <v>1373</v>
      </c>
      <c r="L45" s="338">
        <v>1337</v>
      </c>
      <c r="M45" s="339">
        <v>1262</v>
      </c>
    </row>
    <row r="46" spans="2:13" ht="27.75" customHeight="1" x14ac:dyDescent="0.15">
      <c r="B46" s="1185"/>
      <c r="C46" s="1186"/>
      <c r="D46" s="102"/>
      <c r="E46" s="1191" t="s">
        <v>36</v>
      </c>
      <c r="F46" s="1191"/>
      <c r="G46" s="1191"/>
      <c r="H46" s="1192"/>
      <c r="I46" s="337">
        <v>5</v>
      </c>
      <c r="J46" s="338">
        <v>2</v>
      </c>
      <c r="K46" s="338">
        <v>3</v>
      </c>
      <c r="L46" s="338">
        <v>7</v>
      </c>
      <c r="M46" s="339">
        <v>2</v>
      </c>
    </row>
    <row r="47" spans="2:13" ht="27.75" customHeight="1" x14ac:dyDescent="0.15">
      <c r="B47" s="1185"/>
      <c r="C47" s="1186"/>
      <c r="D47" s="103"/>
      <c r="E47" s="1193" t="s">
        <v>37</v>
      </c>
      <c r="F47" s="1194"/>
      <c r="G47" s="1194"/>
      <c r="H47" s="1195"/>
      <c r="I47" s="337" t="s">
        <v>508</v>
      </c>
      <c r="J47" s="338" t="s">
        <v>508</v>
      </c>
      <c r="K47" s="338" t="s">
        <v>508</v>
      </c>
      <c r="L47" s="338" t="s">
        <v>508</v>
      </c>
      <c r="M47" s="339" t="s">
        <v>508</v>
      </c>
    </row>
    <row r="48" spans="2:13" ht="27.75" customHeight="1" x14ac:dyDescent="0.15">
      <c r="B48" s="1185"/>
      <c r="C48" s="1186"/>
      <c r="D48" s="101"/>
      <c r="E48" s="1191" t="s">
        <v>38</v>
      </c>
      <c r="F48" s="1191"/>
      <c r="G48" s="1191"/>
      <c r="H48" s="1192"/>
      <c r="I48" s="337" t="s">
        <v>508</v>
      </c>
      <c r="J48" s="338" t="s">
        <v>508</v>
      </c>
      <c r="K48" s="338" t="s">
        <v>508</v>
      </c>
      <c r="L48" s="338" t="s">
        <v>508</v>
      </c>
      <c r="M48" s="339" t="s">
        <v>508</v>
      </c>
    </row>
    <row r="49" spans="2:13" ht="27.75" customHeight="1" x14ac:dyDescent="0.15">
      <c r="B49" s="1187"/>
      <c r="C49" s="1188"/>
      <c r="D49" s="101"/>
      <c r="E49" s="1191" t="s">
        <v>39</v>
      </c>
      <c r="F49" s="1191"/>
      <c r="G49" s="1191"/>
      <c r="H49" s="1192"/>
      <c r="I49" s="337" t="s">
        <v>508</v>
      </c>
      <c r="J49" s="338" t="s">
        <v>508</v>
      </c>
      <c r="K49" s="338" t="s">
        <v>508</v>
      </c>
      <c r="L49" s="338" t="s">
        <v>508</v>
      </c>
      <c r="M49" s="339" t="s">
        <v>508</v>
      </c>
    </row>
    <row r="50" spans="2:13" ht="27.75" customHeight="1" x14ac:dyDescent="0.15">
      <c r="B50" s="1196" t="s">
        <v>40</v>
      </c>
      <c r="C50" s="1197"/>
      <c r="D50" s="104"/>
      <c r="E50" s="1191" t="s">
        <v>41</v>
      </c>
      <c r="F50" s="1191"/>
      <c r="G50" s="1191"/>
      <c r="H50" s="1192"/>
      <c r="I50" s="337">
        <v>5928</v>
      </c>
      <c r="J50" s="338">
        <v>6273</v>
      </c>
      <c r="K50" s="338">
        <v>6008</v>
      </c>
      <c r="L50" s="338">
        <v>6052</v>
      </c>
      <c r="M50" s="339">
        <v>8052</v>
      </c>
    </row>
    <row r="51" spans="2:13" ht="27.75" customHeight="1" x14ac:dyDescent="0.15">
      <c r="B51" s="1185"/>
      <c r="C51" s="1186"/>
      <c r="D51" s="101"/>
      <c r="E51" s="1191" t="s">
        <v>42</v>
      </c>
      <c r="F51" s="1191"/>
      <c r="G51" s="1191"/>
      <c r="H51" s="1192"/>
      <c r="I51" s="337">
        <v>4025</v>
      </c>
      <c r="J51" s="338">
        <v>3812</v>
      </c>
      <c r="K51" s="338">
        <v>3765</v>
      </c>
      <c r="L51" s="338">
        <v>3774</v>
      </c>
      <c r="M51" s="339">
        <v>3930</v>
      </c>
    </row>
    <row r="52" spans="2:13" ht="27.75" customHeight="1" x14ac:dyDescent="0.15">
      <c r="B52" s="1187"/>
      <c r="C52" s="1188"/>
      <c r="D52" s="101"/>
      <c r="E52" s="1191" t="s">
        <v>43</v>
      </c>
      <c r="F52" s="1191"/>
      <c r="G52" s="1191"/>
      <c r="H52" s="1192"/>
      <c r="I52" s="337">
        <v>23432</v>
      </c>
      <c r="J52" s="338">
        <v>22782</v>
      </c>
      <c r="K52" s="338">
        <v>22070</v>
      </c>
      <c r="L52" s="338">
        <v>21905</v>
      </c>
      <c r="M52" s="339">
        <v>21245</v>
      </c>
    </row>
    <row r="53" spans="2:13" ht="27.75" customHeight="1" thickBot="1" x14ac:dyDescent="0.2">
      <c r="B53" s="1198" t="s">
        <v>44</v>
      </c>
      <c r="C53" s="1199"/>
      <c r="D53" s="105"/>
      <c r="E53" s="1200" t="s">
        <v>45</v>
      </c>
      <c r="F53" s="1200"/>
      <c r="G53" s="1200"/>
      <c r="H53" s="1201"/>
      <c r="I53" s="340">
        <v>6442</v>
      </c>
      <c r="J53" s="341">
        <v>4979</v>
      </c>
      <c r="K53" s="341">
        <v>4435</v>
      </c>
      <c r="L53" s="341">
        <v>4095</v>
      </c>
      <c r="M53" s="342">
        <v>1432</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B4OFPqmnqg6mddpe91rlNrbt+hi902wpl8Bt2ueptMR020qzAqR/3h39KMyWoJrQ9sDtKpXE4eNBSvL8Fa1XJA==" saltValue="eBh9wgUH+Edop2UFR+3dq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551</v>
      </c>
      <c r="G54" s="114" t="s">
        <v>552</v>
      </c>
      <c r="H54" s="115" t="s">
        <v>553</v>
      </c>
    </row>
    <row r="55" spans="2:8" ht="52.5" customHeight="1" x14ac:dyDescent="0.15">
      <c r="B55" s="116"/>
      <c r="C55" s="1210" t="s">
        <v>48</v>
      </c>
      <c r="D55" s="1210"/>
      <c r="E55" s="1211"/>
      <c r="F55" s="117">
        <v>1910</v>
      </c>
      <c r="G55" s="117">
        <v>2149</v>
      </c>
      <c r="H55" s="118">
        <v>3738</v>
      </c>
    </row>
    <row r="56" spans="2:8" ht="52.5" customHeight="1" x14ac:dyDescent="0.15">
      <c r="B56" s="119"/>
      <c r="C56" s="1212" t="s">
        <v>49</v>
      </c>
      <c r="D56" s="1212"/>
      <c r="E56" s="1213"/>
      <c r="F56" s="120">
        <v>722</v>
      </c>
      <c r="G56" s="120">
        <v>542</v>
      </c>
      <c r="H56" s="121">
        <v>292</v>
      </c>
    </row>
    <row r="57" spans="2:8" ht="53.25" customHeight="1" x14ac:dyDescent="0.15">
      <c r="B57" s="119"/>
      <c r="C57" s="1214" t="s">
        <v>50</v>
      </c>
      <c r="D57" s="1214"/>
      <c r="E57" s="1215"/>
      <c r="F57" s="122">
        <v>1739</v>
      </c>
      <c r="G57" s="122">
        <v>1339</v>
      </c>
      <c r="H57" s="123">
        <v>1639</v>
      </c>
    </row>
    <row r="58" spans="2:8" ht="45.75" customHeight="1" x14ac:dyDescent="0.15">
      <c r="B58" s="124"/>
      <c r="C58" s="1202" t="s">
        <v>572</v>
      </c>
      <c r="D58" s="1203"/>
      <c r="E58" s="1204"/>
      <c r="F58" s="125">
        <v>850</v>
      </c>
      <c r="G58" s="125">
        <v>567</v>
      </c>
      <c r="H58" s="126">
        <v>897</v>
      </c>
    </row>
    <row r="59" spans="2:8" ht="45.75" customHeight="1" x14ac:dyDescent="0.15">
      <c r="B59" s="124"/>
      <c r="C59" s="1202" t="s">
        <v>573</v>
      </c>
      <c r="D59" s="1203"/>
      <c r="E59" s="1204"/>
      <c r="F59" s="125">
        <v>264</v>
      </c>
      <c r="G59" s="125">
        <v>263</v>
      </c>
      <c r="H59" s="126">
        <v>263</v>
      </c>
    </row>
    <row r="60" spans="2:8" ht="45.75" customHeight="1" x14ac:dyDescent="0.15">
      <c r="B60" s="124"/>
      <c r="C60" s="1202" t="s">
        <v>574</v>
      </c>
      <c r="D60" s="1203"/>
      <c r="E60" s="1204"/>
      <c r="F60" s="125">
        <v>286</v>
      </c>
      <c r="G60" s="125">
        <v>251</v>
      </c>
      <c r="H60" s="126">
        <v>215</v>
      </c>
    </row>
    <row r="61" spans="2:8" ht="45.75" customHeight="1" x14ac:dyDescent="0.15">
      <c r="B61" s="124"/>
      <c r="C61" s="1202" t="s">
        <v>575</v>
      </c>
      <c r="D61" s="1203"/>
      <c r="E61" s="1204"/>
      <c r="F61" s="125">
        <v>239</v>
      </c>
      <c r="G61" s="125">
        <v>220</v>
      </c>
      <c r="H61" s="126">
        <v>211</v>
      </c>
    </row>
    <row r="62" spans="2:8" ht="45.75" customHeight="1" thickBot="1" x14ac:dyDescent="0.2">
      <c r="B62" s="127"/>
      <c r="C62" s="1205" t="s">
        <v>576</v>
      </c>
      <c r="D62" s="1206"/>
      <c r="E62" s="1207"/>
      <c r="F62" s="128">
        <v>100</v>
      </c>
      <c r="G62" s="128">
        <v>32</v>
      </c>
      <c r="H62" s="129">
        <v>41</v>
      </c>
    </row>
    <row r="63" spans="2:8" ht="52.5" customHeight="1" thickBot="1" x14ac:dyDescent="0.2">
      <c r="B63" s="130"/>
      <c r="C63" s="1208" t="s">
        <v>51</v>
      </c>
      <c r="D63" s="1208"/>
      <c r="E63" s="1209"/>
      <c r="F63" s="131">
        <v>4371</v>
      </c>
      <c r="G63" s="131">
        <v>4031</v>
      </c>
      <c r="H63" s="132">
        <v>5670</v>
      </c>
    </row>
    <row r="64" spans="2:8" x14ac:dyDescent="0.15"/>
  </sheetData>
  <sheetProtection algorithmName="SHA-512" hashValue="TPWDqnDczLFV/lNXgFe6kgajKWV3DG5vBsRKNfWiehYWHWFAHJBm/VdsOrTJdg7BBvDy931xlAC6Gr8kqBLIcQ==" saltValue="WCqOYh7AyYupFoY3cti0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heetViews>
  <sheetFormatPr defaultColWidth="0" defaultRowHeight="13.5" customHeight="1" zeroHeight="1" x14ac:dyDescent="0.15"/>
  <cols>
    <col min="1" max="1" width="6.375" style="247" customWidth="1"/>
    <col min="2" max="107" width="2.5" style="247" customWidth="1"/>
    <col min="108" max="108" width="6.125" style="253" customWidth="1"/>
    <col min="109" max="109" width="5.875" style="251" customWidth="1"/>
    <col min="110" max="16384" width="8.625" style="247" hidden="1"/>
  </cols>
  <sheetData>
    <row r="1" spans="1:109" ht="42.75" customHeight="1" x14ac:dyDescent="0.15">
      <c r="A1" s="348"/>
      <c r="B1" s="349"/>
      <c r="DD1" s="247"/>
      <c r="DE1" s="247"/>
    </row>
    <row r="2" spans="1:109" ht="25.5" customHeight="1" x14ac:dyDescent="0.15">
      <c r="A2" s="350"/>
      <c r="C2" s="350"/>
      <c r="O2" s="350"/>
      <c r="P2" s="350"/>
      <c r="Q2" s="350"/>
      <c r="R2" s="350"/>
      <c r="S2" s="350"/>
      <c r="T2" s="350"/>
      <c r="U2" s="350"/>
      <c r="V2" s="350"/>
      <c r="W2" s="350"/>
      <c r="X2" s="350"/>
      <c r="Y2" s="350"/>
      <c r="Z2" s="350"/>
      <c r="AA2" s="350"/>
      <c r="AB2" s="350"/>
      <c r="AC2" s="350"/>
      <c r="AD2" s="350"/>
      <c r="AE2" s="350"/>
      <c r="AF2" s="350"/>
      <c r="AG2" s="350"/>
      <c r="AH2" s="350"/>
      <c r="AI2" s="350"/>
      <c r="AU2" s="350"/>
      <c r="BG2" s="350"/>
      <c r="BS2" s="350"/>
      <c r="CE2" s="350"/>
      <c r="CQ2" s="350"/>
      <c r="DD2" s="247"/>
      <c r="DE2" s="247"/>
    </row>
    <row r="3" spans="1:109" ht="25.5" customHeight="1" x14ac:dyDescent="0.15">
      <c r="A3" s="350"/>
      <c r="C3" s="350"/>
      <c r="O3" s="350"/>
      <c r="P3" s="350"/>
      <c r="Q3" s="350"/>
      <c r="R3" s="350"/>
      <c r="S3" s="350"/>
      <c r="T3" s="350"/>
      <c r="U3" s="350"/>
      <c r="V3" s="350"/>
      <c r="W3" s="350"/>
      <c r="X3" s="350"/>
      <c r="Y3" s="350"/>
      <c r="Z3" s="350"/>
      <c r="AA3" s="350"/>
      <c r="AB3" s="350"/>
      <c r="AC3" s="350"/>
      <c r="AD3" s="350"/>
      <c r="AE3" s="350"/>
      <c r="AF3" s="350"/>
      <c r="AG3" s="350"/>
      <c r="AH3" s="350"/>
      <c r="AI3" s="350"/>
      <c r="AU3" s="350"/>
      <c r="BG3" s="350"/>
      <c r="BS3" s="350"/>
      <c r="CE3" s="350"/>
      <c r="CQ3" s="350"/>
      <c r="DD3" s="247"/>
      <c r="DE3" s="247"/>
    </row>
    <row r="4" spans="1:109" s="245" customFormat="1" x14ac:dyDescent="0.15">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row>
    <row r="5" spans="1:109" s="245" customFormat="1" x14ac:dyDescent="0.15">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row>
    <row r="6" spans="1:109" s="245" customFormat="1" x14ac:dyDescent="0.15">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row>
    <row r="7" spans="1:109" s="245" customFormat="1" x14ac:dyDescent="0.15">
      <c r="A7" s="350"/>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row>
    <row r="8" spans="1:109" s="245" customFormat="1" x14ac:dyDescent="0.15">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0"/>
      <c r="CS8" s="350"/>
      <c r="CT8" s="350"/>
      <c r="CU8" s="350"/>
      <c r="CV8" s="350"/>
      <c r="CW8" s="350"/>
      <c r="CX8" s="350"/>
      <c r="CY8" s="350"/>
      <c r="CZ8" s="350"/>
      <c r="DA8" s="350"/>
      <c r="DB8" s="350"/>
      <c r="DC8" s="350"/>
      <c r="DD8" s="350"/>
      <c r="DE8" s="350"/>
    </row>
    <row r="9" spans="1:109" s="245" customFormat="1" x14ac:dyDescent="0.15">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row>
    <row r="10" spans="1:109" s="245" customFormat="1" x14ac:dyDescent="0.15">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row>
    <row r="11" spans="1:109" s="245" customFormat="1" x14ac:dyDescent="0.15">
      <c r="A11" s="350"/>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row>
    <row r="12" spans="1:109" s="245" customFormat="1" x14ac:dyDescent="0.15">
      <c r="A12" s="350"/>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row>
    <row r="13" spans="1:109" s="245" customFormat="1" x14ac:dyDescent="0.15">
      <c r="A13" s="350"/>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row>
    <row r="14" spans="1:109" s="245" customFormat="1" x14ac:dyDescent="0.15">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row>
    <row r="15" spans="1:109" s="245" customFormat="1" x14ac:dyDescent="0.15">
      <c r="A15" s="247"/>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row>
    <row r="16" spans="1:109" s="245" customFormat="1" x14ac:dyDescent="0.15">
      <c r="A16" s="247"/>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row>
    <row r="17" spans="1:109" s="245" customFormat="1" x14ac:dyDescent="0.15">
      <c r="A17" s="247"/>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row>
    <row r="18" spans="1:109" s="245" customFormat="1" x14ac:dyDescent="0.15">
      <c r="A18" s="247"/>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row>
    <row r="19" spans="1:109" x14ac:dyDescent="0.15">
      <c r="DD19" s="247"/>
      <c r="DE19" s="247"/>
    </row>
    <row r="20" spans="1:109" x14ac:dyDescent="0.15">
      <c r="DD20" s="247"/>
      <c r="DE20" s="247"/>
    </row>
    <row r="21" spans="1:109" ht="17.25" customHeight="1" x14ac:dyDescent="0.15">
      <c r="B21" s="351"/>
      <c r="C21" s="249"/>
      <c r="D21" s="249"/>
      <c r="E21" s="249"/>
      <c r="F21" s="249"/>
      <c r="G21" s="249"/>
      <c r="H21" s="249"/>
      <c r="I21" s="249"/>
      <c r="J21" s="249"/>
      <c r="K21" s="249"/>
      <c r="L21" s="249"/>
      <c r="M21" s="249"/>
      <c r="N21" s="352"/>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352"/>
      <c r="AU21" s="249"/>
      <c r="AV21" s="249"/>
      <c r="AW21" s="249"/>
      <c r="AX21" s="249"/>
      <c r="AY21" s="249"/>
      <c r="AZ21" s="249"/>
      <c r="BA21" s="249"/>
      <c r="BB21" s="249"/>
      <c r="BC21" s="249"/>
      <c r="BD21" s="249"/>
      <c r="BE21" s="249"/>
      <c r="BF21" s="352"/>
      <c r="BG21" s="249"/>
      <c r="BH21" s="249"/>
      <c r="BI21" s="249"/>
      <c r="BJ21" s="249"/>
      <c r="BK21" s="249"/>
      <c r="BL21" s="249"/>
      <c r="BM21" s="249"/>
      <c r="BN21" s="249"/>
      <c r="BO21" s="249"/>
      <c r="BP21" s="249"/>
      <c r="BQ21" s="249"/>
      <c r="BR21" s="352"/>
      <c r="BS21" s="249"/>
      <c r="BT21" s="249"/>
      <c r="BU21" s="249"/>
      <c r="BV21" s="249"/>
      <c r="BW21" s="249"/>
      <c r="BX21" s="249"/>
      <c r="BY21" s="249"/>
      <c r="BZ21" s="249"/>
      <c r="CA21" s="249"/>
      <c r="CB21" s="249"/>
      <c r="CC21" s="249"/>
      <c r="CD21" s="352"/>
      <c r="CE21" s="249"/>
      <c r="CF21" s="249"/>
      <c r="CG21" s="249"/>
      <c r="CH21" s="249"/>
      <c r="CI21" s="249"/>
      <c r="CJ21" s="249"/>
      <c r="CK21" s="249"/>
      <c r="CL21" s="249"/>
      <c r="CM21" s="249"/>
      <c r="CN21" s="249"/>
      <c r="CO21" s="249"/>
      <c r="CP21" s="352"/>
      <c r="CQ21" s="249"/>
      <c r="CR21" s="249"/>
      <c r="CS21" s="249"/>
      <c r="CT21" s="249"/>
      <c r="CU21" s="249"/>
      <c r="CV21" s="249"/>
      <c r="CW21" s="249"/>
      <c r="CX21" s="249"/>
      <c r="CY21" s="249"/>
      <c r="CZ21" s="249"/>
      <c r="DA21" s="249"/>
      <c r="DB21" s="352"/>
      <c r="DC21" s="249"/>
      <c r="DD21" s="250"/>
      <c r="DE21" s="247"/>
    </row>
    <row r="22" spans="1:109" ht="17.25" customHeight="1" x14ac:dyDescent="0.15">
      <c r="B22" s="251"/>
    </row>
    <row r="23" spans="1:109" x14ac:dyDescent="0.15">
      <c r="B23" s="251"/>
    </row>
    <row r="24" spans="1:109" x14ac:dyDescent="0.15">
      <c r="B24" s="251"/>
    </row>
    <row r="25" spans="1:109" x14ac:dyDescent="0.15">
      <c r="B25" s="251"/>
    </row>
    <row r="26" spans="1:109" x14ac:dyDescent="0.15">
      <c r="B26" s="251"/>
    </row>
    <row r="27" spans="1:109" x14ac:dyDescent="0.15">
      <c r="B27" s="251"/>
    </row>
    <row r="28" spans="1:109" x14ac:dyDescent="0.15">
      <c r="B28" s="251"/>
    </row>
    <row r="29" spans="1:109" x14ac:dyDescent="0.15">
      <c r="B29" s="251"/>
    </row>
    <row r="30" spans="1:109" x14ac:dyDescent="0.15">
      <c r="B30" s="251"/>
    </row>
    <row r="31" spans="1:109" x14ac:dyDescent="0.15">
      <c r="B31" s="251"/>
    </row>
    <row r="32" spans="1:109" x14ac:dyDescent="0.15">
      <c r="B32" s="251"/>
    </row>
    <row r="33" spans="2:109" x14ac:dyDescent="0.15">
      <c r="B33" s="251"/>
    </row>
    <row r="34" spans="2:109" x14ac:dyDescent="0.15">
      <c r="B34" s="251"/>
    </row>
    <row r="35" spans="2:109" x14ac:dyDescent="0.15">
      <c r="B35" s="251"/>
    </row>
    <row r="36" spans="2:109" x14ac:dyDescent="0.15">
      <c r="B36" s="251"/>
    </row>
    <row r="37" spans="2:109" x14ac:dyDescent="0.15">
      <c r="B37" s="251"/>
    </row>
    <row r="38" spans="2:109" x14ac:dyDescent="0.15">
      <c r="B38" s="251"/>
    </row>
    <row r="39" spans="2:109" x14ac:dyDescent="0.15">
      <c r="B39" s="332"/>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c r="AZ39" s="303"/>
      <c r="BA39" s="303"/>
      <c r="BB39" s="303"/>
      <c r="BC39" s="303"/>
      <c r="BD39" s="303"/>
      <c r="BE39" s="303"/>
      <c r="BF39" s="303"/>
      <c r="BG39" s="303"/>
      <c r="BH39" s="303"/>
      <c r="BI39" s="303"/>
      <c r="BJ39" s="303"/>
      <c r="BK39" s="303"/>
      <c r="BL39" s="303"/>
      <c r="BM39" s="303"/>
      <c r="BN39" s="303"/>
      <c r="BO39" s="303"/>
      <c r="BP39" s="303"/>
      <c r="BQ39" s="303"/>
      <c r="BR39" s="303"/>
      <c r="BS39" s="303"/>
      <c r="BT39" s="303"/>
      <c r="BU39" s="303"/>
      <c r="BV39" s="303"/>
      <c r="BW39" s="303"/>
      <c r="BX39" s="303"/>
      <c r="BY39" s="303"/>
      <c r="BZ39" s="303"/>
      <c r="CA39" s="303"/>
      <c r="CB39" s="303"/>
      <c r="CC39" s="303"/>
      <c r="CD39" s="303"/>
      <c r="CE39" s="303"/>
      <c r="CF39" s="303"/>
      <c r="CG39" s="303"/>
      <c r="CH39" s="303"/>
      <c r="CI39" s="303"/>
      <c r="CJ39" s="303"/>
      <c r="CK39" s="303"/>
      <c r="CL39" s="303"/>
      <c r="CM39" s="303"/>
      <c r="CN39" s="303"/>
      <c r="CO39" s="303"/>
      <c r="CP39" s="303"/>
      <c r="CQ39" s="303"/>
      <c r="CR39" s="303"/>
      <c r="CS39" s="303"/>
      <c r="CT39" s="303"/>
      <c r="CU39" s="303"/>
      <c r="CV39" s="303"/>
      <c r="CW39" s="303"/>
      <c r="CX39" s="303"/>
      <c r="CY39" s="303"/>
      <c r="CZ39" s="303"/>
      <c r="DA39" s="303"/>
      <c r="DB39" s="303"/>
      <c r="DC39" s="303"/>
      <c r="DD39" s="333"/>
    </row>
    <row r="40" spans="2:109" x14ac:dyDescent="0.15">
      <c r="B40" s="353"/>
      <c r="DD40" s="353"/>
      <c r="DE40" s="247"/>
    </row>
    <row r="41" spans="2:109" ht="17.25" x14ac:dyDescent="0.15">
      <c r="B41" s="248" t="s">
        <v>593</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49"/>
      <c r="BR41" s="249"/>
      <c r="BS41" s="249"/>
      <c r="BT41" s="249"/>
      <c r="BU41" s="249"/>
      <c r="BV41" s="249"/>
      <c r="BW41" s="249"/>
      <c r="BX41" s="249"/>
      <c r="BY41" s="249"/>
      <c r="BZ41" s="249"/>
      <c r="CA41" s="249"/>
      <c r="CB41" s="249"/>
      <c r="CC41" s="249"/>
      <c r="CD41" s="249"/>
      <c r="CE41" s="249"/>
      <c r="CF41" s="249"/>
      <c r="CG41" s="249"/>
      <c r="CH41" s="249"/>
      <c r="CI41" s="249"/>
      <c r="CJ41" s="249"/>
      <c r="CK41" s="249"/>
      <c r="CL41" s="249"/>
      <c r="CM41" s="249"/>
      <c r="CN41" s="249"/>
      <c r="CO41" s="249"/>
      <c r="CP41" s="249"/>
      <c r="CQ41" s="249"/>
      <c r="CR41" s="249"/>
      <c r="CS41" s="249"/>
      <c r="CT41" s="249"/>
      <c r="CU41" s="249"/>
      <c r="CV41" s="249"/>
      <c r="CW41" s="249"/>
      <c r="CX41" s="249"/>
      <c r="CY41" s="249"/>
      <c r="CZ41" s="249"/>
      <c r="DA41" s="249"/>
      <c r="DB41" s="249"/>
      <c r="DC41" s="249"/>
      <c r="DD41" s="250"/>
    </row>
    <row r="42" spans="2:109" x14ac:dyDescent="0.15">
      <c r="B42" s="251"/>
      <c r="G42" s="354"/>
      <c r="I42" s="355"/>
      <c r="J42" s="355"/>
      <c r="K42" s="355"/>
      <c r="AM42" s="354"/>
      <c r="AN42" s="354" t="s">
        <v>594</v>
      </c>
      <c r="AP42" s="355"/>
      <c r="AQ42" s="355"/>
      <c r="AR42" s="355"/>
      <c r="AY42" s="354"/>
      <c r="BA42" s="355"/>
      <c r="BB42" s="355"/>
      <c r="BC42" s="355"/>
      <c r="BK42" s="354"/>
      <c r="BM42" s="355"/>
      <c r="BN42" s="355"/>
      <c r="BO42" s="355"/>
      <c r="BW42" s="354"/>
      <c r="BY42" s="355"/>
      <c r="BZ42" s="355"/>
      <c r="CA42" s="355"/>
      <c r="CI42" s="354"/>
      <c r="CK42" s="355"/>
      <c r="CL42" s="355"/>
      <c r="CM42" s="355"/>
      <c r="CU42" s="354"/>
      <c r="CW42" s="355"/>
      <c r="CX42" s="355"/>
      <c r="CY42" s="355"/>
    </row>
    <row r="43" spans="2:109" ht="13.5" customHeight="1" x14ac:dyDescent="0.15">
      <c r="B43" s="251"/>
      <c r="AN43" s="1224" t="s">
        <v>602</v>
      </c>
      <c r="AO43" s="1225"/>
      <c r="AP43" s="1225"/>
      <c r="AQ43" s="1225"/>
      <c r="AR43" s="1225"/>
      <c r="AS43" s="1225"/>
      <c r="AT43" s="1225"/>
      <c r="AU43" s="1225"/>
      <c r="AV43" s="1225"/>
      <c r="AW43" s="1225"/>
      <c r="AX43" s="1225"/>
      <c r="AY43" s="1225"/>
      <c r="AZ43" s="1225"/>
      <c r="BA43" s="1225"/>
      <c r="BB43" s="1225"/>
      <c r="BC43" s="1225"/>
      <c r="BD43" s="1225"/>
      <c r="BE43" s="1225"/>
      <c r="BF43" s="1225"/>
      <c r="BG43" s="1225"/>
      <c r="BH43" s="1225"/>
      <c r="BI43" s="1225"/>
      <c r="BJ43" s="1225"/>
      <c r="BK43" s="1225"/>
      <c r="BL43" s="1225"/>
      <c r="BM43" s="1225"/>
      <c r="BN43" s="1225"/>
      <c r="BO43" s="1225"/>
      <c r="BP43" s="1225"/>
      <c r="BQ43" s="1225"/>
      <c r="BR43" s="1225"/>
      <c r="BS43" s="1225"/>
      <c r="BT43" s="1225"/>
      <c r="BU43" s="1225"/>
      <c r="BV43" s="1225"/>
      <c r="BW43" s="1225"/>
      <c r="BX43" s="1225"/>
      <c r="BY43" s="1225"/>
      <c r="BZ43" s="1225"/>
      <c r="CA43" s="1225"/>
      <c r="CB43" s="1225"/>
      <c r="CC43" s="1225"/>
      <c r="CD43" s="1225"/>
      <c r="CE43" s="1225"/>
      <c r="CF43" s="1225"/>
      <c r="CG43" s="1225"/>
      <c r="CH43" s="1225"/>
      <c r="CI43" s="1225"/>
      <c r="CJ43" s="1225"/>
      <c r="CK43" s="1225"/>
      <c r="CL43" s="1225"/>
      <c r="CM43" s="1225"/>
      <c r="CN43" s="1225"/>
      <c r="CO43" s="1225"/>
      <c r="CP43" s="1225"/>
      <c r="CQ43" s="1225"/>
      <c r="CR43" s="1225"/>
      <c r="CS43" s="1225"/>
      <c r="CT43" s="1225"/>
      <c r="CU43" s="1225"/>
      <c r="CV43" s="1225"/>
      <c r="CW43" s="1225"/>
      <c r="CX43" s="1225"/>
      <c r="CY43" s="1225"/>
      <c r="CZ43" s="1225"/>
      <c r="DA43" s="1225"/>
      <c r="DB43" s="1225"/>
      <c r="DC43" s="1226"/>
    </row>
    <row r="44" spans="2:109" x14ac:dyDescent="0.15">
      <c r="B44" s="251"/>
      <c r="AN44" s="1227"/>
      <c r="AO44" s="1228"/>
      <c r="AP44" s="1228"/>
      <c r="AQ44" s="1228"/>
      <c r="AR44" s="1228"/>
      <c r="AS44" s="1228"/>
      <c r="AT44" s="1228"/>
      <c r="AU44" s="1228"/>
      <c r="AV44" s="1228"/>
      <c r="AW44" s="1228"/>
      <c r="AX44" s="1228"/>
      <c r="AY44" s="1228"/>
      <c r="AZ44" s="1228"/>
      <c r="BA44" s="1228"/>
      <c r="BB44" s="1228"/>
      <c r="BC44" s="1228"/>
      <c r="BD44" s="1228"/>
      <c r="BE44" s="1228"/>
      <c r="BF44" s="1228"/>
      <c r="BG44" s="1228"/>
      <c r="BH44" s="1228"/>
      <c r="BI44" s="1228"/>
      <c r="BJ44" s="1228"/>
      <c r="BK44" s="1228"/>
      <c r="BL44" s="1228"/>
      <c r="BM44" s="1228"/>
      <c r="BN44" s="1228"/>
      <c r="BO44" s="1228"/>
      <c r="BP44" s="1228"/>
      <c r="BQ44" s="1228"/>
      <c r="BR44" s="1228"/>
      <c r="BS44" s="1228"/>
      <c r="BT44" s="1228"/>
      <c r="BU44" s="1228"/>
      <c r="BV44" s="1228"/>
      <c r="BW44" s="1228"/>
      <c r="BX44" s="1228"/>
      <c r="BY44" s="1228"/>
      <c r="BZ44" s="1228"/>
      <c r="CA44" s="1228"/>
      <c r="CB44" s="1228"/>
      <c r="CC44" s="1228"/>
      <c r="CD44" s="1228"/>
      <c r="CE44" s="1228"/>
      <c r="CF44" s="1228"/>
      <c r="CG44" s="1228"/>
      <c r="CH44" s="1228"/>
      <c r="CI44" s="1228"/>
      <c r="CJ44" s="1228"/>
      <c r="CK44" s="1228"/>
      <c r="CL44" s="1228"/>
      <c r="CM44" s="1228"/>
      <c r="CN44" s="1228"/>
      <c r="CO44" s="1228"/>
      <c r="CP44" s="1228"/>
      <c r="CQ44" s="1228"/>
      <c r="CR44" s="1228"/>
      <c r="CS44" s="1228"/>
      <c r="CT44" s="1228"/>
      <c r="CU44" s="1228"/>
      <c r="CV44" s="1228"/>
      <c r="CW44" s="1228"/>
      <c r="CX44" s="1228"/>
      <c r="CY44" s="1228"/>
      <c r="CZ44" s="1228"/>
      <c r="DA44" s="1228"/>
      <c r="DB44" s="1228"/>
      <c r="DC44" s="1229"/>
    </row>
    <row r="45" spans="2:109" x14ac:dyDescent="0.15">
      <c r="B45" s="251"/>
      <c r="AN45" s="1227"/>
      <c r="AO45" s="1228"/>
      <c r="AP45" s="1228"/>
      <c r="AQ45" s="1228"/>
      <c r="AR45" s="1228"/>
      <c r="AS45" s="1228"/>
      <c r="AT45" s="1228"/>
      <c r="AU45" s="1228"/>
      <c r="AV45" s="1228"/>
      <c r="AW45" s="1228"/>
      <c r="AX45" s="1228"/>
      <c r="AY45" s="1228"/>
      <c r="AZ45" s="1228"/>
      <c r="BA45" s="1228"/>
      <c r="BB45" s="1228"/>
      <c r="BC45" s="1228"/>
      <c r="BD45" s="1228"/>
      <c r="BE45" s="1228"/>
      <c r="BF45" s="1228"/>
      <c r="BG45" s="1228"/>
      <c r="BH45" s="1228"/>
      <c r="BI45" s="1228"/>
      <c r="BJ45" s="1228"/>
      <c r="BK45" s="1228"/>
      <c r="BL45" s="1228"/>
      <c r="BM45" s="1228"/>
      <c r="BN45" s="1228"/>
      <c r="BO45" s="1228"/>
      <c r="BP45" s="1228"/>
      <c r="BQ45" s="1228"/>
      <c r="BR45" s="1228"/>
      <c r="BS45" s="1228"/>
      <c r="BT45" s="1228"/>
      <c r="BU45" s="1228"/>
      <c r="BV45" s="1228"/>
      <c r="BW45" s="1228"/>
      <c r="BX45" s="1228"/>
      <c r="BY45" s="1228"/>
      <c r="BZ45" s="1228"/>
      <c r="CA45" s="1228"/>
      <c r="CB45" s="1228"/>
      <c r="CC45" s="1228"/>
      <c r="CD45" s="1228"/>
      <c r="CE45" s="1228"/>
      <c r="CF45" s="1228"/>
      <c r="CG45" s="1228"/>
      <c r="CH45" s="1228"/>
      <c r="CI45" s="1228"/>
      <c r="CJ45" s="1228"/>
      <c r="CK45" s="1228"/>
      <c r="CL45" s="1228"/>
      <c r="CM45" s="1228"/>
      <c r="CN45" s="1228"/>
      <c r="CO45" s="1228"/>
      <c r="CP45" s="1228"/>
      <c r="CQ45" s="1228"/>
      <c r="CR45" s="1228"/>
      <c r="CS45" s="1228"/>
      <c r="CT45" s="1228"/>
      <c r="CU45" s="1228"/>
      <c r="CV45" s="1228"/>
      <c r="CW45" s="1228"/>
      <c r="CX45" s="1228"/>
      <c r="CY45" s="1228"/>
      <c r="CZ45" s="1228"/>
      <c r="DA45" s="1228"/>
      <c r="DB45" s="1228"/>
      <c r="DC45" s="1229"/>
    </row>
    <row r="46" spans="2:109" x14ac:dyDescent="0.15">
      <c r="B46" s="251"/>
      <c r="AN46" s="1227"/>
      <c r="AO46" s="1228"/>
      <c r="AP46" s="1228"/>
      <c r="AQ46" s="1228"/>
      <c r="AR46" s="1228"/>
      <c r="AS46" s="1228"/>
      <c r="AT46" s="1228"/>
      <c r="AU46" s="1228"/>
      <c r="AV46" s="1228"/>
      <c r="AW46" s="1228"/>
      <c r="AX46" s="1228"/>
      <c r="AY46" s="1228"/>
      <c r="AZ46" s="1228"/>
      <c r="BA46" s="1228"/>
      <c r="BB46" s="1228"/>
      <c r="BC46" s="1228"/>
      <c r="BD46" s="1228"/>
      <c r="BE46" s="1228"/>
      <c r="BF46" s="1228"/>
      <c r="BG46" s="1228"/>
      <c r="BH46" s="1228"/>
      <c r="BI46" s="1228"/>
      <c r="BJ46" s="1228"/>
      <c r="BK46" s="1228"/>
      <c r="BL46" s="1228"/>
      <c r="BM46" s="1228"/>
      <c r="BN46" s="1228"/>
      <c r="BO46" s="1228"/>
      <c r="BP46" s="1228"/>
      <c r="BQ46" s="1228"/>
      <c r="BR46" s="1228"/>
      <c r="BS46" s="1228"/>
      <c r="BT46" s="1228"/>
      <c r="BU46" s="1228"/>
      <c r="BV46" s="1228"/>
      <c r="BW46" s="1228"/>
      <c r="BX46" s="1228"/>
      <c r="BY46" s="1228"/>
      <c r="BZ46" s="1228"/>
      <c r="CA46" s="1228"/>
      <c r="CB46" s="1228"/>
      <c r="CC46" s="1228"/>
      <c r="CD46" s="1228"/>
      <c r="CE46" s="1228"/>
      <c r="CF46" s="1228"/>
      <c r="CG46" s="1228"/>
      <c r="CH46" s="1228"/>
      <c r="CI46" s="1228"/>
      <c r="CJ46" s="1228"/>
      <c r="CK46" s="1228"/>
      <c r="CL46" s="1228"/>
      <c r="CM46" s="1228"/>
      <c r="CN46" s="1228"/>
      <c r="CO46" s="1228"/>
      <c r="CP46" s="1228"/>
      <c r="CQ46" s="1228"/>
      <c r="CR46" s="1228"/>
      <c r="CS46" s="1228"/>
      <c r="CT46" s="1228"/>
      <c r="CU46" s="1228"/>
      <c r="CV46" s="1228"/>
      <c r="CW46" s="1228"/>
      <c r="CX46" s="1228"/>
      <c r="CY46" s="1228"/>
      <c r="CZ46" s="1228"/>
      <c r="DA46" s="1228"/>
      <c r="DB46" s="1228"/>
      <c r="DC46" s="1229"/>
    </row>
    <row r="47" spans="2:109" x14ac:dyDescent="0.15">
      <c r="B47" s="251"/>
      <c r="AN47" s="1230"/>
      <c r="AO47" s="1231"/>
      <c r="AP47" s="1231"/>
      <c r="AQ47" s="1231"/>
      <c r="AR47" s="1231"/>
      <c r="AS47" s="1231"/>
      <c r="AT47" s="1231"/>
      <c r="AU47" s="1231"/>
      <c r="AV47" s="1231"/>
      <c r="AW47" s="1231"/>
      <c r="AX47" s="1231"/>
      <c r="AY47" s="1231"/>
      <c r="AZ47" s="1231"/>
      <c r="BA47" s="1231"/>
      <c r="BB47" s="1231"/>
      <c r="BC47" s="1231"/>
      <c r="BD47" s="1231"/>
      <c r="BE47" s="1231"/>
      <c r="BF47" s="1231"/>
      <c r="BG47" s="1231"/>
      <c r="BH47" s="1231"/>
      <c r="BI47" s="1231"/>
      <c r="BJ47" s="1231"/>
      <c r="BK47" s="1231"/>
      <c r="BL47" s="1231"/>
      <c r="BM47" s="1231"/>
      <c r="BN47" s="1231"/>
      <c r="BO47" s="1231"/>
      <c r="BP47" s="1231"/>
      <c r="BQ47" s="1231"/>
      <c r="BR47" s="1231"/>
      <c r="BS47" s="1231"/>
      <c r="BT47" s="1231"/>
      <c r="BU47" s="1231"/>
      <c r="BV47" s="1231"/>
      <c r="BW47" s="1231"/>
      <c r="BX47" s="1231"/>
      <c r="BY47" s="1231"/>
      <c r="BZ47" s="1231"/>
      <c r="CA47" s="1231"/>
      <c r="CB47" s="1231"/>
      <c r="CC47" s="1231"/>
      <c r="CD47" s="1231"/>
      <c r="CE47" s="1231"/>
      <c r="CF47" s="1231"/>
      <c r="CG47" s="1231"/>
      <c r="CH47" s="1231"/>
      <c r="CI47" s="1231"/>
      <c r="CJ47" s="1231"/>
      <c r="CK47" s="1231"/>
      <c r="CL47" s="1231"/>
      <c r="CM47" s="1231"/>
      <c r="CN47" s="1231"/>
      <c r="CO47" s="1231"/>
      <c r="CP47" s="1231"/>
      <c r="CQ47" s="1231"/>
      <c r="CR47" s="1231"/>
      <c r="CS47" s="1231"/>
      <c r="CT47" s="1231"/>
      <c r="CU47" s="1231"/>
      <c r="CV47" s="1231"/>
      <c r="CW47" s="1231"/>
      <c r="CX47" s="1231"/>
      <c r="CY47" s="1231"/>
      <c r="CZ47" s="1231"/>
      <c r="DA47" s="1231"/>
      <c r="DB47" s="1231"/>
      <c r="DC47" s="1232"/>
    </row>
    <row r="48" spans="2:109" x14ac:dyDescent="0.15">
      <c r="B48" s="251"/>
      <c r="H48" s="356"/>
      <c r="I48" s="356"/>
      <c r="J48" s="356"/>
      <c r="AN48" s="356"/>
      <c r="AO48" s="356"/>
      <c r="AP48" s="356"/>
      <c r="AZ48" s="356"/>
      <c r="BA48" s="356"/>
      <c r="BB48" s="356"/>
      <c r="BL48" s="356"/>
      <c r="BM48" s="356"/>
      <c r="BN48" s="356"/>
      <c r="BX48" s="356"/>
      <c r="BY48" s="356"/>
      <c r="BZ48" s="356"/>
      <c r="CJ48" s="356"/>
      <c r="CK48" s="356"/>
      <c r="CL48" s="356"/>
      <c r="CV48" s="356"/>
      <c r="CW48" s="356"/>
      <c r="CX48" s="356"/>
    </row>
    <row r="49" spans="1:109" x14ac:dyDescent="0.15">
      <c r="B49" s="251"/>
      <c r="AN49" s="247" t="s">
        <v>595</v>
      </c>
    </row>
    <row r="50" spans="1:109" x14ac:dyDescent="0.15">
      <c r="B50" s="251"/>
      <c r="G50" s="1216"/>
      <c r="H50" s="1216"/>
      <c r="I50" s="1216"/>
      <c r="J50" s="1216"/>
      <c r="K50" s="357"/>
      <c r="L50" s="357"/>
      <c r="M50" s="358"/>
      <c r="N50" s="358"/>
      <c r="AN50" s="1234"/>
      <c r="AO50" s="1235"/>
      <c r="AP50" s="1235"/>
      <c r="AQ50" s="1235"/>
      <c r="AR50" s="1235"/>
      <c r="AS50" s="1235"/>
      <c r="AT50" s="1235"/>
      <c r="AU50" s="1235"/>
      <c r="AV50" s="1235"/>
      <c r="AW50" s="1235"/>
      <c r="AX50" s="1235"/>
      <c r="AY50" s="1235"/>
      <c r="AZ50" s="1235"/>
      <c r="BA50" s="1235"/>
      <c r="BB50" s="1235"/>
      <c r="BC50" s="1235"/>
      <c r="BD50" s="1235"/>
      <c r="BE50" s="1235"/>
      <c r="BF50" s="1235"/>
      <c r="BG50" s="1235"/>
      <c r="BH50" s="1235"/>
      <c r="BI50" s="1235"/>
      <c r="BJ50" s="1235"/>
      <c r="BK50" s="1235"/>
      <c r="BL50" s="1235"/>
      <c r="BM50" s="1235"/>
      <c r="BN50" s="1235"/>
      <c r="BO50" s="1236"/>
      <c r="BP50" s="1222" t="s">
        <v>549</v>
      </c>
      <c r="BQ50" s="1222"/>
      <c r="BR50" s="1222"/>
      <c r="BS50" s="1222"/>
      <c r="BT50" s="1222"/>
      <c r="BU50" s="1222"/>
      <c r="BV50" s="1222"/>
      <c r="BW50" s="1222"/>
      <c r="BX50" s="1222" t="s">
        <v>550</v>
      </c>
      <c r="BY50" s="1222"/>
      <c r="BZ50" s="1222"/>
      <c r="CA50" s="1222"/>
      <c r="CB50" s="1222"/>
      <c r="CC50" s="1222"/>
      <c r="CD50" s="1222"/>
      <c r="CE50" s="1222"/>
      <c r="CF50" s="1222" t="s">
        <v>551</v>
      </c>
      <c r="CG50" s="1222"/>
      <c r="CH50" s="1222"/>
      <c r="CI50" s="1222"/>
      <c r="CJ50" s="1222"/>
      <c r="CK50" s="1222"/>
      <c r="CL50" s="1222"/>
      <c r="CM50" s="1222"/>
      <c r="CN50" s="1222" t="s">
        <v>552</v>
      </c>
      <c r="CO50" s="1222"/>
      <c r="CP50" s="1222"/>
      <c r="CQ50" s="1222"/>
      <c r="CR50" s="1222"/>
      <c r="CS50" s="1222"/>
      <c r="CT50" s="1222"/>
      <c r="CU50" s="1222"/>
      <c r="CV50" s="1222" t="s">
        <v>553</v>
      </c>
      <c r="CW50" s="1222"/>
      <c r="CX50" s="1222"/>
      <c r="CY50" s="1222"/>
      <c r="CZ50" s="1222"/>
      <c r="DA50" s="1222"/>
      <c r="DB50" s="1222"/>
      <c r="DC50" s="1222"/>
    </row>
    <row r="51" spans="1:109" ht="13.5" customHeight="1" x14ac:dyDescent="0.15">
      <c r="B51" s="251"/>
      <c r="G51" s="1233"/>
      <c r="H51" s="1233"/>
      <c r="I51" s="1237"/>
      <c r="J51" s="1237"/>
      <c r="K51" s="1223"/>
      <c r="L51" s="1223"/>
      <c r="M51" s="1223"/>
      <c r="N51" s="1223"/>
      <c r="AM51" s="356"/>
      <c r="AN51" s="1221" t="s">
        <v>596</v>
      </c>
      <c r="AO51" s="1221"/>
      <c r="AP51" s="1221"/>
      <c r="AQ51" s="1221"/>
      <c r="AR51" s="1221"/>
      <c r="AS51" s="1221"/>
      <c r="AT51" s="1221"/>
      <c r="AU51" s="1221"/>
      <c r="AV51" s="1221"/>
      <c r="AW51" s="1221"/>
      <c r="AX51" s="1221"/>
      <c r="AY51" s="1221"/>
      <c r="AZ51" s="1221"/>
      <c r="BA51" s="1221"/>
      <c r="BB51" s="1221" t="s">
        <v>597</v>
      </c>
      <c r="BC51" s="1221"/>
      <c r="BD51" s="1221"/>
      <c r="BE51" s="1221"/>
      <c r="BF51" s="1221"/>
      <c r="BG51" s="1221"/>
      <c r="BH51" s="1221"/>
      <c r="BI51" s="1221"/>
      <c r="BJ51" s="1221"/>
      <c r="BK51" s="1221"/>
      <c r="BL51" s="1221"/>
      <c r="BM51" s="1221"/>
      <c r="BN51" s="1221"/>
      <c r="BO51" s="1221"/>
      <c r="BP51" s="1218">
        <v>64.5</v>
      </c>
      <c r="BQ51" s="1218"/>
      <c r="BR51" s="1218"/>
      <c r="BS51" s="1218"/>
      <c r="BT51" s="1218"/>
      <c r="BU51" s="1218"/>
      <c r="BV51" s="1218"/>
      <c r="BW51" s="1218"/>
      <c r="BX51" s="1218">
        <v>48.9</v>
      </c>
      <c r="BY51" s="1218"/>
      <c r="BZ51" s="1218"/>
      <c r="CA51" s="1218"/>
      <c r="CB51" s="1218"/>
      <c r="CC51" s="1218"/>
      <c r="CD51" s="1218"/>
      <c r="CE51" s="1218"/>
      <c r="CF51" s="1218">
        <v>43.6</v>
      </c>
      <c r="CG51" s="1218"/>
      <c r="CH51" s="1218"/>
      <c r="CI51" s="1218"/>
      <c r="CJ51" s="1218"/>
      <c r="CK51" s="1218"/>
      <c r="CL51" s="1218"/>
      <c r="CM51" s="1218"/>
      <c r="CN51" s="1218">
        <v>38.4</v>
      </c>
      <c r="CO51" s="1218"/>
      <c r="CP51" s="1218"/>
      <c r="CQ51" s="1218"/>
      <c r="CR51" s="1218"/>
      <c r="CS51" s="1218"/>
      <c r="CT51" s="1218"/>
      <c r="CU51" s="1218"/>
      <c r="CV51" s="1218">
        <v>12.6</v>
      </c>
      <c r="CW51" s="1218"/>
      <c r="CX51" s="1218"/>
      <c r="CY51" s="1218"/>
      <c r="CZ51" s="1218"/>
      <c r="DA51" s="1218"/>
      <c r="DB51" s="1218"/>
      <c r="DC51" s="1218"/>
    </row>
    <row r="52" spans="1:109" x14ac:dyDescent="0.15">
      <c r="B52" s="251"/>
      <c r="G52" s="1233"/>
      <c r="H52" s="1233"/>
      <c r="I52" s="1237"/>
      <c r="J52" s="1237"/>
      <c r="K52" s="1223"/>
      <c r="L52" s="1223"/>
      <c r="M52" s="1223"/>
      <c r="N52" s="1223"/>
      <c r="AM52" s="356"/>
      <c r="AN52" s="1221"/>
      <c r="AO52" s="1221"/>
      <c r="AP52" s="1221"/>
      <c r="AQ52" s="1221"/>
      <c r="AR52" s="1221"/>
      <c r="AS52" s="1221"/>
      <c r="AT52" s="1221"/>
      <c r="AU52" s="1221"/>
      <c r="AV52" s="1221"/>
      <c r="AW52" s="1221"/>
      <c r="AX52" s="1221"/>
      <c r="AY52" s="1221"/>
      <c r="AZ52" s="1221"/>
      <c r="BA52" s="1221"/>
      <c r="BB52" s="1221"/>
      <c r="BC52" s="1221"/>
      <c r="BD52" s="1221"/>
      <c r="BE52" s="1221"/>
      <c r="BF52" s="1221"/>
      <c r="BG52" s="1221"/>
      <c r="BH52" s="1221"/>
      <c r="BI52" s="1221"/>
      <c r="BJ52" s="1221"/>
      <c r="BK52" s="1221"/>
      <c r="BL52" s="1221"/>
      <c r="BM52" s="1221"/>
      <c r="BN52" s="1221"/>
      <c r="BO52" s="1221"/>
      <c r="BP52" s="1218"/>
      <c r="BQ52" s="1218"/>
      <c r="BR52" s="1218"/>
      <c r="BS52" s="1218"/>
      <c r="BT52" s="1218"/>
      <c r="BU52" s="1218"/>
      <c r="BV52" s="1218"/>
      <c r="BW52" s="1218"/>
      <c r="BX52" s="1218"/>
      <c r="BY52" s="1218"/>
      <c r="BZ52" s="1218"/>
      <c r="CA52" s="1218"/>
      <c r="CB52" s="1218"/>
      <c r="CC52" s="1218"/>
      <c r="CD52" s="1218"/>
      <c r="CE52" s="1218"/>
      <c r="CF52" s="1218"/>
      <c r="CG52" s="1218"/>
      <c r="CH52" s="1218"/>
      <c r="CI52" s="1218"/>
      <c r="CJ52" s="1218"/>
      <c r="CK52" s="1218"/>
      <c r="CL52" s="1218"/>
      <c r="CM52" s="1218"/>
      <c r="CN52" s="1218"/>
      <c r="CO52" s="1218"/>
      <c r="CP52" s="1218"/>
      <c r="CQ52" s="1218"/>
      <c r="CR52" s="1218"/>
      <c r="CS52" s="1218"/>
      <c r="CT52" s="1218"/>
      <c r="CU52" s="1218"/>
      <c r="CV52" s="1218"/>
      <c r="CW52" s="1218"/>
      <c r="CX52" s="1218"/>
      <c r="CY52" s="1218"/>
      <c r="CZ52" s="1218"/>
      <c r="DA52" s="1218"/>
      <c r="DB52" s="1218"/>
      <c r="DC52" s="1218"/>
    </row>
    <row r="53" spans="1:109" x14ac:dyDescent="0.15">
      <c r="A53" s="355"/>
      <c r="B53" s="251"/>
      <c r="G53" s="1233"/>
      <c r="H53" s="1233"/>
      <c r="I53" s="1216"/>
      <c r="J53" s="1216"/>
      <c r="K53" s="1223"/>
      <c r="L53" s="1223"/>
      <c r="M53" s="1223"/>
      <c r="N53" s="1223"/>
      <c r="AM53" s="356"/>
      <c r="AN53" s="1221"/>
      <c r="AO53" s="1221"/>
      <c r="AP53" s="1221"/>
      <c r="AQ53" s="1221"/>
      <c r="AR53" s="1221"/>
      <c r="AS53" s="1221"/>
      <c r="AT53" s="1221"/>
      <c r="AU53" s="1221"/>
      <c r="AV53" s="1221"/>
      <c r="AW53" s="1221"/>
      <c r="AX53" s="1221"/>
      <c r="AY53" s="1221"/>
      <c r="AZ53" s="1221"/>
      <c r="BA53" s="1221"/>
      <c r="BB53" s="1221" t="s">
        <v>598</v>
      </c>
      <c r="BC53" s="1221"/>
      <c r="BD53" s="1221"/>
      <c r="BE53" s="1221"/>
      <c r="BF53" s="1221"/>
      <c r="BG53" s="1221"/>
      <c r="BH53" s="1221"/>
      <c r="BI53" s="1221"/>
      <c r="BJ53" s="1221"/>
      <c r="BK53" s="1221"/>
      <c r="BL53" s="1221"/>
      <c r="BM53" s="1221"/>
      <c r="BN53" s="1221"/>
      <c r="BO53" s="1221"/>
      <c r="BP53" s="1218">
        <v>43</v>
      </c>
      <c r="BQ53" s="1218"/>
      <c r="BR53" s="1218"/>
      <c r="BS53" s="1218"/>
      <c r="BT53" s="1218"/>
      <c r="BU53" s="1218"/>
      <c r="BV53" s="1218"/>
      <c r="BW53" s="1218"/>
      <c r="BX53" s="1218">
        <v>45.4</v>
      </c>
      <c r="BY53" s="1218"/>
      <c r="BZ53" s="1218"/>
      <c r="CA53" s="1218"/>
      <c r="CB53" s="1218"/>
      <c r="CC53" s="1218"/>
      <c r="CD53" s="1218"/>
      <c r="CE53" s="1218"/>
      <c r="CF53" s="1218">
        <v>47.7</v>
      </c>
      <c r="CG53" s="1218"/>
      <c r="CH53" s="1218"/>
      <c r="CI53" s="1218"/>
      <c r="CJ53" s="1218"/>
      <c r="CK53" s="1218"/>
      <c r="CL53" s="1218"/>
      <c r="CM53" s="1218"/>
      <c r="CN53" s="1218">
        <v>49.2</v>
      </c>
      <c r="CO53" s="1218"/>
      <c r="CP53" s="1218"/>
      <c r="CQ53" s="1218"/>
      <c r="CR53" s="1218"/>
      <c r="CS53" s="1218"/>
      <c r="CT53" s="1218"/>
      <c r="CU53" s="1218"/>
      <c r="CV53" s="1218">
        <v>50.7</v>
      </c>
      <c r="CW53" s="1218"/>
      <c r="CX53" s="1218"/>
      <c r="CY53" s="1218"/>
      <c r="CZ53" s="1218"/>
      <c r="DA53" s="1218"/>
      <c r="DB53" s="1218"/>
      <c r="DC53" s="1218"/>
    </row>
    <row r="54" spans="1:109" x14ac:dyDescent="0.15">
      <c r="A54" s="355"/>
      <c r="B54" s="251"/>
      <c r="G54" s="1233"/>
      <c r="H54" s="1233"/>
      <c r="I54" s="1216"/>
      <c r="J54" s="1216"/>
      <c r="K54" s="1223"/>
      <c r="L54" s="1223"/>
      <c r="M54" s="1223"/>
      <c r="N54" s="1223"/>
      <c r="AM54" s="356"/>
      <c r="AN54" s="1221"/>
      <c r="AO54" s="1221"/>
      <c r="AP54" s="1221"/>
      <c r="AQ54" s="1221"/>
      <c r="AR54" s="1221"/>
      <c r="AS54" s="1221"/>
      <c r="AT54" s="1221"/>
      <c r="AU54" s="1221"/>
      <c r="AV54" s="1221"/>
      <c r="AW54" s="1221"/>
      <c r="AX54" s="1221"/>
      <c r="AY54" s="1221"/>
      <c r="AZ54" s="1221"/>
      <c r="BA54" s="1221"/>
      <c r="BB54" s="1221"/>
      <c r="BC54" s="1221"/>
      <c r="BD54" s="1221"/>
      <c r="BE54" s="1221"/>
      <c r="BF54" s="1221"/>
      <c r="BG54" s="1221"/>
      <c r="BH54" s="1221"/>
      <c r="BI54" s="1221"/>
      <c r="BJ54" s="1221"/>
      <c r="BK54" s="1221"/>
      <c r="BL54" s="1221"/>
      <c r="BM54" s="1221"/>
      <c r="BN54" s="1221"/>
      <c r="BO54" s="1221"/>
      <c r="BP54" s="1218"/>
      <c r="BQ54" s="1218"/>
      <c r="BR54" s="1218"/>
      <c r="BS54" s="1218"/>
      <c r="BT54" s="1218"/>
      <c r="BU54" s="1218"/>
      <c r="BV54" s="1218"/>
      <c r="BW54" s="1218"/>
      <c r="BX54" s="1218"/>
      <c r="BY54" s="1218"/>
      <c r="BZ54" s="1218"/>
      <c r="CA54" s="1218"/>
      <c r="CB54" s="1218"/>
      <c r="CC54" s="1218"/>
      <c r="CD54" s="1218"/>
      <c r="CE54" s="1218"/>
      <c r="CF54" s="1218"/>
      <c r="CG54" s="1218"/>
      <c r="CH54" s="1218"/>
      <c r="CI54" s="1218"/>
      <c r="CJ54" s="1218"/>
      <c r="CK54" s="1218"/>
      <c r="CL54" s="1218"/>
      <c r="CM54" s="1218"/>
      <c r="CN54" s="1218"/>
      <c r="CO54" s="1218"/>
      <c r="CP54" s="1218"/>
      <c r="CQ54" s="1218"/>
      <c r="CR54" s="1218"/>
      <c r="CS54" s="1218"/>
      <c r="CT54" s="1218"/>
      <c r="CU54" s="1218"/>
      <c r="CV54" s="1218"/>
      <c r="CW54" s="1218"/>
      <c r="CX54" s="1218"/>
      <c r="CY54" s="1218"/>
      <c r="CZ54" s="1218"/>
      <c r="DA54" s="1218"/>
      <c r="DB54" s="1218"/>
      <c r="DC54" s="1218"/>
    </row>
    <row r="55" spans="1:109" x14ac:dyDescent="0.15">
      <c r="A55" s="355"/>
      <c r="B55" s="251"/>
      <c r="G55" s="1216"/>
      <c r="H55" s="1216"/>
      <c r="I55" s="1216"/>
      <c r="J55" s="1216"/>
      <c r="K55" s="1223"/>
      <c r="L55" s="1223"/>
      <c r="M55" s="1223"/>
      <c r="N55" s="1223"/>
      <c r="AN55" s="1222" t="s">
        <v>599</v>
      </c>
      <c r="AO55" s="1222"/>
      <c r="AP55" s="1222"/>
      <c r="AQ55" s="1222"/>
      <c r="AR55" s="1222"/>
      <c r="AS55" s="1222"/>
      <c r="AT55" s="1222"/>
      <c r="AU55" s="1222"/>
      <c r="AV55" s="1222"/>
      <c r="AW55" s="1222"/>
      <c r="AX55" s="1222"/>
      <c r="AY55" s="1222"/>
      <c r="AZ55" s="1222"/>
      <c r="BA55" s="1222"/>
      <c r="BB55" s="1221" t="s">
        <v>597</v>
      </c>
      <c r="BC55" s="1221"/>
      <c r="BD55" s="1221"/>
      <c r="BE55" s="1221"/>
      <c r="BF55" s="1221"/>
      <c r="BG55" s="1221"/>
      <c r="BH55" s="1221"/>
      <c r="BI55" s="1221"/>
      <c r="BJ55" s="1221"/>
      <c r="BK55" s="1221"/>
      <c r="BL55" s="1221"/>
      <c r="BM55" s="1221"/>
      <c r="BN55" s="1221"/>
      <c r="BO55" s="1221"/>
      <c r="BP55" s="1218">
        <v>55.4</v>
      </c>
      <c r="BQ55" s="1218"/>
      <c r="BR55" s="1218"/>
      <c r="BS55" s="1218"/>
      <c r="BT55" s="1218"/>
      <c r="BU55" s="1218"/>
      <c r="BV55" s="1218"/>
      <c r="BW55" s="1218"/>
      <c r="BX55" s="1218">
        <v>52.7</v>
      </c>
      <c r="BY55" s="1218"/>
      <c r="BZ55" s="1218"/>
      <c r="CA55" s="1218"/>
      <c r="CB55" s="1218"/>
      <c r="CC55" s="1218"/>
      <c r="CD55" s="1218"/>
      <c r="CE55" s="1218"/>
      <c r="CF55" s="1218">
        <v>49.7</v>
      </c>
      <c r="CG55" s="1218"/>
      <c r="CH55" s="1218"/>
      <c r="CI55" s="1218"/>
      <c r="CJ55" s="1218"/>
      <c r="CK55" s="1218"/>
      <c r="CL55" s="1218"/>
      <c r="CM55" s="1218"/>
      <c r="CN55" s="1218">
        <v>37.299999999999997</v>
      </c>
      <c r="CO55" s="1218"/>
      <c r="CP55" s="1218"/>
      <c r="CQ55" s="1218"/>
      <c r="CR55" s="1218"/>
      <c r="CS55" s="1218"/>
      <c r="CT55" s="1218"/>
      <c r="CU55" s="1218"/>
      <c r="CV55" s="1218">
        <v>23</v>
      </c>
      <c r="CW55" s="1218"/>
      <c r="CX55" s="1218"/>
      <c r="CY55" s="1218"/>
      <c r="CZ55" s="1218"/>
      <c r="DA55" s="1218"/>
      <c r="DB55" s="1218"/>
      <c r="DC55" s="1218"/>
    </row>
    <row r="56" spans="1:109" x14ac:dyDescent="0.15">
      <c r="A56" s="355"/>
      <c r="B56" s="251"/>
      <c r="G56" s="1216"/>
      <c r="H56" s="1216"/>
      <c r="I56" s="1216"/>
      <c r="J56" s="1216"/>
      <c r="K56" s="1223"/>
      <c r="L56" s="1223"/>
      <c r="M56" s="1223"/>
      <c r="N56" s="1223"/>
      <c r="AN56" s="1222"/>
      <c r="AO56" s="1222"/>
      <c r="AP56" s="1222"/>
      <c r="AQ56" s="1222"/>
      <c r="AR56" s="1222"/>
      <c r="AS56" s="1222"/>
      <c r="AT56" s="1222"/>
      <c r="AU56" s="1222"/>
      <c r="AV56" s="1222"/>
      <c r="AW56" s="1222"/>
      <c r="AX56" s="1222"/>
      <c r="AY56" s="1222"/>
      <c r="AZ56" s="1222"/>
      <c r="BA56" s="1222"/>
      <c r="BB56" s="1221"/>
      <c r="BC56" s="1221"/>
      <c r="BD56" s="1221"/>
      <c r="BE56" s="1221"/>
      <c r="BF56" s="1221"/>
      <c r="BG56" s="1221"/>
      <c r="BH56" s="1221"/>
      <c r="BI56" s="1221"/>
      <c r="BJ56" s="1221"/>
      <c r="BK56" s="1221"/>
      <c r="BL56" s="1221"/>
      <c r="BM56" s="1221"/>
      <c r="BN56" s="1221"/>
      <c r="BO56" s="1221"/>
      <c r="BP56" s="1218"/>
      <c r="BQ56" s="1218"/>
      <c r="BR56" s="1218"/>
      <c r="BS56" s="1218"/>
      <c r="BT56" s="1218"/>
      <c r="BU56" s="1218"/>
      <c r="BV56" s="1218"/>
      <c r="BW56" s="1218"/>
      <c r="BX56" s="1218"/>
      <c r="BY56" s="1218"/>
      <c r="BZ56" s="1218"/>
      <c r="CA56" s="1218"/>
      <c r="CB56" s="1218"/>
      <c r="CC56" s="1218"/>
      <c r="CD56" s="1218"/>
      <c r="CE56" s="1218"/>
      <c r="CF56" s="1218"/>
      <c r="CG56" s="1218"/>
      <c r="CH56" s="1218"/>
      <c r="CI56" s="1218"/>
      <c r="CJ56" s="1218"/>
      <c r="CK56" s="1218"/>
      <c r="CL56" s="1218"/>
      <c r="CM56" s="1218"/>
      <c r="CN56" s="1218"/>
      <c r="CO56" s="1218"/>
      <c r="CP56" s="1218"/>
      <c r="CQ56" s="1218"/>
      <c r="CR56" s="1218"/>
      <c r="CS56" s="1218"/>
      <c r="CT56" s="1218"/>
      <c r="CU56" s="1218"/>
      <c r="CV56" s="1218"/>
      <c r="CW56" s="1218"/>
      <c r="CX56" s="1218"/>
      <c r="CY56" s="1218"/>
      <c r="CZ56" s="1218"/>
      <c r="DA56" s="1218"/>
      <c r="DB56" s="1218"/>
      <c r="DC56" s="1218"/>
    </row>
    <row r="57" spans="1:109" s="355" customFormat="1" x14ac:dyDescent="0.15">
      <c r="B57" s="359"/>
      <c r="G57" s="1216"/>
      <c r="H57" s="1216"/>
      <c r="I57" s="1219"/>
      <c r="J57" s="1219"/>
      <c r="K57" s="1223"/>
      <c r="L57" s="1223"/>
      <c r="M57" s="1223"/>
      <c r="N57" s="1223"/>
      <c r="AM57" s="247"/>
      <c r="AN57" s="1222"/>
      <c r="AO57" s="1222"/>
      <c r="AP57" s="1222"/>
      <c r="AQ57" s="1222"/>
      <c r="AR57" s="1222"/>
      <c r="AS57" s="1222"/>
      <c r="AT57" s="1222"/>
      <c r="AU57" s="1222"/>
      <c r="AV57" s="1222"/>
      <c r="AW57" s="1222"/>
      <c r="AX57" s="1222"/>
      <c r="AY57" s="1222"/>
      <c r="AZ57" s="1222"/>
      <c r="BA57" s="1222"/>
      <c r="BB57" s="1221" t="s">
        <v>598</v>
      </c>
      <c r="BC57" s="1221"/>
      <c r="BD57" s="1221"/>
      <c r="BE57" s="1221"/>
      <c r="BF57" s="1221"/>
      <c r="BG57" s="1221"/>
      <c r="BH57" s="1221"/>
      <c r="BI57" s="1221"/>
      <c r="BJ57" s="1221"/>
      <c r="BK57" s="1221"/>
      <c r="BL57" s="1221"/>
      <c r="BM57" s="1221"/>
      <c r="BN57" s="1221"/>
      <c r="BO57" s="1221"/>
      <c r="BP57" s="1218">
        <v>58.7</v>
      </c>
      <c r="BQ57" s="1218"/>
      <c r="BR57" s="1218"/>
      <c r="BS57" s="1218"/>
      <c r="BT57" s="1218"/>
      <c r="BU57" s="1218"/>
      <c r="BV57" s="1218"/>
      <c r="BW57" s="1218"/>
      <c r="BX57" s="1218">
        <v>59.9</v>
      </c>
      <c r="BY57" s="1218"/>
      <c r="BZ57" s="1218"/>
      <c r="CA57" s="1218"/>
      <c r="CB57" s="1218"/>
      <c r="CC57" s="1218"/>
      <c r="CD57" s="1218"/>
      <c r="CE57" s="1218"/>
      <c r="CF57" s="1218">
        <v>60.1</v>
      </c>
      <c r="CG57" s="1218"/>
      <c r="CH57" s="1218"/>
      <c r="CI57" s="1218"/>
      <c r="CJ57" s="1218"/>
      <c r="CK57" s="1218"/>
      <c r="CL57" s="1218"/>
      <c r="CM57" s="1218"/>
      <c r="CN57" s="1218">
        <v>61.9</v>
      </c>
      <c r="CO57" s="1218"/>
      <c r="CP57" s="1218"/>
      <c r="CQ57" s="1218"/>
      <c r="CR57" s="1218"/>
      <c r="CS57" s="1218"/>
      <c r="CT57" s="1218"/>
      <c r="CU57" s="1218"/>
      <c r="CV57" s="1218">
        <v>62.8</v>
      </c>
      <c r="CW57" s="1218"/>
      <c r="CX57" s="1218"/>
      <c r="CY57" s="1218"/>
      <c r="CZ57" s="1218"/>
      <c r="DA57" s="1218"/>
      <c r="DB57" s="1218"/>
      <c r="DC57" s="1218"/>
      <c r="DD57" s="360"/>
      <c r="DE57" s="359"/>
    </row>
    <row r="58" spans="1:109" s="355" customFormat="1" x14ac:dyDescent="0.15">
      <c r="A58" s="247"/>
      <c r="B58" s="359"/>
      <c r="G58" s="1216"/>
      <c r="H58" s="1216"/>
      <c r="I58" s="1219"/>
      <c r="J58" s="1219"/>
      <c r="K58" s="1223"/>
      <c r="L58" s="1223"/>
      <c r="M58" s="1223"/>
      <c r="N58" s="1223"/>
      <c r="AM58" s="247"/>
      <c r="AN58" s="1222"/>
      <c r="AO58" s="1222"/>
      <c r="AP58" s="1222"/>
      <c r="AQ58" s="1222"/>
      <c r="AR58" s="1222"/>
      <c r="AS58" s="1222"/>
      <c r="AT58" s="1222"/>
      <c r="AU58" s="1222"/>
      <c r="AV58" s="1222"/>
      <c r="AW58" s="1222"/>
      <c r="AX58" s="1222"/>
      <c r="AY58" s="1222"/>
      <c r="AZ58" s="1222"/>
      <c r="BA58" s="1222"/>
      <c r="BB58" s="1221"/>
      <c r="BC58" s="1221"/>
      <c r="BD58" s="1221"/>
      <c r="BE58" s="1221"/>
      <c r="BF58" s="1221"/>
      <c r="BG58" s="1221"/>
      <c r="BH58" s="1221"/>
      <c r="BI58" s="1221"/>
      <c r="BJ58" s="1221"/>
      <c r="BK58" s="1221"/>
      <c r="BL58" s="1221"/>
      <c r="BM58" s="1221"/>
      <c r="BN58" s="1221"/>
      <c r="BO58" s="1221"/>
      <c r="BP58" s="1218"/>
      <c r="BQ58" s="1218"/>
      <c r="BR58" s="1218"/>
      <c r="BS58" s="1218"/>
      <c r="BT58" s="1218"/>
      <c r="BU58" s="1218"/>
      <c r="BV58" s="1218"/>
      <c r="BW58" s="1218"/>
      <c r="BX58" s="1218"/>
      <c r="BY58" s="1218"/>
      <c r="BZ58" s="1218"/>
      <c r="CA58" s="1218"/>
      <c r="CB58" s="1218"/>
      <c r="CC58" s="1218"/>
      <c r="CD58" s="1218"/>
      <c r="CE58" s="1218"/>
      <c r="CF58" s="1218"/>
      <c r="CG58" s="1218"/>
      <c r="CH58" s="1218"/>
      <c r="CI58" s="1218"/>
      <c r="CJ58" s="1218"/>
      <c r="CK58" s="1218"/>
      <c r="CL58" s="1218"/>
      <c r="CM58" s="1218"/>
      <c r="CN58" s="1218"/>
      <c r="CO58" s="1218"/>
      <c r="CP58" s="1218"/>
      <c r="CQ58" s="1218"/>
      <c r="CR58" s="1218"/>
      <c r="CS58" s="1218"/>
      <c r="CT58" s="1218"/>
      <c r="CU58" s="1218"/>
      <c r="CV58" s="1218"/>
      <c r="CW58" s="1218"/>
      <c r="CX58" s="1218"/>
      <c r="CY58" s="1218"/>
      <c r="CZ58" s="1218"/>
      <c r="DA58" s="1218"/>
      <c r="DB58" s="1218"/>
      <c r="DC58" s="1218"/>
      <c r="DD58" s="360"/>
      <c r="DE58" s="359"/>
    </row>
    <row r="59" spans="1:109" s="355" customFormat="1" x14ac:dyDescent="0.15">
      <c r="A59" s="247"/>
      <c r="B59" s="359"/>
      <c r="K59" s="361"/>
      <c r="L59" s="361"/>
      <c r="M59" s="361"/>
      <c r="N59" s="361"/>
      <c r="AQ59" s="361"/>
      <c r="AR59" s="361"/>
      <c r="AS59" s="361"/>
      <c r="AT59" s="361"/>
      <c r="BC59" s="361"/>
      <c r="BD59" s="361"/>
      <c r="BE59" s="361"/>
      <c r="BF59" s="361"/>
      <c r="BO59" s="361"/>
      <c r="BP59" s="361"/>
      <c r="BQ59" s="361"/>
      <c r="BR59" s="361"/>
      <c r="CA59" s="361"/>
      <c r="CB59" s="361"/>
      <c r="CC59" s="361"/>
      <c r="CD59" s="361"/>
      <c r="CM59" s="361"/>
      <c r="CN59" s="361"/>
      <c r="CO59" s="361"/>
      <c r="CP59" s="361"/>
      <c r="CY59" s="361"/>
      <c r="CZ59" s="361"/>
      <c r="DA59" s="361"/>
      <c r="DB59" s="361"/>
      <c r="DC59" s="361"/>
      <c r="DD59" s="360"/>
      <c r="DE59" s="359"/>
    </row>
    <row r="60" spans="1:109" s="355" customFormat="1" x14ac:dyDescent="0.15">
      <c r="A60" s="247"/>
      <c r="B60" s="359"/>
      <c r="K60" s="361"/>
      <c r="L60" s="361"/>
      <c r="M60" s="361"/>
      <c r="N60" s="361"/>
      <c r="AQ60" s="361"/>
      <c r="AR60" s="361"/>
      <c r="AS60" s="361"/>
      <c r="AT60" s="361"/>
      <c r="BC60" s="361"/>
      <c r="BD60" s="361"/>
      <c r="BE60" s="361"/>
      <c r="BF60" s="361"/>
      <c r="BO60" s="361"/>
      <c r="BP60" s="361"/>
      <c r="BQ60" s="361"/>
      <c r="BR60" s="361"/>
      <c r="CA60" s="361"/>
      <c r="CB60" s="361"/>
      <c r="CC60" s="361"/>
      <c r="CD60" s="361"/>
      <c r="CM60" s="361"/>
      <c r="CN60" s="361"/>
      <c r="CO60" s="361"/>
      <c r="CP60" s="361"/>
      <c r="CY60" s="361"/>
      <c r="CZ60" s="361"/>
      <c r="DA60" s="361"/>
      <c r="DB60" s="361"/>
      <c r="DC60" s="361"/>
      <c r="DD60" s="360"/>
      <c r="DE60" s="359"/>
    </row>
    <row r="61" spans="1:109" s="355" customFormat="1" x14ac:dyDescent="0.15">
      <c r="A61" s="247"/>
      <c r="B61" s="362"/>
      <c r="C61" s="363"/>
      <c r="D61" s="363"/>
      <c r="E61" s="363"/>
      <c r="F61" s="363"/>
      <c r="G61" s="363"/>
      <c r="H61" s="363"/>
      <c r="I61" s="363"/>
      <c r="J61" s="363"/>
      <c r="K61" s="363"/>
      <c r="L61" s="363"/>
      <c r="M61" s="364"/>
      <c r="N61" s="364"/>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4"/>
      <c r="AT61" s="364"/>
      <c r="AU61" s="363"/>
      <c r="AV61" s="363"/>
      <c r="AW61" s="363"/>
      <c r="AX61" s="363"/>
      <c r="AY61" s="363"/>
      <c r="AZ61" s="363"/>
      <c r="BA61" s="363"/>
      <c r="BB61" s="363"/>
      <c r="BC61" s="363"/>
      <c r="BD61" s="363"/>
      <c r="BE61" s="364"/>
      <c r="BF61" s="364"/>
      <c r="BG61" s="363"/>
      <c r="BH61" s="363"/>
      <c r="BI61" s="363"/>
      <c r="BJ61" s="363"/>
      <c r="BK61" s="363"/>
      <c r="BL61" s="363"/>
      <c r="BM61" s="363"/>
      <c r="BN61" s="363"/>
      <c r="BO61" s="363"/>
      <c r="BP61" s="363"/>
      <c r="BQ61" s="364"/>
      <c r="BR61" s="364"/>
      <c r="BS61" s="363"/>
      <c r="BT61" s="363"/>
      <c r="BU61" s="363"/>
      <c r="BV61" s="363"/>
      <c r="BW61" s="363"/>
      <c r="BX61" s="363"/>
      <c r="BY61" s="363"/>
      <c r="BZ61" s="363"/>
      <c r="CA61" s="363"/>
      <c r="CB61" s="363"/>
      <c r="CC61" s="364"/>
      <c r="CD61" s="364"/>
      <c r="CE61" s="363"/>
      <c r="CF61" s="363"/>
      <c r="CG61" s="363"/>
      <c r="CH61" s="363"/>
      <c r="CI61" s="363"/>
      <c r="CJ61" s="363"/>
      <c r="CK61" s="363"/>
      <c r="CL61" s="363"/>
      <c r="CM61" s="363"/>
      <c r="CN61" s="363"/>
      <c r="CO61" s="364"/>
      <c r="CP61" s="364"/>
      <c r="CQ61" s="363"/>
      <c r="CR61" s="363"/>
      <c r="CS61" s="363"/>
      <c r="CT61" s="363"/>
      <c r="CU61" s="363"/>
      <c r="CV61" s="363"/>
      <c r="CW61" s="363"/>
      <c r="CX61" s="363"/>
      <c r="CY61" s="363"/>
      <c r="CZ61" s="363"/>
      <c r="DA61" s="364"/>
      <c r="DB61" s="364"/>
      <c r="DC61" s="364"/>
      <c r="DD61" s="365"/>
      <c r="DE61" s="359"/>
    </row>
    <row r="62" spans="1:109" x14ac:dyDescent="0.15">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247"/>
    </row>
    <row r="63" spans="1:109" ht="17.25" x14ac:dyDescent="0.15">
      <c r="B63" s="304" t="s">
        <v>600</v>
      </c>
    </row>
    <row r="64" spans="1:109" x14ac:dyDescent="0.15">
      <c r="B64" s="251"/>
      <c r="G64" s="354"/>
      <c r="I64" s="366"/>
      <c r="J64" s="366"/>
      <c r="K64" s="366"/>
      <c r="L64" s="366"/>
      <c r="M64" s="366"/>
      <c r="N64" s="367"/>
      <c r="AM64" s="354"/>
      <c r="AN64" s="354" t="s">
        <v>594</v>
      </c>
      <c r="AP64" s="355"/>
      <c r="AQ64" s="355"/>
      <c r="AR64" s="355"/>
      <c r="AY64" s="354"/>
      <c r="BA64" s="355"/>
      <c r="BB64" s="355"/>
      <c r="BC64" s="355"/>
      <c r="BK64" s="354"/>
      <c r="BM64" s="355"/>
      <c r="BN64" s="355"/>
      <c r="BO64" s="355"/>
      <c r="BW64" s="354"/>
      <c r="BY64" s="355"/>
      <c r="BZ64" s="355"/>
      <c r="CA64" s="355"/>
      <c r="CI64" s="354"/>
      <c r="CK64" s="355"/>
      <c r="CL64" s="355"/>
      <c r="CM64" s="355"/>
      <c r="CU64" s="354"/>
      <c r="CW64" s="355"/>
      <c r="CX64" s="355"/>
      <c r="CY64" s="355"/>
    </row>
    <row r="65" spans="2:107" x14ac:dyDescent="0.15">
      <c r="B65" s="251"/>
      <c r="AN65" s="1224" t="s">
        <v>603</v>
      </c>
      <c r="AO65" s="1225"/>
      <c r="AP65" s="1225"/>
      <c r="AQ65" s="1225"/>
      <c r="AR65" s="1225"/>
      <c r="AS65" s="1225"/>
      <c r="AT65" s="1225"/>
      <c r="AU65" s="1225"/>
      <c r="AV65" s="1225"/>
      <c r="AW65" s="1225"/>
      <c r="AX65" s="1225"/>
      <c r="AY65" s="1225"/>
      <c r="AZ65" s="1225"/>
      <c r="BA65" s="1225"/>
      <c r="BB65" s="1225"/>
      <c r="BC65" s="1225"/>
      <c r="BD65" s="1225"/>
      <c r="BE65" s="1225"/>
      <c r="BF65" s="1225"/>
      <c r="BG65" s="1225"/>
      <c r="BH65" s="1225"/>
      <c r="BI65" s="1225"/>
      <c r="BJ65" s="1225"/>
      <c r="BK65" s="1225"/>
      <c r="BL65" s="1225"/>
      <c r="BM65" s="1225"/>
      <c r="BN65" s="1225"/>
      <c r="BO65" s="1225"/>
      <c r="BP65" s="1225"/>
      <c r="BQ65" s="1225"/>
      <c r="BR65" s="1225"/>
      <c r="BS65" s="1225"/>
      <c r="BT65" s="1225"/>
      <c r="BU65" s="1225"/>
      <c r="BV65" s="1225"/>
      <c r="BW65" s="1225"/>
      <c r="BX65" s="1225"/>
      <c r="BY65" s="1225"/>
      <c r="BZ65" s="1225"/>
      <c r="CA65" s="1225"/>
      <c r="CB65" s="1225"/>
      <c r="CC65" s="1225"/>
      <c r="CD65" s="1225"/>
      <c r="CE65" s="1225"/>
      <c r="CF65" s="1225"/>
      <c r="CG65" s="1225"/>
      <c r="CH65" s="1225"/>
      <c r="CI65" s="1225"/>
      <c r="CJ65" s="1225"/>
      <c r="CK65" s="1225"/>
      <c r="CL65" s="1225"/>
      <c r="CM65" s="1225"/>
      <c r="CN65" s="1225"/>
      <c r="CO65" s="1225"/>
      <c r="CP65" s="1225"/>
      <c r="CQ65" s="1225"/>
      <c r="CR65" s="1225"/>
      <c r="CS65" s="1225"/>
      <c r="CT65" s="1225"/>
      <c r="CU65" s="1225"/>
      <c r="CV65" s="1225"/>
      <c r="CW65" s="1225"/>
      <c r="CX65" s="1225"/>
      <c r="CY65" s="1225"/>
      <c r="CZ65" s="1225"/>
      <c r="DA65" s="1225"/>
      <c r="DB65" s="1225"/>
      <c r="DC65" s="1226"/>
    </row>
    <row r="66" spans="2:107" x14ac:dyDescent="0.15">
      <c r="B66" s="251"/>
      <c r="AN66" s="1227"/>
      <c r="AO66" s="1228"/>
      <c r="AP66" s="1228"/>
      <c r="AQ66" s="1228"/>
      <c r="AR66" s="1228"/>
      <c r="AS66" s="1228"/>
      <c r="AT66" s="1228"/>
      <c r="AU66" s="1228"/>
      <c r="AV66" s="1228"/>
      <c r="AW66" s="1228"/>
      <c r="AX66" s="1228"/>
      <c r="AY66" s="1228"/>
      <c r="AZ66" s="1228"/>
      <c r="BA66" s="1228"/>
      <c r="BB66" s="1228"/>
      <c r="BC66" s="1228"/>
      <c r="BD66" s="1228"/>
      <c r="BE66" s="1228"/>
      <c r="BF66" s="1228"/>
      <c r="BG66" s="1228"/>
      <c r="BH66" s="1228"/>
      <c r="BI66" s="1228"/>
      <c r="BJ66" s="1228"/>
      <c r="BK66" s="1228"/>
      <c r="BL66" s="1228"/>
      <c r="BM66" s="1228"/>
      <c r="BN66" s="1228"/>
      <c r="BO66" s="1228"/>
      <c r="BP66" s="1228"/>
      <c r="BQ66" s="1228"/>
      <c r="BR66" s="1228"/>
      <c r="BS66" s="1228"/>
      <c r="BT66" s="1228"/>
      <c r="BU66" s="1228"/>
      <c r="BV66" s="1228"/>
      <c r="BW66" s="1228"/>
      <c r="BX66" s="1228"/>
      <c r="BY66" s="1228"/>
      <c r="BZ66" s="1228"/>
      <c r="CA66" s="1228"/>
      <c r="CB66" s="1228"/>
      <c r="CC66" s="1228"/>
      <c r="CD66" s="1228"/>
      <c r="CE66" s="1228"/>
      <c r="CF66" s="1228"/>
      <c r="CG66" s="1228"/>
      <c r="CH66" s="1228"/>
      <c r="CI66" s="1228"/>
      <c r="CJ66" s="1228"/>
      <c r="CK66" s="1228"/>
      <c r="CL66" s="1228"/>
      <c r="CM66" s="1228"/>
      <c r="CN66" s="1228"/>
      <c r="CO66" s="1228"/>
      <c r="CP66" s="1228"/>
      <c r="CQ66" s="1228"/>
      <c r="CR66" s="1228"/>
      <c r="CS66" s="1228"/>
      <c r="CT66" s="1228"/>
      <c r="CU66" s="1228"/>
      <c r="CV66" s="1228"/>
      <c r="CW66" s="1228"/>
      <c r="CX66" s="1228"/>
      <c r="CY66" s="1228"/>
      <c r="CZ66" s="1228"/>
      <c r="DA66" s="1228"/>
      <c r="DB66" s="1228"/>
      <c r="DC66" s="1229"/>
    </row>
    <row r="67" spans="2:107" x14ac:dyDescent="0.15">
      <c r="B67" s="251"/>
      <c r="AN67" s="1227"/>
      <c r="AO67" s="1228"/>
      <c r="AP67" s="1228"/>
      <c r="AQ67" s="1228"/>
      <c r="AR67" s="1228"/>
      <c r="AS67" s="1228"/>
      <c r="AT67" s="1228"/>
      <c r="AU67" s="1228"/>
      <c r="AV67" s="1228"/>
      <c r="AW67" s="1228"/>
      <c r="AX67" s="1228"/>
      <c r="AY67" s="1228"/>
      <c r="AZ67" s="1228"/>
      <c r="BA67" s="1228"/>
      <c r="BB67" s="1228"/>
      <c r="BC67" s="1228"/>
      <c r="BD67" s="1228"/>
      <c r="BE67" s="1228"/>
      <c r="BF67" s="1228"/>
      <c r="BG67" s="1228"/>
      <c r="BH67" s="1228"/>
      <c r="BI67" s="1228"/>
      <c r="BJ67" s="1228"/>
      <c r="BK67" s="1228"/>
      <c r="BL67" s="1228"/>
      <c r="BM67" s="1228"/>
      <c r="BN67" s="1228"/>
      <c r="BO67" s="1228"/>
      <c r="BP67" s="1228"/>
      <c r="BQ67" s="1228"/>
      <c r="BR67" s="1228"/>
      <c r="BS67" s="1228"/>
      <c r="BT67" s="1228"/>
      <c r="BU67" s="1228"/>
      <c r="BV67" s="1228"/>
      <c r="BW67" s="1228"/>
      <c r="BX67" s="1228"/>
      <c r="BY67" s="1228"/>
      <c r="BZ67" s="1228"/>
      <c r="CA67" s="1228"/>
      <c r="CB67" s="1228"/>
      <c r="CC67" s="1228"/>
      <c r="CD67" s="1228"/>
      <c r="CE67" s="1228"/>
      <c r="CF67" s="1228"/>
      <c r="CG67" s="1228"/>
      <c r="CH67" s="1228"/>
      <c r="CI67" s="1228"/>
      <c r="CJ67" s="1228"/>
      <c r="CK67" s="1228"/>
      <c r="CL67" s="1228"/>
      <c r="CM67" s="1228"/>
      <c r="CN67" s="1228"/>
      <c r="CO67" s="1228"/>
      <c r="CP67" s="1228"/>
      <c r="CQ67" s="1228"/>
      <c r="CR67" s="1228"/>
      <c r="CS67" s="1228"/>
      <c r="CT67" s="1228"/>
      <c r="CU67" s="1228"/>
      <c r="CV67" s="1228"/>
      <c r="CW67" s="1228"/>
      <c r="CX67" s="1228"/>
      <c r="CY67" s="1228"/>
      <c r="CZ67" s="1228"/>
      <c r="DA67" s="1228"/>
      <c r="DB67" s="1228"/>
      <c r="DC67" s="1229"/>
    </row>
    <row r="68" spans="2:107" x14ac:dyDescent="0.15">
      <c r="B68" s="251"/>
      <c r="AN68" s="1227"/>
      <c r="AO68" s="1228"/>
      <c r="AP68" s="1228"/>
      <c r="AQ68" s="1228"/>
      <c r="AR68" s="1228"/>
      <c r="AS68" s="1228"/>
      <c r="AT68" s="1228"/>
      <c r="AU68" s="1228"/>
      <c r="AV68" s="1228"/>
      <c r="AW68" s="1228"/>
      <c r="AX68" s="1228"/>
      <c r="AY68" s="1228"/>
      <c r="AZ68" s="1228"/>
      <c r="BA68" s="1228"/>
      <c r="BB68" s="1228"/>
      <c r="BC68" s="1228"/>
      <c r="BD68" s="1228"/>
      <c r="BE68" s="1228"/>
      <c r="BF68" s="1228"/>
      <c r="BG68" s="1228"/>
      <c r="BH68" s="1228"/>
      <c r="BI68" s="1228"/>
      <c r="BJ68" s="1228"/>
      <c r="BK68" s="1228"/>
      <c r="BL68" s="1228"/>
      <c r="BM68" s="1228"/>
      <c r="BN68" s="1228"/>
      <c r="BO68" s="1228"/>
      <c r="BP68" s="1228"/>
      <c r="BQ68" s="1228"/>
      <c r="BR68" s="1228"/>
      <c r="BS68" s="1228"/>
      <c r="BT68" s="1228"/>
      <c r="BU68" s="1228"/>
      <c r="BV68" s="1228"/>
      <c r="BW68" s="1228"/>
      <c r="BX68" s="1228"/>
      <c r="BY68" s="1228"/>
      <c r="BZ68" s="1228"/>
      <c r="CA68" s="1228"/>
      <c r="CB68" s="1228"/>
      <c r="CC68" s="1228"/>
      <c r="CD68" s="1228"/>
      <c r="CE68" s="1228"/>
      <c r="CF68" s="1228"/>
      <c r="CG68" s="1228"/>
      <c r="CH68" s="1228"/>
      <c r="CI68" s="1228"/>
      <c r="CJ68" s="1228"/>
      <c r="CK68" s="1228"/>
      <c r="CL68" s="1228"/>
      <c r="CM68" s="1228"/>
      <c r="CN68" s="1228"/>
      <c r="CO68" s="1228"/>
      <c r="CP68" s="1228"/>
      <c r="CQ68" s="1228"/>
      <c r="CR68" s="1228"/>
      <c r="CS68" s="1228"/>
      <c r="CT68" s="1228"/>
      <c r="CU68" s="1228"/>
      <c r="CV68" s="1228"/>
      <c r="CW68" s="1228"/>
      <c r="CX68" s="1228"/>
      <c r="CY68" s="1228"/>
      <c r="CZ68" s="1228"/>
      <c r="DA68" s="1228"/>
      <c r="DB68" s="1228"/>
      <c r="DC68" s="1229"/>
    </row>
    <row r="69" spans="2:107" x14ac:dyDescent="0.15">
      <c r="B69" s="251"/>
      <c r="AN69" s="1230"/>
      <c r="AO69" s="1231"/>
      <c r="AP69" s="1231"/>
      <c r="AQ69" s="1231"/>
      <c r="AR69" s="1231"/>
      <c r="AS69" s="1231"/>
      <c r="AT69" s="1231"/>
      <c r="AU69" s="1231"/>
      <c r="AV69" s="1231"/>
      <c r="AW69" s="1231"/>
      <c r="AX69" s="1231"/>
      <c r="AY69" s="1231"/>
      <c r="AZ69" s="1231"/>
      <c r="BA69" s="1231"/>
      <c r="BB69" s="1231"/>
      <c r="BC69" s="1231"/>
      <c r="BD69" s="1231"/>
      <c r="BE69" s="1231"/>
      <c r="BF69" s="1231"/>
      <c r="BG69" s="1231"/>
      <c r="BH69" s="1231"/>
      <c r="BI69" s="1231"/>
      <c r="BJ69" s="1231"/>
      <c r="BK69" s="1231"/>
      <c r="BL69" s="1231"/>
      <c r="BM69" s="1231"/>
      <c r="BN69" s="1231"/>
      <c r="BO69" s="1231"/>
      <c r="BP69" s="1231"/>
      <c r="BQ69" s="1231"/>
      <c r="BR69" s="1231"/>
      <c r="BS69" s="1231"/>
      <c r="BT69" s="1231"/>
      <c r="BU69" s="1231"/>
      <c r="BV69" s="1231"/>
      <c r="BW69" s="1231"/>
      <c r="BX69" s="1231"/>
      <c r="BY69" s="1231"/>
      <c r="BZ69" s="1231"/>
      <c r="CA69" s="1231"/>
      <c r="CB69" s="1231"/>
      <c r="CC69" s="1231"/>
      <c r="CD69" s="1231"/>
      <c r="CE69" s="1231"/>
      <c r="CF69" s="1231"/>
      <c r="CG69" s="1231"/>
      <c r="CH69" s="1231"/>
      <c r="CI69" s="1231"/>
      <c r="CJ69" s="1231"/>
      <c r="CK69" s="1231"/>
      <c r="CL69" s="1231"/>
      <c r="CM69" s="1231"/>
      <c r="CN69" s="1231"/>
      <c r="CO69" s="1231"/>
      <c r="CP69" s="1231"/>
      <c r="CQ69" s="1231"/>
      <c r="CR69" s="1231"/>
      <c r="CS69" s="1231"/>
      <c r="CT69" s="1231"/>
      <c r="CU69" s="1231"/>
      <c r="CV69" s="1231"/>
      <c r="CW69" s="1231"/>
      <c r="CX69" s="1231"/>
      <c r="CY69" s="1231"/>
      <c r="CZ69" s="1231"/>
      <c r="DA69" s="1231"/>
      <c r="DB69" s="1231"/>
      <c r="DC69" s="1232"/>
    </row>
    <row r="70" spans="2:107" x14ac:dyDescent="0.15">
      <c r="B70" s="251"/>
      <c r="H70" s="368"/>
      <c r="I70" s="368"/>
      <c r="J70" s="369"/>
      <c r="K70" s="369"/>
      <c r="L70" s="370"/>
      <c r="M70" s="369"/>
      <c r="N70" s="370"/>
      <c r="AN70" s="356"/>
      <c r="AO70" s="356"/>
      <c r="AP70" s="356"/>
      <c r="AZ70" s="356"/>
      <c r="BA70" s="356"/>
      <c r="BB70" s="356"/>
      <c r="BL70" s="356"/>
      <c r="BM70" s="356"/>
      <c r="BN70" s="356"/>
      <c r="BX70" s="356"/>
      <c r="BY70" s="356"/>
      <c r="BZ70" s="356"/>
      <c r="CJ70" s="356"/>
      <c r="CK70" s="356"/>
      <c r="CL70" s="356"/>
      <c r="CV70" s="356"/>
      <c r="CW70" s="356"/>
      <c r="CX70" s="356"/>
    </row>
    <row r="71" spans="2:107" x14ac:dyDescent="0.15">
      <c r="B71" s="251"/>
      <c r="G71" s="371"/>
      <c r="I71" s="372"/>
      <c r="J71" s="369"/>
      <c r="K71" s="369"/>
      <c r="L71" s="370"/>
      <c r="M71" s="369"/>
      <c r="N71" s="370"/>
      <c r="AM71" s="371"/>
      <c r="AN71" s="247" t="s">
        <v>595</v>
      </c>
    </row>
    <row r="72" spans="2:107" x14ac:dyDescent="0.15">
      <c r="B72" s="251"/>
      <c r="G72" s="1216"/>
      <c r="H72" s="1216"/>
      <c r="I72" s="1216"/>
      <c r="J72" s="1216"/>
      <c r="K72" s="357"/>
      <c r="L72" s="357"/>
      <c r="M72" s="358"/>
      <c r="N72" s="358"/>
      <c r="AN72" s="1234"/>
      <c r="AO72" s="1235"/>
      <c r="AP72" s="1235"/>
      <c r="AQ72" s="1235"/>
      <c r="AR72" s="1235"/>
      <c r="AS72" s="1235"/>
      <c r="AT72" s="1235"/>
      <c r="AU72" s="1235"/>
      <c r="AV72" s="1235"/>
      <c r="AW72" s="1235"/>
      <c r="AX72" s="1235"/>
      <c r="AY72" s="1235"/>
      <c r="AZ72" s="1235"/>
      <c r="BA72" s="1235"/>
      <c r="BB72" s="1235"/>
      <c r="BC72" s="1235"/>
      <c r="BD72" s="1235"/>
      <c r="BE72" s="1235"/>
      <c r="BF72" s="1235"/>
      <c r="BG72" s="1235"/>
      <c r="BH72" s="1235"/>
      <c r="BI72" s="1235"/>
      <c r="BJ72" s="1235"/>
      <c r="BK72" s="1235"/>
      <c r="BL72" s="1235"/>
      <c r="BM72" s="1235"/>
      <c r="BN72" s="1235"/>
      <c r="BO72" s="1236"/>
      <c r="BP72" s="1222" t="s">
        <v>549</v>
      </c>
      <c r="BQ72" s="1222"/>
      <c r="BR72" s="1222"/>
      <c r="BS72" s="1222"/>
      <c r="BT72" s="1222"/>
      <c r="BU72" s="1222"/>
      <c r="BV72" s="1222"/>
      <c r="BW72" s="1222"/>
      <c r="BX72" s="1222" t="s">
        <v>550</v>
      </c>
      <c r="BY72" s="1222"/>
      <c r="BZ72" s="1222"/>
      <c r="CA72" s="1222"/>
      <c r="CB72" s="1222"/>
      <c r="CC72" s="1222"/>
      <c r="CD72" s="1222"/>
      <c r="CE72" s="1222"/>
      <c r="CF72" s="1222" t="s">
        <v>551</v>
      </c>
      <c r="CG72" s="1222"/>
      <c r="CH72" s="1222"/>
      <c r="CI72" s="1222"/>
      <c r="CJ72" s="1222"/>
      <c r="CK72" s="1222"/>
      <c r="CL72" s="1222"/>
      <c r="CM72" s="1222"/>
      <c r="CN72" s="1222" t="s">
        <v>552</v>
      </c>
      <c r="CO72" s="1222"/>
      <c r="CP72" s="1222"/>
      <c r="CQ72" s="1222"/>
      <c r="CR72" s="1222"/>
      <c r="CS72" s="1222"/>
      <c r="CT72" s="1222"/>
      <c r="CU72" s="1222"/>
      <c r="CV72" s="1222" t="s">
        <v>553</v>
      </c>
      <c r="CW72" s="1222"/>
      <c r="CX72" s="1222"/>
      <c r="CY72" s="1222"/>
      <c r="CZ72" s="1222"/>
      <c r="DA72" s="1222"/>
      <c r="DB72" s="1222"/>
      <c r="DC72" s="1222"/>
    </row>
    <row r="73" spans="2:107" x14ac:dyDescent="0.15">
      <c r="B73" s="251"/>
      <c r="G73" s="1233"/>
      <c r="H73" s="1233"/>
      <c r="I73" s="1233"/>
      <c r="J73" s="1233"/>
      <c r="K73" s="1217"/>
      <c r="L73" s="1217"/>
      <c r="M73" s="1217"/>
      <c r="N73" s="1217"/>
      <c r="AM73" s="356"/>
      <c r="AN73" s="1221" t="s">
        <v>596</v>
      </c>
      <c r="AO73" s="1221"/>
      <c r="AP73" s="1221"/>
      <c r="AQ73" s="1221"/>
      <c r="AR73" s="1221"/>
      <c r="AS73" s="1221"/>
      <c r="AT73" s="1221"/>
      <c r="AU73" s="1221"/>
      <c r="AV73" s="1221"/>
      <c r="AW73" s="1221"/>
      <c r="AX73" s="1221"/>
      <c r="AY73" s="1221"/>
      <c r="AZ73" s="1221"/>
      <c r="BA73" s="1221"/>
      <c r="BB73" s="1221" t="s">
        <v>597</v>
      </c>
      <c r="BC73" s="1221"/>
      <c r="BD73" s="1221"/>
      <c r="BE73" s="1221"/>
      <c r="BF73" s="1221"/>
      <c r="BG73" s="1221"/>
      <c r="BH73" s="1221"/>
      <c r="BI73" s="1221"/>
      <c r="BJ73" s="1221"/>
      <c r="BK73" s="1221"/>
      <c r="BL73" s="1221"/>
      <c r="BM73" s="1221"/>
      <c r="BN73" s="1221"/>
      <c r="BO73" s="1221"/>
      <c r="BP73" s="1218">
        <v>64.5</v>
      </c>
      <c r="BQ73" s="1218"/>
      <c r="BR73" s="1218"/>
      <c r="BS73" s="1218"/>
      <c r="BT73" s="1218"/>
      <c r="BU73" s="1218"/>
      <c r="BV73" s="1218"/>
      <c r="BW73" s="1218"/>
      <c r="BX73" s="1218">
        <v>48.9</v>
      </c>
      <c r="BY73" s="1218"/>
      <c r="BZ73" s="1218"/>
      <c r="CA73" s="1218"/>
      <c r="CB73" s="1218"/>
      <c r="CC73" s="1218"/>
      <c r="CD73" s="1218"/>
      <c r="CE73" s="1218"/>
      <c r="CF73" s="1218">
        <v>43.6</v>
      </c>
      <c r="CG73" s="1218"/>
      <c r="CH73" s="1218"/>
      <c r="CI73" s="1218"/>
      <c r="CJ73" s="1218"/>
      <c r="CK73" s="1218"/>
      <c r="CL73" s="1218"/>
      <c r="CM73" s="1218"/>
      <c r="CN73" s="1218">
        <v>38.4</v>
      </c>
      <c r="CO73" s="1218"/>
      <c r="CP73" s="1218"/>
      <c r="CQ73" s="1218"/>
      <c r="CR73" s="1218"/>
      <c r="CS73" s="1218"/>
      <c r="CT73" s="1218"/>
      <c r="CU73" s="1218"/>
      <c r="CV73" s="1218">
        <v>12.6</v>
      </c>
      <c r="CW73" s="1218"/>
      <c r="CX73" s="1218"/>
      <c r="CY73" s="1218"/>
      <c r="CZ73" s="1218"/>
      <c r="DA73" s="1218"/>
      <c r="DB73" s="1218"/>
      <c r="DC73" s="1218"/>
    </row>
    <row r="74" spans="2:107" x14ac:dyDescent="0.15">
      <c r="B74" s="251"/>
      <c r="G74" s="1233"/>
      <c r="H74" s="1233"/>
      <c r="I74" s="1233"/>
      <c r="J74" s="1233"/>
      <c r="K74" s="1217"/>
      <c r="L74" s="1217"/>
      <c r="M74" s="1217"/>
      <c r="N74" s="1217"/>
      <c r="AM74" s="356"/>
      <c r="AN74" s="1221"/>
      <c r="AO74" s="1221"/>
      <c r="AP74" s="1221"/>
      <c r="AQ74" s="1221"/>
      <c r="AR74" s="1221"/>
      <c r="AS74" s="1221"/>
      <c r="AT74" s="1221"/>
      <c r="AU74" s="1221"/>
      <c r="AV74" s="1221"/>
      <c r="AW74" s="1221"/>
      <c r="AX74" s="1221"/>
      <c r="AY74" s="1221"/>
      <c r="AZ74" s="1221"/>
      <c r="BA74" s="1221"/>
      <c r="BB74" s="1221"/>
      <c r="BC74" s="1221"/>
      <c r="BD74" s="1221"/>
      <c r="BE74" s="1221"/>
      <c r="BF74" s="1221"/>
      <c r="BG74" s="1221"/>
      <c r="BH74" s="1221"/>
      <c r="BI74" s="1221"/>
      <c r="BJ74" s="1221"/>
      <c r="BK74" s="1221"/>
      <c r="BL74" s="1221"/>
      <c r="BM74" s="1221"/>
      <c r="BN74" s="1221"/>
      <c r="BO74" s="1221"/>
      <c r="BP74" s="1218"/>
      <c r="BQ74" s="1218"/>
      <c r="BR74" s="1218"/>
      <c r="BS74" s="1218"/>
      <c r="BT74" s="1218"/>
      <c r="BU74" s="1218"/>
      <c r="BV74" s="1218"/>
      <c r="BW74" s="1218"/>
      <c r="BX74" s="1218"/>
      <c r="BY74" s="1218"/>
      <c r="BZ74" s="1218"/>
      <c r="CA74" s="1218"/>
      <c r="CB74" s="1218"/>
      <c r="CC74" s="1218"/>
      <c r="CD74" s="1218"/>
      <c r="CE74" s="1218"/>
      <c r="CF74" s="1218"/>
      <c r="CG74" s="1218"/>
      <c r="CH74" s="1218"/>
      <c r="CI74" s="1218"/>
      <c r="CJ74" s="1218"/>
      <c r="CK74" s="1218"/>
      <c r="CL74" s="1218"/>
      <c r="CM74" s="1218"/>
      <c r="CN74" s="1218"/>
      <c r="CO74" s="1218"/>
      <c r="CP74" s="1218"/>
      <c r="CQ74" s="1218"/>
      <c r="CR74" s="1218"/>
      <c r="CS74" s="1218"/>
      <c r="CT74" s="1218"/>
      <c r="CU74" s="1218"/>
      <c r="CV74" s="1218"/>
      <c r="CW74" s="1218"/>
      <c r="CX74" s="1218"/>
      <c r="CY74" s="1218"/>
      <c r="CZ74" s="1218"/>
      <c r="DA74" s="1218"/>
      <c r="DB74" s="1218"/>
      <c r="DC74" s="1218"/>
    </row>
    <row r="75" spans="2:107" x14ac:dyDescent="0.15">
      <c r="B75" s="251"/>
      <c r="G75" s="1233"/>
      <c r="H75" s="1233"/>
      <c r="I75" s="1216"/>
      <c r="J75" s="1216"/>
      <c r="K75" s="1223"/>
      <c r="L75" s="1223"/>
      <c r="M75" s="1223"/>
      <c r="N75" s="1223"/>
      <c r="AM75" s="356"/>
      <c r="AN75" s="1221"/>
      <c r="AO75" s="1221"/>
      <c r="AP75" s="1221"/>
      <c r="AQ75" s="1221"/>
      <c r="AR75" s="1221"/>
      <c r="AS75" s="1221"/>
      <c r="AT75" s="1221"/>
      <c r="AU75" s="1221"/>
      <c r="AV75" s="1221"/>
      <c r="AW75" s="1221"/>
      <c r="AX75" s="1221"/>
      <c r="AY75" s="1221"/>
      <c r="AZ75" s="1221"/>
      <c r="BA75" s="1221"/>
      <c r="BB75" s="1221" t="s">
        <v>601</v>
      </c>
      <c r="BC75" s="1221"/>
      <c r="BD75" s="1221"/>
      <c r="BE75" s="1221"/>
      <c r="BF75" s="1221"/>
      <c r="BG75" s="1221"/>
      <c r="BH75" s="1221"/>
      <c r="BI75" s="1221"/>
      <c r="BJ75" s="1221"/>
      <c r="BK75" s="1221"/>
      <c r="BL75" s="1221"/>
      <c r="BM75" s="1221"/>
      <c r="BN75" s="1221"/>
      <c r="BO75" s="1221"/>
      <c r="BP75" s="1218">
        <v>7.5</v>
      </c>
      <c r="BQ75" s="1218"/>
      <c r="BR75" s="1218"/>
      <c r="BS75" s="1218"/>
      <c r="BT75" s="1218"/>
      <c r="BU75" s="1218"/>
      <c r="BV75" s="1218"/>
      <c r="BW75" s="1218"/>
      <c r="BX75" s="1218">
        <v>7.3</v>
      </c>
      <c r="BY75" s="1218"/>
      <c r="BZ75" s="1218"/>
      <c r="CA75" s="1218"/>
      <c r="CB75" s="1218"/>
      <c r="CC75" s="1218"/>
      <c r="CD75" s="1218"/>
      <c r="CE75" s="1218"/>
      <c r="CF75" s="1218">
        <v>7.3</v>
      </c>
      <c r="CG75" s="1218"/>
      <c r="CH75" s="1218"/>
      <c r="CI75" s="1218"/>
      <c r="CJ75" s="1218"/>
      <c r="CK75" s="1218"/>
      <c r="CL75" s="1218"/>
      <c r="CM75" s="1218"/>
      <c r="CN75" s="1218">
        <v>7.1</v>
      </c>
      <c r="CO75" s="1218"/>
      <c r="CP75" s="1218"/>
      <c r="CQ75" s="1218"/>
      <c r="CR75" s="1218"/>
      <c r="CS75" s="1218"/>
      <c r="CT75" s="1218"/>
      <c r="CU75" s="1218"/>
      <c r="CV75" s="1218">
        <v>6.8</v>
      </c>
      <c r="CW75" s="1218"/>
      <c r="CX75" s="1218"/>
      <c r="CY75" s="1218"/>
      <c r="CZ75" s="1218"/>
      <c r="DA75" s="1218"/>
      <c r="DB75" s="1218"/>
      <c r="DC75" s="1218"/>
    </row>
    <row r="76" spans="2:107" x14ac:dyDescent="0.15">
      <c r="B76" s="251"/>
      <c r="G76" s="1233"/>
      <c r="H76" s="1233"/>
      <c r="I76" s="1216"/>
      <c r="J76" s="1216"/>
      <c r="K76" s="1223"/>
      <c r="L76" s="1223"/>
      <c r="M76" s="1223"/>
      <c r="N76" s="1223"/>
      <c r="AM76" s="356"/>
      <c r="AN76" s="1221"/>
      <c r="AO76" s="1221"/>
      <c r="AP76" s="1221"/>
      <c r="AQ76" s="1221"/>
      <c r="AR76" s="1221"/>
      <c r="AS76" s="1221"/>
      <c r="AT76" s="1221"/>
      <c r="AU76" s="1221"/>
      <c r="AV76" s="1221"/>
      <c r="AW76" s="1221"/>
      <c r="AX76" s="1221"/>
      <c r="AY76" s="1221"/>
      <c r="AZ76" s="1221"/>
      <c r="BA76" s="1221"/>
      <c r="BB76" s="1221"/>
      <c r="BC76" s="1221"/>
      <c r="BD76" s="1221"/>
      <c r="BE76" s="1221"/>
      <c r="BF76" s="1221"/>
      <c r="BG76" s="1221"/>
      <c r="BH76" s="1221"/>
      <c r="BI76" s="1221"/>
      <c r="BJ76" s="1221"/>
      <c r="BK76" s="1221"/>
      <c r="BL76" s="1221"/>
      <c r="BM76" s="1221"/>
      <c r="BN76" s="1221"/>
      <c r="BO76" s="1221"/>
      <c r="BP76" s="1218"/>
      <c r="BQ76" s="1218"/>
      <c r="BR76" s="1218"/>
      <c r="BS76" s="1218"/>
      <c r="BT76" s="1218"/>
      <c r="BU76" s="1218"/>
      <c r="BV76" s="1218"/>
      <c r="BW76" s="1218"/>
      <c r="BX76" s="1218"/>
      <c r="BY76" s="1218"/>
      <c r="BZ76" s="1218"/>
      <c r="CA76" s="1218"/>
      <c r="CB76" s="1218"/>
      <c r="CC76" s="1218"/>
      <c r="CD76" s="1218"/>
      <c r="CE76" s="1218"/>
      <c r="CF76" s="1218"/>
      <c r="CG76" s="1218"/>
      <c r="CH76" s="1218"/>
      <c r="CI76" s="1218"/>
      <c r="CJ76" s="1218"/>
      <c r="CK76" s="1218"/>
      <c r="CL76" s="1218"/>
      <c r="CM76" s="1218"/>
      <c r="CN76" s="1218"/>
      <c r="CO76" s="1218"/>
      <c r="CP76" s="1218"/>
      <c r="CQ76" s="1218"/>
      <c r="CR76" s="1218"/>
      <c r="CS76" s="1218"/>
      <c r="CT76" s="1218"/>
      <c r="CU76" s="1218"/>
      <c r="CV76" s="1218"/>
      <c r="CW76" s="1218"/>
      <c r="CX76" s="1218"/>
      <c r="CY76" s="1218"/>
      <c r="CZ76" s="1218"/>
      <c r="DA76" s="1218"/>
      <c r="DB76" s="1218"/>
      <c r="DC76" s="1218"/>
    </row>
    <row r="77" spans="2:107" x14ac:dyDescent="0.15">
      <c r="B77" s="251"/>
      <c r="G77" s="1216"/>
      <c r="H77" s="1216"/>
      <c r="I77" s="1216"/>
      <c r="J77" s="1216"/>
      <c r="K77" s="1217"/>
      <c r="L77" s="1217"/>
      <c r="M77" s="1217"/>
      <c r="N77" s="1217"/>
      <c r="AN77" s="1222" t="s">
        <v>599</v>
      </c>
      <c r="AO77" s="1222"/>
      <c r="AP77" s="1222"/>
      <c r="AQ77" s="1222"/>
      <c r="AR77" s="1222"/>
      <c r="AS77" s="1222"/>
      <c r="AT77" s="1222"/>
      <c r="AU77" s="1222"/>
      <c r="AV77" s="1222"/>
      <c r="AW77" s="1222"/>
      <c r="AX77" s="1222"/>
      <c r="AY77" s="1222"/>
      <c r="AZ77" s="1222"/>
      <c r="BA77" s="1222"/>
      <c r="BB77" s="1221" t="s">
        <v>597</v>
      </c>
      <c r="BC77" s="1221"/>
      <c r="BD77" s="1221"/>
      <c r="BE77" s="1221"/>
      <c r="BF77" s="1221"/>
      <c r="BG77" s="1221"/>
      <c r="BH77" s="1221"/>
      <c r="BI77" s="1221"/>
      <c r="BJ77" s="1221"/>
      <c r="BK77" s="1221"/>
      <c r="BL77" s="1221"/>
      <c r="BM77" s="1221"/>
      <c r="BN77" s="1221"/>
      <c r="BO77" s="1221"/>
      <c r="BP77" s="1218">
        <v>55.4</v>
      </c>
      <c r="BQ77" s="1218"/>
      <c r="BR77" s="1218"/>
      <c r="BS77" s="1218"/>
      <c r="BT77" s="1218"/>
      <c r="BU77" s="1218"/>
      <c r="BV77" s="1218"/>
      <c r="BW77" s="1218"/>
      <c r="BX77" s="1218">
        <v>52.7</v>
      </c>
      <c r="BY77" s="1218"/>
      <c r="BZ77" s="1218"/>
      <c r="CA77" s="1218"/>
      <c r="CB77" s="1218"/>
      <c r="CC77" s="1218"/>
      <c r="CD77" s="1218"/>
      <c r="CE77" s="1218"/>
      <c r="CF77" s="1218">
        <v>49.7</v>
      </c>
      <c r="CG77" s="1218"/>
      <c r="CH77" s="1218"/>
      <c r="CI77" s="1218"/>
      <c r="CJ77" s="1218"/>
      <c r="CK77" s="1218"/>
      <c r="CL77" s="1218"/>
      <c r="CM77" s="1218"/>
      <c r="CN77" s="1218">
        <v>37.299999999999997</v>
      </c>
      <c r="CO77" s="1218"/>
      <c r="CP77" s="1218"/>
      <c r="CQ77" s="1218"/>
      <c r="CR77" s="1218"/>
      <c r="CS77" s="1218"/>
      <c r="CT77" s="1218"/>
      <c r="CU77" s="1218"/>
      <c r="CV77" s="1218">
        <v>23</v>
      </c>
      <c r="CW77" s="1218"/>
      <c r="CX77" s="1218"/>
      <c r="CY77" s="1218"/>
      <c r="CZ77" s="1218"/>
      <c r="DA77" s="1218"/>
      <c r="DB77" s="1218"/>
      <c r="DC77" s="1218"/>
    </row>
    <row r="78" spans="2:107" x14ac:dyDescent="0.15">
      <c r="B78" s="251"/>
      <c r="G78" s="1216"/>
      <c r="H78" s="1216"/>
      <c r="I78" s="1216"/>
      <c r="J78" s="1216"/>
      <c r="K78" s="1217"/>
      <c r="L78" s="1217"/>
      <c r="M78" s="1217"/>
      <c r="N78" s="1217"/>
      <c r="AN78" s="1222"/>
      <c r="AO78" s="1222"/>
      <c r="AP78" s="1222"/>
      <c r="AQ78" s="1222"/>
      <c r="AR78" s="1222"/>
      <c r="AS78" s="1222"/>
      <c r="AT78" s="1222"/>
      <c r="AU78" s="1222"/>
      <c r="AV78" s="1222"/>
      <c r="AW78" s="1222"/>
      <c r="AX78" s="1222"/>
      <c r="AY78" s="1222"/>
      <c r="AZ78" s="1222"/>
      <c r="BA78" s="1222"/>
      <c r="BB78" s="1221"/>
      <c r="BC78" s="1221"/>
      <c r="BD78" s="1221"/>
      <c r="BE78" s="1221"/>
      <c r="BF78" s="1221"/>
      <c r="BG78" s="1221"/>
      <c r="BH78" s="1221"/>
      <c r="BI78" s="1221"/>
      <c r="BJ78" s="1221"/>
      <c r="BK78" s="1221"/>
      <c r="BL78" s="1221"/>
      <c r="BM78" s="1221"/>
      <c r="BN78" s="1221"/>
      <c r="BO78" s="1221"/>
      <c r="BP78" s="1218"/>
      <c r="BQ78" s="1218"/>
      <c r="BR78" s="1218"/>
      <c r="BS78" s="1218"/>
      <c r="BT78" s="1218"/>
      <c r="BU78" s="1218"/>
      <c r="BV78" s="1218"/>
      <c r="BW78" s="1218"/>
      <c r="BX78" s="1218"/>
      <c r="BY78" s="1218"/>
      <c r="BZ78" s="1218"/>
      <c r="CA78" s="1218"/>
      <c r="CB78" s="1218"/>
      <c r="CC78" s="1218"/>
      <c r="CD78" s="1218"/>
      <c r="CE78" s="1218"/>
      <c r="CF78" s="1218"/>
      <c r="CG78" s="1218"/>
      <c r="CH78" s="1218"/>
      <c r="CI78" s="1218"/>
      <c r="CJ78" s="1218"/>
      <c r="CK78" s="1218"/>
      <c r="CL78" s="1218"/>
      <c r="CM78" s="1218"/>
      <c r="CN78" s="1218"/>
      <c r="CO78" s="1218"/>
      <c r="CP78" s="1218"/>
      <c r="CQ78" s="1218"/>
      <c r="CR78" s="1218"/>
      <c r="CS78" s="1218"/>
      <c r="CT78" s="1218"/>
      <c r="CU78" s="1218"/>
      <c r="CV78" s="1218"/>
      <c r="CW78" s="1218"/>
      <c r="CX78" s="1218"/>
      <c r="CY78" s="1218"/>
      <c r="CZ78" s="1218"/>
      <c r="DA78" s="1218"/>
      <c r="DB78" s="1218"/>
      <c r="DC78" s="1218"/>
    </row>
    <row r="79" spans="2:107" x14ac:dyDescent="0.15">
      <c r="B79" s="251"/>
      <c r="G79" s="1216"/>
      <c r="H79" s="1216"/>
      <c r="I79" s="1219"/>
      <c r="J79" s="1219"/>
      <c r="K79" s="1220"/>
      <c r="L79" s="1220"/>
      <c r="M79" s="1220"/>
      <c r="N79" s="1220"/>
      <c r="AN79" s="1222"/>
      <c r="AO79" s="1222"/>
      <c r="AP79" s="1222"/>
      <c r="AQ79" s="1222"/>
      <c r="AR79" s="1222"/>
      <c r="AS79" s="1222"/>
      <c r="AT79" s="1222"/>
      <c r="AU79" s="1222"/>
      <c r="AV79" s="1222"/>
      <c r="AW79" s="1222"/>
      <c r="AX79" s="1222"/>
      <c r="AY79" s="1222"/>
      <c r="AZ79" s="1222"/>
      <c r="BA79" s="1222"/>
      <c r="BB79" s="1221" t="s">
        <v>601</v>
      </c>
      <c r="BC79" s="1221"/>
      <c r="BD79" s="1221"/>
      <c r="BE79" s="1221"/>
      <c r="BF79" s="1221"/>
      <c r="BG79" s="1221"/>
      <c r="BH79" s="1221"/>
      <c r="BI79" s="1221"/>
      <c r="BJ79" s="1221"/>
      <c r="BK79" s="1221"/>
      <c r="BL79" s="1221"/>
      <c r="BM79" s="1221"/>
      <c r="BN79" s="1221"/>
      <c r="BO79" s="1221"/>
      <c r="BP79" s="1218">
        <v>9.6999999999999993</v>
      </c>
      <c r="BQ79" s="1218"/>
      <c r="BR79" s="1218"/>
      <c r="BS79" s="1218"/>
      <c r="BT79" s="1218"/>
      <c r="BU79" s="1218"/>
      <c r="BV79" s="1218"/>
      <c r="BW79" s="1218"/>
      <c r="BX79" s="1218">
        <v>9.5</v>
      </c>
      <c r="BY79" s="1218"/>
      <c r="BZ79" s="1218"/>
      <c r="CA79" s="1218"/>
      <c r="CB79" s="1218"/>
      <c r="CC79" s="1218"/>
      <c r="CD79" s="1218"/>
      <c r="CE79" s="1218"/>
      <c r="CF79" s="1218">
        <v>9.1999999999999993</v>
      </c>
      <c r="CG79" s="1218"/>
      <c r="CH79" s="1218"/>
      <c r="CI79" s="1218"/>
      <c r="CJ79" s="1218"/>
      <c r="CK79" s="1218"/>
      <c r="CL79" s="1218"/>
      <c r="CM79" s="1218"/>
      <c r="CN79" s="1218">
        <v>8.6</v>
      </c>
      <c r="CO79" s="1218"/>
      <c r="CP79" s="1218"/>
      <c r="CQ79" s="1218"/>
      <c r="CR79" s="1218"/>
      <c r="CS79" s="1218"/>
      <c r="CT79" s="1218"/>
      <c r="CU79" s="1218"/>
      <c r="CV79" s="1218">
        <v>8.1999999999999993</v>
      </c>
      <c r="CW79" s="1218"/>
      <c r="CX79" s="1218"/>
      <c r="CY79" s="1218"/>
      <c r="CZ79" s="1218"/>
      <c r="DA79" s="1218"/>
      <c r="DB79" s="1218"/>
      <c r="DC79" s="1218"/>
    </row>
    <row r="80" spans="2:107" x14ac:dyDescent="0.15">
      <c r="B80" s="251"/>
      <c r="G80" s="1216"/>
      <c r="H80" s="1216"/>
      <c r="I80" s="1219"/>
      <c r="J80" s="1219"/>
      <c r="K80" s="1220"/>
      <c r="L80" s="1220"/>
      <c r="M80" s="1220"/>
      <c r="N80" s="1220"/>
      <c r="AN80" s="1222"/>
      <c r="AO80" s="1222"/>
      <c r="AP80" s="1222"/>
      <c r="AQ80" s="1222"/>
      <c r="AR80" s="1222"/>
      <c r="AS80" s="1222"/>
      <c r="AT80" s="1222"/>
      <c r="AU80" s="1222"/>
      <c r="AV80" s="1222"/>
      <c r="AW80" s="1222"/>
      <c r="AX80" s="1222"/>
      <c r="AY80" s="1222"/>
      <c r="AZ80" s="1222"/>
      <c r="BA80" s="1222"/>
      <c r="BB80" s="1221"/>
      <c r="BC80" s="1221"/>
      <c r="BD80" s="1221"/>
      <c r="BE80" s="1221"/>
      <c r="BF80" s="1221"/>
      <c r="BG80" s="1221"/>
      <c r="BH80" s="1221"/>
      <c r="BI80" s="1221"/>
      <c r="BJ80" s="1221"/>
      <c r="BK80" s="1221"/>
      <c r="BL80" s="1221"/>
      <c r="BM80" s="1221"/>
      <c r="BN80" s="1221"/>
      <c r="BO80" s="1221"/>
      <c r="BP80" s="1218"/>
      <c r="BQ80" s="1218"/>
      <c r="BR80" s="1218"/>
      <c r="BS80" s="1218"/>
      <c r="BT80" s="1218"/>
      <c r="BU80" s="1218"/>
      <c r="BV80" s="1218"/>
      <c r="BW80" s="1218"/>
      <c r="BX80" s="1218"/>
      <c r="BY80" s="1218"/>
      <c r="BZ80" s="1218"/>
      <c r="CA80" s="1218"/>
      <c r="CB80" s="1218"/>
      <c r="CC80" s="1218"/>
      <c r="CD80" s="1218"/>
      <c r="CE80" s="1218"/>
      <c r="CF80" s="1218"/>
      <c r="CG80" s="1218"/>
      <c r="CH80" s="1218"/>
      <c r="CI80" s="1218"/>
      <c r="CJ80" s="1218"/>
      <c r="CK80" s="1218"/>
      <c r="CL80" s="1218"/>
      <c r="CM80" s="1218"/>
      <c r="CN80" s="1218"/>
      <c r="CO80" s="1218"/>
      <c r="CP80" s="1218"/>
      <c r="CQ80" s="1218"/>
      <c r="CR80" s="1218"/>
      <c r="CS80" s="1218"/>
      <c r="CT80" s="1218"/>
      <c r="CU80" s="1218"/>
      <c r="CV80" s="1218"/>
      <c r="CW80" s="1218"/>
      <c r="CX80" s="1218"/>
      <c r="CY80" s="1218"/>
      <c r="CZ80" s="1218"/>
      <c r="DA80" s="1218"/>
      <c r="DB80" s="1218"/>
      <c r="DC80" s="1218"/>
    </row>
    <row r="81" spans="2:109" x14ac:dyDescent="0.15">
      <c r="B81" s="251"/>
    </row>
    <row r="82" spans="2:109" ht="17.25" x14ac:dyDescent="0.15">
      <c r="B82" s="251"/>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x14ac:dyDescent="0.15">
      <c r="B83" s="332"/>
      <c r="C83" s="303"/>
      <c r="D83" s="303"/>
      <c r="E83" s="303"/>
      <c r="F83" s="303"/>
      <c r="G83" s="303"/>
      <c r="H83" s="303"/>
      <c r="I83" s="303"/>
      <c r="J83" s="303"/>
      <c r="K83" s="303"/>
      <c r="L83" s="303"/>
      <c r="M83" s="303"/>
      <c r="N83" s="303"/>
      <c r="O83" s="303"/>
      <c r="P83" s="303"/>
      <c r="Q83" s="303"/>
      <c r="R83" s="303"/>
      <c r="S83" s="303"/>
      <c r="T83" s="303"/>
      <c r="U83" s="303"/>
      <c r="V83" s="303"/>
      <c r="W83" s="303"/>
      <c r="X83" s="303"/>
      <c r="Y83" s="303"/>
      <c r="Z83" s="303"/>
      <c r="AA83" s="303"/>
      <c r="AB83" s="303"/>
      <c r="AC83" s="303"/>
      <c r="AD83" s="303"/>
      <c r="AE83" s="303"/>
      <c r="AF83" s="303"/>
      <c r="AG83" s="303"/>
      <c r="AH83" s="303"/>
      <c r="AI83" s="303"/>
      <c r="AJ83" s="303"/>
      <c r="AK83" s="303"/>
      <c r="AL83" s="303"/>
      <c r="AM83" s="303"/>
      <c r="AN83" s="303"/>
      <c r="AO83" s="303"/>
      <c r="AP83" s="303"/>
      <c r="AQ83" s="303"/>
      <c r="AR83" s="303"/>
      <c r="AS83" s="303"/>
      <c r="AT83" s="303"/>
      <c r="AU83" s="303"/>
      <c r="AV83" s="303"/>
      <c r="AW83" s="303"/>
      <c r="AX83" s="303"/>
      <c r="AY83" s="303"/>
      <c r="AZ83" s="303"/>
      <c r="BA83" s="303"/>
      <c r="BB83" s="303"/>
      <c r="BC83" s="303"/>
      <c r="BD83" s="303"/>
      <c r="BE83" s="303"/>
      <c r="BF83" s="303"/>
      <c r="BG83" s="303"/>
      <c r="BH83" s="303"/>
      <c r="BI83" s="303"/>
      <c r="BJ83" s="303"/>
      <c r="BK83" s="303"/>
      <c r="BL83" s="303"/>
      <c r="BM83" s="303"/>
      <c r="BN83" s="303"/>
      <c r="BO83" s="303"/>
      <c r="BP83" s="303"/>
      <c r="BQ83" s="303"/>
      <c r="BR83" s="303"/>
      <c r="BS83" s="303"/>
      <c r="BT83" s="303"/>
      <c r="BU83" s="303"/>
      <c r="BV83" s="303"/>
      <c r="BW83" s="303"/>
      <c r="BX83" s="303"/>
      <c r="BY83" s="303"/>
      <c r="BZ83" s="303"/>
      <c r="CA83" s="303"/>
      <c r="CB83" s="303"/>
      <c r="CC83" s="303"/>
      <c r="CD83" s="303"/>
      <c r="CE83" s="303"/>
      <c r="CF83" s="303"/>
      <c r="CG83" s="303"/>
      <c r="CH83" s="303"/>
      <c r="CI83" s="303"/>
      <c r="CJ83" s="303"/>
      <c r="CK83" s="303"/>
      <c r="CL83" s="303"/>
      <c r="CM83" s="303"/>
      <c r="CN83" s="303"/>
      <c r="CO83" s="303"/>
      <c r="CP83" s="303"/>
      <c r="CQ83" s="303"/>
      <c r="CR83" s="303"/>
      <c r="CS83" s="303"/>
      <c r="CT83" s="303"/>
      <c r="CU83" s="303"/>
      <c r="CV83" s="303"/>
      <c r="CW83" s="303"/>
      <c r="CX83" s="303"/>
      <c r="CY83" s="303"/>
      <c r="CZ83" s="303"/>
      <c r="DA83" s="303"/>
      <c r="DB83" s="303"/>
      <c r="DC83" s="303"/>
      <c r="DD83" s="333"/>
    </row>
    <row r="84" spans="2:109" x14ac:dyDescent="0.15">
      <c r="DD84" s="247"/>
      <c r="DE84" s="247"/>
    </row>
    <row r="85" spans="2:109" x14ac:dyDescent="0.15">
      <c r="DD85" s="247"/>
      <c r="DE85" s="247"/>
    </row>
  </sheetData>
  <sheetProtection algorithmName="SHA-512" hashValue="cBxA77z4697aerNKIw9Us6Ex5r/eQKXG0nrifdroj/X4UQGor9JbjwyvNI9/jH8MX0T8z8YDZpKhs2lW2aqjKQ==" saltValue="ajpipQiVj/O9i+w+liOJg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46" customWidth="1"/>
    <col min="35" max="122" width="2.5" style="245" customWidth="1"/>
    <col min="123" max="16384" width="2.5" style="245" hidden="1"/>
  </cols>
  <sheetData>
    <row r="1" spans="1:34" ht="13.5" customHeight="1" x14ac:dyDescent="0.15">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1:34" x14ac:dyDescent="0.15">
      <c r="S2" s="245"/>
      <c r="AH2" s="245"/>
    </row>
    <row r="3" spans="1:34" x14ac:dyDescent="0.15">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1:34" x14ac:dyDescent="0.15"/>
    <row r="5" spans="1:34" x14ac:dyDescent="0.15"/>
    <row r="6" spans="1:34" x14ac:dyDescent="0.15"/>
    <row r="7" spans="1:34" x14ac:dyDescent="0.15"/>
    <row r="8" spans="1:34" x14ac:dyDescent="0.15"/>
    <row r="9" spans="1:34" x14ac:dyDescent="0.15">
      <c r="AH9" s="24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5"/>
    </row>
    <row r="18" spans="12:34" x14ac:dyDescent="0.15"/>
    <row r="19" spans="12:34" x14ac:dyDescent="0.15"/>
    <row r="20" spans="12:34" x14ac:dyDescent="0.15">
      <c r="AH20" s="245"/>
    </row>
    <row r="21" spans="12:34" x14ac:dyDescent="0.15">
      <c r="AH21" s="245"/>
    </row>
    <row r="22" spans="12:34" x14ac:dyDescent="0.15"/>
    <row r="23" spans="12:34" x14ac:dyDescent="0.15"/>
    <row r="24" spans="12:34" x14ac:dyDescent="0.15">
      <c r="Q24" s="245"/>
    </row>
    <row r="25" spans="12:34" x14ac:dyDescent="0.15"/>
    <row r="26" spans="12:34" x14ac:dyDescent="0.15"/>
    <row r="27" spans="12:34" x14ac:dyDescent="0.15"/>
    <row r="28" spans="12:34" x14ac:dyDescent="0.15">
      <c r="O28" s="245"/>
      <c r="T28" s="245"/>
      <c r="AH28" s="245"/>
    </row>
    <row r="29" spans="12:34" x14ac:dyDescent="0.15"/>
    <row r="30" spans="12:34" x14ac:dyDescent="0.15"/>
    <row r="31" spans="12:34" x14ac:dyDescent="0.15">
      <c r="Q31" s="245"/>
    </row>
    <row r="32" spans="12:34" x14ac:dyDescent="0.15">
      <c r="L32" s="245"/>
    </row>
    <row r="33" spans="2:34" x14ac:dyDescent="0.15">
      <c r="C33" s="245"/>
      <c r="E33" s="245"/>
      <c r="G33" s="245"/>
      <c r="I33" s="245"/>
      <c r="X33" s="245"/>
    </row>
    <row r="34" spans="2:34" x14ac:dyDescent="0.15">
      <c r="B34" s="245"/>
      <c r="P34" s="245"/>
      <c r="R34" s="245"/>
      <c r="T34" s="245"/>
    </row>
    <row r="35" spans="2:34" x14ac:dyDescent="0.15">
      <c r="D35" s="245"/>
      <c r="W35" s="245"/>
      <c r="AC35" s="245"/>
      <c r="AD35" s="245"/>
      <c r="AE35" s="245"/>
      <c r="AF35" s="245"/>
      <c r="AG35" s="245"/>
      <c r="AH35" s="245"/>
    </row>
    <row r="36" spans="2:34" x14ac:dyDescent="0.15">
      <c r="H36" s="245"/>
      <c r="J36" s="245"/>
      <c r="K36" s="245"/>
      <c r="M36" s="245"/>
      <c r="Y36" s="245"/>
      <c r="Z36" s="245"/>
      <c r="AA36" s="245"/>
      <c r="AB36" s="245"/>
      <c r="AC36" s="245"/>
      <c r="AD36" s="245"/>
      <c r="AE36" s="245"/>
      <c r="AF36" s="245"/>
      <c r="AG36" s="245"/>
      <c r="AH36" s="245"/>
    </row>
    <row r="37" spans="2:34" x14ac:dyDescent="0.15">
      <c r="AH37" s="245"/>
    </row>
    <row r="38" spans="2:34" x14ac:dyDescent="0.15">
      <c r="AG38" s="245"/>
      <c r="AH38" s="245"/>
    </row>
    <row r="39" spans="2:34" x14ac:dyDescent="0.15"/>
    <row r="40" spans="2:34" x14ac:dyDescent="0.15">
      <c r="X40" s="245"/>
    </row>
    <row r="41" spans="2:34" x14ac:dyDescent="0.15">
      <c r="R41" s="245"/>
    </row>
    <row r="42" spans="2:34" x14ac:dyDescent="0.15">
      <c r="W42" s="245"/>
    </row>
    <row r="43" spans="2:34" x14ac:dyDescent="0.15">
      <c r="Y43" s="245"/>
      <c r="Z43" s="245"/>
      <c r="AA43" s="245"/>
      <c r="AB43" s="245"/>
      <c r="AC43" s="245"/>
      <c r="AD43" s="245"/>
      <c r="AE43" s="245"/>
      <c r="AF43" s="245"/>
      <c r="AG43" s="245"/>
      <c r="AH43" s="245"/>
    </row>
    <row r="44" spans="2:34" x14ac:dyDescent="0.15">
      <c r="AH44" s="245"/>
    </row>
    <row r="45" spans="2:34" x14ac:dyDescent="0.15">
      <c r="X45" s="245"/>
    </row>
    <row r="46" spans="2:34" x14ac:dyDescent="0.15"/>
    <row r="47" spans="2:34" x14ac:dyDescent="0.15"/>
    <row r="48" spans="2:34" x14ac:dyDescent="0.15">
      <c r="W48" s="245"/>
      <c r="Y48" s="245"/>
      <c r="Z48" s="245"/>
      <c r="AA48" s="245"/>
      <c r="AB48" s="245"/>
      <c r="AC48" s="245"/>
      <c r="AD48" s="245"/>
      <c r="AE48" s="245"/>
      <c r="AF48" s="245"/>
      <c r="AG48" s="245"/>
      <c r="AH48" s="245"/>
    </row>
    <row r="49" spans="28:34" x14ac:dyDescent="0.15"/>
    <row r="50" spans="28:34" x14ac:dyDescent="0.15">
      <c r="AE50" s="245"/>
      <c r="AF50" s="245"/>
      <c r="AG50" s="245"/>
      <c r="AH50" s="245"/>
    </row>
    <row r="51" spans="28:34" x14ac:dyDescent="0.15">
      <c r="AC51" s="245"/>
      <c r="AD51" s="245"/>
      <c r="AE51" s="245"/>
      <c r="AF51" s="245"/>
      <c r="AG51" s="245"/>
      <c r="AH51" s="245"/>
    </row>
    <row r="52" spans="28:34" x14ac:dyDescent="0.15"/>
    <row r="53" spans="28:34" x14ac:dyDescent="0.15">
      <c r="AF53" s="245"/>
      <c r="AG53" s="245"/>
      <c r="AH53" s="245"/>
    </row>
    <row r="54" spans="28:34" x14ac:dyDescent="0.15">
      <c r="AH54" s="245"/>
    </row>
    <row r="55" spans="28:34" x14ac:dyDescent="0.15"/>
    <row r="56" spans="28:34" x14ac:dyDescent="0.15">
      <c r="AB56" s="245"/>
      <c r="AC56" s="245"/>
      <c r="AD56" s="245"/>
      <c r="AE56" s="245"/>
      <c r="AF56" s="245"/>
      <c r="AG56" s="245"/>
      <c r="AH56" s="245"/>
    </row>
    <row r="57" spans="28:34" x14ac:dyDescent="0.15">
      <c r="AH57" s="245"/>
    </row>
    <row r="58" spans="28:34" x14ac:dyDescent="0.15">
      <c r="AH58" s="245"/>
    </row>
    <row r="59" spans="28:34" x14ac:dyDescent="0.15"/>
    <row r="60" spans="28:34" x14ac:dyDescent="0.15"/>
    <row r="61" spans="28:34" x14ac:dyDescent="0.15"/>
    <row r="62" spans="28:34" x14ac:dyDescent="0.15"/>
    <row r="63" spans="28:34" x14ac:dyDescent="0.15">
      <c r="AH63" s="245"/>
    </row>
    <row r="64" spans="28:34" x14ac:dyDescent="0.15">
      <c r="AG64" s="245"/>
      <c r="AH64" s="245"/>
    </row>
    <row r="65" spans="28:34" x14ac:dyDescent="0.15"/>
    <row r="66" spans="28:34" x14ac:dyDescent="0.15"/>
    <row r="67" spans="28:34" x14ac:dyDescent="0.15"/>
    <row r="68" spans="28:34" x14ac:dyDescent="0.15">
      <c r="AB68" s="245"/>
      <c r="AC68" s="245"/>
      <c r="AD68" s="245"/>
      <c r="AE68" s="245"/>
      <c r="AF68" s="245"/>
      <c r="AG68" s="245"/>
      <c r="AH68" s="245"/>
    </row>
    <row r="69" spans="28:34" x14ac:dyDescent="0.15">
      <c r="AF69" s="245"/>
      <c r="AG69" s="245"/>
      <c r="AH69" s="245"/>
    </row>
    <row r="70" spans="28:34" x14ac:dyDescent="0.15"/>
    <row r="71" spans="28:34" x14ac:dyDescent="0.15"/>
    <row r="72" spans="28:34" x14ac:dyDescent="0.15"/>
    <row r="73" spans="28:34" x14ac:dyDescent="0.15"/>
    <row r="74" spans="28:34" x14ac:dyDescent="0.15"/>
    <row r="75" spans="28:34" x14ac:dyDescent="0.15">
      <c r="AH75" s="245"/>
    </row>
    <row r="76" spans="28:34" x14ac:dyDescent="0.15">
      <c r="AF76" s="245"/>
      <c r="AG76" s="245"/>
      <c r="AH76" s="245"/>
    </row>
    <row r="77" spans="28:34" x14ac:dyDescent="0.15">
      <c r="AG77" s="245"/>
      <c r="AH77" s="245"/>
    </row>
    <row r="78" spans="28:34" x14ac:dyDescent="0.15"/>
    <row r="79" spans="28:34" x14ac:dyDescent="0.15"/>
    <row r="80" spans="28:34" x14ac:dyDescent="0.15"/>
    <row r="81" spans="25:34" x14ac:dyDescent="0.15"/>
    <row r="82" spans="25:34" x14ac:dyDescent="0.15">
      <c r="Y82" s="245"/>
    </row>
    <row r="83" spans="25:34" x14ac:dyDescent="0.15">
      <c r="Y83" s="245"/>
      <c r="Z83" s="245"/>
      <c r="AA83" s="245"/>
      <c r="AB83" s="245"/>
      <c r="AC83" s="245"/>
      <c r="AD83" s="245"/>
      <c r="AE83" s="245"/>
      <c r="AF83" s="245"/>
      <c r="AG83" s="245"/>
      <c r="AH83" s="245"/>
    </row>
    <row r="84" spans="25:34" x14ac:dyDescent="0.15"/>
    <row r="85" spans="25:34" x14ac:dyDescent="0.15"/>
    <row r="86" spans="25:34" x14ac:dyDescent="0.15"/>
    <row r="87" spans="25:34" x14ac:dyDescent="0.15"/>
    <row r="88" spans="25:34" x14ac:dyDescent="0.15">
      <c r="AH88" s="24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5"/>
      <c r="AG94" s="245"/>
      <c r="AH94" s="245"/>
    </row>
    <row r="95" spans="25:34" ht="13.5" customHeight="1" x14ac:dyDescent="0.15">
      <c r="AH95" s="24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5"/>
    </row>
    <row r="102" spans="33:34" ht="13.5" customHeight="1" x14ac:dyDescent="0.15"/>
    <row r="103" spans="33:34" ht="13.5" customHeight="1" x14ac:dyDescent="0.15"/>
    <row r="104" spans="33:34" ht="13.5" customHeight="1" x14ac:dyDescent="0.15">
      <c r="AG104" s="245"/>
      <c r="AH104" s="24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5"/>
    </row>
    <row r="117" spans="34:122" ht="13.5" customHeight="1" x14ac:dyDescent="0.15"/>
    <row r="118" spans="34:122" ht="13.5" customHeight="1" x14ac:dyDescent="0.15"/>
    <row r="119" spans="34:122" ht="13.5" customHeight="1" x14ac:dyDescent="0.15"/>
    <row r="120" spans="34:122" ht="13.5" customHeight="1" x14ac:dyDescent="0.15">
      <c r="AH120" s="245"/>
    </row>
    <row r="121" spans="34:122" ht="13.5" customHeight="1" x14ac:dyDescent="0.15">
      <c r="AH121" s="245"/>
    </row>
    <row r="122" spans="34:122" ht="13.5" customHeight="1" x14ac:dyDescent="0.15"/>
    <row r="123" spans="34:122" ht="13.5" customHeight="1" x14ac:dyDescent="0.15"/>
    <row r="124" spans="34:122" ht="13.5" customHeight="1" x14ac:dyDescent="0.15"/>
    <row r="125" spans="34:122" ht="13.5" customHeight="1" x14ac:dyDescent="0.15">
      <c r="DR125" s="245" t="s">
        <v>496</v>
      </c>
    </row>
  </sheetData>
  <sheetProtection algorithmName="SHA-512" hashValue="YCPFQVsbPrO+iXc+OkPepSX0nA4hdOp1VycpOxqPa41Bsm80X5GnBtZxr63C/Fh33WZjdm0DZFICyDcNkbbpIQ==" saltValue="cFtY4JaeFjWd0ZtlL1ElI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46" customWidth="1"/>
    <col min="35" max="122" width="2.5" style="245" customWidth="1"/>
    <col min="123" max="16384" width="2.5" style="245" hidden="1"/>
  </cols>
  <sheetData>
    <row r="1" spans="2:34" ht="13.5" customHeight="1" x14ac:dyDescent="0.1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2:34" x14ac:dyDescent="0.15">
      <c r="S2" s="245"/>
      <c r="AH2" s="245"/>
    </row>
    <row r="3" spans="2:34" x14ac:dyDescent="0.15">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2:34" x14ac:dyDescent="0.15"/>
    <row r="5" spans="2:34" x14ac:dyDescent="0.15"/>
    <row r="6" spans="2:34" x14ac:dyDescent="0.15"/>
    <row r="7" spans="2:34" x14ac:dyDescent="0.15"/>
    <row r="8" spans="2:34" x14ac:dyDescent="0.15"/>
    <row r="9" spans="2:34" x14ac:dyDescent="0.15">
      <c r="AH9" s="24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5"/>
    </row>
    <row r="18" spans="12:34" x14ac:dyDescent="0.15"/>
    <row r="19" spans="12:34" x14ac:dyDescent="0.15"/>
    <row r="20" spans="12:34" x14ac:dyDescent="0.15">
      <c r="AH20" s="245"/>
    </row>
    <row r="21" spans="12:34" x14ac:dyDescent="0.15">
      <c r="AH21" s="245"/>
    </row>
    <row r="22" spans="12:34" x14ac:dyDescent="0.15"/>
    <row r="23" spans="12:34" x14ac:dyDescent="0.15"/>
    <row r="24" spans="12:34" x14ac:dyDescent="0.15">
      <c r="Q24" s="245"/>
    </row>
    <row r="25" spans="12:34" x14ac:dyDescent="0.15"/>
    <row r="26" spans="12:34" x14ac:dyDescent="0.15"/>
    <row r="27" spans="12:34" x14ac:dyDescent="0.15"/>
    <row r="28" spans="12:34" x14ac:dyDescent="0.15">
      <c r="O28" s="245"/>
      <c r="T28" s="245"/>
      <c r="AH28" s="245"/>
    </row>
    <row r="29" spans="12:34" x14ac:dyDescent="0.15"/>
    <row r="30" spans="12:34" x14ac:dyDescent="0.15"/>
    <row r="31" spans="12:34" x14ac:dyDescent="0.15">
      <c r="Q31" s="245"/>
    </row>
    <row r="32" spans="12:34" x14ac:dyDescent="0.15">
      <c r="L32" s="245"/>
    </row>
    <row r="33" spans="2:34" x14ac:dyDescent="0.15">
      <c r="C33" s="245"/>
      <c r="E33" s="245"/>
      <c r="G33" s="245"/>
      <c r="I33" s="245"/>
      <c r="X33" s="245"/>
    </row>
    <row r="34" spans="2:34" x14ac:dyDescent="0.15">
      <c r="B34" s="245"/>
      <c r="P34" s="245"/>
      <c r="R34" s="245"/>
      <c r="T34" s="245"/>
    </row>
    <row r="35" spans="2:34" x14ac:dyDescent="0.15">
      <c r="D35" s="245"/>
      <c r="W35" s="245"/>
      <c r="AC35" s="245"/>
      <c r="AD35" s="245"/>
      <c r="AE35" s="245"/>
      <c r="AF35" s="245"/>
      <c r="AG35" s="245"/>
      <c r="AH35" s="245"/>
    </row>
    <row r="36" spans="2:34" x14ac:dyDescent="0.15">
      <c r="H36" s="245"/>
      <c r="J36" s="245"/>
      <c r="K36" s="245"/>
      <c r="M36" s="245"/>
      <c r="Y36" s="245"/>
      <c r="Z36" s="245"/>
      <c r="AA36" s="245"/>
      <c r="AB36" s="245"/>
      <c r="AC36" s="245"/>
      <c r="AD36" s="245"/>
      <c r="AE36" s="245"/>
      <c r="AF36" s="245"/>
      <c r="AG36" s="245"/>
      <c r="AH36" s="245"/>
    </row>
    <row r="37" spans="2:34" x14ac:dyDescent="0.15">
      <c r="AH37" s="245"/>
    </row>
    <row r="38" spans="2:34" x14ac:dyDescent="0.15">
      <c r="AG38" s="245"/>
      <c r="AH38" s="245"/>
    </row>
    <row r="39" spans="2:34" x14ac:dyDescent="0.15"/>
    <row r="40" spans="2:34" x14ac:dyDescent="0.15">
      <c r="X40" s="245"/>
    </row>
    <row r="41" spans="2:34" x14ac:dyDescent="0.15">
      <c r="R41" s="245"/>
    </row>
    <row r="42" spans="2:34" x14ac:dyDescent="0.15">
      <c r="W42" s="245"/>
    </row>
    <row r="43" spans="2:34" x14ac:dyDescent="0.15">
      <c r="Y43" s="245"/>
      <c r="Z43" s="245"/>
      <c r="AA43" s="245"/>
      <c r="AB43" s="245"/>
      <c r="AC43" s="245"/>
      <c r="AD43" s="245"/>
      <c r="AE43" s="245"/>
      <c r="AF43" s="245"/>
      <c r="AG43" s="245"/>
      <c r="AH43" s="245"/>
    </row>
    <row r="44" spans="2:34" x14ac:dyDescent="0.15">
      <c r="AH44" s="245"/>
    </row>
    <row r="45" spans="2:34" x14ac:dyDescent="0.15">
      <c r="X45" s="245"/>
    </row>
    <row r="46" spans="2:34" x14ac:dyDescent="0.15"/>
    <row r="47" spans="2:34" x14ac:dyDescent="0.15"/>
    <row r="48" spans="2:34" x14ac:dyDescent="0.15">
      <c r="W48" s="245"/>
      <c r="Y48" s="245"/>
      <c r="Z48" s="245"/>
      <c r="AA48" s="245"/>
      <c r="AB48" s="245"/>
      <c r="AC48" s="245"/>
      <c r="AD48" s="245"/>
      <c r="AE48" s="245"/>
      <c r="AF48" s="245"/>
      <c r="AG48" s="245"/>
      <c r="AH48" s="245"/>
    </row>
    <row r="49" spans="28:34" x14ac:dyDescent="0.15"/>
    <row r="50" spans="28:34" x14ac:dyDescent="0.15">
      <c r="AE50" s="245"/>
      <c r="AF50" s="245"/>
      <c r="AG50" s="245"/>
      <c r="AH50" s="245"/>
    </row>
    <row r="51" spans="28:34" x14ac:dyDescent="0.15">
      <c r="AC51" s="245"/>
      <c r="AD51" s="245"/>
      <c r="AE51" s="245"/>
      <c r="AF51" s="245"/>
      <c r="AG51" s="245"/>
      <c r="AH51" s="245"/>
    </row>
    <row r="52" spans="28:34" x14ac:dyDescent="0.15"/>
    <row r="53" spans="28:34" x14ac:dyDescent="0.15">
      <c r="AF53" s="245"/>
      <c r="AG53" s="245"/>
      <c r="AH53" s="245"/>
    </row>
    <row r="54" spans="28:34" x14ac:dyDescent="0.15">
      <c r="AH54" s="245"/>
    </row>
    <row r="55" spans="28:34" x14ac:dyDescent="0.15"/>
    <row r="56" spans="28:34" x14ac:dyDescent="0.15">
      <c r="AB56" s="245"/>
      <c r="AC56" s="245"/>
      <c r="AD56" s="245"/>
      <c r="AE56" s="245"/>
      <c r="AF56" s="245"/>
      <c r="AG56" s="245"/>
      <c r="AH56" s="245"/>
    </row>
    <row r="57" spans="28:34" x14ac:dyDescent="0.15">
      <c r="AH57" s="245"/>
    </row>
    <row r="58" spans="28:34" x14ac:dyDescent="0.15">
      <c r="AH58" s="245"/>
    </row>
    <row r="59" spans="28:34" x14ac:dyDescent="0.15">
      <c r="AG59" s="245"/>
      <c r="AH59" s="245"/>
    </row>
    <row r="60" spans="28:34" x14ac:dyDescent="0.15"/>
    <row r="61" spans="28:34" x14ac:dyDescent="0.15"/>
    <row r="62" spans="28:34" x14ac:dyDescent="0.15"/>
    <row r="63" spans="28:34" x14ac:dyDescent="0.15">
      <c r="AH63" s="245"/>
    </row>
    <row r="64" spans="28:34" x14ac:dyDescent="0.15">
      <c r="AG64" s="245"/>
      <c r="AH64" s="245"/>
    </row>
    <row r="65" spans="28:34" x14ac:dyDescent="0.15"/>
    <row r="66" spans="28:34" x14ac:dyDescent="0.15"/>
    <row r="67" spans="28:34" x14ac:dyDescent="0.15"/>
    <row r="68" spans="28:34" x14ac:dyDescent="0.15">
      <c r="AB68" s="245"/>
      <c r="AC68" s="245"/>
      <c r="AD68" s="245"/>
      <c r="AE68" s="245"/>
      <c r="AF68" s="245"/>
      <c r="AG68" s="245"/>
      <c r="AH68" s="245"/>
    </row>
    <row r="69" spans="28:34" x14ac:dyDescent="0.15">
      <c r="AF69" s="245"/>
      <c r="AG69" s="245"/>
      <c r="AH69" s="245"/>
    </row>
    <row r="70" spans="28:34" x14ac:dyDescent="0.15"/>
    <row r="71" spans="28:34" x14ac:dyDescent="0.15"/>
    <row r="72" spans="28:34" x14ac:dyDescent="0.15"/>
    <row r="73" spans="28:34" x14ac:dyDescent="0.15"/>
    <row r="74" spans="28:34" x14ac:dyDescent="0.15"/>
    <row r="75" spans="28:34" x14ac:dyDescent="0.15">
      <c r="AH75" s="245"/>
    </row>
    <row r="76" spans="28:34" x14ac:dyDescent="0.15">
      <c r="AF76" s="245"/>
      <c r="AG76" s="245"/>
      <c r="AH76" s="245"/>
    </row>
    <row r="77" spans="28:34" x14ac:dyDescent="0.15">
      <c r="AG77" s="245"/>
      <c r="AH77" s="245"/>
    </row>
    <row r="78" spans="28:34" x14ac:dyDescent="0.15"/>
    <row r="79" spans="28:34" x14ac:dyDescent="0.15"/>
    <row r="80" spans="28:34" x14ac:dyDescent="0.15"/>
    <row r="81" spans="25:34" x14ac:dyDescent="0.15"/>
    <row r="82" spans="25:34" x14ac:dyDescent="0.15">
      <c r="Y82" s="245"/>
    </row>
    <row r="83" spans="25:34" x14ac:dyDescent="0.15">
      <c r="Y83" s="245"/>
      <c r="Z83" s="245"/>
      <c r="AA83" s="245"/>
      <c r="AB83" s="245"/>
      <c r="AC83" s="245"/>
      <c r="AD83" s="245"/>
      <c r="AE83" s="245"/>
      <c r="AF83" s="245"/>
      <c r="AG83" s="245"/>
      <c r="AH83" s="245"/>
    </row>
    <row r="84" spans="25:34" x14ac:dyDescent="0.15"/>
    <row r="85" spans="25:34" x14ac:dyDescent="0.15"/>
    <row r="86" spans="25:34" x14ac:dyDescent="0.15"/>
    <row r="87" spans="25:34" x14ac:dyDescent="0.15"/>
    <row r="88" spans="25:34" x14ac:dyDescent="0.15">
      <c r="AH88" s="24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5"/>
      <c r="AG94" s="245"/>
      <c r="AH94" s="245"/>
    </row>
    <row r="95" spans="25:34" ht="13.5" customHeight="1" x14ac:dyDescent="0.15">
      <c r="AH95" s="24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5"/>
    </row>
    <row r="102" spans="33:34" ht="13.5" customHeight="1" x14ac:dyDescent="0.15"/>
    <row r="103" spans="33:34" ht="13.5" customHeight="1" x14ac:dyDescent="0.15"/>
    <row r="104" spans="33:34" ht="13.5" customHeight="1" x14ac:dyDescent="0.15">
      <c r="AG104" s="245"/>
      <c r="AH104" s="24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5"/>
    </row>
    <row r="117" spans="34:122" ht="13.5" customHeight="1" x14ac:dyDescent="0.15"/>
    <row r="118" spans="34:122" ht="13.5" customHeight="1" x14ac:dyDescent="0.15"/>
    <row r="119" spans="34:122" ht="13.5" customHeight="1" x14ac:dyDescent="0.15"/>
    <row r="120" spans="34:122" ht="13.5" customHeight="1" x14ac:dyDescent="0.15">
      <c r="AH120" s="245"/>
    </row>
    <row r="121" spans="34:122" ht="13.5" customHeight="1" x14ac:dyDescent="0.15">
      <c r="AH121" s="245"/>
    </row>
    <row r="122" spans="34:122" ht="13.5" customHeight="1" x14ac:dyDescent="0.15"/>
    <row r="123" spans="34:122" ht="13.5" customHeight="1" x14ac:dyDescent="0.15"/>
    <row r="124" spans="34:122" ht="13.5" customHeight="1" x14ac:dyDescent="0.15"/>
    <row r="125" spans="34:122" ht="13.5" customHeight="1" x14ac:dyDescent="0.15">
      <c r="DR125" s="245" t="s">
        <v>496</v>
      </c>
    </row>
  </sheetData>
  <sheetProtection algorithmName="SHA-512" hashValue="80JfXx7Lo/NUdGwYzbnZmKtt3aBQCphkF1i2pig47lkvIJS6ryOjgA/oPSfBHvsdDN7hItqUYhxk/JOCJSLzBw==" saltValue="uTVd+qwwUJvPjkk8cJIJH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546</v>
      </c>
      <c r="G2" s="146"/>
      <c r="H2" s="147"/>
    </row>
    <row r="3" spans="1:8" x14ac:dyDescent="0.15">
      <c r="A3" s="143" t="s">
        <v>539</v>
      </c>
      <c r="B3" s="148"/>
      <c r="C3" s="149"/>
      <c r="D3" s="150">
        <v>77921</v>
      </c>
      <c r="E3" s="151"/>
      <c r="F3" s="152">
        <v>68468</v>
      </c>
      <c r="G3" s="153"/>
      <c r="H3" s="154"/>
    </row>
    <row r="4" spans="1:8" x14ac:dyDescent="0.15">
      <c r="A4" s="155"/>
      <c r="B4" s="156"/>
      <c r="C4" s="157"/>
      <c r="D4" s="158">
        <v>15678</v>
      </c>
      <c r="E4" s="159"/>
      <c r="F4" s="160">
        <v>34140</v>
      </c>
      <c r="G4" s="161"/>
      <c r="H4" s="162"/>
    </row>
    <row r="5" spans="1:8" x14ac:dyDescent="0.15">
      <c r="A5" s="143" t="s">
        <v>541</v>
      </c>
      <c r="B5" s="148"/>
      <c r="C5" s="149"/>
      <c r="D5" s="150">
        <v>18969</v>
      </c>
      <c r="E5" s="151"/>
      <c r="F5" s="152">
        <v>69729</v>
      </c>
      <c r="G5" s="153"/>
      <c r="H5" s="154"/>
    </row>
    <row r="6" spans="1:8" x14ac:dyDescent="0.15">
      <c r="A6" s="155"/>
      <c r="B6" s="156"/>
      <c r="C6" s="157"/>
      <c r="D6" s="158">
        <v>13396</v>
      </c>
      <c r="E6" s="159"/>
      <c r="F6" s="160">
        <v>38908</v>
      </c>
      <c r="G6" s="161"/>
      <c r="H6" s="162"/>
    </row>
    <row r="7" spans="1:8" x14ac:dyDescent="0.15">
      <c r="A7" s="143" t="s">
        <v>542</v>
      </c>
      <c r="B7" s="148"/>
      <c r="C7" s="149"/>
      <c r="D7" s="150">
        <v>21740</v>
      </c>
      <c r="E7" s="151"/>
      <c r="F7" s="152">
        <v>74581</v>
      </c>
      <c r="G7" s="153"/>
      <c r="H7" s="154"/>
    </row>
    <row r="8" spans="1:8" x14ac:dyDescent="0.15">
      <c r="A8" s="155"/>
      <c r="B8" s="156"/>
      <c r="C8" s="157"/>
      <c r="D8" s="158">
        <v>15505</v>
      </c>
      <c r="E8" s="159"/>
      <c r="F8" s="160">
        <v>41563</v>
      </c>
      <c r="G8" s="161"/>
      <c r="H8" s="162"/>
    </row>
    <row r="9" spans="1:8" x14ac:dyDescent="0.15">
      <c r="A9" s="143" t="s">
        <v>543</v>
      </c>
      <c r="B9" s="148"/>
      <c r="C9" s="149"/>
      <c r="D9" s="150">
        <v>34264</v>
      </c>
      <c r="E9" s="151"/>
      <c r="F9" s="152">
        <v>76347</v>
      </c>
      <c r="G9" s="153"/>
      <c r="H9" s="154"/>
    </row>
    <row r="10" spans="1:8" x14ac:dyDescent="0.15">
      <c r="A10" s="155"/>
      <c r="B10" s="156"/>
      <c r="C10" s="157"/>
      <c r="D10" s="158">
        <v>22418</v>
      </c>
      <c r="E10" s="159"/>
      <c r="F10" s="160">
        <v>41762</v>
      </c>
      <c r="G10" s="161"/>
      <c r="H10" s="162"/>
    </row>
    <row r="11" spans="1:8" x14ac:dyDescent="0.15">
      <c r="A11" s="143" t="s">
        <v>544</v>
      </c>
      <c r="B11" s="148"/>
      <c r="C11" s="149"/>
      <c r="D11" s="150">
        <v>25223</v>
      </c>
      <c r="E11" s="151"/>
      <c r="F11" s="152">
        <v>71279</v>
      </c>
      <c r="G11" s="153"/>
      <c r="H11" s="154"/>
    </row>
    <row r="12" spans="1:8" x14ac:dyDescent="0.15">
      <c r="A12" s="155"/>
      <c r="B12" s="156"/>
      <c r="C12" s="163"/>
      <c r="D12" s="158">
        <v>14712</v>
      </c>
      <c r="E12" s="159"/>
      <c r="F12" s="160">
        <v>36731</v>
      </c>
      <c r="G12" s="161"/>
      <c r="H12" s="162"/>
    </row>
    <row r="13" spans="1:8" x14ac:dyDescent="0.15">
      <c r="A13" s="143"/>
      <c r="B13" s="148"/>
      <c r="C13" s="149"/>
      <c r="D13" s="150">
        <v>35623</v>
      </c>
      <c r="E13" s="151"/>
      <c r="F13" s="152">
        <v>72081</v>
      </c>
      <c r="G13" s="164"/>
      <c r="H13" s="154"/>
    </row>
    <row r="14" spans="1:8" x14ac:dyDescent="0.15">
      <c r="A14" s="155"/>
      <c r="B14" s="156"/>
      <c r="C14" s="157"/>
      <c r="D14" s="158">
        <v>16342</v>
      </c>
      <c r="E14" s="159"/>
      <c r="F14" s="160">
        <v>38621</v>
      </c>
      <c r="G14" s="161"/>
      <c r="H14" s="162"/>
    </row>
    <row r="17" spans="1:11" x14ac:dyDescent="0.15">
      <c r="A17" s="139"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5.12</v>
      </c>
      <c r="C19" s="165">
        <f>ROUND(VALUE(SUBSTITUTE(実質収支比率等に係る経年分析!G$48,"▲","-")),2)</f>
        <v>4.03</v>
      </c>
      <c r="D19" s="165">
        <f>ROUND(VALUE(SUBSTITUTE(実質収支比率等に係る経年分析!H$48,"▲","-")),2)</f>
        <v>3.68</v>
      </c>
      <c r="E19" s="165">
        <f>ROUND(VALUE(SUBSTITUTE(実質収支比率等に係る経年分析!I$48,"▲","-")),2)</f>
        <v>3.69</v>
      </c>
      <c r="F19" s="165">
        <f>ROUND(VALUE(SUBSTITUTE(実質収支比率等に係る経年分析!J$48,"▲","-")),2)</f>
        <v>4.03</v>
      </c>
    </row>
    <row r="20" spans="1:11" x14ac:dyDescent="0.15">
      <c r="A20" s="165" t="s">
        <v>55</v>
      </c>
      <c r="B20" s="165">
        <f>ROUND(VALUE(SUBSTITUTE(実質収支比率等に係る経年分析!F$47,"▲","-")),2)</f>
        <v>24.81</v>
      </c>
      <c r="C20" s="165">
        <f>ROUND(VALUE(SUBSTITUTE(実質収支比率等に係る経年分析!G$47,"▲","-")),2)</f>
        <v>18.16</v>
      </c>
      <c r="D20" s="165">
        <f>ROUND(VALUE(SUBSTITUTE(実質収支比率等に係る経年分析!H$47,"▲","-")),2)</f>
        <v>15.96</v>
      </c>
      <c r="E20" s="165">
        <f>ROUND(VALUE(SUBSTITUTE(実質収支比率等に係る経年分析!I$47,"▲","-")),2)</f>
        <v>17.079999999999998</v>
      </c>
      <c r="F20" s="165">
        <f>ROUND(VALUE(SUBSTITUTE(実質収支比率等に係る経年分析!J$47,"▲","-")),2)</f>
        <v>28.03</v>
      </c>
    </row>
    <row r="21" spans="1:11" x14ac:dyDescent="0.15">
      <c r="A21" s="165" t="s">
        <v>56</v>
      </c>
      <c r="B21" s="165">
        <f>IF(ISNUMBER(VALUE(SUBSTITUTE(実質収支比率等に係る経年分析!F$49,"▲","-"))),ROUND(VALUE(SUBSTITUTE(実質収支比率等に係る経年分析!F$49,"▲","-")),2),NA())</f>
        <v>-2.81</v>
      </c>
      <c r="C21" s="165">
        <f>IF(ISNUMBER(VALUE(SUBSTITUTE(実質収支比率等に係る経年分析!G$49,"▲","-"))),ROUND(VALUE(SUBSTITUTE(実質収支比率等に係る経年分析!G$49,"▲","-")),2),NA())</f>
        <v>-7.11</v>
      </c>
      <c r="D21" s="165">
        <f>IF(ISNUMBER(VALUE(SUBSTITUTE(実質収支比率等に係る経年分析!H$49,"▲","-"))),ROUND(VALUE(SUBSTITUTE(実質収支比率等に係る経年分析!H$49,"▲","-")),2),NA())</f>
        <v>-2.46</v>
      </c>
      <c r="E21" s="165">
        <f>IF(ISNUMBER(VALUE(SUBSTITUTE(実質収支比率等に係る経年分析!I$49,"▲","-"))),ROUND(VALUE(SUBSTITUTE(実質収支比率等に係る経年分析!I$49,"▲","-")),2),NA())</f>
        <v>2.09</v>
      </c>
      <c r="F21" s="165">
        <f>IF(ISNUMBER(VALUE(SUBSTITUTE(実質収支比率等に係る経年分析!J$49,"▲","-"))),ROUND(VALUE(SUBSTITUTE(実質収支比率等に係る経年分析!J$49,"▲","-")),2),NA())</f>
        <v>12.47</v>
      </c>
    </row>
    <row r="24" spans="1:11" x14ac:dyDescent="0.15">
      <c r="A24" s="139"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0.88</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0.69</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0.41</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0.15</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15">
      <c r="A30" s="166" t="str">
        <f>IF(連結実質赤字比率に係る赤字・黒字の構成分析!C$40="",NA(),連結実質赤字比率に係る赤字・黒字の構成分析!C$40)</f>
        <v>市営分譲住宅特別会計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v>
      </c>
    </row>
    <row r="31" spans="1:11" x14ac:dyDescent="0.15">
      <c r="A31" s="166" t="str">
        <f>IF(連結実質赤字比率に係る赤字・黒字の構成分析!C$39="",NA(),連結実質赤字比率に係る赤字・黒字の構成分析!C$39)</f>
        <v>後期高齢者医療特別会計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1.49</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1.34</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0.01</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0.01</v>
      </c>
    </row>
    <row r="32" spans="1:11" x14ac:dyDescent="0.15">
      <c r="A32" s="166" t="str">
        <f>IF(連結実質赤字比率に係る赤字・黒字の構成分析!C$38="",NA(),連結実質赤字比率に係る赤字・黒字の構成分析!C$38)</f>
        <v>国民健康保険特別会計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1.74</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0.28999999999999998</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0.63</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0.39</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0.34</v>
      </c>
    </row>
    <row r="33" spans="1:16" x14ac:dyDescent="0.15">
      <c r="A33" s="166" t="str">
        <f>IF(連結実質赤字比率に係る赤字・黒字の構成分析!C$37="",NA(),連結実質赤字比率に係る赤字・黒字の構成分析!C$37)</f>
        <v>介護保険特別会計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0.01</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1.38</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1.56</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1.62</v>
      </c>
    </row>
    <row r="34" spans="1:16" x14ac:dyDescent="0.15">
      <c r="A34" s="166" t="str">
        <f>IF(連結実質赤字比率に係る赤字・黒字の構成分析!C$36="",NA(),連結実質赤字比率に係る赤字・黒字の構成分析!C$36)</f>
        <v>下水道事業会計</v>
      </c>
      <c r="B34" s="166" t="e">
        <f>IF(ROUND(VALUE(SUBSTITUTE(連結実質赤字比率に係る赤字・黒字の構成分析!F$36,"▲", "-")), 2) &lt; 0, ABS(ROUND(VALUE(SUBSTITUTE(連結実質赤字比率に係る赤字・黒字の構成分析!F$36,"▲", "-")), 2)), NA())</f>
        <v>#VALUE!</v>
      </c>
      <c r="C34" s="166" t="e">
        <f>IF(ROUND(VALUE(SUBSTITUTE(連結実質赤字比率に係る赤字・黒字の構成分析!F$36,"▲", "-")), 2) &gt;= 0, ABS(ROUND(VALUE(SUBSTITUTE(連結実質赤字比率に係る赤字・黒字の構成分析!F$36,"▲", "-")), 2)), NA())</f>
        <v>#VALUE!</v>
      </c>
      <c r="D34" s="166" t="e">
        <f>IF(ROUND(VALUE(SUBSTITUTE(連結実質赤字比率に係る赤字・黒字の構成分析!G$36,"▲", "-")), 2) &lt; 0, ABS(ROUND(VALUE(SUBSTITUTE(連結実質赤字比率に係る赤字・黒字の構成分析!G$36,"▲", "-")), 2)), NA())</f>
        <v>#VALUE!</v>
      </c>
      <c r="E34" s="166" t="e">
        <f>IF(ROUND(VALUE(SUBSTITUTE(連結実質赤字比率に係る赤字・黒字の構成分析!G$36,"▲", "-")), 2) &gt;= 0, ABS(ROUND(VALUE(SUBSTITUTE(連結実質赤字比率に係る赤字・黒字の構成分析!G$36,"▲", "-")), 2)), NA())</f>
        <v>#VALUE!</v>
      </c>
      <c r="F34" s="166" t="e">
        <f>IF(ROUND(VALUE(SUBSTITUTE(連結実質赤字比率に係る赤字・黒字の構成分析!H$36,"▲", "-")), 2) &lt; 0, ABS(ROUND(VALUE(SUBSTITUTE(連結実質赤字比率に係る赤字・黒字の構成分析!H$36,"▲", "-")), 2)), NA())</f>
        <v>#VALUE!</v>
      </c>
      <c r="G34" s="166" t="e">
        <f>IF(ROUND(VALUE(SUBSTITUTE(連結実質赤字比率に係る赤字・黒字の構成分析!H$36,"▲", "-")), 2) &gt;= 0, ABS(ROUND(VALUE(SUBSTITUTE(連結実質赤字比率に係る赤字・黒字の構成分析!H$36,"▲", "-")), 2)), NA())</f>
        <v>#VALUE!</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1.1299999999999999</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2.21</v>
      </c>
    </row>
    <row r="35" spans="1:16" x14ac:dyDescent="0.15">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5.1100000000000003</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4.01</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3.67</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3.49</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4.03</v>
      </c>
    </row>
    <row r="36" spans="1:16" x14ac:dyDescent="0.15">
      <c r="A36" s="166" t="str">
        <f>IF(連結実質赤字比率に係る赤字・黒字の構成分析!C$34="",NA(),連結実質赤字比率に係る赤字・黒字の構成分析!C$34)</f>
        <v>水道事業会計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12.06</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9.69</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10.39</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10.14</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9.67</v>
      </c>
    </row>
    <row r="39" spans="1:16" x14ac:dyDescent="0.15">
      <c r="A39" s="139"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2051</v>
      </c>
      <c r="E42" s="167"/>
      <c r="F42" s="167"/>
      <c r="G42" s="167">
        <f>'実質公債費比率（分子）の構造'!L$52</f>
        <v>2126</v>
      </c>
      <c r="H42" s="167"/>
      <c r="I42" s="167"/>
      <c r="J42" s="167">
        <f>'実質公債費比率（分子）の構造'!M$52</f>
        <v>2147</v>
      </c>
      <c r="K42" s="167"/>
      <c r="L42" s="167"/>
      <c r="M42" s="167">
        <f>'実質公債費比率（分子）の構造'!N$52</f>
        <v>2325</v>
      </c>
      <c r="N42" s="167"/>
      <c r="O42" s="167"/>
      <c r="P42" s="167">
        <f>'実質公債費比率（分子）の構造'!O$52</f>
        <v>2364</v>
      </c>
    </row>
    <row r="43" spans="1:16" x14ac:dyDescent="0.15">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65</v>
      </c>
      <c r="B44" s="167">
        <f>'実質公債費比率（分子）の構造'!K$50</f>
        <v>56</v>
      </c>
      <c r="C44" s="167"/>
      <c r="D44" s="167"/>
      <c r="E44" s="167">
        <f>'実質公債費比率（分子）の構造'!L$50</f>
        <v>32</v>
      </c>
      <c r="F44" s="167"/>
      <c r="G44" s="167"/>
      <c r="H44" s="167">
        <f>'実質公債費比率（分子）の構造'!M$50</f>
        <v>9</v>
      </c>
      <c r="I44" s="167"/>
      <c r="J44" s="167"/>
      <c r="K44" s="167" t="str">
        <f>'実質公債費比率（分子）の構造'!N$50</f>
        <v>-</v>
      </c>
      <c r="L44" s="167"/>
      <c r="M44" s="167"/>
      <c r="N44" s="167" t="str">
        <f>'実質公債費比率（分子）の構造'!O$50</f>
        <v>-</v>
      </c>
      <c r="O44" s="167"/>
      <c r="P44" s="167"/>
    </row>
    <row r="45" spans="1:16" x14ac:dyDescent="0.15">
      <c r="A45" s="167" t="s">
        <v>66</v>
      </c>
      <c r="B45" s="167">
        <f>'実質公債費比率（分子）の構造'!K$49</f>
        <v>508</v>
      </c>
      <c r="C45" s="167"/>
      <c r="D45" s="167"/>
      <c r="E45" s="167">
        <f>'実質公債費比率（分子）の構造'!L$49</f>
        <v>502</v>
      </c>
      <c r="F45" s="167"/>
      <c r="G45" s="167"/>
      <c r="H45" s="167">
        <f>'実質公債費比率（分子）の構造'!M$49</f>
        <v>511</v>
      </c>
      <c r="I45" s="167"/>
      <c r="J45" s="167"/>
      <c r="K45" s="167">
        <f>'実質公債費比率（分子）の構造'!N$49</f>
        <v>508</v>
      </c>
      <c r="L45" s="167"/>
      <c r="M45" s="167"/>
      <c r="N45" s="167">
        <f>'実質公債費比率（分子）の構造'!O$49</f>
        <v>514</v>
      </c>
      <c r="O45" s="167"/>
      <c r="P45" s="167"/>
    </row>
    <row r="46" spans="1:16" x14ac:dyDescent="0.15">
      <c r="A46" s="167" t="s">
        <v>67</v>
      </c>
      <c r="B46" s="167">
        <f>'実質公債費比率（分子）の構造'!K$48</f>
        <v>548</v>
      </c>
      <c r="C46" s="167"/>
      <c r="D46" s="167"/>
      <c r="E46" s="167">
        <f>'実質公債費比率（分子）の構造'!L$48</f>
        <v>529</v>
      </c>
      <c r="F46" s="167"/>
      <c r="G46" s="167"/>
      <c r="H46" s="167">
        <f>'実質公債費比率（分子）の構造'!M$48</f>
        <v>549</v>
      </c>
      <c r="I46" s="167"/>
      <c r="J46" s="167"/>
      <c r="K46" s="167">
        <f>'実質公債費比率（分子）の構造'!N$48</f>
        <v>481</v>
      </c>
      <c r="L46" s="167"/>
      <c r="M46" s="167"/>
      <c r="N46" s="167">
        <f>'実質公債費比率（分子）の構造'!O$48</f>
        <v>447</v>
      </c>
      <c r="O46" s="167"/>
      <c r="P46" s="167"/>
    </row>
    <row r="47" spans="1:16" x14ac:dyDescent="0.15">
      <c r="A47" s="167" t="s">
        <v>68</v>
      </c>
      <c r="B47" s="167">
        <f>'実質公債費比率（分子）の構造'!K$47</f>
        <v>3</v>
      </c>
      <c r="C47" s="167"/>
      <c r="D47" s="167"/>
      <c r="E47" s="167">
        <f>'実質公債費比率（分子）の構造'!L$47</f>
        <v>3</v>
      </c>
      <c r="F47" s="167"/>
      <c r="G47" s="167"/>
      <c r="H47" s="167">
        <f>'実質公債費比率（分子）の構造'!M$47</f>
        <v>3</v>
      </c>
      <c r="I47" s="167"/>
      <c r="J47" s="167"/>
      <c r="K47" s="167" t="str">
        <f>'実質公債費比率（分子）の構造'!N$47</f>
        <v>-</v>
      </c>
      <c r="L47" s="167"/>
      <c r="M47" s="167"/>
      <c r="N47" s="167" t="str">
        <f>'実質公債費比率（分子）の構造'!O$47</f>
        <v>-</v>
      </c>
      <c r="O47" s="167"/>
      <c r="P47" s="167"/>
    </row>
    <row r="48" spans="1:16" x14ac:dyDescent="0.15">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70</v>
      </c>
      <c r="B49" s="167">
        <f>'実質公債費比率（分子）の構造'!K$45</f>
        <v>1638</v>
      </c>
      <c r="C49" s="167"/>
      <c r="D49" s="167"/>
      <c r="E49" s="167">
        <f>'実質公債費比率（分子）の構造'!L$45</f>
        <v>1813</v>
      </c>
      <c r="F49" s="167"/>
      <c r="G49" s="167"/>
      <c r="H49" s="167">
        <f>'実質公債費比率（分子）の構造'!M$45</f>
        <v>1861</v>
      </c>
      <c r="I49" s="167"/>
      <c r="J49" s="167"/>
      <c r="K49" s="167">
        <f>'実質公債費比率（分子）の構造'!N$45</f>
        <v>2019</v>
      </c>
      <c r="L49" s="167"/>
      <c r="M49" s="167"/>
      <c r="N49" s="167">
        <f>'実質公債費比率（分子）の構造'!O$45</f>
        <v>2097</v>
      </c>
      <c r="O49" s="167"/>
      <c r="P49" s="167"/>
    </row>
    <row r="50" spans="1:16" x14ac:dyDescent="0.15">
      <c r="A50" s="167" t="s">
        <v>71</v>
      </c>
      <c r="B50" s="167" t="e">
        <f>NA()</f>
        <v>#N/A</v>
      </c>
      <c r="C50" s="167">
        <f>IF(ISNUMBER('実質公債費比率（分子）の構造'!K$53),'実質公債費比率（分子）の構造'!K$53,NA())</f>
        <v>702</v>
      </c>
      <c r="D50" s="167" t="e">
        <f>NA()</f>
        <v>#N/A</v>
      </c>
      <c r="E50" s="167" t="e">
        <f>NA()</f>
        <v>#N/A</v>
      </c>
      <c r="F50" s="167">
        <f>IF(ISNUMBER('実質公債費比率（分子）の構造'!L$53),'実質公債費比率（分子）の構造'!L$53,NA())</f>
        <v>753</v>
      </c>
      <c r="G50" s="167" t="e">
        <f>NA()</f>
        <v>#N/A</v>
      </c>
      <c r="H50" s="167" t="e">
        <f>NA()</f>
        <v>#N/A</v>
      </c>
      <c r="I50" s="167">
        <f>IF(ISNUMBER('実質公債費比率（分子）の構造'!M$53),'実質公債費比率（分子）の構造'!M$53,NA())</f>
        <v>786</v>
      </c>
      <c r="J50" s="167" t="e">
        <f>NA()</f>
        <v>#N/A</v>
      </c>
      <c r="K50" s="167" t="e">
        <f>NA()</f>
        <v>#N/A</v>
      </c>
      <c r="L50" s="167">
        <f>IF(ISNUMBER('実質公債費比率（分子）の構造'!N$53),'実質公債費比率（分子）の構造'!N$53,NA())</f>
        <v>683</v>
      </c>
      <c r="M50" s="167" t="e">
        <f>NA()</f>
        <v>#N/A</v>
      </c>
      <c r="N50" s="167" t="e">
        <f>NA()</f>
        <v>#N/A</v>
      </c>
      <c r="O50" s="167">
        <f>IF(ISNUMBER('実質公債費比率（分子）の構造'!O$53),'実質公債費比率（分子）の構造'!O$53,NA())</f>
        <v>694</v>
      </c>
      <c r="P50" s="167" t="e">
        <f>NA()</f>
        <v>#N/A</v>
      </c>
    </row>
    <row r="53" spans="1:16" x14ac:dyDescent="0.15">
      <c r="A53" s="139" t="s">
        <v>72</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15">
      <c r="A56" s="166" t="s">
        <v>43</v>
      </c>
      <c r="B56" s="166"/>
      <c r="C56" s="166"/>
      <c r="D56" s="166">
        <f>'将来負担比率（分子）の構造'!I$52</f>
        <v>23432</v>
      </c>
      <c r="E56" s="166"/>
      <c r="F56" s="166"/>
      <c r="G56" s="166">
        <f>'将来負担比率（分子）の構造'!J$52</f>
        <v>22782</v>
      </c>
      <c r="H56" s="166"/>
      <c r="I56" s="166"/>
      <c r="J56" s="166">
        <f>'将来負担比率（分子）の構造'!K$52</f>
        <v>22070</v>
      </c>
      <c r="K56" s="166"/>
      <c r="L56" s="166"/>
      <c r="M56" s="166">
        <f>'将来負担比率（分子）の構造'!L$52</f>
        <v>21905</v>
      </c>
      <c r="N56" s="166"/>
      <c r="O56" s="166"/>
      <c r="P56" s="166">
        <f>'将来負担比率（分子）の構造'!M$52</f>
        <v>21245</v>
      </c>
    </row>
    <row r="57" spans="1:16" x14ac:dyDescent="0.15">
      <c r="A57" s="166" t="s">
        <v>42</v>
      </c>
      <c r="B57" s="166"/>
      <c r="C57" s="166"/>
      <c r="D57" s="166">
        <f>'将来負担比率（分子）の構造'!I$51</f>
        <v>4025</v>
      </c>
      <c r="E57" s="166"/>
      <c r="F57" s="166"/>
      <c r="G57" s="166">
        <f>'将来負担比率（分子）の構造'!J$51</f>
        <v>3812</v>
      </c>
      <c r="H57" s="166"/>
      <c r="I57" s="166"/>
      <c r="J57" s="166">
        <f>'将来負担比率（分子）の構造'!K$51</f>
        <v>3765</v>
      </c>
      <c r="K57" s="166"/>
      <c r="L57" s="166"/>
      <c r="M57" s="166">
        <f>'将来負担比率（分子）の構造'!L$51</f>
        <v>3774</v>
      </c>
      <c r="N57" s="166"/>
      <c r="O57" s="166"/>
      <c r="P57" s="166">
        <f>'将来負担比率（分子）の構造'!M$51</f>
        <v>3930</v>
      </c>
    </row>
    <row r="58" spans="1:16" x14ac:dyDescent="0.15">
      <c r="A58" s="166" t="s">
        <v>41</v>
      </c>
      <c r="B58" s="166"/>
      <c r="C58" s="166"/>
      <c r="D58" s="166">
        <f>'将来負担比率（分子）の構造'!I$50</f>
        <v>5928</v>
      </c>
      <c r="E58" s="166"/>
      <c r="F58" s="166"/>
      <c r="G58" s="166">
        <f>'将来負担比率（分子）の構造'!J$50</f>
        <v>6273</v>
      </c>
      <c r="H58" s="166"/>
      <c r="I58" s="166"/>
      <c r="J58" s="166">
        <f>'将来負担比率（分子）の構造'!K$50</f>
        <v>6008</v>
      </c>
      <c r="K58" s="166"/>
      <c r="L58" s="166"/>
      <c r="M58" s="166">
        <f>'将来負担比率（分子）の構造'!L$50</f>
        <v>6052</v>
      </c>
      <c r="N58" s="166"/>
      <c r="O58" s="166"/>
      <c r="P58" s="166">
        <f>'将来負担比率（分子）の構造'!M$50</f>
        <v>8052</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f>'将来負担比率（分子）の構造'!I$46</f>
        <v>5</v>
      </c>
      <c r="C61" s="166"/>
      <c r="D61" s="166"/>
      <c r="E61" s="166">
        <f>'将来負担比率（分子）の構造'!J$46</f>
        <v>2</v>
      </c>
      <c r="F61" s="166"/>
      <c r="G61" s="166"/>
      <c r="H61" s="166">
        <f>'将来負担比率（分子）の構造'!K$46</f>
        <v>3</v>
      </c>
      <c r="I61" s="166"/>
      <c r="J61" s="166"/>
      <c r="K61" s="166">
        <f>'将来負担比率（分子）の構造'!L$46</f>
        <v>7</v>
      </c>
      <c r="L61" s="166"/>
      <c r="M61" s="166"/>
      <c r="N61" s="166">
        <f>'将来負担比率（分子）の構造'!M$46</f>
        <v>2</v>
      </c>
      <c r="O61" s="166"/>
      <c r="P61" s="166"/>
    </row>
    <row r="62" spans="1:16" x14ac:dyDescent="0.15">
      <c r="A62" s="166" t="s">
        <v>35</v>
      </c>
      <c r="B62" s="166">
        <f>'将来負担比率（分子）の構造'!I$45</f>
        <v>1549</v>
      </c>
      <c r="C62" s="166"/>
      <c r="D62" s="166"/>
      <c r="E62" s="166">
        <f>'将来負担比率（分子）の構造'!J$45</f>
        <v>1409</v>
      </c>
      <c r="F62" s="166"/>
      <c r="G62" s="166"/>
      <c r="H62" s="166">
        <f>'将来負担比率（分子）の構造'!K$45</f>
        <v>1373</v>
      </c>
      <c r="I62" s="166"/>
      <c r="J62" s="166"/>
      <c r="K62" s="166">
        <f>'将来負担比率（分子）の構造'!L$45</f>
        <v>1337</v>
      </c>
      <c r="L62" s="166"/>
      <c r="M62" s="166"/>
      <c r="N62" s="166">
        <f>'将来負担比率（分子）の構造'!M$45</f>
        <v>1262</v>
      </c>
      <c r="O62" s="166"/>
      <c r="P62" s="166"/>
    </row>
    <row r="63" spans="1:16" x14ac:dyDescent="0.15">
      <c r="A63" s="166" t="s">
        <v>34</v>
      </c>
      <c r="B63" s="166">
        <f>'将来負担比率（分子）の構造'!I$44</f>
        <v>7538</v>
      </c>
      <c r="C63" s="166"/>
      <c r="D63" s="166"/>
      <c r="E63" s="166">
        <f>'将来負担比率（分子）の構造'!J$44</f>
        <v>6997</v>
      </c>
      <c r="F63" s="166"/>
      <c r="G63" s="166"/>
      <c r="H63" s="166">
        <f>'将来負担比率（分子）の構造'!K$44</f>
        <v>6615</v>
      </c>
      <c r="I63" s="166"/>
      <c r="J63" s="166"/>
      <c r="K63" s="166">
        <f>'将来負担比率（分子）の構造'!L$44</f>
        <v>6494</v>
      </c>
      <c r="L63" s="166"/>
      <c r="M63" s="166"/>
      <c r="N63" s="166">
        <f>'将来負担比率（分子）の構造'!M$44</f>
        <v>6413</v>
      </c>
      <c r="O63" s="166"/>
      <c r="P63" s="166"/>
    </row>
    <row r="64" spans="1:16" x14ac:dyDescent="0.15">
      <c r="A64" s="166" t="s">
        <v>33</v>
      </c>
      <c r="B64" s="166">
        <f>'将来負担比率（分子）の構造'!I$43</f>
        <v>6511</v>
      </c>
      <c r="C64" s="166"/>
      <c r="D64" s="166"/>
      <c r="E64" s="166">
        <f>'将来負担比率（分子）の構造'!J$43</f>
        <v>6133</v>
      </c>
      <c r="F64" s="166"/>
      <c r="G64" s="166"/>
      <c r="H64" s="166">
        <f>'将来負担比率（分子）の構造'!K$43</f>
        <v>5923</v>
      </c>
      <c r="I64" s="166"/>
      <c r="J64" s="166"/>
      <c r="K64" s="166">
        <f>'将来負担比率（分子）の構造'!L$43</f>
        <v>5692</v>
      </c>
      <c r="L64" s="166"/>
      <c r="M64" s="166"/>
      <c r="N64" s="166">
        <f>'将来負担比率（分子）の構造'!M$43</f>
        <v>4931</v>
      </c>
      <c r="O64" s="166"/>
      <c r="P64" s="166"/>
    </row>
    <row r="65" spans="1:16" x14ac:dyDescent="0.15">
      <c r="A65" s="166" t="s">
        <v>32</v>
      </c>
      <c r="B65" s="166">
        <f>'将来負担比率（分子）の構造'!I$42</f>
        <v>34</v>
      </c>
      <c r="C65" s="166"/>
      <c r="D65" s="166"/>
      <c r="E65" s="166">
        <f>'将来負担比率（分子）の構造'!J$42</f>
        <v>8</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15">
      <c r="A66" s="166" t="s">
        <v>31</v>
      </c>
      <c r="B66" s="166">
        <f>'将来負担比率（分子）の構造'!I$41</f>
        <v>24191</v>
      </c>
      <c r="C66" s="166"/>
      <c r="D66" s="166"/>
      <c r="E66" s="166">
        <f>'将来負担比率（分子）の構造'!J$41</f>
        <v>23298</v>
      </c>
      <c r="F66" s="166"/>
      <c r="G66" s="166"/>
      <c r="H66" s="166">
        <f>'将来負担比率（分子）の構造'!K$41</f>
        <v>22365</v>
      </c>
      <c r="I66" s="166"/>
      <c r="J66" s="166"/>
      <c r="K66" s="166">
        <f>'将来負担比率（分子）の構造'!L$41</f>
        <v>22296</v>
      </c>
      <c r="L66" s="166"/>
      <c r="M66" s="166"/>
      <c r="N66" s="166">
        <f>'将来負担比率（分子）の構造'!M$41</f>
        <v>22053</v>
      </c>
      <c r="O66" s="166"/>
      <c r="P66" s="166"/>
    </row>
    <row r="67" spans="1:16" x14ac:dyDescent="0.15">
      <c r="A67" s="166" t="s">
        <v>75</v>
      </c>
      <c r="B67" s="166" t="e">
        <f>NA()</f>
        <v>#N/A</v>
      </c>
      <c r="C67" s="166">
        <f>IF(ISNUMBER('将来負担比率（分子）の構造'!I$53), IF('将来負担比率（分子）の構造'!I$53 &lt; 0, 0, '将来負担比率（分子）の構造'!I$53), NA())</f>
        <v>6442</v>
      </c>
      <c r="D67" s="166" t="e">
        <f>NA()</f>
        <v>#N/A</v>
      </c>
      <c r="E67" s="166" t="e">
        <f>NA()</f>
        <v>#N/A</v>
      </c>
      <c r="F67" s="166">
        <f>IF(ISNUMBER('将来負担比率（分子）の構造'!J$53), IF('将来負担比率（分子）の構造'!J$53 &lt; 0, 0, '将来負担比率（分子）の構造'!J$53), NA())</f>
        <v>4979</v>
      </c>
      <c r="G67" s="166" t="e">
        <f>NA()</f>
        <v>#N/A</v>
      </c>
      <c r="H67" s="166" t="e">
        <f>NA()</f>
        <v>#N/A</v>
      </c>
      <c r="I67" s="166">
        <f>IF(ISNUMBER('将来負担比率（分子）の構造'!K$53), IF('将来負担比率（分子）の構造'!K$53 &lt; 0, 0, '将来負担比率（分子）の構造'!K$53), NA())</f>
        <v>4435</v>
      </c>
      <c r="J67" s="166" t="e">
        <f>NA()</f>
        <v>#N/A</v>
      </c>
      <c r="K67" s="166" t="e">
        <f>NA()</f>
        <v>#N/A</v>
      </c>
      <c r="L67" s="166">
        <f>IF(ISNUMBER('将来負担比率（分子）の構造'!L$53), IF('将来負担比率（分子）の構造'!L$53 &lt; 0, 0, '将来負担比率（分子）の構造'!L$53), NA())</f>
        <v>4095</v>
      </c>
      <c r="M67" s="166" t="e">
        <f>NA()</f>
        <v>#N/A</v>
      </c>
      <c r="N67" s="166" t="e">
        <f>NA()</f>
        <v>#N/A</v>
      </c>
      <c r="O67" s="166">
        <f>IF(ISNUMBER('将来負担比率（分子）の構造'!M$53), IF('将来負担比率（分子）の構造'!M$53 &lt; 0, 0, '将来負担比率（分子）の構造'!M$53), NA())</f>
        <v>1432</v>
      </c>
      <c r="P67" s="166" t="e">
        <f>NA()</f>
        <v>#N/A</v>
      </c>
    </row>
    <row r="70" spans="1:16" x14ac:dyDescent="0.15">
      <c r="A70" s="168" t="s">
        <v>76</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77</v>
      </c>
      <c r="B72" s="170">
        <f>基金残高に係る経年分析!F55</f>
        <v>1910</v>
      </c>
      <c r="C72" s="170">
        <f>基金残高に係る経年分析!G55</f>
        <v>2149</v>
      </c>
      <c r="D72" s="170">
        <f>基金残高に係る経年分析!H55</f>
        <v>3738</v>
      </c>
    </row>
    <row r="73" spans="1:16" x14ac:dyDescent="0.15">
      <c r="A73" s="169" t="s">
        <v>78</v>
      </c>
      <c r="B73" s="170">
        <f>基金残高に係る経年分析!F56</f>
        <v>722</v>
      </c>
      <c r="C73" s="170">
        <f>基金残高に係る経年分析!G56</f>
        <v>542</v>
      </c>
      <c r="D73" s="170">
        <f>基金残高に係る経年分析!H56</f>
        <v>292</v>
      </c>
    </row>
    <row r="74" spans="1:16" x14ac:dyDescent="0.15">
      <c r="A74" s="169" t="s">
        <v>79</v>
      </c>
      <c r="B74" s="170">
        <f>基金残高に係る経年分析!F57</f>
        <v>1739</v>
      </c>
      <c r="C74" s="170">
        <f>基金残高に係る経年分析!G57</f>
        <v>1339</v>
      </c>
      <c r="D74" s="170">
        <f>基金残高に係る経年分析!H57</f>
        <v>1639</v>
      </c>
    </row>
  </sheetData>
  <sheetProtection algorithmName="SHA-512" hashValue="pT1iaXC8mw097mqoRI1R4mZRTbrQFTAk71qChl8gchZCDhCR84M4cO1PN6pi/wuPiFCgbr8jMqXvVAKtKmS6LA==" saltValue="wiaYFuxrrzJxyVMA3fHr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2"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26" t="s">
        <v>214</v>
      </c>
      <c r="DI1" s="727"/>
      <c r="DJ1" s="727"/>
      <c r="DK1" s="727"/>
      <c r="DL1" s="727"/>
      <c r="DM1" s="727"/>
      <c r="DN1" s="728"/>
      <c r="DO1" s="205"/>
      <c r="DP1" s="726" t="s">
        <v>215</v>
      </c>
      <c r="DQ1" s="727"/>
      <c r="DR1" s="727"/>
      <c r="DS1" s="727"/>
      <c r="DT1" s="727"/>
      <c r="DU1" s="727"/>
      <c r="DV1" s="727"/>
      <c r="DW1" s="727"/>
      <c r="DX1" s="727"/>
      <c r="DY1" s="727"/>
      <c r="DZ1" s="727"/>
      <c r="EA1" s="727"/>
      <c r="EB1" s="727"/>
      <c r="EC1" s="728"/>
      <c r="ED1" s="204"/>
      <c r="EE1" s="204"/>
      <c r="EF1" s="204"/>
      <c r="EG1" s="204"/>
      <c r="EH1" s="204"/>
      <c r="EI1" s="204"/>
      <c r="EJ1" s="204"/>
      <c r="EK1" s="204"/>
      <c r="EL1" s="204"/>
      <c r="EM1" s="204"/>
    </row>
    <row r="2" spans="2:143" ht="22.5" customHeight="1" x14ac:dyDescent="0.15">
      <c r="B2" s="206" t="s">
        <v>216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88" t="s">
        <v>217</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218</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688" t="s">
        <v>219</v>
      </c>
      <c r="CE3" s="689"/>
      <c r="CF3" s="689"/>
      <c r="CG3" s="689"/>
      <c r="CH3" s="689"/>
      <c r="CI3" s="689"/>
      <c r="CJ3" s="689"/>
      <c r="CK3" s="689"/>
      <c r="CL3" s="689"/>
      <c r="CM3" s="689"/>
      <c r="CN3" s="689"/>
      <c r="CO3" s="689"/>
      <c r="CP3" s="689"/>
      <c r="CQ3" s="689"/>
      <c r="CR3" s="689"/>
      <c r="CS3" s="689"/>
      <c r="CT3" s="689"/>
      <c r="CU3" s="689"/>
      <c r="CV3" s="689"/>
      <c r="CW3" s="689"/>
      <c r="CX3" s="689"/>
      <c r="CY3" s="689"/>
      <c r="CZ3" s="689"/>
      <c r="DA3" s="689"/>
      <c r="DB3" s="689"/>
      <c r="DC3" s="689"/>
      <c r="DD3" s="689"/>
      <c r="DE3" s="689"/>
      <c r="DF3" s="689"/>
      <c r="DG3" s="689"/>
      <c r="DH3" s="689"/>
      <c r="DI3" s="689"/>
      <c r="DJ3" s="689"/>
      <c r="DK3" s="689"/>
      <c r="DL3" s="689"/>
      <c r="DM3" s="689"/>
      <c r="DN3" s="689"/>
      <c r="DO3" s="689"/>
      <c r="DP3" s="689"/>
      <c r="DQ3" s="689"/>
      <c r="DR3" s="689"/>
      <c r="DS3" s="689"/>
      <c r="DT3" s="689"/>
      <c r="DU3" s="689"/>
      <c r="DV3" s="689"/>
      <c r="DW3" s="689"/>
      <c r="DX3" s="689"/>
      <c r="DY3" s="689"/>
      <c r="DZ3" s="689"/>
      <c r="EA3" s="689"/>
      <c r="EB3" s="689"/>
      <c r="EC3" s="690"/>
    </row>
    <row r="4" spans="2:143" ht="11.25" customHeight="1" x14ac:dyDescent="0.15">
      <c r="B4" s="688" t="s">
        <v>1</v>
      </c>
      <c r="C4" s="689"/>
      <c r="D4" s="689"/>
      <c r="E4" s="689"/>
      <c r="F4" s="689"/>
      <c r="G4" s="689"/>
      <c r="H4" s="689"/>
      <c r="I4" s="689"/>
      <c r="J4" s="689"/>
      <c r="K4" s="689"/>
      <c r="L4" s="689"/>
      <c r="M4" s="689"/>
      <c r="N4" s="689"/>
      <c r="O4" s="689"/>
      <c r="P4" s="689"/>
      <c r="Q4" s="690"/>
      <c r="R4" s="688" t="s">
        <v>220</v>
      </c>
      <c r="S4" s="689"/>
      <c r="T4" s="689"/>
      <c r="U4" s="689"/>
      <c r="V4" s="689"/>
      <c r="W4" s="689"/>
      <c r="X4" s="689"/>
      <c r="Y4" s="690"/>
      <c r="Z4" s="688" t="s">
        <v>221</v>
      </c>
      <c r="AA4" s="689"/>
      <c r="AB4" s="689"/>
      <c r="AC4" s="690"/>
      <c r="AD4" s="688" t="s">
        <v>222</v>
      </c>
      <c r="AE4" s="689"/>
      <c r="AF4" s="689"/>
      <c r="AG4" s="689"/>
      <c r="AH4" s="689"/>
      <c r="AI4" s="689"/>
      <c r="AJ4" s="689"/>
      <c r="AK4" s="690"/>
      <c r="AL4" s="688" t="s">
        <v>221</v>
      </c>
      <c r="AM4" s="689"/>
      <c r="AN4" s="689"/>
      <c r="AO4" s="690"/>
      <c r="AP4" s="729" t="s">
        <v>223</v>
      </c>
      <c r="AQ4" s="729"/>
      <c r="AR4" s="729"/>
      <c r="AS4" s="729"/>
      <c r="AT4" s="729"/>
      <c r="AU4" s="729"/>
      <c r="AV4" s="729"/>
      <c r="AW4" s="729"/>
      <c r="AX4" s="729"/>
      <c r="AY4" s="729"/>
      <c r="AZ4" s="729"/>
      <c r="BA4" s="729"/>
      <c r="BB4" s="729"/>
      <c r="BC4" s="729"/>
      <c r="BD4" s="729"/>
      <c r="BE4" s="729"/>
      <c r="BF4" s="729"/>
      <c r="BG4" s="729" t="s">
        <v>224</v>
      </c>
      <c r="BH4" s="729"/>
      <c r="BI4" s="729"/>
      <c r="BJ4" s="729"/>
      <c r="BK4" s="729"/>
      <c r="BL4" s="729"/>
      <c r="BM4" s="729"/>
      <c r="BN4" s="729"/>
      <c r="BO4" s="729" t="s">
        <v>221</v>
      </c>
      <c r="BP4" s="729"/>
      <c r="BQ4" s="729"/>
      <c r="BR4" s="729"/>
      <c r="BS4" s="729" t="s">
        <v>225</v>
      </c>
      <c r="BT4" s="729"/>
      <c r="BU4" s="729"/>
      <c r="BV4" s="729"/>
      <c r="BW4" s="729"/>
      <c r="BX4" s="729"/>
      <c r="BY4" s="729"/>
      <c r="BZ4" s="729"/>
      <c r="CA4" s="729"/>
      <c r="CB4" s="729"/>
      <c r="CD4" s="688" t="s">
        <v>226</v>
      </c>
      <c r="CE4" s="689"/>
      <c r="CF4" s="689"/>
      <c r="CG4" s="689"/>
      <c r="CH4" s="689"/>
      <c r="CI4" s="689"/>
      <c r="CJ4" s="689"/>
      <c r="CK4" s="689"/>
      <c r="CL4" s="689"/>
      <c r="CM4" s="689"/>
      <c r="CN4" s="689"/>
      <c r="CO4" s="689"/>
      <c r="CP4" s="689"/>
      <c r="CQ4" s="689"/>
      <c r="CR4" s="689"/>
      <c r="CS4" s="689"/>
      <c r="CT4" s="689"/>
      <c r="CU4" s="689"/>
      <c r="CV4" s="689"/>
      <c r="CW4" s="689"/>
      <c r="CX4" s="689"/>
      <c r="CY4" s="689"/>
      <c r="CZ4" s="689"/>
      <c r="DA4" s="689"/>
      <c r="DB4" s="689"/>
      <c r="DC4" s="689"/>
      <c r="DD4" s="689"/>
      <c r="DE4" s="689"/>
      <c r="DF4" s="689"/>
      <c r="DG4" s="689"/>
      <c r="DH4" s="689"/>
      <c r="DI4" s="689"/>
      <c r="DJ4" s="689"/>
      <c r="DK4" s="689"/>
      <c r="DL4" s="689"/>
      <c r="DM4" s="689"/>
      <c r="DN4" s="689"/>
      <c r="DO4" s="689"/>
      <c r="DP4" s="689"/>
      <c r="DQ4" s="689"/>
      <c r="DR4" s="689"/>
      <c r="DS4" s="689"/>
      <c r="DT4" s="689"/>
      <c r="DU4" s="689"/>
      <c r="DV4" s="689"/>
      <c r="DW4" s="689"/>
      <c r="DX4" s="689"/>
      <c r="DY4" s="689"/>
      <c r="DZ4" s="689"/>
      <c r="EA4" s="689"/>
      <c r="EB4" s="689"/>
      <c r="EC4" s="690"/>
    </row>
    <row r="5" spans="2:143" ht="11.25" customHeight="1" x14ac:dyDescent="0.15">
      <c r="B5" s="685" t="s">
        <v>227</v>
      </c>
      <c r="C5" s="686"/>
      <c r="D5" s="686"/>
      <c r="E5" s="686"/>
      <c r="F5" s="686"/>
      <c r="G5" s="686"/>
      <c r="H5" s="686"/>
      <c r="I5" s="686"/>
      <c r="J5" s="686"/>
      <c r="K5" s="686"/>
      <c r="L5" s="686"/>
      <c r="M5" s="686"/>
      <c r="N5" s="686"/>
      <c r="O5" s="686"/>
      <c r="P5" s="686"/>
      <c r="Q5" s="687"/>
      <c r="R5" s="682">
        <v>8848584</v>
      </c>
      <c r="S5" s="683"/>
      <c r="T5" s="683"/>
      <c r="U5" s="683"/>
      <c r="V5" s="683"/>
      <c r="W5" s="683"/>
      <c r="X5" s="683"/>
      <c r="Y5" s="711"/>
      <c r="Z5" s="724">
        <v>33.9</v>
      </c>
      <c r="AA5" s="724"/>
      <c r="AB5" s="724"/>
      <c r="AC5" s="724"/>
      <c r="AD5" s="725">
        <v>8425100</v>
      </c>
      <c r="AE5" s="725"/>
      <c r="AF5" s="725"/>
      <c r="AG5" s="725"/>
      <c r="AH5" s="725"/>
      <c r="AI5" s="725"/>
      <c r="AJ5" s="725"/>
      <c r="AK5" s="725"/>
      <c r="AL5" s="712">
        <v>63.2</v>
      </c>
      <c r="AM5" s="697"/>
      <c r="AN5" s="697"/>
      <c r="AO5" s="713"/>
      <c r="AP5" s="685" t="s">
        <v>228</v>
      </c>
      <c r="AQ5" s="686"/>
      <c r="AR5" s="686"/>
      <c r="AS5" s="686"/>
      <c r="AT5" s="686"/>
      <c r="AU5" s="686"/>
      <c r="AV5" s="686"/>
      <c r="AW5" s="686"/>
      <c r="AX5" s="686"/>
      <c r="AY5" s="686"/>
      <c r="AZ5" s="686"/>
      <c r="BA5" s="686"/>
      <c r="BB5" s="686"/>
      <c r="BC5" s="686"/>
      <c r="BD5" s="686"/>
      <c r="BE5" s="686"/>
      <c r="BF5" s="687"/>
      <c r="BG5" s="635">
        <v>8425100</v>
      </c>
      <c r="BH5" s="636"/>
      <c r="BI5" s="636"/>
      <c r="BJ5" s="636"/>
      <c r="BK5" s="636"/>
      <c r="BL5" s="636"/>
      <c r="BM5" s="636"/>
      <c r="BN5" s="637"/>
      <c r="BO5" s="661">
        <v>95.2</v>
      </c>
      <c r="BP5" s="661"/>
      <c r="BQ5" s="661"/>
      <c r="BR5" s="661"/>
      <c r="BS5" s="662">
        <v>289802</v>
      </c>
      <c r="BT5" s="662"/>
      <c r="BU5" s="662"/>
      <c r="BV5" s="662"/>
      <c r="BW5" s="662"/>
      <c r="BX5" s="662"/>
      <c r="BY5" s="662"/>
      <c r="BZ5" s="662"/>
      <c r="CA5" s="662"/>
      <c r="CB5" s="707"/>
      <c r="CD5" s="688" t="s">
        <v>223</v>
      </c>
      <c r="CE5" s="689"/>
      <c r="CF5" s="689"/>
      <c r="CG5" s="689"/>
      <c r="CH5" s="689"/>
      <c r="CI5" s="689"/>
      <c r="CJ5" s="689"/>
      <c r="CK5" s="689"/>
      <c r="CL5" s="689"/>
      <c r="CM5" s="689"/>
      <c r="CN5" s="689"/>
      <c r="CO5" s="689"/>
      <c r="CP5" s="689"/>
      <c r="CQ5" s="690"/>
      <c r="CR5" s="688" t="s">
        <v>229</v>
      </c>
      <c r="CS5" s="689"/>
      <c r="CT5" s="689"/>
      <c r="CU5" s="689"/>
      <c r="CV5" s="689"/>
      <c r="CW5" s="689"/>
      <c r="CX5" s="689"/>
      <c r="CY5" s="690"/>
      <c r="CZ5" s="688" t="s">
        <v>221</v>
      </c>
      <c r="DA5" s="689"/>
      <c r="DB5" s="689"/>
      <c r="DC5" s="690"/>
      <c r="DD5" s="688" t="s">
        <v>230</v>
      </c>
      <c r="DE5" s="689"/>
      <c r="DF5" s="689"/>
      <c r="DG5" s="689"/>
      <c r="DH5" s="689"/>
      <c r="DI5" s="689"/>
      <c r="DJ5" s="689"/>
      <c r="DK5" s="689"/>
      <c r="DL5" s="689"/>
      <c r="DM5" s="689"/>
      <c r="DN5" s="689"/>
      <c r="DO5" s="689"/>
      <c r="DP5" s="690"/>
      <c r="DQ5" s="688" t="s">
        <v>231</v>
      </c>
      <c r="DR5" s="689"/>
      <c r="DS5" s="689"/>
      <c r="DT5" s="689"/>
      <c r="DU5" s="689"/>
      <c r="DV5" s="689"/>
      <c r="DW5" s="689"/>
      <c r="DX5" s="689"/>
      <c r="DY5" s="689"/>
      <c r="DZ5" s="689"/>
      <c r="EA5" s="689"/>
      <c r="EB5" s="689"/>
      <c r="EC5" s="690"/>
    </row>
    <row r="6" spans="2:143" ht="11.25" customHeight="1" x14ac:dyDescent="0.15">
      <c r="B6" s="632" t="s">
        <v>232</v>
      </c>
      <c r="C6" s="633"/>
      <c r="D6" s="633"/>
      <c r="E6" s="633"/>
      <c r="F6" s="633"/>
      <c r="G6" s="633"/>
      <c r="H6" s="633"/>
      <c r="I6" s="633"/>
      <c r="J6" s="633"/>
      <c r="K6" s="633"/>
      <c r="L6" s="633"/>
      <c r="M6" s="633"/>
      <c r="N6" s="633"/>
      <c r="O6" s="633"/>
      <c r="P6" s="633"/>
      <c r="Q6" s="634"/>
      <c r="R6" s="635">
        <v>259250</v>
      </c>
      <c r="S6" s="636"/>
      <c r="T6" s="636"/>
      <c r="U6" s="636"/>
      <c r="V6" s="636"/>
      <c r="W6" s="636"/>
      <c r="X6" s="636"/>
      <c r="Y6" s="637"/>
      <c r="Z6" s="661">
        <v>1</v>
      </c>
      <c r="AA6" s="661"/>
      <c r="AB6" s="661"/>
      <c r="AC6" s="661"/>
      <c r="AD6" s="662">
        <v>259250</v>
      </c>
      <c r="AE6" s="662"/>
      <c r="AF6" s="662"/>
      <c r="AG6" s="662"/>
      <c r="AH6" s="662"/>
      <c r="AI6" s="662"/>
      <c r="AJ6" s="662"/>
      <c r="AK6" s="662"/>
      <c r="AL6" s="638">
        <v>1.9</v>
      </c>
      <c r="AM6" s="639"/>
      <c r="AN6" s="639"/>
      <c r="AO6" s="663"/>
      <c r="AP6" s="632" t="s">
        <v>233</v>
      </c>
      <c r="AQ6" s="633"/>
      <c r="AR6" s="633"/>
      <c r="AS6" s="633"/>
      <c r="AT6" s="633"/>
      <c r="AU6" s="633"/>
      <c r="AV6" s="633"/>
      <c r="AW6" s="633"/>
      <c r="AX6" s="633"/>
      <c r="AY6" s="633"/>
      <c r="AZ6" s="633"/>
      <c r="BA6" s="633"/>
      <c r="BB6" s="633"/>
      <c r="BC6" s="633"/>
      <c r="BD6" s="633"/>
      <c r="BE6" s="633"/>
      <c r="BF6" s="634"/>
      <c r="BG6" s="635">
        <v>8425100</v>
      </c>
      <c r="BH6" s="636"/>
      <c r="BI6" s="636"/>
      <c r="BJ6" s="636"/>
      <c r="BK6" s="636"/>
      <c r="BL6" s="636"/>
      <c r="BM6" s="636"/>
      <c r="BN6" s="637"/>
      <c r="BO6" s="661">
        <v>95.2</v>
      </c>
      <c r="BP6" s="661"/>
      <c r="BQ6" s="661"/>
      <c r="BR6" s="661"/>
      <c r="BS6" s="662">
        <v>289802</v>
      </c>
      <c r="BT6" s="662"/>
      <c r="BU6" s="662"/>
      <c r="BV6" s="662"/>
      <c r="BW6" s="662"/>
      <c r="BX6" s="662"/>
      <c r="BY6" s="662"/>
      <c r="BZ6" s="662"/>
      <c r="CA6" s="662"/>
      <c r="CB6" s="707"/>
      <c r="CD6" s="685" t="s">
        <v>234</v>
      </c>
      <c r="CE6" s="686"/>
      <c r="CF6" s="686"/>
      <c r="CG6" s="686"/>
      <c r="CH6" s="686"/>
      <c r="CI6" s="686"/>
      <c r="CJ6" s="686"/>
      <c r="CK6" s="686"/>
      <c r="CL6" s="686"/>
      <c r="CM6" s="686"/>
      <c r="CN6" s="686"/>
      <c r="CO6" s="686"/>
      <c r="CP6" s="686"/>
      <c r="CQ6" s="687"/>
      <c r="CR6" s="635">
        <v>191682</v>
      </c>
      <c r="CS6" s="636"/>
      <c r="CT6" s="636"/>
      <c r="CU6" s="636"/>
      <c r="CV6" s="636"/>
      <c r="CW6" s="636"/>
      <c r="CX6" s="636"/>
      <c r="CY6" s="637"/>
      <c r="CZ6" s="712">
        <v>0.8</v>
      </c>
      <c r="DA6" s="697"/>
      <c r="DB6" s="697"/>
      <c r="DC6" s="714"/>
      <c r="DD6" s="641">
        <v>5533</v>
      </c>
      <c r="DE6" s="636"/>
      <c r="DF6" s="636"/>
      <c r="DG6" s="636"/>
      <c r="DH6" s="636"/>
      <c r="DI6" s="636"/>
      <c r="DJ6" s="636"/>
      <c r="DK6" s="636"/>
      <c r="DL6" s="636"/>
      <c r="DM6" s="636"/>
      <c r="DN6" s="636"/>
      <c r="DO6" s="636"/>
      <c r="DP6" s="637"/>
      <c r="DQ6" s="641">
        <v>191600</v>
      </c>
      <c r="DR6" s="636"/>
      <c r="DS6" s="636"/>
      <c r="DT6" s="636"/>
      <c r="DU6" s="636"/>
      <c r="DV6" s="636"/>
      <c r="DW6" s="636"/>
      <c r="DX6" s="636"/>
      <c r="DY6" s="636"/>
      <c r="DZ6" s="636"/>
      <c r="EA6" s="636"/>
      <c r="EB6" s="636"/>
      <c r="EC6" s="671"/>
    </row>
    <row r="7" spans="2:143" ht="11.25" customHeight="1" x14ac:dyDescent="0.15">
      <c r="B7" s="632" t="s">
        <v>235</v>
      </c>
      <c r="C7" s="633"/>
      <c r="D7" s="633"/>
      <c r="E7" s="633"/>
      <c r="F7" s="633"/>
      <c r="G7" s="633"/>
      <c r="H7" s="633"/>
      <c r="I7" s="633"/>
      <c r="J7" s="633"/>
      <c r="K7" s="633"/>
      <c r="L7" s="633"/>
      <c r="M7" s="633"/>
      <c r="N7" s="633"/>
      <c r="O7" s="633"/>
      <c r="P7" s="633"/>
      <c r="Q7" s="634"/>
      <c r="R7" s="635">
        <v>4494</v>
      </c>
      <c r="S7" s="636"/>
      <c r="T7" s="636"/>
      <c r="U7" s="636"/>
      <c r="V7" s="636"/>
      <c r="W7" s="636"/>
      <c r="X7" s="636"/>
      <c r="Y7" s="637"/>
      <c r="Z7" s="661">
        <v>0</v>
      </c>
      <c r="AA7" s="661"/>
      <c r="AB7" s="661"/>
      <c r="AC7" s="661"/>
      <c r="AD7" s="662">
        <v>4494</v>
      </c>
      <c r="AE7" s="662"/>
      <c r="AF7" s="662"/>
      <c r="AG7" s="662"/>
      <c r="AH7" s="662"/>
      <c r="AI7" s="662"/>
      <c r="AJ7" s="662"/>
      <c r="AK7" s="662"/>
      <c r="AL7" s="638">
        <v>0</v>
      </c>
      <c r="AM7" s="639"/>
      <c r="AN7" s="639"/>
      <c r="AO7" s="663"/>
      <c r="AP7" s="632" t="s">
        <v>236</v>
      </c>
      <c r="AQ7" s="633"/>
      <c r="AR7" s="633"/>
      <c r="AS7" s="633"/>
      <c r="AT7" s="633"/>
      <c r="AU7" s="633"/>
      <c r="AV7" s="633"/>
      <c r="AW7" s="633"/>
      <c r="AX7" s="633"/>
      <c r="AY7" s="633"/>
      <c r="AZ7" s="633"/>
      <c r="BA7" s="633"/>
      <c r="BB7" s="633"/>
      <c r="BC7" s="633"/>
      <c r="BD7" s="633"/>
      <c r="BE7" s="633"/>
      <c r="BF7" s="634"/>
      <c r="BG7" s="635">
        <v>4204918</v>
      </c>
      <c r="BH7" s="636"/>
      <c r="BI7" s="636"/>
      <c r="BJ7" s="636"/>
      <c r="BK7" s="636"/>
      <c r="BL7" s="636"/>
      <c r="BM7" s="636"/>
      <c r="BN7" s="637"/>
      <c r="BO7" s="661">
        <v>47.5</v>
      </c>
      <c r="BP7" s="661"/>
      <c r="BQ7" s="661"/>
      <c r="BR7" s="661"/>
      <c r="BS7" s="662">
        <v>289802</v>
      </c>
      <c r="BT7" s="662"/>
      <c r="BU7" s="662"/>
      <c r="BV7" s="662"/>
      <c r="BW7" s="662"/>
      <c r="BX7" s="662"/>
      <c r="BY7" s="662"/>
      <c r="BZ7" s="662"/>
      <c r="CA7" s="662"/>
      <c r="CB7" s="707"/>
      <c r="CD7" s="632" t="s">
        <v>237</v>
      </c>
      <c r="CE7" s="633"/>
      <c r="CF7" s="633"/>
      <c r="CG7" s="633"/>
      <c r="CH7" s="633"/>
      <c r="CI7" s="633"/>
      <c r="CJ7" s="633"/>
      <c r="CK7" s="633"/>
      <c r="CL7" s="633"/>
      <c r="CM7" s="633"/>
      <c r="CN7" s="633"/>
      <c r="CO7" s="633"/>
      <c r="CP7" s="633"/>
      <c r="CQ7" s="634"/>
      <c r="CR7" s="635">
        <v>5729470</v>
      </c>
      <c r="CS7" s="636"/>
      <c r="CT7" s="636"/>
      <c r="CU7" s="636"/>
      <c r="CV7" s="636"/>
      <c r="CW7" s="636"/>
      <c r="CX7" s="636"/>
      <c r="CY7" s="637"/>
      <c r="CZ7" s="661">
        <v>22.8</v>
      </c>
      <c r="DA7" s="661"/>
      <c r="DB7" s="661"/>
      <c r="DC7" s="661"/>
      <c r="DD7" s="641">
        <v>235173</v>
      </c>
      <c r="DE7" s="636"/>
      <c r="DF7" s="636"/>
      <c r="DG7" s="636"/>
      <c r="DH7" s="636"/>
      <c r="DI7" s="636"/>
      <c r="DJ7" s="636"/>
      <c r="DK7" s="636"/>
      <c r="DL7" s="636"/>
      <c r="DM7" s="636"/>
      <c r="DN7" s="636"/>
      <c r="DO7" s="636"/>
      <c r="DP7" s="637"/>
      <c r="DQ7" s="641">
        <v>3729556</v>
      </c>
      <c r="DR7" s="636"/>
      <c r="DS7" s="636"/>
      <c r="DT7" s="636"/>
      <c r="DU7" s="636"/>
      <c r="DV7" s="636"/>
      <c r="DW7" s="636"/>
      <c r="DX7" s="636"/>
      <c r="DY7" s="636"/>
      <c r="DZ7" s="636"/>
      <c r="EA7" s="636"/>
      <c r="EB7" s="636"/>
      <c r="EC7" s="671"/>
    </row>
    <row r="8" spans="2:143" ht="11.25" customHeight="1" x14ac:dyDescent="0.15">
      <c r="B8" s="632" t="s">
        <v>238</v>
      </c>
      <c r="C8" s="633"/>
      <c r="D8" s="633"/>
      <c r="E8" s="633"/>
      <c r="F8" s="633"/>
      <c r="G8" s="633"/>
      <c r="H8" s="633"/>
      <c r="I8" s="633"/>
      <c r="J8" s="633"/>
      <c r="K8" s="633"/>
      <c r="L8" s="633"/>
      <c r="M8" s="633"/>
      <c r="N8" s="633"/>
      <c r="O8" s="633"/>
      <c r="P8" s="633"/>
      <c r="Q8" s="634"/>
      <c r="R8" s="635">
        <v>43162</v>
      </c>
      <c r="S8" s="636"/>
      <c r="T8" s="636"/>
      <c r="U8" s="636"/>
      <c r="V8" s="636"/>
      <c r="W8" s="636"/>
      <c r="X8" s="636"/>
      <c r="Y8" s="637"/>
      <c r="Z8" s="661">
        <v>0.2</v>
      </c>
      <c r="AA8" s="661"/>
      <c r="AB8" s="661"/>
      <c r="AC8" s="661"/>
      <c r="AD8" s="662">
        <v>43162</v>
      </c>
      <c r="AE8" s="662"/>
      <c r="AF8" s="662"/>
      <c r="AG8" s="662"/>
      <c r="AH8" s="662"/>
      <c r="AI8" s="662"/>
      <c r="AJ8" s="662"/>
      <c r="AK8" s="662"/>
      <c r="AL8" s="638">
        <v>0.3</v>
      </c>
      <c r="AM8" s="639"/>
      <c r="AN8" s="639"/>
      <c r="AO8" s="663"/>
      <c r="AP8" s="632" t="s">
        <v>239</v>
      </c>
      <c r="AQ8" s="633"/>
      <c r="AR8" s="633"/>
      <c r="AS8" s="633"/>
      <c r="AT8" s="633"/>
      <c r="AU8" s="633"/>
      <c r="AV8" s="633"/>
      <c r="AW8" s="633"/>
      <c r="AX8" s="633"/>
      <c r="AY8" s="633"/>
      <c r="AZ8" s="633"/>
      <c r="BA8" s="633"/>
      <c r="BB8" s="633"/>
      <c r="BC8" s="633"/>
      <c r="BD8" s="633"/>
      <c r="BE8" s="633"/>
      <c r="BF8" s="634"/>
      <c r="BG8" s="635">
        <v>94683</v>
      </c>
      <c r="BH8" s="636"/>
      <c r="BI8" s="636"/>
      <c r="BJ8" s="636"/>
      <c r="BK8" s="636"/>
      <c r="BL8" s="636"/>
      <c r="BM8" s="636"/>
      <c r="BN8" s="637"/>
      <c r="BO8" s="661">
        <v>1.1000000000000001</v>
      </c>
      <c r="BP8" s="661"/>
      <c r="BQ8" s="661"/>
      <c r="BR8" s="661"/>
      <c r="BS8" s="662" t="s">
        <v>127</v>
      </c>
      <c r="BT8" s="662"/>
      <c r="BU8" s="662"/>
      <c r="BV8" s="662"/>
      <c r="BW8" s="662"/>
      <c r="BX8" s="662"/>
      <c r="BY8" s="662"/>
      <c r="BZ8" s="662"/>
      <c r="CA8" s="662"/>
      <c r="CB8" s="707"/>
      <c r="CD8" s="632" t="s">
        <v>240</v>
      </c>
      <c r="CE8" s="633"/>
      <c r="CF8" s="633"/>
      <c r="CG8" s="633"/>
      <c r="CH8" s="633"/>
      <c r="CI8" s="633"/>
      <c r="CJ8" s="633"/>
      <c r="CK8" s="633"/>
      <c r="CL8" s="633"/>
      <c r="CM8" s="633"/>
      <c r="CN8" s="633"/>
      <c r="CO8" s="633"/>
      <c r="CP8" s="633"/>
      <c r="CQ8" s="634"/>
      <c r="CR8" s="635">
        <v>8508988</v>
      </c>
      <c r="CS8" s="636"/>
      <c r="CT8" s="636"/>
      <c r="CU8" s="636"/>
      <c r="CV8" s="636"/>
      <c r="CW8" s="636"/>
      <c r="CX8" s="636"/>
      <c r="CY8" s="637"/>
      <c r="CZ8" s="661">
        <v>33.799999999999997</v>
      </c>
      <c r="DA8" s="661"/>
      <c r="DB8" s="661"/>
      <c r="DC8" s="661"/>
      <c r="DD8" s="641">
        <v>6456</v>
      </c>
      <c r="DE8" s="636"/>
      <c r="DF8" s="636"/>
      <c r="DG8" s="636"/>
      <c r="DH8" s="636"/>
      <c r="DI8" s="636"/>
      <c r="DJ8" s="636"/>
      <c r="DK8" s="636"/>
      <c r="DL8" s="636"/>
      <c r="DM8" s="636"/>
      <c r="DN8" s="636"/>
      <c r="DO8" s="636"/>
      <c r="DP8" s="637"/>
      <c r="DQ8" s="641">
        <v>3243353</v>
      </c>
      <c r="DR8" s="636"/>
      <c r="DS8" s="636"/>
      <c r="DT8" s="636"/>
      <c r="DU8" s="636"/>
      <c r="DV8" s="636"/>
      <c r="DW8" s="636"/>
      <c r="DX8" s="636"/>
      <c r="DY8" s="636"/>
      <c r="DZ8" s="636"/>
      <c r="EA8" s="636"/>
      <c r="EB8" s="636"/>
      <c r="EC8" s="671"/>
    </row>
    <row r="9" spans="2:143" ht="11.25" customHeight="1" x14ac:dyDescent="0.15">
      <c r="B9" s="632" t="s">
        <v>241</v>
      </c>
      <c r="C9" s="633"/>
      <c r="D9" s="633"/>
      <c r="E9" s="633"/>
      <c r="F9" s="633"/>
      <c r="G9" s="633"/>
      <c r="H9" s="633"/>
      <c r="I9" s="633"/>
      <c r="J9" s="633"/>
      <c r="K9" s="633"/>
      <c r="L9" s="633"/>
      <c r="M9" s="633"/>
      <c r="N9" s="633"/>
      <c r="O9" s="633"/>
      <c r="P9" s="633"/>
      <c r="Q9" s="634"/>
      <c r="R9" s="635">
        <v>51581</v>
      </c>
      <c r="S9" s="636"/>
      <c r="T9" s="636"/>
      <c r="U9" s="636"/>
      <c r="V9" s="636"/>
      <c r="W9" s="636"/>
      <c r="X9" s="636"/>
      <c r="Y9" s="637"/>
      <c r="Z9" s="661">
        <v>0.2</v>
      </c>
      <c r="AA9" s="661"/>
      <c r="AB9" s="661"/>
      <c r="AC9" s="661"/>
      <c r="AD9" s="662">
        <v>51581</v>
      </c>
      <c r="AE9" s="662"/>
      <c r="AF9" s="662"/>
      <c r="AG9" s="662"/>
      <c r="AH9" s="662"/>
      <c r="AI9" s="662"/>
      <c r="AJ9" s="662"/>
      <c r="AK9" s="662"/>
      <c r="AL9" s="638">
        <v>0.4</v>
      </c>
      <c r="AM9" s="639"/>
      <c r="AN9" s="639"/>
      <c r="AO9" s="663"/>
      <c r="AP9" s="632" t="s">
        <v>242</v>
      </c>
      <c r="AQ9" s="633"/>
      <c r="AR9" s="633"/>
      <c r="AS9" s="633"/>
      <c r="AT9" s="633"/>
      <c r="AU9" s="633"/>
      <c r="AV9" s="633"/>
      <c r="AW9" s="633"/>
      <c r="AX9" s="633"/>
      <c r="AY9" s="633"/>
      <c r="AZ9" s="633"/>
      <c r="BA9" s="633"/>
      <c r="BB9" s="633"/>
      <c r="BC9" s="633"/>
      <c r="BD9" s="633"/>
      <c r="BE9" s="633"/>
      <c r="BF9" s="634"/>
      <c r="BG9" s="635">
        <v>2950477</v>
      </c>
      <c r="BH9" s="636"/>
      <c r="BI9" s="636"/>
      <c r="BJ9" s="636"/>
      <c r="BK9" s="636"/>
      <c r="BL9" s="636"/>
      <c r="BM9" s="636"/>
      <c r="BN9" s="637"/>
      <c r="BO9" s="661">
        <v>33.299999999999997</v>
      </c>
      <c r="BP9" s="661"/>
      <c r="BQ9" s="661"/>
      <c r="BR9" s="661"/>
      <c r="BS9" s="662" t="s">
        <v>127</v>
      </c>
      <c r="BT9" s="662"/>
      <c r="BU9" s="662"/>
      <c r="BV9" s="662"/>
      <c r="BW9" s="662"/>
      <c r="BX9" s="662"/>
      <c r="BY9" s="662"/>
      <c r="BZ9" s="662"/>
      <c r="CA9" s="662"/>
      <c r="CB9" s="707"/>
      <c r="CD9" s="632" t="s">
        <v>243</v>
      </c>
      <c r="CE9" s="633"/>
      <c r="CF9" s="633"/>
      <c r="CG9" s="633"/>
      <c r="CH9" s="633"/>
      <c r="CI9" s="633"/>
      <c r="CJ9" s="633"/>
      <c r="CK9" s="633"/>
      <c r="CL9" s="633"/>
      <c r="CM9" s="633"/>
      <c r="CN9" s="633"/>
      <c r="CO9" s="633"/>
      <c r="CP9" s="633"/>
      <c r="CQ9" s="634"/>
      <c r="CR9" s="635">
        <v>1571083</v>
      </c>
      <c r="CS9" s="636"/>
      <c r="CT9" s="636"/>
      <c r="CU9" s="636"/>
      <c r="CV9" s="636"/>
      <c r="CW9" s="636"/>
      <c r="CX9" s="636"/>
      <c r="CY9" s="637"/>
      <c r="CZ9" s="661">
        <v>6.2</v>
      </c>
      <c r="DA9" s="661"/>
      <c r="DB9" s="661"/>
      <c r="DC9" s="661"/>
      <c r="DD9" s="641">
        <v>15541</v>
      </c>
      <c r="DE9" s="636"/>
      <c r="DF9" s="636"/>
      <c r="DG9" s="636"/>
      <c r="DH9" s="636"/>
      <c r="DI9" s="636"/>
      <c r="DJ9" s="636"/>
      <c r="DK9" s="636"/>
      <c r="DL9" s="636"/>
      <c r="DM9" s="636"/>
      <c r="DN9" s="636"/>
      <c r="DO9" s="636"/>
      <c r="DP9" s="637"/>
      <c r="DQ9" s="641">
        <v>911643</v>
      </c>
      <c r="DR9" s="636"/>
      <c r="DS9" s="636"/>
      <c r="DT9" s="636"/>
      <c r="DU9" s="636"/>
      <c r="DV9" s="636"/>
      <c r="DW9" s="636"/>
      <c r="DX9" s="636"/>
      <c r="DY9" s="636"/>
      <c r="DZ9" s="636"/>
      <c r="EA9" s="636"/>
      <c r="EB9" s="636"/>
      <c r="EC9" s="671"/>
    </row>
    <row r="10" spans="2:143" ht="11.25" customHeight="1" x14ac:dyDescent="0.15">
      <c r="B10" s="632" t="s">
        <v>244</v>
      </c>
      <c r="C10" s="633"/>
      <c r="D10" s="633"/>
      <c r="E10" s="633"/>
      <c r="F10" s="633"/>
      <c r="G10" s="633"/>
      <c r="H10" s="633"/>
      <c r="I10" s="633"/>
      <c r="J10" s="633"/>
      <c r="K10" s="633"/>
      <c r="L10" s="633"/>
      <c r="M10" s="633"/>
      <c r="N10" s="633"/>
      <c r="O10" s="633"/>
      <c r="P10" s="633"/>
      <c r="Q10" s="634"/>
      <c r="R10" s="635" t="s">
        <v>127</v>
      </c>
      <c r="S10" s="636"/>
      <c r="T10" s="636"/>
      <c r="U10" s="636"/>
      <c r="V10" s="636"/>
      <c r="W10" s="636"/>
      <c r="X10" s="636"/>
      <c r="Y10" s="637"/>
      <c r="Z10" s="661" t="s">
        <v>127</v>
      </c>
      <c r="AA10" s="661"/>
      <c r="AB10" s="661"/>
      <c r="AC10" s="661"/>
      <c r="AD10" s="662" t="s">
        <v>127</v>
      </c>
      <c r="AE10" s="662"/>
      <c r="AF10" s="662"/>
      <c r="AG10" s="662"/>
      <c r="AH10" s="662"/>
      <c r="AI10" s="662"/>
      <c r="AJ10" s="662"/>
      <c r="AK10" s="662"/>
      <c r="AL10" s="638" t="s">
        <v>127</v>
      </c>
      <c r="AM10" s="639"/>
      <c r="AN10" s="639"/>
      <c r="AO10" s="663"/>
      <c r="AP10" s="632" t="s">
        <v>245</v>
      </c>
      <c r="AQ10" s="633"/>
      <c r="AR10" s="633"/>
      <c r="AS10" s="633"/>
      <c r="AT10" s="633"/>
      <c r="AU10" s="633"/>
      <c r="AV10" s="633"/>
      <c r="AW10" s="633"/>
      <c r="AX10" s="633"/>
      <c r="AY10" s="633"/>
      <c r="AZ10" s="633"/>
      <c r="BA10" s="633"/>
      <c r="BB10" s="633"/>
      <c r="BC10" s="633"/>
      <c r="BD10" s="633"/>
      <c r="BE10" s="633"/>
      <c r="BF10" s="634"/>
      <c r="BG10" s="635">
        <v>141646</v>
      </c>
      <c r="BH10" s="636"/>
      <c r="BI10" s="636"/>
      <c r="BJ10" s="636"/>
      <c r="BK10" s="636"/>
      <c r="BL10" s="636"/>
      <c r="BM10" s="636"/>
      <c r="BN10" s="637"/>
      <c r="BO10" s="661">
        <v>1.6</v>
      </c>
      <c r="BP10" s="661"/>
      <c r="BQ10" s="661"/>
      <c r="BR10" s="661"/>
      <c r="BS10" s="662" t="s">
        <v>127</v>
      </c>
      <c r="BT10" s="662"/>
      <c r="BU10" s="662"/>
      <c r="BV10" s="662"/>
      <c r="BW10" s="662"/>
      <c r="BX10" s="662"/>
      <c r="BY10" s="662"/>
      <c r="BZ10" s="662"/>
      <c r="CA10" s="662"/>
      <c r="CB10" s="707"/>
      <c r="CD10" s="632" t="s">
        <v>246</v>
      </c>
      <c r="CE10" s="633"/>
      <c r="CF10" s="633"/>
      <c r="CG10" s="633"/>
      <c r="CH10" s="633"/>
      <c r="CI10" s="633"/>
      <c r="CJ10" s="633"/>
      <c r="CK10" s="633"/>
      <c r="CL10" s="633"/>
      <c r="CM10" s="633"/>
      <c r="CN10" s="633"/>
      <c r="CO10" s="633"/>
      <c r="CP10" s="633"/>
      <c r="CQ10" s="634"/>
      <c r="CR10" s="635" t="s">
        <v>127</v>
      </c>
      <c r="CS10" s="636"/>
      <c r="CT10" s="636"/>
      <c r="CU10" s="636"/>
      <c r="CV10" s="636"/>
      <c r="CW10" s="636"/>
      <c r="CX10" s="636"/>
      <c r="CY10" s="637"/>
      <c r="CZ10" s="661" t="s">
        <v>127</v>
      </c>
      <c r="DA10" s="661"/>
      <c r="DB10" s="661"/>
      <c r="DC10" s="661"/>
      <c r="DD10" s="641" t="s">
        <v>127</v>
      </c>
      <c r="DE10" s="636"/>
      <c r="DF10" s="636"/>
      <c r="DG10" s="636"/>
      <c r="DH10" s="636"/>
      <c r="DI10" s="636"/>
      <c r="DJ10" s="636"/>
      <c r="DK10" s="636"/>
      <c r="DL10" s="636"/>
      <c r="DM10" s="636"/>
      <c r="DN10" s="636"/>
      <c r="DO10" s="636"/>
      <c r="DP10" s="637"/>
      <c r="DQ10" s="641" t="s">
        <v>127</v>
      </c>
      <c r="DR10" s="636"/>
      <c r="DS10" s="636"/>
      <c r="DT10" s="636"/>
      <c r="DU10" s="636"/>
      <c r="DV10" s="636"/>
      <c r="DW10" s="636"/>
      <c r="DX10" s="636"/>
      <c r="DY10" s="636"/>
      <c r="DZ10" s="636"/>
      <c r="EA10" s="636"/>
      <c r="EB10" s="636"/>
      <c r="EC10" s="671"/>
    </row>
    <row r="11" spans="2:143" ht="11.25" customHeight="1" x14ac:dyDescent="0.15">
      <c r="B11" s="632" t="s">
        <v>247</v>
      </c>
      <c r="C11" s="633"/>
      <c r="D11" s="633"/>
      <c r="E11" s="633"/>
      <c r="F11" s="633"/>
      <c r="G11" s="633"/>
      <c r="H11" s="633"/>
      <c r="I11" s="633"/>
      <c r="J11" s="633"/>
      <c r="K11" s="633"/>
      <c r="L11" s="633"/>
      <c r="M11" s="633"/>
      <c r="N11" s="633"/>
      <c r="O11" s="633"/>
      <c r="P11" s="633"/>
      <c r="Q11" s="634"/>
      <c r="R11" s="635">
        <v>1123336</v>
      </c>
      <c r="S11" s="636"/>
      <c r="T11" s="636"/>
      <c r="U11" s="636"/>
      <c r="V11" s="636"/>
      <c r="W11" s="636"/>
      <c r="X11" s="636"/>
      <c r="Y11" s="637"/>
      <c r="Z11" s="638">
        <v>4.3</v>
      </c>
      <c r="AA11" s="639"/>
      <c r="AB11" s="639"/>
      <c r="AC11" s="640"/>
      <c r="AD11" s="641">
        <v>1123336</v>
      </c>
      <c r="AE11" s="636"/>
      <c r="AF11" s="636"/>
      <c r="AG11" s="636"/>
      <c r="AH11" s="636"/>
      <c r="AI11" s="636"/>
      <c r="AJ11" s="636"/>
      <c r="AK11" s="637"/>
      <c r="AL11" s="638">
        <v>8.4</v>
      </c>
      <c r="AM11" s="639"/>
      <c r="AN11" s="639"/>
      <c r="AO11" s="663"/>
      <c r="AP11" s="632" t="s">
        <v>248</v>
      </c>
      <c r="AQ11" s="633"/>
      <c r="AR11" s="633"/>
      <c r="AS11" s="633"/>
      <c r="AT11" s="633"/>
      <c r="AU11" s="633"/>
      <c r="AV11" s="633"/>
      <c r="AW11" s="633"/>
      <c r="AX11" s="633"/>
      <c r="AY11" s="633"/>
      <c r="AZ11" s="633"/>
      <c r="BA11" s="633"/>
      <c r="BB11" s="633"/>
      <c r="BC11" s="633"/>
      <c r="BD11" s="633"/>
      <c r="BE11" s="633"/>
      <c r="BF11" s="634"/>
      <c r="BG11" s="635">
        <v>1018112</v>
      </c>
      <c r="BH11" s="636"/>
      <c r="BI11" s="636"/>
      <c r="BJ11" s="636"/>
      <c r="BK11" s="636"/>
      <c r="BL11" s="636"/>
      <c r="BM11" s="636"/>
      <c r="BN11" s="637"/>
      <c r="BO11" s="661">
        <v>11.5</v>
      </c>
      <c r="BP11" s="661"/>
      <c r="BQ11" s="661"/>
      <c r="BR11" s="661"/>
      <c r="BS11" s="662">
        <v>289802</v>
      </c>
      <c r="BT11" s="662"/>
      <c r="BU11" s="662"/>
      <c r="BV11" s="662"/>
      <c r="BW11" s="662"/>
      <c r="BX11" s="662"/>
      <c r="BY11" s="662"/>
      <c r="BZ11" s="662"/>
      <c r="CA11" s="662"/>
      <c r="CB11" s="707"/>
      <c r="CD11" s="632" t="s">
        <v>249</v>
      </c>
      <c r="CE11" s="633"/>
      <c r="CF11" s="633"/>
      <c r="CG11" s="633"/>
      <c r="CH11" s="633"/>
      <c r="CI11" s="633"/>
      <c r="CJ11" s="633"/>
      <c r="CK11" s="633"/>
      <c r="CL11" s="633"/>
      <c r="CM11" s="633"/>
      <c r="CN11" s="633"/>
      <c r="CO11" s="633"/>
      <c r="CP11" s="633"/>
      <c r="CQ11" s="634"/>
      <c r="CR11" s="635">
        <v>414046</v>
      </c>
      <c r="CS11" s="636"/>
      <c r="CT11" s="636"/>
      <c r="CU11" s="636"/>
      <c r="CV11" s="636"/>
      <c r="CW11" s="636"/>
      <c r="CX11" s="636"/>
      <c r="CY11" s="637"/>
      <c r="CZ11" s="661">
        <v>1.6</v>
      </c>
      <c r="DA11" s="661"/>
      <c r="DB11" s="661"/>
      <c r="DC11" s="661"/>
      <c r="DD11" s="641">
        <v>45409</v>
      </c>
      <c r="DE11" s="636"/>
      <c r="DF11" s="636"/>
      <c r="DG11" s="636"/>
      <c r="DH11" s="636"/>
      <c r="DI11" s="636"/>
      <c r="DJ11" s="636"/>
      <c r="DK11" s="636"/>
      <c r="DL11" s="636"/>
      <c r="DM11" s="636"/>
      <c r="DN11" s="636"/>
      <c r="DO11" s="636"/>
      <c r="DP11" s="637"/>
      <c r="DQ11" s="641">
        <v>257802</v>
      </c>
      <c r="DR11" s="636"/>
      <c r="DS11" s="636"/>
      <c r="DT11" s="636"/>
      <c r="DU11" s="636"/>
      <c r="DV11" s="636"/>
      <c r="DW11" s="636"/>
      <c r="DX11" s="636"/>
      <c r="DY11" s="636"/>
      <c r="DZ11" s="636"/>
      <c r="EA11" s="636"/>
      <c r="EB11" s="636"/>
      <c r="EC11" s="671"/>
    </row>
    <row r="12" spans="2:143" ht="11.25" customHeight="1" x14ac:dyDescent="0.15">
      <c r="B12" s="632" t="s">
        <v>250</v>
      </c>
      <c r="C12" s="633"/>
      <c r="D12" s="633"/>
      <c r="E12" s="633"/>
      <c r="F12" s="633"/>
      <c r="G12" s="633"/>
      <c r="H12" s="633"/>
      <c r="I12" s="633"/>
      <c r="J12" s="633"/>
      <c r="K12" s="633"/>
      <c r="L12" s="633"/>
      <c r="M12" s="633"/>
      <c r="N12" s="633"/>
      <c r="O12" s="633"/>
      <c r="P12" s="633"/>
      <c r="Q12" s="634"/>
      <c r="R12" s="635">
        <v>126917</v>
      </c>
      <c r="S12" s="636"/>
      <c r="T12" s="636"/>
      <c r="U12" s="636"/>
      <c r="V12" s="636"/>
      <c r="W12" s="636"/>
      <c r="X12" s="636"/>
      <c r="Y12" s="637"/>
      <c r="Z12" s="661">
        <v>0.5</v>
      </c>
      <c r="AA12" s="661"/>
      <c r="AB12" s="661"/>
      <c r="AC12" s="661"/>
      <c r="AD12" s="662">
        <v>126917</v>
      </c>
      <c r="AE12" s="662"/>
      <c r="AF12" s="662"/>
      <c r="AG12" s="662"/>
      <c r="AH12" s="662"/>
      <c r="AI12" s="662"/>
      <c r="AJ12" s="662"/>
      <c r="AK12" s="662"/>
      <c r="AL12" s="638">
        <v>1</v>
      </c>
      <c r="AM12" s="639"/>
      <c r="AN12" s="639"/>
      <c r="AO12" s="663"/>
      <c r="AP12" s="632" t="s">
        <v>251</v>
      </c>
      <c r="AQ12" s="633"/>
      <c r="AR12" s="633"/>
      <c r="AS12" s="633"/>
      <c r="AT12" s="633"/>
      <c r="AU12" s="633"/>
      <c r="AV12" s="633"/>
      <c r="AW12" s="633"/>
      <c r="AX12" s="633"/>
      <c r="AY12" s="633"/>
      <c r="AZ12" s="633"/>
      <c r="BA12" s="633"/>
      <c r="BB12" s="633"/>
      <c r="BC12" s="633"/>
      <c r="BD12" s="633"/>
      <c r="BE12" s="633"/>
      <c r="BF12" s="634"/>
      <c r="BG12" s="635">
        <v>3765916</v>
      </c>
      <c r="BH12" s="636"/>
      <c r="BI12" s="636"/>
      <c r="BJ12" s="636"/>
      <c r="BK12" s="636"/>
      <c r="BL12" s="636"/>
      <c r="BM12" s="636"/>
      <c r="BN12" s="637"/>
      <c r="BO12" s="661">
        <v>42.6</v>
      </c>
      <c r="BP12" s="661"/>
      <c r="BQ12" s="661"/>
      <c r="BR12" s="661"/>
      <c r="BS12" s="662" t="s">
        <v>127</v>
      </c>
      <c r="BT12" s="662"/>
      <c r="BU12" s="662"/>
      <c r="BV12" s="662"/>
      <c r="BW12" s="662"/>
      <c r="BX12" s="662"/>
      <c r="BY12" s="662"/>
      <c r="BZ12" s="662"/>
      <c r="CA12" s="662"/>
      <c r="CB12" s="707"/>
      <c r="CD12" s="632" t="s">
        <v>252</v>
      </c>
      <c r="CE12" s="633"/>
      <c r="CF12" s="633"/>
      <c r="CG12" s="633"/>
      <c r="CH12" s="633"/>
      <c r="CI12" s="633"/>
      <c r="CJ12" s="633"/>
      <c r="CK12" s="633"/>
      <c r="CL12" s="633"/>
      <c r="CM12" s="633"/>
      <c r="CN12" s="633"/>
      <c r="CO12" s="633"/>
      <c r="CP12" s="633"/>
      <c r="CQ12" s="634"/>
      <c r="CR12" s="635">
        <v>104845</v>
      </c>
      <c r="CS12" s="636"/>
      <c r="CT12" s="636"/>
      <c r="CU12" s="636"/>
      <c r="CV12" s="636"/>
      <c r="CW12" s="636"/>
      <c r="CX12" s="636"/>
      <c r="CY12" s="637"/>
      <c r="CZ12" s="661">
        <v>0.4</v>
      </c>
      <c r="DA12" s="661"/>
      <c r="DB12" s="661"/>
      <c r="DC12" s="661"/>
      <c r="DD12" s="641" t="s">
        <v>127</v>
      </c>
      <c r="DE12" s="636"/>
      <c r="DF12" s="636"/>
      <c r="DG12" s="636"/>
      <c r="DH12" s="636"/>
      <c r="DI12" s="636"/>
      <c r="DJ12" s="636"/>
      <c r="DK12" s="636"/>
      <c r="DL12" s="636"/>
      <c r="DM12" s="636"/>
      <c r="DN12" s="636"/>
      <c r="DO12" s="636"/>
      <c r="DP12" s="637"/>
      <c r="DQ12" s="641">
        <v>58449</v>
      </c>
      <c r="DR12" s="636"/>
      <c r="DS12" s="636"/>
      <c r="DT12" s="636"/>
      <c r="DU12" s="636"/>
      <c r="DV12" s="636"/>
      <c r="DW12" s="636"/>
      <c r="DX12" s="636"/>
      <c r="DY12" s="636"/>
      <c r="DZ12" s="636"/>
      <c r="EA12" s="636"/>
      <c r="EB12" s="636"/>
      <c r="EC12" s="671"/>
    </row>
    <row r="13" spans="2:143" ht="11.25" customHeight="1" x14ac:dyDescent="0.15">
      <c r="B13" s="632" t="s">
        <v>253</v>
      </c>
      <c r="C13" s="633"/>
      <c r="D13" s="633"/>
      <c r="E13" s="633"/>
      <c r="F13" s="633"/>
      <c r="G13" s="633"/>
      <c r="H13" s="633"/>
      <c r="I13" s="633"/>
      <c r="J13" s="633"/>
      <c r="K13" s="633"/>
      <c r="L13" s="633"/>
      <c r="M13" s="633"/>
      <c r="N13" s="633"/>
      <c r="O13" s="633"/>
      <c r="P13" s="633"/>
      <c r="Q13" s="634"/>
      <c r="R13" s="635" t="s">
        <v>127</v>
      </c>
      <c r="S13" s="636"/>
      <c r="T13" s="636"/>
      <c r="U13" s="636"/>
      <c r="V13" s="636"/>
      <c r="W13" s="636"/>
      <c r="X13" s="636"/>
      <c r="Y13" s="637"/>
      <c r="Z13" s="661" t="s">
        <v>127</v>
      </c>
      <c r="AA13" s="661"/>
      <c r="AB13" s="661"/>
      <c r="AC13" s="661"/>
      <c r="AD13" s="662" t="s">
        <v>127</v>
      </c>
      <c r="AE13" s="662"/>
      <c r="AF13" s="662"/>
      <c r="AG13" s="662"/>
      <c r="AH13" s="662"/>
      <c r="AI13" s="662"/>
      <c r="AJ13" s="662"/>
      <c r="AK13" s="662"/>
      <c r="AL13" s="638" t="s">
        <v>127</v>
      </c>
      <c r="AM13" s="639"/>
      <c r="AN13" s="639"/>
      <c r="AO13" s="663"/>
      <c r="AP13" s="632" t="s">
        <v>254</v>
      </c>
      <c r="AQ13" s="633"/>
      <c r="AR13" s="633"/>
      <c r="AS13" s="633"/>
      <c r="AT13" s="633"/>
      <c r="AU13" s="633"/>
      <c r="AV13" s="633"/>
      <c r="AW13" s="633"/>
      <c r="AX13" s="633"/>
      <c r="AY13" s="633"/>
      <c r="AZ13" s="633"/>
      <c r="BA13" s="633"/>
      <c r="BB13" s="633"/>
      <c r="BC13" s="633"/>
      <c r="BD13" s="633"/>
      <c r="BE13" s="633"/>
      <c r="BF13" s="634"/>
      <c r="BG13" s="635">
        <v>3753196</v>
      </c>
      <c r="BH13" s="636"/>
      <c r="BI13" s="636"/>
      <c r="BJ13" s="636"/>
      <c r="BK13" s="636"/>
      <c r="BL13" s="636"/>
      <c r="BM13" s="636"/>
      <c r="BN13" s="637"/>
      <c r="BO13" s="661">
        <v>42.4</v>
      </c>
      <c r="BP13" s="661"/>
      <c r="BQ13" s="661"/>
      <c r="BR13" s="661"/>
      <c r="BS13" s="662" t="s">
        <v>127</v>
      </c>
      <c r="BT13" s="662"/>
      <c r="BU13" s="662"/>
      <c r="BV13" s="662"/>
      <c r="BW13" s="662"/>
      <c r="BX13" s="662"/>
      <c r="BY13" s="662"/>
      <c r="BZ13" s="662"/>
      <c r="CA13" s="662"/>
      <c r="CB13" s="707"/>
      <c r="CD13" s="632" t="s">
        <v>255</v>
      </c>
      <c r="CE13" s="633"/>
      <c r="CF13" s="633"/>
      <c r="CG13" s="633"/>
      <c r="CH13" s="633"/>
      <c r="CI13" s="633"/>
      <c r="CJ13" s="633"/>
      <c r="CK13" s="633"/>
      <c r="CL13" s="633"/>
      <c r="CM13" s="633"/>
      <c r="CN13" s="633"/>
      <c r="CO13" s="633"/>
      <c r="CP13" s="633"/>
      <c r="CQ13" s="634"/>
      <c r="CR13" s="635">
        <v>2552830</v>
      </c>
      <c r="CS13" s="636"/>
      <c r="CT13" s="636"/>
      <c r="CU13" s="636"/>
      <c r="CV13" s="636"/>
      <c r="CW13" s="636"/>
      <c r="CX13" s="636"/>
      <c r="CY13" s="637"/>
      <c r="CZ13" s="661">
        <v>10.1</v>
      </c>
      <c r="DA13" s="661"/>
      <c r="DB13" s="661"/>
      <c r="DC13" s="661"/>
      <c r="DD13" s="641">
        <v>533652</v>
      </c>
      <c r="DE13" s="636"/>
      <c r="DF13" s="636"/>
      <c r="DG13" s="636"/>
      <c r="DH13" s="636"/>
      <c r="DI13" s="636"/>
      <c r="DJ13" s="636"/>
      <c r="DK13" s="636"/>
      <c r="DL13" s="636"/>
      <c r="DM13" s="636"/>
      <c r="DN13" s="636"/>
      <c r="DO13" s="636"/>
      <c r="DP13" s="637"/>
      <c r="DQ13" s="641">
        <v>1979081</v>
      </c>
      <c r="DR13" s="636"/>
      <c r="DS13" s="636"/>
      <c r="DT13" s="636"/>
      <c r="DU13" s="636"/>
      <c r="DV13" s="636"/>
      <c r="DW13" s="636"/>
      <c r="DX13" s="636"/>
      <c r="DY13" s="636"/>
      <c r="DZ13" s="636"/>
      <c r="EA13" s="636"/>
      <c r="EB13" s="636"/>
      <c r="EC13" s="671"/>
    </row>
    <row r="14" spans="2:143" ht="11.25" customHeight="1" x14ac:dyDescent="0.15">
      <c r="B14" s="632" t="s">
        <v>256</v>
      </c>
      <c r="C14" s="633"/>
      <c r="D14" s="633"/>
      <c r="E14" s="633"/>
      <c r="F14" s="633"/>
      <c r="G14" s="633"/>
      <c r="H14" s="633"/>
      <c r="I14" s="633"/>
      <c r="J14" s="633"/>
      <c r="K14" s="633"/>
      <c r="L14" s="633"/>
      <c r="M14" s="633"/>
      <c r="N14" s="633"/>
      <c r="O14" s="633"/>
      <c r="P14" s="633"/>
      <c r="Q14" s="634"/>
      <c r="R14" s="635" t="s">
        <v>127</v>
      </c>
      <c r="S14" s="636"/>
      <c r="T14" s="636"/>
      <c r="U14" s="636"/>
      <c r="V14" s="636"/>
      <c r="W14" s="636"/>
      <c r="X14" s="636"/>
      <c r="Y14" s="637"/>
      <c r="Z14" s="661" t="s">
        <v>127</v>
      </c>
      <c r="AA14" s="661"/>
      <c r="AB14" s="661"/>
      <c r="AC14" s="661"/>
      <c r="AD14" s="662" t="s">
        <v>127</v>
      </c>
      <c r="AE14" s="662"/>
      <c r="AF14" s="662"/>
      <c r="AG14" s="662"/>
      <c r="AH14" s="662"/>
      <c r="AI14" s="662"/>
      <c r="AJ14" s="662"/>
      <c r="AK14" s="662"/>
      <c r="AL14" s="638" t="s">
        <v>127</v>
      </c>
      <c r="AM14" s="639"/>
      <c r="AN14" s="639"/>
      <c r="AO14" s="663"/>
      <c r="AP14" s="632" t="s">
        <v>257</v>
      </c>
      <c r="AQ14" s="633"/>
      <c r="AR14" s="633"/>
      <c r="AS14" s="633"/>
      <c r="AT14" s="633"/>
      <c r="AU14" s="633"/>
      <c r="AV14" s="633"/>
      <c r="AW14" s="633"/>
      <c r="AX14" s="633"/>
      <c r="AY14" s="633"/>
      <c r="AZ14" s="633"/>
      <c r="BA14" s="633"/>
      <c r="BB14" s="633"/>
      <c r="BC14" s="633"/>
      <c r="BD14" s="633"/>
      <c r="BE14" s="633"/>
      <c r="BF14" s="634"/>
      <c r="BG14" s="635">
        <v>150653</v>
      </c>
      <c r="BH14" s="636"/>
      <c r="BI14" s="636"/>
      <c r="BJ14" s="636"/>
      <c r="BK14" s="636"/>
      <c r="BL14" s="636"/>
      <c r="BM14" s="636"/>
      <c r="BN14" s="637"/>
      <c r="BO14" s="661">
        <v>1.7</v>
      </c>
      <c r="BP14" s="661"/>
      <c r="BQ14" s="661"/>
      <c r="BR14" s="661"/>
      <c r="BS14" s="662" t="s">
        <v>127</v>
      </c>
      <c r="BT14" s="662"/>
      <c r="BU14" s="662"/>
      <c r="BV14" s="662"/>
      <c r="BW14" s="662"/>
      <c r="BX14" s="662"/>
      <c r="BY14" s="662"/>
      <c r="BZ14" s="662"/>
      <c r="CA14" s="662"/>
      <c r="CB14" s="707"/>
      <c r="CD14" s="632" t="s">
        <v>258</v>
      </c>
      <c r="CE14" s="633"/>
      <c r="CF14" s="633"/>
      <c r="CG14" s="633"/>
      <c r="CH14" s="633"/>
      <c r="CI14" s="633"/>
      <c r="CJ14" s="633"/>
      <c r="CK14" s="633"/>
      <c r="CL14" s="633"/>
      <c r="CM14" s="633"/>
      <c r="CN14" s="633"/>
      <c r="CO14" s="633"/>
      <c r="CP14" s="633"/>
      <c r="CQ14" s="634"/>
      <c r="CR14" s="635">
        <v>1075329</v>
      </c>
      <c r="CS14" s="636"/>
      <c r="CT14" s="636"/>
      <c r="CU14" s="636"/>
      <c r="CV14" s="636"/>
      <c r="CW14" s="636"/>
      <c r="CX14" s="636"/>
      <c r="CY14" s="637"/>
      <c r="CZ14" s="661">
        <v>4.3</v>
      </c>
      <c r="DA14" s="661"/>
      <c r="DB14" s="661"/>
      <c r="DC14" s="661"/>
      <c r="DD14" s="641">
        <v>132402</v>
      </c>
      <c r="DE14" s="636"/>
      <c r="DF14" s="636"/>
      <c r="DG14" s="636"/>
      <c r="DH14" s="636"/>
      <c r="DI14" s="636"/>
      <c r="DJ14" s="636"/>
      <c r="DK14" s="636"/>
      <c r="DL14" s="636"/>
      <c r="DM14" s="636"/>
      <c r="DN14" s="636"/>
      <c r="DO14" s="636"/>
      <c r="DP14" s="637"/>
      <c r="DQ14" s="641">
        <v>923930</v>
      </c>
      <c r="DR14" s="636"/>
      <c r="DS14" s="636"/>
      <c r="DT14" s="636"/>
      <c r="DU14" s="636"/>
      <c r="DV14" s="636"/>
      <c r="DW14" s="636"/>
      <c r="DX14" s="636"/>
      <c r="DY14" s="636"/>
      <c r="DZ14" s="636"/>
      <c r="EA14" s="636"/>
      <c r="EB14" s="636"/>
      <c r="EC14" s="671"/>
    </row>
    <row r="15" spans="2:143" ht="11.25" customHeight="1" x14ac:dyDescent="0.15">
      <c r="B15" s="632" t="s">
        <v>259</v>
      </c>
      <c r="C15" s="633"/>
      <c r="D15" s="633"/>
      <c r="E15" s="633"/>
      <c r="F15" s="633"/>
      <c r="G15" s="633"/>
      <c r="H15" s="633"/>
      <c r="I15" s="633"/>
      <c r="J15" s="633"/>
      <c r="K15" s="633"/>
      <c r="L15" s="633"/>
      <c r="M15" s="633"/>
      <c r="N15" s="633"/>
      <c r="O15" s="633"/>
      <c r="P15" s="633"/>
      <c r="Q15" s="634"/>
      <c r="R15" s="635" t="s">
        <v>127</v>
      </c>
      <c r="S15" s="636"/>
      <c r="T15" s="636"/>
      <c r="U15" s="636"/>
      <c r="V15" s="636"/>
      <c r="W15" s="636"/>
      <c r="X15" s="636"/>
      <c r="Y15" s="637"/>
      <c r="Z15" s="661" t="s">
        <v>127</v>
      </c>
      <c r="AA15" s="661"/>
      <c r="AB15" s="661"/>
      <c r="AC15" s="661"/>
      <c r="AD15" s="662" t="s">
        <v>127</v>
      </c>
      <c r="AE15" s="662"/>
      <c r="AF15" s="662"/>
      <c r="AG15" s="662"/>
      <c r="AH15" s="662"/>
      <c r="AI15" s="662"/>
      <c r="AJ15" s="662"/>
      <c r="AK15" s="662"/>
      <c r="AL15" s="638" t="s">
        <v>127</v>
      </c>
      <c r="AM15" s="639"/>
      <c r="AN15" s="639"/>
      <c r="AO15" s="663"/>
      <c r="AP15" s="632" t="s">
        <v>260</v>
      </c>
      <c r="AQ15" s="633"/>
      <c r="AR15" s="633"/>
      <c r="AS15" s="633"/>
      <c r="AT15" s="633"/>
      <c r="AU15" s="633"/>
      <c r="AV15" s="633"/>
      <c r="AW15" s="633"/>
      <c r="AX15" s="633"/>
      <c r="AY15" s="633"/>
      <c r="AZ15" s="633"/>
      <c r="BA15" s="633"/>
      <c r="BB15" s="633"/>
      <c r="BC15" s="633"/>
      <c r="BD15" s="633"/>
      <c r="BE15" s="633"/>
      <c r="BF15" s="634"/>
      <c r="BG15" s="635">
        <v>303613</v>
      </c>
      <c r="BH15" s="636"/>
      <c r="BI15" s="636"/>
      <c r="BJ15" s="636"/>
      <c r="BK15" s="636"/>
      <c r="BL15" s="636"/>
      <c r="BM15" s="636"/>
      <c r="BN15" s="637"/>
      <c r="BO15" s="661">
        <v>3.4</v>
      </c>
      <c r="BP15" s="661"/>
      <c r="BQ15" s="661"/>
      <c r="BR15" s="661"/>
      <c r="BS15" s="662" t="s">
        <v>127</v>
      </c>
      <c r="BT15" s="662"/>
      <c r="BU15" s="662"/>
      <c r="BV15" s="662"/>
      <c r="BW15" s="662"/>
      <c r="BX15" s="662"/>
      <c r="BY15" s="662"/>
      <c r="BZ15" s="662"/>
      <c r="CA15" s="662"/>
      <c r="CB15" s="707"/>
      <c r="CD15" s="632" t="s">
        <v>261</v>
      </c>
      <c r="CE15" s="633"/>
      <c r="CF15" s="633"/>
      <c r="CG15" s="633"/>
      <c r="CH15" s="633"/>
      <c r="CI15" s="633"/>
      <c r="CJ15" s="633"/>
      <c r="CK15" s="633"/>
      <c r="CL15" s="633"/>
      <c r="CM15" s="633"/>
      <c r="CN15" s="633"/>
      <c r="CO15" s="633"/>
      <c r="CP15" s="633"/>
      <c r="CQ15" s="634"/>
      <c r="CR15" s="635">
        <v>2933148</v>
      </c>
      <c r="CS15" s="636"/>
      <c r="CT15" s="636"/>
      <c r="CU15" s="636"/>
      <c r="CV15" s="636"/>
      <c r="CW15" s="636"/>
      <c r="CX15" s="636"/>
      <c r="CY15" s="637"/>
      <c r="CZ15" s="661">
        <v>11.6</v>
      </c>
      <c r="DA15" s="661"/>
      <c r="DB15" s="661"/>
      <c r="DC15" s="661"/>
      <c r="DD15" s="641">
        <v>349261</v>
      </c>
      <c r="DE15" s="636"/>
      <c r="DF15" s="636"/>
      <c r="DG15" s="636"/>
      <c r="DH15" s="636"/>
      <c r="DI15" s="636"/>
      <c r="DJ15" s="636"/>
      <c r="DK15" s="636"/>
      <c r="DL15" s="636"/>
      <c r="DM15" s="636"/>
      <c r="DN15" s="636"/>
      <c r="DO15" s="636"/>
      <c r="DP15" s="637"/>
      <c r="DQ15" s="641">
        <v>2094661</v>
      </c>
      <c r="DR15" s="636"/>
      <c r="DS15" s="636"/>
      <c r="DT15" s="636"/>
      <c r="DU15" s="636"/>
      <c r="DV15" s="636"/>
      <c r="DW15" s="636"/>
      <c r="DX15" s="636"/>
      <c r="DY15" s="636"/>
      <c r="DZ15" s="636"/>
      <c r="EA15" s="636"/>
      <c r="EB15" s="636"/>
      <c r="EC15" s="671"/>
    </row>
    <row r="16" spans="2:143" ht="11.25" customHeight="1" x14ac:dyDescent="0.15">
      <c r="B16" s="632" t="s">
        <v>262</v>
      </c>
      <c r="C16" s="633"/>
      <c r="D16" s="633"/>
      <c r="E16" s="633"/>
      <c r="F16" s="633"/>
      <c r="G16" s="633"/>
      <c r="H16" s="633"/>
      <c r="I16" s="633"/>
      <c r="J16" s="633"/>
      <c r="K16" s="633"/>
      <c r="L16" s="633"/>
      <c r="M16" s="633"/>
      <c r="N16" s="633"/>
      <c r="O16" s="633"/>
      <c r="P16" s="633"/>
      <c r="Q16" s="634"/>
      <c r="R16" s="635">
        <v>22415</v>
      </c>
      <c r="S16" s="636"/>
      <c r="T16" s="636"/>
      <c r="U16" s="636"/>
      <c r="V16" s="636"/>
      <c r="W16" s="636"/>
      <c r="X16" s="636"/>
      <c r="Y16" s="637"/>
      <c r="Z16" s="661">
        <v>0.1</v>
      </c>
      <c r="AA16" s="661"/>
      <c r="AB16" s="661"/>
      <c r="AC16" s="661"/>
      <c r="AD16" s="662">
        <v>22415</v>
      </c>
      <c r="AE16" s="662"/>
      <c r="AF16" s="662"/>
      <c r="AG16" s="662"/>
      <c r="AH16" s="662"/>
      <c r="AI16" s="662"/>
      <c r="AJ16" s="662"/>
      <c r="AK16" s="662"/>
      <c r="AL16" s="638">
        <v>0.2</v>
      </c>
      <c r="AM16" s="639"/>
      <c r="AN16" s="639"/>
      <c r="AO16" s="663"/>
      <c r="AP16" s="632" t="s">
        <v>263</v>
      </c>
      <c r="AQ16" s="633"/>
      <c r="AR16" s="633"/>
      <c r="AS16" s="633"/>
      <c r="AT16" s="633"/>
      <c r="AU16" s="633"/>
      <c r="AV16" s="633"/>
      <c r="AW16" s="633"/>
      <c r="AX16" s="633"/>
      <c r="AY16" s="633"/>
      <c r="AZ16" s="633"/>
      <c r="BA16" s="633"/>
      <c r="BB16" s="633"/>
      <c r="BC16" s="633"/>
      <c r="BD16" s="633"/>
      <c r="BE16" s="633"/>
      <c r="BF16" s="634"/>
      <c r="BG16" s="635" t="s">
        <v>127</v>
      </c>
      <c r="BH16" s="636"/>
      <c r="BI16" s="636"/>
      <c r="BJ16" s="636"/>
      <c r="BK16" s="636"/>
      <c r="BL16" s="636"/>
      <c r="BM16" s="636"/>
      <c r="BN16" s="637"/>
      <c r="BO16" s="661" t="s">
        <v>127</v>
      </c>
      <c r="BP16" s="661"/>
      <c r="BQ16" s="661"/>
      <c r="BR16" s="661"/>
      <c r="BS16" s="662" t="s">
        <v>127</v>
      </c>
      <c r="BT16" s="662"/>
      <c r="BU16" s="662"/>
      <c r="BV16" s="662"/>
      <c r="BW16" s="662"/>
      <c r="BX16" s="662"/>
      <c r="BY16" s="662"/>
      <c r="BZ16" s="662"/>
      <c r="CA16" s="662"/>
      <c r="CB16" s="707"/>
      <c r="CD16" s="632" t="s">
        <v>264</v>
      </c>
      <c r="CE16" s="633"/>
      <c r="CF16" s="633"/>
      <c r="CG16" s="633"/>
      <c r="CH16" s="633"/>
      <c r="CI16" s="633"/>
      <c r="CJ16" s="633"/>
      <c r="CK16" s="633"/>
      <c r="CL16" s="633"/>
      <c r="CM16" s="633"/>
      <c r="CN16" s="633"/>
      <c r="CO16" s="633"/>
      <c r="CP16" s="633"/>
      <c r="CQ16" s="634"/>
      <c r="CR16" s="635" t="s">
        <v>127</v>
      </c>
      <c r="CS16" s="636"/>
      <c r="CT16" s="636"/>
      <c r="CU16" s="636"/>
      <c r="CV16" s="636"/>
      <c r="CW16" s="636"/>
      <c r="CX16" s="636"/>
      <c r="CY16" s="637"/>
      <c r="CZ16" s="661" t="s">
        <v>127</v>
      </c>
      <c r="DA16" s="661"/>
      <c r="DB16" s="661"/>
      <c r="DC16" s="661"/>
      <c r="DD16" s="641" t="s">
        <v>127</v>
      </c>
      <c r="DE16" s="636"/>
      <c r="DF16" s="636"/>
      <c r="DG16" s="636"/>
      <c r="DH16" s="636"/>
      <c r="DI16" s="636"/>
      <c r="DJ16" s="636"/>
      <c r="DK16" s="636"/>
      <c r="DL16" s="636"/>
      <c r="DM16" s="636"/>
      <c r="DN16" s="636"/>
      <c r="DO16" s="636"/>
      <c r="DP16" s="637"/>
      <c r="DQ16" s="641" t="s">
        <v>127</v>
      </c>
      <c r="DR16" s="636"/>
      <c r="DS16" s="636"/>
      <c r="DT16" s="636"/>
      <c r="DU16" s="636"/>
      <c r="DV16" s="636"/>
      <c r="DW16" s="636"/>
      <c r="DX16" s="636"/>
      <c r="DY16" s="636"/>
      <c r="DZ16" s="636"/>
      <c r="EA16" s="636"/>
      <c r="EB16" s="636"/>
      <c r="EC16" s="671"/>
    </row>
    <row r="17" spans="2:133" ht="11.25" customHeight="1" x14ac:dyDescent="0.15">
      <c r="B17" s="632" t="s">
        <v>265</v>
      </c>
      <c r="C17" s="633"/>
      <c r="D17" s="633"/>
      <c r="E17" s="633"/>
      <c r="F17" s="633"/>
      <c r="G17" s="633"/>
      <c r="H17" s="633"/>
      <c r="I17" s="633"/>
      <c r="J17" s="633"/>
      <c r="K17" s="633"/>
      <c r="L17" s="633"/>
      <c r="M17" s="633"/>
      <c r="N17" s="633"/>
      <c r="O17" s="633"/>
      <c r="P17" s="633"/>
      <c r="Q17" s="634"/>
      <c r="R17" s="635">
        <v>191209</v>
      </c>
      <c r="S17" s="636"/>
      <c r="T17" s="636"/>
      <c r="U17" s="636"/>
      <c r="V17" s="636"/>
      <c r="W17" s="636"/>
      <c r="X17" s="636"/>
      <c r="Y17" s="637"/>
      <c r="Z17" s="661">
        <v>0.7</v>
      </c>
      <c r="AA17" s="661"/>
      <c r="AB17" s="661"/>
      <c r="AC17" s="661"/>
      <c r="AD17" s="662">
        <v>191209</v>
      </c>
      <c r="AE17" s="662"/>
      <c r="AF17" s="662"/>
      <c r="AG17" s="662"/>
      <c r="AH17" s="662"/>
      <c r="AI17" s="662"/>
      <c r="AJ17" s="662"/>
      <c r="AK17" s="662"/>
      <c r="AL17" s="638">
        <v>1.4</v>
      </c>
      <c r="AM17" s="639"/>
      <c r="AN17" s="639"/>
      <c r="AO17" s="663"/>
      <c r="AP17" s="632" t="s">
        <v>266</v>
      </c>
      <c r="AQ17" s="633"/>
      <c r="AR17" s="633"/>
      <c r="AS17" s="633"/>
      <c r="AT17" s="633"/>
      <c r="AU17" s="633"/>
      <c r="AV17" s="633"/>
      <c r="AW17" s="633"/>
      <c r="AX17" s="633"/>
      <c r="AY17" s="633"/>
      <c r="AZ17" s="633"/>
      <c r="BA17" s="633"/>
      <c r="BB17" s="633"/>
      <c r="BC17" s="633"/>
      <c r="BD17" s="633"/>
      <c r="BE17" s="633"/>
      <c r="BF17" s="634"/>
      <c r="BG17" s="635" t="s">
        <v>127</v>
      </c>
      <c r="BH17" s="636"/>
      <c r="BI17" s="636"/>
      <c r="BJ17" s="636"/>
      <c r="BK17" s="636"/>
      <c r="BL17" s="636"/>
      <c r="BM17" s="636"/>
      <c r="BN17" s="637"/>
      <c r="BO17" s="661" t="s">
        <v>127</v>
      </c>
      <c r="BP17" s="661"/>
      <c r="BQ17" s="661"/>
      <c r="BR17" s="661"/>
      <c r="BS17" s="662" t="s">
        <v>127</v>
      </c>
      <c r="BT17" s="662"/>
      <c r="BU17" s="662"/>
      <c r="BV17" s="662"/>
      <c r="BW17" s="662"/>
      <c r="BX17" s="662"/>
      <c r="BY17" s="662"/>
      <c r="BZ17" s="662"/>
      <c r="CA17" s="662"/>
      <c r="CB17" s="707"/>
      <c r="CD17" s="632" t="s">
        <v>267</v>
      </c>
      <c r="CE17" s="633"/>
      <c r="CF17" s="633"/>
      <c r="CG17" s="633"/>
      <c r="CH17" s="633"/>
      <c r="CI17" s="633"/>
      <c r="CJ17" s="633"/>
      <c r="CK17" s="633"/>
      <c r="CL17" s="633"/>
      <c r="CM17" s="633"/>
      <c r="CN17" s="633"/>
      <c r="CO17" s="633"/>
      <c r="CP17" s="633"/>
      <c r="CQ17" s="634"/>
      <c r="CR17" s="635">
        <v>2096521</v>
      </c>
      <c r="CS17" s="636"/>
      <c r="CT17" s="636"/>
      <c r="CU17" s="636"/>
      <c r="CV17" s="636"/>
      <c r="CW17" s="636"/>
      <c r="CX17" s="636"/>
      <c r="CY17" s="637"/>
      <c r="CZ17" s="661">
        <v>8.3000000000000007</v>
      </c>
      <c r="DA17" s="661"/>
      <c r="DB17" s="661"/>
      <c r="DC17" s="661"/>
      <c r="DD17" s="641" t="s">
        <v>127</v>
      </c>
      <c r="DE17" s="636"/>
      <c r="DF17" s="636"/>
      <c r="DG17" s="636"/>
      <c r="DH17" s="636"/>
      <c r="DI17" s="636"/>
      <c r="DJ17" s="636"/>
      <c r="DK17" s="636"/>
      <c r="DL17" s="636"/>
      <c r="DM17" s="636"/>
      <c r="DN17" s="636"/>
      <c r="DO17" s="636"/>
      <c r="DP17" s="637"/>
      <c r="DQ17" s="641">
        <v>2020336</v>
      </c>
      <c r="DR17" s="636"/>
      <c r="DS17" s="636"/>
      <c r="DT17" s="636"/>
      <c r="DU17" s="636"/>
      <c r="DV17" s="636"/>
      <c r="DW17" s="636"/>
      <c r="DX17" s="636"/>
      <c r="DY17" s="636"/>
      <c r="DZ17" s="636"/>
      <c r="EA17" s="636"/>
      <c r="EB17" s="636"/>
      <c r="EC17" s="671"/>
    </row>
    <row r="18" spans="2:133" ht="11.25" customHeight="1" x14ac:dyDescent="0.15">
      <c r="B18" s="632" t="s">
        <v>268</v>
      </c>
      <c r="C18" s="633"/>
      <c r="D18" s="633"/>
      <c r="E18" s="633"/>
      <c r="F18" s="633"/>
      <c r="G18" s="633"/>
      <c r="H18" s="633"/>
      <c r="I18" s="633"/>
      <c r="J18" s="633"/>
      <c r="K18" s="633"/>
      <c r="L18" s="633"/>
      <c r="M18" s="633"/>
      <c r="N18" s="633"/>
      <c r="O18" s="633"/>
      <c r="P18" s="633"/>
      <c r="Q18" s="634"/>
      <c r="R18" s="635">
        <v>118568</v>
      </c>
      <c r="S18" s="636"/>
      <c r="T18" s="636"/>
      <c r="U18" s="636"/>
      <c r="V18" s="636"/>
      <c r="W18" s="636"/>
      <c r="X18" s="636"/>
      <c r="Y18" s="637"/>
      <c r="Z18" s="661">
        <v>0.5</v>
      </c>
      <c r="AA18" s="661"/>
      <c r="AB18" s="661"/>
      <c r="AC18" s="661"/>
      <c r="AD18" s="662">
        <v>116647</v>
      </c>
      <c r="AE18" s="662"/>
      <c r="AF18" s="662"/>
      <c r="AG18" s="662"/>
      <c r="AH18" s="662"/>
      <c r="AI18" s="662"/>
      <c r="AJ18" s="662"/>
      <c r="AK18" s="662"/>
      <c r="AL18" s="638">
        <v>0.89999997615814209</v>
      </c>
      <c r="AM18" s="639"/>
      <c r="AN18" s="639"/>
      <c r="AO18" s="663"/>
      <c r="AP18" s="632" t="s">
        <v>269</v>
      </c>
      <c r="AQ18" s="633"/>
      <c r="AR18" s="633"/>
      <c r="AS18" s="633"/>
      <c r="AT18" s="633"/>
      <c r="AU18" s="633"/>
      <c r="AV18" s="633"/>
      <c r="AW18" s="633"/>
      <c r="AX18" s="633"/>
      <c r="AY18" s="633"/>
      <c r="AZ18" s="633"/>
      <c r="BA18" s="633"/>
      <c r="BB18" s="633"/>
      <c r="BC18" s="633"/>
      <c r="BD18" s="633"/>
      <c r="BE18" s="633"/>
      <c r="BF18" s="634"/>
      <c r="BG18" s="635" t="s">
        <v>127</v>
      </c>
      <c r="BH18" s="636"/>
      <c r="BI18" s="636"/>
      <c r="BJ18" s="636"/>
      <c r="BK18" s="636"/>
      <c r="BL18" s="636"/>
      <c r="BM18" s="636"/>
      <c r="BN18" s="637"/>
      <c r="BO18" s="661" t="s">
        <v>127</v>
      </c>
      <c r="BP18" s="661"/>
      <c r="BQ18" s="661"/>
      <c r="BR18" s="661"/>
      <c r="BS18" s="662" t="s">
        <v>127</v>
      </c>
      <c r="BT18" s="662"/>
      <c r="BU18" s="662"/>
      <c r="BV18" s="662"/>
      <c r="BW18" s="662"/>
      <c r="BX18" s="662"/>
      <c r="BY18" s="662"/>
      <c r="BZ18" s="662"/>
      <c r="CA18" s="662"/>
      <c r="CB18" s="707"/>
      <c r="CD18" s="632" t="s">
        <v>270</v>
      </c>
      <c r="CE18" s="633"/>
      <c r="CF18" s="633"/>
      <c r="CG18" s="633"/>
      <c r="CH18" s="633"/>
      <c r="CI18" s="633"/>
      <c r="CJ18" s="633"/>
      <c r="CK18" s="633"/>
      <c r="CL18" s="633"/>
      <c r="CM18" s="633"/>
      <c r="CN18" s="633"/>
      <c r="CO18" s="633"/>
      <c r="CP18" s="633"/>
      <c r="CQ18" s="634"/>
      <c r="CR18" s="635" t="s">
        <v>127</v>
      </c>
      <c r="CS18" s="636"/>
      <c r="CT18" s="636"/>
      <c r="CU18" s="636"/>
      <c r="CV18" s="636"/>
      <c r="CW18" s="636"/>
      <c r="CX18" s="636"/>
      <c r="CY18" s="637"/>
      <c r="CZ18" s="661" t="s">
        <v>127</v>
      </c>
      <c r="DA18" s="661"/>
      <c r="DB18" s="661"/>
      <c r="DC18" s="661"/>
      <c r="DD18" s="641" t="s">
        <v>127</v>
      </c>
      <c r="DE18" s="636"/>
      <c r="DF18" s="636"/>
      <c r="DG18" s="636"/>
      <c r="DH18" s="636"/>
      <c r="DI18" s="636"/>
      <c r="DJ18" s="636"/>
      <c r="DK18" s="636"/>
      <c r="DL18" s="636"/>
      <c r="DM18" s="636"/>
      <c r="DN18" s="636"/>
      <c r="DO18" s="636"/>
      <c r="DP18" s="637"/>
      <c r="DQ18" s="641" t="s">
        <v>127</v>
      </c>
      <c r="DR18" s="636"/>
      <c r="DS18" s="636"/>
      <c r="DT18" s="636"/>
      <c r="DU18" s="636"/>
      <c r="DV18" s="636"/>
      <c r="DW18" s="636"/>
      <c r="DX18" s="636"/>
      <c r="DY18" s="636"/>
      <c r="DZ18" s="636"/>
      <c r="EA18" s="636"/>
      <c r="EB18" s="636"/>
      <c r="EC18" s="671"/>
    </row>
    <row r="19" spans="2:133" ht="11.25" customHeight="1" x14ac:dyDescent="0.15">
      <c r="B19" s="632" t="s">
        <v>271</v>
      </c>
      <c r="C19" s="633"/>
      <c r="D19" s="633"/>
      <c r="E19" s="633"/>
      <c r="F19" s="633"/>
      <c r="G19" s="633"/>
      <c r="H19" s="633"/>
      <c r="I19" s="633"/>
      <c r="J19" s="633"/>
      <c r="K19" s="633"/>
      <c r="L19" s="633"/>
      <c r="M19" s="633"/>
      <c r="N19" s="633"/>
      <c r="O19" s="633"/>
      <c r="P19" s="633"/>
      <c r="Q19" s="634"/>
      <c r="R19" s="635">
        <v>76989</v>
      </c>
      <c r="S19" s="636"/>
      <c r="T19" s="636"/>
      <c r="U19" s="636"/>
      <c r="V19" s="636"/>
      <c r="W19" s="636"/>
      <c r="X19" s="636"/>
      <c r="Y19" s="637"/>
      <c r="Z19" s="661">
        <v>0.3</v>
      </c>
      <c r="AA19" s="661"/>
      <c r="AB19" s="661"/>
      <c r="AC19" s="661"/>
      <c r="AD19" s="662">
        <v>76989</v>
      </c>
      <c r="AE19" s="662"/>
      <c r="AF19" s="662"/>
      <c r="AG19" s="662"/>
      <c r="AH19" s="662"/>
      <c r="AI19" s="662"/>
      <c r="AJ19" s="662"/>
      <c r="AK19" s="662"/>
      <c r="AL19" s="638">
        <v>0.6</v>
      </c>
      <c r="AM19" s="639"/>
      <c r="AN19" s="639"/>
      <c r="AO19" s="663"/>
      <c r="AP19" s="632" t="s">
        <v>272</v>
      </c>
      <c r="AQ19" s="633"/>
      <c r="AR19" s="633"/>
      <c r="AS19" s="633"/>
      <c r="AT19" s="633"/>
      <c r="AU19" s="633"/>
      <c r="AV19" s="633"/>
      <c r="AW19" s="633"/>
      <c r="AX19" s="633"/>
      <c r="AY19" s="633"/>
      <c r="AZ19" s="633"/>
      <c r="BA19" s="633"/>
      <c r="BB19" s="633"/>
      <c r="BC19" s="633"/>
      <c r="BD19" s="633"/>
      <c r="BE19" s="633"/>
      <c r="BF19" s="634"/>
      <c r="BG19" s="635">
        <v>423484</v>
      </c>
      <c r="BH19" s="636"/>
      <c r="BI19" s="636"/>
      <c r="BJ19" s="636"/>
      <c r="BK19" s="636"/>
      <c r="BL19" s="636"/>
      <c r="BM19" s="636"/>
      <c r="BN19" s="637"/>
      <c r="BO19" s="661">
        <v>4.8</v>
      </c>
      <c r="BP19" s="661"/>
      <c r="BQ19" s="661"/>
      <c r="BR19" s="661"/>
      <c r="BS19" s="662" t="s">
        <v>127</v>
      </c>
      <c r="BT19" s="662"/>
      <c r="BU19" s="662"/>
      <c r="BV19" s="662"/>
      <c r="BW19" s="662"/>
      <c r="BX19" s="662"/>
      <c r="BY19" s="662"/>
      <c r="BZ19" s="662"/>
      <c r="CA19" s="662"/>
      <c r="CB19" s="707"/>
      <c r="CD19" s="632" t="s">
        <v>273</v>
      </c>
      <c r="CE19" s="633"/>
      <c r="CF19" s="633"/>
      <c r="CG19" s="633"/>
      <c r="CH19" s="633"/>
      <c r="CI19" s="633"/>
      <c r="CJ19" s="633"/>
      <c r="CK19" s="633"/>
      <c r="CL19" s="633"/>
      <c r="CM19" s="633"/>
      <c r="CN19" s="633"/>
      <c r="CO19" s="633"/>
      <c r="CP19" s="633"/>
      <c r="CQ19" s="634"/>
      <c r="CR19" s="635" t="s">
        <v>127</v>
      </c>
      <c r="CS19" s="636"/>
      <c r="CT19" s="636"/>
      <c r="CU19" s="636"/>
      <c r="CV19" s="636"/>
      <c r="CW19" s="636"/>
      <c r="CX19" s="636"/>
      <c r="CY19" s="637"/>
      <c r="CZ19" s="661" t="s">
        <v>127</v>
      </c>
      <c r="DA19" s="661"/>
      <c r="DB19" s="661"/>
      <c r="DC19" s="661"/>
      <c r="DD19" s="641" t="s">
        <v>127</v>
      </c>
      <c r="DE19" s="636"/>
      <c r="DF19" s="636"/>
      <c r="DG19" s="636"/>
      <c r="DH19" s="636"/>
      <c r="DI19" s="636"/>
      <c r="DJ19" s="636"/>
      <c r="DK19" s="636"/>
      <c r="DL19" s="636"/>
      <c r="DM19" s="636"/>
      <c r="DN19" s="636"/>
      <c r="DO19" s="636"/>
      <c r="DP19" s="637"/>
      <c r="DQ19" s="641" t="s">
        <v>127</v>
      </c>
      <c r="DR19" s="636"/>
      <c r="DS19" s="636"/>
      <c r="DT19" s="636"/>
      <c r="DU19" s="636"/>
      <c r="DV19" s="636"/>
      <c r="DW19" s="636"/>
      <c r="DX19" s="636"/>
      <c r="DY19" s="636"/>
      <c r="DZ19" s="636"/>
      <c r="EA19" s="636"/>
      <c r="EB19" s="636"/>
      <c r="EC19" s="671"/>
    </row>
    <row r="20" spans="2:133" ht="11.25" customHeight="1" x14ac:dyDescent="0.15">
      <c r="B20" s="632" t="s">
        <v>274</v>
      </c>
      <c r="C20" s="633"/>
      <c r="D20" s="633"/>
      <c r="E20" s="633"/>
      <c r="F20" s="633"/>
      <c r="G20" s="633"/>
      <c r="H20" s="633"/>
      <c r="I20" s="633"/>
      <c r="J20" s="633"/>
      <c r="K20" s="633"/>
      <c r="L20" s="633"/>
      <c r="M20" s="633"/>
      <c r="N20" s="633"/>
      <c r="O20" s="633"/>
      <c r="P20" s="633"/>
      <c r="Q20" s="634"/>
      <c r="R20" s="635">
        <v>6689</v>
      </c>
      <c r="S20" s="636"/>
      <c r="T20" s="636"/>
      <c r="U20" s="636"/>
      <c r="V20" s="636"/>
      <c r="W20" s="636"/>
      <c r="X20" s="636"/>
      <c r="Y20" s="637"/>
      <c r="Z20" s="661">
        <v>0</v>
      </c>
      <c r="AA20" s="661"/>
      <c r="AB20" s="661"/>
      <c r="AC20" s="661"/>
      <c r="AD20" s="662">
        <v>6689</v>
      </c>
      <c r="AE20" s="662"/>
      <c r="AF20" s="662"/>
      <c r="AG20" s="662"/>
      <c r="AH20" s="662"/>
      <c r="AI20" s="662"/>
      <c r="AJ20" s="662"/>
      <c r="AK20" s="662"/>
      <c r="AL20" s="638">
        <v>0.1</v>
      </c>
      <c r="AM20" s="639"/>
      <c r="AN20" s="639"/>
      <c r="AO20" s="663"/>
      <c r="AP20" s="632" t="s">
        <v>275</v>
      </c>
      <c r="AQ20" s="633"/>
      <c r="AR20" s="633"/>
      <c r="AS20" s="633"/>
      <c r="AT20" s="633"/>
      <c r="AU20" s="633"/>
      <c r="AV20" s="633"/>
      <c r="AW20" s="633"/>
      <c r="AX20" s="633"/>
      <c r="AY20" s="633"/>
      <c r="AZ20" s="633"/>
      <c r="BA20" s="633"/>
      <c r="BB20" s="633"/>
      <c r="BC20" s="633"/>
      <c r="BD20" s="633"/>
      <c r="BE20" s="633"/>
      <c r="BF20" s="634"/>
      <c r="BG20" s="635">
        <v>423484</v>
      </c>
      <c r="BH20" s="636"/>
      <c r="BI20" s="636"/>
      <c r="BJ20" s="636"/>
      <c r="BK20" s="636"/>
      <c r="BL20" s="636"/>
      <c r="BM20" s="636"/>
      <c r="BN20" s="637"/>
      <c r="BO20" s="661">
        <v>4.8</v>
      </c>
      <c r="BP20" s="661"/>
      <c r="BQ20" s="661"/>
      <c r="BR20" s="661"/>
      <c r="BS20" s="662" t="s">
        <v>127</v>
      </c>
      <c r="BT20" s="662"/>
      <c r="BU20" s="662"/>
      <c r="BV20" s="662"/>
      <c r="BW20" s="662"/>
      <c r="BX20" s="662"/>
      <c r="BY20" s="662"/>
      <c r="BZ20" s="662"/>
      <c r="CA20" s="662"/>
      <c r="CB20" s="707"/>
      <c r="CD20" s="632" t="s">
        <v>276</v>
      </c>
      <c r="CE20" s="633"/>
      <c r="CF20" s="633"/>
      <c r="CG20" s="633"/>
      <c r="CH20" s="633"/>
      <c r="CI20" s="633"/>
      <c r="CJ20" s="633"/>
      <c r="CK20" s="633"/>
      <c r="CL20" s="633"/>
      <c r="CM20" s="633"/>
      <c r="CN20" s="633"/>
      <c r="CO20" s="633"/>
      <c r="CP20" s="633"/>
      <c r="CQ20" s="634"/>
      <c r="CR20" s="635">
        <v>25177942</v>
      </c>
      <c r="CS20" s="636"/>
      <c r="CT20" s="636"/>
      <c r="CU20" s="636"/>
      <c r="CV20" s="636"/>
      <c r="CW20" s="636"/>
      <c r="CX20" s="636"/>
      <c r="CY20" s="637"/>
      <c r="CZ20" s="661">
        <v>100</v>
      </c>
      <c r="DA20" s="661"/>
      <c r="DB20" s="661"/>
      <c r="DC20" s="661"/>
      <c r="DD20" s="641">
        <v>1323427</v>
      </c>
      <c r="DE20" s="636"/>
      <c r="DF20" s="636"/>
      <c r="DG20" s="636"/>
      <c r="DH20" s="636"/>
      <c r="DI20" s="636"/>
      <c r="DJ20" s="636"/>
      <c r="DK20" s="636"/>
      <c r="DL20" s="636"/>
      <c r="DM20" s="636"/>
      <c r="DN20" s="636"/>
      <c r="DO20" s="636"/>
      <c r="DP20" s="637"/>
      <c r="DQ20" s="641">
        <v>15410411</v>
      </c>
      <c r="DR20" s="636"/>
      <c r="DS20" s="636"/>
      <c r="DT20" s="636"/>
      <c r="DU20" s="636"/>
      <c r="DV20" s="636"/>
      <c r="DW20" s="636"/>
      <c r="DX20" s="636"/>
      <c r="DY20" s="636"/>
      <c r="DZ20" s="636"/>
      <c r="EA20" s="636"/>
      <c r="EB20" s="636"/>
      <c r="EC20" s="671"/>
    </row>
    <row r="21" spans="2:133" ht="11.25" customHeight="1" x14ac:dyDescent="0.15">
      <c r="B21" s="632" t="s">
        <v>277</v>
      </c>
      <c r="C21" s="633"/>
      <c r="D21" s="633"/>
      <c r="E21" s="633"/>
      <c r="F21" s="633"/>
      <c r="G21" s="633"/>
      <c r="H21" s="633"/>
      <c r="I21" s="633"/>
      <c r="J21" s="633"/>
      <c r="K21" s="633"/>
      <c r="L21" s="633"/>
      <c r="M21" s="633"/>
      <c r="N21" s="633"/>
      <c r="O21" s="633"/>
      <c r="P21" s="633"/>
      <c r="Q21" s="634"/>
      <c r="R21" s="635">
        <v>1812</v>
      </c>
      <c r="S21" s="636"/>
      <c r="T21" s="636"/>
      <c r="U21" s="636"/>
      <c r="V21" s="636"/>
      <c r="W21" s="636"/>
      <c r="X21" s="636"/>
      <c r="Y21" s="637"/>
      <c r="Z21" s="661">
        <v>0</v>
      </c>
      <c r="AA21" s="661"/>
      <c r="AB21" s="661"/>
      <c r="AC21" s="661"/>
      <c r="AD21" s="662">
        <v>1812</v>
      </c>
      <c r="AE21" s="662"/>
      <c r="AF21" s="662"/>
      <c r="AG21" s="662"/>
      <c r="AH21" s="662"/>
      <c r="AI21" s="662"/>
      <c r="AJ21" s="662"/>
      <c r="AK21" s="662"/>
      <c r="AL21" s="638">
        <v>0</v>
      </c>
      <c r="AM21" s="639"/>
      <c r="AN21" s="639"/>
      <c r="AO21" s="663"/>
      <c r="AP21" s="632" t="s">
        <v>278</v>
      </c>
      <c r="AQ21" s="708"/>
      <c r="AR21" s="708"/>
      <c r="AS21" s="708"/>
      <c r="AT21" s="708"/>
      <c r="AU21" s="708"/>
      <c r="AV21" s="708"/>
      <c r="AW21" s="708"/>
      <c r="AX21" s="708"/>
      <c r="AY21" s="708"/>
      <c r="AZ21" s="708"/>
      <c r="BA21" s="708"/>
      <c r="BB21" s="708"/>
      <c r="BC21" s="708"/>
      <c r="BD21" s="708"/>
      <c r="BE21" s="708"/>
      <c r="BF21" s="709"/>
      <c r="BG21" s="635" t="s">
        <v>127</v>
      </c>
      <c r="BH21" s="636"/>
      <c r="BI21" s="636"/>
      <c r="BJ21" s="636"/>
      <c r="BK21" s="636"/>
      <c r="BL21" s="636"/>
      <c r="BM21" s="636"/>
      <c r="BN21" s="637"/>
      <c r="BO21" s="661" t="s">
        <v>127</v>
      </c>
      <c r="BP21" s="661"/>
      <c r="BQ21" s="661"/>
      <c r="BR21" s="661"/>
      <c r="BS21" s="662" t="s">
        <v>127</v>
      </c>
      <c r="BT21" s="662"/>
      <c r="BU21" s="662"/>
      <c r="BV21" s="662"/>
      <c r="BW21" s="662"/>
      <c r="BX21" s="662"/>
      <c r="BY21" s="662"/>
      <c r="BZ21" s="662"/>
      <c r="CA21" s="662"/>
      <c r="CB21" s="707"/>
      <c r="CD21" s="612"/>
      <c r="CE21" s="613"/>
      <c r="CF21" s="613"/>
      <c r="CG21" s="613"/>
      <c r="CH21" s="613"/>
      <c r="CI21" s="613"/>
      <c r="CJ21" s="613"/>
      <c r="CK21" s="613"/>
      <c r="CL21" s="613"/>
      <c r="CM21" s="613"/>
      <c r="CN21" s="613"/>
      <c r="CO21" s="613"/>
      <c r="CP21" s="613"/>
      <c r="CQ21" s="614"/>
      <c r="CR21" s="715"/>
      <c r="CS21" s="716"/>
      <c r="CT21" s="716"/>
      <c r="CU21" s="716"/>
      <c r="CV21" s="716"/>
      <c r="CW21" s="716"/>
      <c r="CX21" s="716"/>
      <c r="CY21" s="717"/>
      <c r="CZ21" s="718"/>
      <c r="DA21" s="718"/>
      <c r="DB21" s="718"/>
      <c r="DC21" s="718"/>
      <c r="DD21" s="719"/>
      <c r="DE21" s="716"/>
      <c r="DF21" s="716"/>
      <c r="DG21" s="716"/>
      <c r="DH21" s="716"/>
      <c r="DI21" s="716"/>
      <c r="DJ21" s="716"/>
      <c r="DK21" s="716"/>
      <c r="DL21" s="716"/>
      <c r="DM21" s="716"/>
      <c r="DN21" s="716"/>
      <c r="DO21" s="716"/>
      <c r="DP21" s="717"/>
      <c r="DQ21" s="719"/>
      <c r="DR21" s="716"/>
      <c r="DS21" s="716"/>
      <c r="DT21" s="716"/>
      <c r="DU21" s="716"/>
      <c r="DV21" s="716"/>
      <c r="DW21" s="716"/>
      <c r="DX21" s="716"/>
      <c r="DY21" s="716"/>
      <c r="DZ21" s="716"/>
      <c r="EA21" s="716"/>
      <c r="EB21" s="716"/>
      <c r="EC21" s="723"/>
    </row>
    <row r="22" spans="2:133" ht="11.25" customHeight="1" x14ac:dyDescent="0.15">
      <c r="B22" s="692" t="s">
        <v>279</v>
      </c>
      <c r="C22" s="693"/>
      <c r="D22" s="693"/>
      <c r="E22" s="693"/>
      <c r="F22" s="693"/>
      <c r="G22" s="693"/>
      <c r="H22" s="693"/>
      <c r="I22" s="693"/>
      <c r="J22" s="693"/>
      <c r="K22" s="693"/>
      <c r="L22" s="693"/>
      <c r="M22" s="693"/>
      <c r="N22" s="693"/>
      <c r="O22" s="693"/>
      <c r="P22" s="693"/>
      <c r="Q22" s="694"/>
      <c r="R22" s="635">
        <v>33078</v>
      </c>
      <c r="S22" s="636"/>
      <c r="T22" s="636"/>
      <c r="U22" s="636"/>
      <c r="V22" s="636"/>
      <c r="W22" s="636"/>
      <c r="X22" s="636"/>
      <c r="Y22" s="637"/>
      <c r="Z22" s="661">
        <v>0.1</v>
      </c>
      <c r="AA22" s="661"/>
      <c r="AB22" s="661"/>
      <c r="AC22" s="661"/>
      <c r="AD22" s="662">
        <v>31157</v>
      </c>
      <c r="AE22" s="662"/>
      <c r="AF22" s="662"/>
      <c r="AG22" s="662"/>
      <c r="AH22" s="662"/>
      <c r="AI22" s="662"/>
      <c r="AJ22" s="662"/>
      <c r="AK22" s="662"/>
      <c r="AL22" s="638">
        <v>0.20000000298023224</v>
      </c>
      <c r="AM22" s="639"/>
      <c r="AN22" s="639"/>
      <c r="AO22" s="663"/>
      <c r="AP22" s="632" t="s">
        <v>280</v>
      </c>
      <c r="AQ22" s="708"/>
      <c r="AR22" s="708"/>
      <c r="AS22" s="708"/>
      <c r="AT22" s="708"/>
      <c r="AU22" s="708"/>
      <c r="AV22" s="708"/>
      <c r="AW22" s="708"/>
      <c r="AX22" s="708"/>
      <c r="AY22" s="708"/>
      <c r="AZ22" s="708"/>
      <c r="BA22" s="708"/>
      <c r="BB22" s="708"/>
      <c r="BC22" s="708"/>
      <c r="BD22" s="708"/>
      <c r="BE22" s="708"/>
      <c r="BF22" s="709"/>
      <c r="BG22" s="635" t="s">
        <v>127</v>
      </c>
      <c r="BH22" s="636"/>
      <c r="BI22" s="636"/>
      <c r="BJ22" s="636"/>
      <c r="BK22" s="636"/>
      <c r="BL22" s="636"/>
      <c r="BM22" s="636"/>
      <c r="BN22" s="637"/>
      <c r="BO22" s="661" t="s">
        <v>127</v>
      </c>
      <c r="BP22" s="661"/>
      <c r="BQ22" s="661"/>
      <c r="BR22" s="661"/>
      <c r="BS22" s="662" t="s">
        <v>127</v>
      </c>
      <c r="BT22" s="662"/>
      <c r="BU22" s="662"/>
      <c r="BV22" s="662"/>
      <c r="BW22" s="662"/>
      <c r="BX22" s="662"/>
      <c r="BY22" s="662"/>
      <c r="BZ22" s="662"/>
      <c r="CA22" s="662"/>
      <c r="CB22" s="707"/>
      <c r="CD22" s="688" t="s">
        <v>281</v>
      </c>
      <c r="CE22" s="689"/>
      <c r="CF22" s="689"/>
      <c r="CG22" s="689"/>
      <c r="CH22" s="689"/>
      <c r="CI22" s="689"/>
      <c r="CJ22" s="689"/>
      <c r="CK22" s="689"/>
      <c r="CL22" s="689"/>
      <c r="CM22" s="689"/>
      <c r="CN22" s="689"/>
      <c r="CO22" s="689"/>
      <c r="CP22" s="689"/>
      <c r="CQ22" s="689"/>
      <c r="CR22" s="689"/>
      <c r="CS22" s="689"/>
      <c r="CT22" s="689"/>
      <c r="CU22" s="689"/>
      <c r="CV22" s="689"/>
      <c r="CW22" s="689"/>
      <c r="CX22" s="689"/>
      <c r="CY22" s="689"/>
      <c r="CZ22" s="689"/>
      <c r="DA22" s="689"/>
      <c r="DB22" s="689"/>
      <c r="DC22" s="689"/>
      <c r="DD22" s="689"/>
      <c r="DE22" s="689"/>
      <c r="DF22" s="689"/>
      <c r="DG22" s="689"/>
      <c r="DH22" s="689"/>
      <c r="DI22" s="689"/>
      <c r="DJ22" s="689"/>
      <c r="DK22" s="689"/>
      <c r="DL22" s="689"/>
      <c r="DM22" s="689"/>
      <c r="DN22" s="689"/>
      <c r="DO22" s="689"/>
      <c r="DP22" s="689"/>
      <c r="DQ22" s="689"/>
      <c r="DR22" s="689"/>
      <c r="DS22" s="689"/>
      <c r="DT22" s="689"/>
      <c r="DU22" s="689"/>
      <c r="DV22" s="689"/>
      <c r="DW22" s="689"/>
      <c r="DX22" s="689"/>
      <c r="DY22" s="689"/>
      <c r="DZ22" s="689"/>
      <c r="EA22" s="689"/>
      <c r="EB22" s="689"/>
      <c r="EC22" s="690"/>
    </row>
    <row r="23" spans="2:133" ht="11.25" customHeight="1" x14ac:dyDescent="0.15">
      <c r="B23" s="632" t="s">
        <v>282</v>
      </c>
      <c r="C23" s="633"/>
      <c r="D23" s="633"/>
      <c r="E23" s="633"/>
      <c r="F23" s="633"/>
      <c r="G23" s="633"/>
      <c r="H23" s="633"/>
      <c r="I23" s="633"/>
      <c r="J23" s="633"/>
      <c r="K23" s="633"/>
      <c r="L23" s="633"/>
      <c r="M23" s="633"/>
      <c r="N23" s="633"/>
      <c r="O23" s="633"/>
      <c r="P23" s="633"/>
      <c r="Q23" s="634"/>
      <c r="R23" s="635">
        <v>3147541</v>
      </c>
      <c r="S23" s="636"/>
      <c r="T23" s="636"/>
      <c r="U23" s="636"/>
      <c r="V23" s="636"/>
      <c r="W23" s="636"/>
      <c r="X23" s="636"/>
      <c r="Y23" s="637"/>
      <c r="Z23" s="661">
        <v>12.1</v>
      </c>
      <c r="AA23" s="661"/>
      <c r="AB23" s="661"/>
      <c r="AC23" s="661"/>
      <c r="AD23" s="662">
        <v>2842272</v>
      </c>
      <c r="AE23" s="662"/>
      <c r="AF23" s="662"/>
      <c r="AG23" s="662"/>
      <c r="AH23" s="662"/>
      <c r="AI23" s="662"/>
      <c r="AJ23" s="662"/>
      <c r="AK23" s="662"/>
      <c r="AL23" s="638">
        <v>21.3</v>
      </c>
      <c r="AM23" s="639"/>
      <c r="AN23" s="639"/>
      <c r="AO23" s="663"/>
      <c r="AP23" s="632" t="s">
        <v>283</v>
      </c>
      <c r="AQ23" s="708"/>
      <c r="AR23" s="708"/>
      <c r="AS23" s="708"/>
      <c r="AT23" s="708"/>
      <c r="AU23" s="708"/>
      <c r="AV23" s="708"/>
      <c r="AW23" s="708"/>
      <c r="AX23" s="708"/>
      <c r="AY23" s="708"/>
      <c r="AZ23" s="708"/>
      <c r="BA23" s="708"/>
      <c r="BB23" s="708"/>
      <c r="BC23" s="708"/>
      <c r="BD23" s="708"/>
      <c r="BE23" s="708"/>
      <c r="BF23" s="709"/>
      <c r="BG23" s="635">
        <v>423484</v>
      </c>
      <c r="BH23" s="636"/>
      <c r="BI23" s="636"/>
      <c r="BJ23" s="636"/>
      <c r="BK23" s="636"/>
      <c r="BL23" s="636"/>
      <c r="BM23" s="636"/>
      <c r="BN23" s="637"/>
      <c r="BO23" s="661">
        <v>4.8</v>
      </c>
      <c r="BP23" s="661"/>
      <c r="BQ23" s="661"/>
      <c r="BR23" s="661"/>
      <c r="BS23" s="662" t="s">
        <v>127</v>
      </c>
      <c r="BT23" s="662"/>
      <c r="BU23" s="662"/>
      <c r="BV23" s="662"/>
      <c r="BW23" s="662"/>
      <c r="BX23" s="662"/>
      <c r="BY23" s="662"/>
      <c r="BZ23" s="662"/>
      <c r="CA23" s="662"/>
      <c r="CB23" s="707"/>
      <c r="CD23" s="688" t="s">
        <v>223</v>
      </c>
      <c r="CE23" s="689"/>
      <c r="CF23" s="689"/>
      <c r="CG23" s="689"/>
      <c r="CH23" s="689"/>
      <c r="CI23" s="689"/>
      <c r="CJ23" s="689"/>
      <c r="CK23" s="689"/>
      <c r="CL23" s="689"/>
      <c r="CM23" s="689"/>
      <c r="CN23" s="689"/>
      <c r="CO23" s="689"/>
      <c r="CP23" s="689"/>
      <c r="CQ23" s="690"/>
      <c r="CR23" s="688" t="s">
        <v>284</v>
      </c>
      <c r="CS23" s="689"/>
      <c r="CT23" s="689"/>
      <c r="CU23" s="689"/>
      <c r="CV23" s="689"/>
      <c r="CW23" s="689"/>
      <c r="CX23" s="689"/>
      <c r="CY23" s="690"/>
      <c r="CZ23" s="688" t="s">
        <v>285</v>
      </c>
      <c r="DA23" s="689"/>
      <c r="DB23" s="689"/>
      <c r="DC23" s="690"/>
      <c r="DD23" s="688" t="s">
        <v>286</v>
      </c>
      <c r="DE23" s="689"/>
      <c r="DF23" s="689"/>
      <c r="DG23" s="689"/>
      <c r="DH23" s="689"/>
      <c r="DI23" s="689"/>
      <c r="DJ23" s="689"/>
      <c r="DK23" s="690"/>
      <c r="DL23" s="720" t="s">
        <v>287</v>
      </c>
      <c r="DM23" s="721"/>
      <c r="DN23" s="721"/>
      <c r="DO23" s="721"/>
      <c r="DP23" s="721"/>
      <c r="DQ23" s="721"/>
      <c r="DR23" s="721"/>
      <c r="DS23" s="721"/>
      <c r="DT23" s="721"/>
      <c r="DU23" s="721"/>
      <c r="DV23" s="722"/>
      <c r="DW23" s="688" t="s">
        <v>288</v>
      </c>
      <c r="DX23" s="689"/>
      <c r="DY23" s="689"/>
      <c r="DZ23" s="689"/>
      <c r="EA23" s="689"/>
      <c r="EB23" s="689"/>
      <c r="EC23" s="690"/>
    </row>
    <row r="24" spans="2:133" ht="11.25" customHeight="1" x14ac:dyDescent="0.15">
      <c r="B24" s="632" t="s">
        <v>289</v>
      </c>
      <c r="C24" s="633"/>
      <c r="D24" s="633"/>
      <c r="E24" s="633"/>
      <c r="F24" s="633"/>
      <c r="G24" s="633"/>
      <c r="H24" s="633"/>
      <c r="I24" s="633"/>
      <c r="J24" s="633"/>
      <c r="K24" s="633"/>
      <c r="L24" s="633"/>
      <c r="M24" s="633"/>
      <c r="N24" s="633"/>
      <c r="O24" s="633"/>
      <c r="P24" s="633"/>
      <c r="Q24" s="634"/>
      <c r="R24" s="635">
        <v>2842272</v>
      </c>
      <c r="S24" s="636"/>
      <c r="T24" s="636"/>
      <c r="U24" s="636"/>
      <c r="V24" s="636"/>
      <c r="W24" s="636"/>
      <c r="X24" s="636"/>
      <c r="Y24" s="637"/>
      <c r="Z24" s="661">
        <v>10.9</v>
      </c>
      <c r="AA24" s="661"/>
      <c r="AB24" s="661"/>
      <c r="AC24" s="661"/>
      <c r="AD24" s="662">
        <v>2842272</v>
      </c>
      <c r="AE24" s="662"/>
      <c r="AF24" s="662"/>
      <c r="AG24" s="662"/>
      <c r="AH24" s="662"/>
      <c r="AI24" s="662"/>
      <c r="AJ24" s="662"/>
      <c r="AK24" s="662"/>
      <c r="AL24" s="638">
        <v>21.3</v>
      </c>
      <c r="AM24" s="639"/>
      <c r="AN24" s="639"/>
      <c r="AO24" s="663"/>
      <c r="AP24" s="632" t="s">
        <v>290</v>
      </c>
      <c r="AQ24" s="708"/>
      <c r="AR24" s="708"/>
      <c r="AS24" s="708"/>
      <c r="AT24" s="708"/>
      <c r="AU24" s="708"/>
      <c r="AV24" s="708"/>
      <c r="AW24" s="708"/>
      <c r="AX24" s="708"/>
      <c r="AY24" s="708"/>
      <c r="AZ24" s="708"/>
      <c r="BA24" s="708"/>
      <c r="BB24" s="708"/>
      <c r="BC24" s="708"/>
      <c r="BD24" s="708"/>
      <c r="BE24" s="708"/>
      <c r="BF24" s="709"/>
      <c r="BG24" s="635" t="s">
        <v>127</v>
      </c>
      <c r="BH24" s="636"/>
      <c r="BI24" s="636"/>
      <c r="BJ24" s="636"/>
      <c r="BK24" s="636"/>
      <c r="BL24" s="636"/>
      <c r="BM24" s="636"/>
      <c r="BN24" s="637"/>
      <c r="BO24" s="661" t="s">
        <v>127</v>
      </c>
      <c r="BP24" s="661"/>
      <c r="BQ24" s="661"/>
      <c r="BR24" s="661"/>
      <c r="BS24" s="662" t="s">
        <v>127</v>
      </c>
      <c r="BT24" s="662"/>
      <c r="BU24" s="662"/>
      <c r="BV24" s="662"/>
      <c r="BW24" s="662"/>
      <c r="BX24" s="662"/>
      <c r="BY24" s="662"/>
      <c r="BZ24" s="662"/>
      <c r="CA24" s="662"/>
      <c r="CB24" s="707"/>
      <c r="CD24" s="685" t="s">
        <v>291</v>
      </c>
      <c r="CE24" s="686"/>
      <c r="CF24" s="686"/>
      <c r="CG24" s="686"/>
      <c r="CH24" s="686"/>
      <c r="CI24" s="686"/>
      <c r="CJ24" s="686"/>
      <c r="CK24" s="686"/>
      <c r="CL24" s="686"/>
      <c r="CM24" s="686"/>
      <c r="CN24" s="686"/>
      <c r="CO24" s="686"/>
      <c r="CP24" s="686"/>
      <c r="CQ24" s="687"/>
      <c r="CR24" s="682">
        <v>11052855</v>
      </c>
      <c r="CS24" s="683"/>
      <c r="CT24" s="683"/>
      <c r="CU24" s="683"/>
      <c r="CV24" s="683"/>
      <c r="CW24" s="683"/>
      <c r="CX24" s="683"/>
      <c r="CY24" s="711"/>
      <c r="CZ24" s="712">
        <v>43.9</v>
      </c>
      <c r="DA24" s="697"/>
      <c r="DB24" s="697"/>
      <c r="DC24" s="714"/>
      <c r="DD24" s="710">
        <v>6049527</v>
      </c>
      <c r="DE24" s="683"/>
      <c r="DF24" s="683"/>
      <c r="DG24" s="683"/>
      <c r="DH24" s="683"/>
      <c r="DI24" s="683"/>
      <c r="DJ24" s="683"/>
      <c r="DK24" s="711"/>
      <c r="DL24" s="710">
        <v>5920180</v>
      </c>
      <c r="DM24" s="683"/>
      <c r="DN24" s="683"/>
      <c r="DO24" s="683"/>
      <c r="DP24" s="683"/>
      <c r="DQ24" s="683"/>
      <c r="DR24" s="683"/>
      <c r="DS24" s="683"/>
      <c r="DT24" s="683"/>
      <c r="DU24" s="683"/>
      <c r="DV24" s="711"/>
      <c r="DW24" s="712">
        <v>40.6</v>
      </c>
      <c r="DX24" s="697"/>
      <c r="DY24" s="697"/>
      <c r="DZ24" s="697"/>
      <c r="EA24" s="697"/>
      <c r="EB24" s="697"/>
      <c r="EC24" s="713"/>
    </row>
    <row r="25" spans="2:133" ht="11.25" customHeight="1" x14ac:dyDescent="0.15">
      <c r="B25" s="632" t="s">
        <v>292</v>
      </c>
      <c r="C25" s="633"/>
      <c r="D25" s="633"/>
      <c r="E25" s="633"/>
      <c r="F25" s="633"/>
      <c r="G25" s="633"/>
      <c r="H25" s="633"/>
      <c r="I25" s="633"/>
      <c r="J25" s="633"/>
      <c r="K25" s="633"/>
      <c r="L25" s="633"/>
      <c r="M25" s="633"/>
      <c r="N25" s="633"/>
      <c r="O25" s="633"/>
      <c r="P25" s="633"/>
      <c r="Q25" s="634"/>
      <c r="R25" s="635">
        <v>302088</v>
      </c>
      <c r="S25" s="636"/>
      <c r="T25" s="636"/>
      <c r="U25" s="636"/>
      <c r="V25" s="636"/>
      <c r="W25" s="636"/>
      <c r="X25" s="636"/>
      <c r="Y25" s="637"/>
      <c r="Z25" s="661">
        <v>1.2</v>
      </c>
      <c r="AA25" s="661"/>
      <c r="AB25" s="661"/>
      <c r="AC25" s="661"/>
      <c r="AD25" s="662" t="s">
        <v>127</v>
      </c>
      <c r="AE25" s="662"/>
      <c r="AF25" s="662"/>
      <c r="AG25" s="662"/>
      <c r="AH25" s="662"/>
      <c r="AI25" s="662"/>
      <c r="AJ25" s="662"/>
      <c r="AK25" s="662"/>
      <c r="AL25" s="638" t="s">
        <v>127</v>
      </c>
      <c r="AM25" s="639"/>
      <c r="AN25" s="639"/>
      <c r="AO25" s="663"/>
      <c r="AP25" s="632" t="s">
        <v>293</v>
      </c>
      <c r="AQ25" s="708"/>
      <c r="AR25" s="708"/>
      <c r="AS25" s="708"/>
      <c r="AT25" s="708"/>
      <c r="AU25" s="708"/>
      <c r="AV25" s="708"/>
      <c r="AW25" s="708"/>
      <c r="AX25" s="708"/>
      <c r="AY25" s="708"/>
      <c r="AZ25" s="708"/>
      <c r="BA25" s="708"/>
      <c r="BB25" s="708"/>
      <c r="BC25" s="708"/>
      <c r="BD25" s="708"/>
      <c r="BE25" s="708"/>
      <c r="BF25" s="709"/>
      <c r="BG25" s="635" t="s">
        <v>127</v>
      </c>
      <c r="BH25" s="636"/>
      <c r="BI25" s="636"/>
      <c r="BJ25" s="636"/>
      <c r="BK25" s="636"/>
      <c r="BL25" s="636"/>
      <c r="BM25" s="636"/>
      <c r="BN25" s="637"/>
      <c r="BO25" s="661" t="s">
        <v>127</v>
      </c>
      <c r="BP25" s="661"/>
      <c r="BQ25" s="661"/>
      <c r="BR25" s="661"/>
      <c r="BS25" s="662" t="s">
        <v>127</v>
      </c>
      <c r="BT25" s="662"/>
      <c r="BU25" s="662"/>
      <c r="BV25" s="662"/>
      <c r="BW25" s="662"/>
      <c r="BX25" s="662"/>
      <c r="BY25" s="662"/>
      <c r="BZ25" s="662"/>
      <c r="CA25" s="662"/>
      <c r="CB25" s="707"/>
      <c r="CD25" s="632" t="s">
        <v>294</v>
      </c>
      <c r="CE25" s="633"/>
      <c r="CF25" s="633"/>
      <c r="CG25" s="633"/>
      <c r="CH25" s="633"/>
      <c r="CI25" s="633"/>
      <c r="CJ25" s="633"/>
      <c r="CK25" s="633"/>
      <c r="CL25" s="633"/>
      <c r="CM25" s="633"/>
      <c r="CN25" s="633"/>
      <c r="CO25" s="633"/>
      <c r="CP25" s="633"/>
      <c r="CQ25" s="634"/>
      <c r="CR25" s="635">
        <v>3469867</v>
      </c>
      <c r="CS25" s="645"/>
      <c r="CT25" s="645"/>
      <c r="CU25" s="645"/>
      <c r="CV25" s="645"/>
      <c r="CW25" s="645"/>
      <c r="CX25" s="645"/>
      <c r="CY25" s="646"/>
      <c r="CZ25" s="638">
        <v>13.8</v>
      </c>
      <c r="DA25" s="647"/>
      <c r="DB25" s="647"/>
      <c r="DC25" s="648"/>
      <c r="DD25" s="641">
        <v>3195129</v>
      </c>
      <c r="DE25" s="645"/>
      <c r="DF25" s="645"/>
      <c r="DG25" s="645"/>
      <c r="DH25" s="645"/>
      <c r="DI25" s="645"/>
      <c r="DJ25" s="645"/>
      <c r="DK25" s="646"/>
      <c r="DL25" s="641">
        <v>3134761</v>
      </c>
      <c r="DM25" s="645"/>
      <c r="DN25" s="645"/>
      <c r="DO25" s="645"/>
      <c r="DP25" s="645"/>
      <c r="DQ25" s="645"/>
      <c r="DR25" s="645"/>
      <c r="DS25" s="645"/>
      <c r="DT25" s="645"/>
      <c r="DU25" s="645"/>
      <c r="DV25" s="646"/>
      <c r="DW25" s="638">
        <v>21.5</v>
      </c>
      <c r="DX25" s="647"/>
      <c r="DY25" s="647"/>
      <c r="DZ25" s="647"/>
      <c r="EA25" s="647"/>
      <c r="EB25" s="647"/>
      <c r="EC25" s="666"/>
    </row>
    <row r="26" spans="2:133" ht="11.25" customHeight="1" x14ac:dyDescent="0.15">
      <c r="B26" s="632" t="s">
        <v>295</v>
      </c>
      <c r="C26" s="633"/>
      <c r="D26" s="633"/>
      <c r="E26" s="633"/>
      <c r="F26" s="633"/>
      <c r="G26" s="633"/>
      <c r="H26" s="633"/>
      <c r="I26" s="633"/>
      <c r="J26" s="633"/>
      <c r="K26" s="633"/>
      <c r="L26" s="633"/>
      <c r="M26" s="633"/>
      <c r="N26" s="633"/>
      <c r="O26" s="633"/>
      <c r="P26" s="633"/>
      <c r="Q26" s="634"/>
      <c r="R26" s="635">
        <v>3181</v>
      </c>
      <c r="S26" s="636"/>
      <c r="T26" s="636"/>
      <c r="U26" s="636"/>
      <c r="V26" s="636"/>
      <c r="W26" s="636"/>
      <c r="X26" s="636"/>
      <c r="Y26" s="637"/>
      <c r="Z26" s="661">
        <v>0</v>
      </c>
      <c r="AA26" s="661"/>
      <c r="AB26" s="661"/>
      <c r="AC26" s="661"/>
      <c r="AD26" s="662" t="s">
        <v>127</v>
      </c>
      <c r="AE26" s="662"/>
      <c r="AF26" s="662"/>
      <c r="AG26" s="662"/>
      <c r="AH26" s="662"/>
      <c r="AI26" s="662"/>
      <c r="AJ26" s="662"/>
      <c r="AK26" s="662"/>
      <c r="AL26" s="638" t="s">
        <v>127</v>
      </c>
      <c r="AM26" s="639"/>
      <c r="AN26" s="639"/>
      <c r="AO26" s="663"/>
      <c r="AP26" s="632" t="s">
        <v>296</v>
      </c>
      <c r="AQ26" s="708"/>
      <c r="AR26" s="708"/>
      <c r="AS26" s="708"/>
      <c r="AT26" s="708"/>
      <c r="AU26" s="708"/>
      <c r="AV26" s="708"/>
      <c r="AW26" s="708"/>
      <c r="AX26" s="708"/>
      <c r="AY26" s="708"/>
      <c r="AZ26" s="708"/>
      <c r="BA26" s="708"/>
      <c r="BB26" s="708"/>
      <c r="BC26" s="708"/>
      <c r="BD26" s="708"/>
      <c r="BE26" s="708"/>
      <c r="BF26" s="709"/>
      <c r="BG26" s="635" t="s">
        <v>127</v>
      </c>
      <c r="BH26" s="636"/>
      <c r="BI26" s="636"/>
      <c r="BJ26" s="636"/>
      <c r="BK26" s="636"/>
      <c r="BL26" s="636"/>
      <c r="BM26" s="636"/>
      <c r="BN26" s="637"/>
      <c r="BO26" s="661" t="s">
        <v>127</v>
      </c>
      <c r="BP26" s="661"/>
      <c r="BQ26" s="661"/>
      <c r="BR26" s="661"/>
      <c r="BS26" s="662" t="s">
        <v>127</v>
      </c>
      <c r="BT26" s="662"/>
      <c r="BU26" s="662"/>
      <c r="BV26" s="662"/>
      <c r="BW26" s="662"/>
      <c r="BX26" s="662"/>
      <c r="BY26" s="662"/>
      <c r="BZ26" s="662"/>
      <c r="CA26" s="662"/>
      <c r="CB26" s="707"/>
      <c r="CD26" s="632" t="s">
        <v>297</v>
      </c>
      <c r="CE26" s="633"/>
      <c r="CF26" s="633"/>
      <c r="CG26" s="633"/>
      <c r="CH26" s="633"/>
      <c r="CI26" s="633"/>
      <c r="CJ26" s="633"/>
      <c r="CK26" s="633"/>
      <c r="CL26" s="633"/>
      <c r="CM26" s="633"/>
      <c r="CN26" s="633"/>
      <c r="CO26" s="633"/>
      <c r="CP26" s="633"/>
      <c r="CQ26" s="634"/>
      <c r="CR26" s="635">
        <v>2126887</v>
      </c>
      <c r="CS26" s="636"/>
      <c r="CT26" s="636"/>
      <c r="CU26" s="636"/>
      <c r="CV26" s="636"/>
      <c r="CW26" s="636"/>
      <c r="CX26" s="636"/>
      <c r="CY26" s="637"/>
      <c r="CZ26" s="638">
        <v>8.4</v>
      </c>
      <c r="DA26" s="647"/>
      <c r="DB26" s="647"/>
      <c r="DC26" s="648"/>
      <c r="DD26" s="641">
        <v>1883867</v>
      </c>
      <c r="DE26" s="636"/>
      <c r="DF26" s="636"/>
      <c r="DG26" s="636"/>
      <c r="DH26" s="636"/>
      <c r="DI26" s="636"/>
      <c r="DJ26" s="636"/>
      <c r="DK26" s="637"/>
      <c r="DL26" s="641" t="s">
        <v>127</v>
      </c>
      <c r="DM26" s="636"/>
      <c r="DN26" s="636"/>
      <c r="DO26" s="636"/>
      <c r="DP26" s="636"/>
      <c r="DQ26" s="636"/>
      <c r="DR26" s="636"/>
      <c r="DS26" s="636"/>
      <c r="DT26" s="636"/>
      <c r="DU26" s="636"/>
      <c r="DV26" s="637"/>
      <c r="DW26" s="638" t="s">
        <v>127</v>
      </c>
      <c r="DX26" s="647"/>
      <c r="DY26" s="647"/>
      <c r="DZ26" s="647"/>
      <c r="EA26" s="647"/>
      <c r="EB26" s="647"/>
      <c r="EC26" s="666"/>
    </row>
    <row r="27" spans="2:133" ht="11.25" customHeight="1" x14ac:dyDescent="0.15">
      <c r="B27" s="632" t="s">
        <v>298</v>
      </c>
      <c r="C27" s="633"/>
      <c r="D27" s="633"/>
      <c r="E27" s="633"/>
      <c r="F27" s="633"/>
      <c r="G27" s="633"/>
      <c r="H27" s="633"/>
      <c r="I27" s="633"/>
      <c r="J27" s="633"/>
      <c r="K27" s="633"/>
      <c r="L27" s="633"/>
      <c r="M27" s="633"/>
      <c r="N27" s="633"/>
      <c r="O27" s="633"/>
      <c r="P27" s="633"/>
      <c r="Q27" s="634"/>
      <c r="R27" s="635">
        <v>13937057</v>
      </c>
      <c r="S27" s="636"/>
      <c r="T27" s="636"/>
      <c r="U27" s="636"/>
      <c r="V27" s="636"/>
      <c r="W27" s="636"/>
      <c r="X27" s="636"/>
      <c r="Y27" s="637"/>
      <c r="Z27" s="661">
        <v>53.4</v>
      </c>
      <c r="AA27" s="661"/>
      <c r="AB27" s="661"/>
      <c r="AC27" s="661"/>
      <c r="AD27" s="662">
        <v>13206383</v>
      </c>
      <c r="AE27" s="662"/>
      <c r="AF27" s="662"/>
      <c r="AG27" s="662"/>
      <c r="AH27" s="662"/>
      <c r="AI27" s="662"/>
      <c r="AJ27" s="662"/>
      <c r="AK27" s="662"/>
      <c r="AL27" s="638">
        <v>99</v>
      </c>
      <c r="AM27" s="639"/>
      <c r="AN27" s="639"/>
      <c r="AO27" s="663"/>
      <c r="AP27" s="632" t="s">
        <v>299</v>
      </c>
      <c r="AQ27" s="633"/>
      <c r="AR27" s="633"/>
      <c r="AS27" s="633"/>
      <c r="AT27" s="633"/>
      <c r="AU27" s="633"/>
      <c r="AV27" s="633"/>
      <c r="AW27" s="633"/>
      <c r="AX27" s="633"/>
      <c r="AY27" s="633"/>
      <c r="AZ27" s="633"/>
      <c r="BA27" s="633"/>
      <c r="BB27" s="633"/>
      <c r="BC27" s="633"/>
      <c r="BD27" s="633"/>
      <c r="BE27" s="633"/>
      <c r="BF27" s="634"/>
      <c r="BG27" s="635">
        <v>8848584</v>
      </c>
      <c r="BH27" s="636"/>
      <c r="BI27" s="636"/>
      <c r="BJ27" s="636"/>
      <c r="BK27" s="636"/>
      <c r="BL27" s="636"/>
      <c r="BM27" s="636"/>
      <c r="BN27" s="637"/>
      <c r="BO27" s="661">
        <v>100</v>
      </c>
      <c r="BP27" s="661"/>
      <c r="BQ27" s="661"/>
      <c r="BR27" s="661"/>
      <c r="BS27" s="662">
        <v>289802</v>
      </c>
      <c r="BT27" s="662"/>
      <c r="BU27" s="662"/>
      <c r="BV27" s="662"/>
      <c r="BW27" s="662"/>
      <c r="BX27" s="662"/>
      <c r="BY27" s="662"/>
      <c r="BZ27" s="662"/>
      <c r="CA27" s="662"/>
      <c r="CB27" s="707"/>
      <c r="CD27" s="632" t="s">
        <v>300</v>
      </c>
      <c r="CE27" s="633"/>
      <c r="CF27" s="633"/>
      <c r="CG27" s="633"/>
      <c r="CH27" s="633"/>
      <c r="CI27" s="633"/>
      <c r="CJ27" s="633"/>
      <c r="CK27" s="633"/>
      <c r="CL27" s="633"/>
      <c r="CM27" s="633"/>
      <c r="CN27" s="633"/>
      <c r="CO27" s="633"/>
      <c r="CP27" s="633"/>
      <c r="CQ27" s="634"/>
      <c r="CR27" s="635">
        <v>5486467</v>
      </c>
      <c r="CS27" s="645"/>
      <c r="CT27" s="645"/>
      <c r="CU27" s="645"/>
      <c r="CV27" s="645"/>
      <c r="CW27" s="645"/>
      <c r="CX27" s="645"/>
      <c r="CY27" s="646"/>
      <c r="CZ27" s="638">
        <v>21.8</v>
      </c>
      <c r="DA27" s="647"/>
      <c r="DB27" s="647"/>
      <c r="DC27" s="648"/>
      <c r="DD27" s="641">
        <v>834062</v>
      </c>
      <c r="DE27" s="645"/>
      <c r="DF27" s="645"/>
      <c r="DG27" s="645"/>
      <c r="DH27" s="645"/>
      <c r="DI27" s="645"/>
      <c r="DJ27" s="645"/>
      <c r="DK27" s="646"/>
      <c r="DL27" s="641">
        <v>765083</v>
      </c>
      <c r="DM27" s="645"/>
      <c r="DN27" s="645"/>
      <c r="DO27" s="645"/>
      <c r="DP27" s="645"/>
      <c r="DQ27" s="645"/>
      <c r="DR27" s="645"/>
      <c r="DS27" s="645"/>
      <c r="DT27" s="645"/>
      <c r="DU27" s="645"/>
      <c r="DV27" s="646"/>
      <c r="DW27" s="638">
        <v>5.3</v>
      </c>
      <c r="DX27" s="647"/>
      <c r="DY27" s="647"/>
      <c r="DZ27" s="647"/>
      <c r="EA27" s="647"/>
      <c r="EB27" s="647"/>
      <c r="EC27" s="666"/>
    </row>
    <row r="28" spans="2:133" ht="11.25" customHeight="1" x14ac:dyDescent="0.15">
      <c r="B28" s="632" t="s">
        <v>301</v>
      </c>
      <c r="C28" s="633"/>
      <c r="D28" s="633"/>
      <c r="E28" s="633"/>
      <c r="F28" s="633"/>
      <c r="G28" s="633"/>
      <c r="H28" s="633"/>
      <c r="I28" s="633"/>
      <c r="J28" s="633"/>
      <c r="K28" s="633"/>
      <c r="L28" s="633"/>
      <c r="M28" s="633"/>
      <c r="N28" s="633"/>
      <c r="O28" s="633"/>
      <c r="P28" s="633"/>
      <c r="Q28" s="634"/>
      <c r="R28" s="635">
        <v>4443</v>
      </c>
      <c r="S28" s="636"/>
      <c r="T28" s="636"/>
      <c r="U28" s="636"/>
      <c r="V28" s="636"/>
      <c r="W28" s="636"/>
      <c r="X28" s="636"/>
      <c r="Y28" s="637"/>
      <c r="Z28" s="661">
        <v>0</v>
      </c>
      <c r="AA28" s="661"/>
      <c r="AB28" s="661"/>
      <c r="AC28" s="661"/>
      <c r="AD28" s="662">
        <v>4443</v>
      </c>
      <c r="AE28" s="662"/>
      <c r="AF28" s="662"/>
      <c r="AG28" s="662"/>
      <c r="AH28" s="662"/>
      <c r="AI28" s="662"/>
      <c r="AJ28" s="662"/>
      <c r="AK28" s="662"/>
      <c r="AL28" s="638">
        <v>0</v>
      </c>
      <c r="AM28" s="639"/>
      <c r="AN28" s="639"/>
      <c r="AO28" s="663"/>
      <c r="AP28" s="632"/>
      <c r="AQ28" s="633"/>
      <c r="AR28" s="633"/>
      <c r="AS28" s="633"/>
      <c r="AT28" s="633"/>
      <c r="AU28" s="633"/>
      <c r="AV28" s="633"/>
      <c r="AW28" s="633"/>
      <c r="AX28" s="633"/>
      <c r="AY28" s="633"/>
      <c r="AZ28" s="633"/>
      <c r="BA28" s="633"/>
      <c r="BB28" s="633"/>
      <c r="BC28" s="633"/>
      <c r="BD28" s="633"/>
      <c r="BE28" s="633"/>
      <c r="BF28" s="634"/>
      <c r="BG28" s="635"/>
      <c r="BH28" s="636"/>
      <c r="BI28" s="636"/>
      <c r="BJ28" s="636"/>
      <c r="BK28" s="636"/>
      <c r="BL28" s="636"/>
      <c r="BM28" s="636"/>
      <c r="BN28" s="637"/>
      <c r="BO28" s="661"/>
      <c r="BP28" s="661"/>
      <c r="BQ28" s="661"/>
      <c r="BR28" s="661"/>
      <c r="BS28" s="641"/>
      <c r="BT28" s="636"/>
      <c r="BU28" s="636"/>
      <c r="BV28" s="636"/>
      <c r="BW28" s="636"/>
      <c r="BX28" s="636"/>
      <c r="BY28" s="636"/>
      <c r="BZ28" s="636"/>
      <c r="CA28" s="636"/>
      <c r="CB28" s="671"/>
      <c r="CD28" s="632" t="s">
        <v>302</v>
      </c>
      <c r="CE28" s="633"/>
      <c r="CF28" s="633"/>
      <c r="CG28" s="633"/>
      <c r="CH28" s="633"/>
      <c r="CI28" s="633"/>
      <c r="CJ28" s="633"/>
      <c r="CK28" s="633"/>
      <c r="CL28" s="633"/>
      <c r="CM28" s="633"/>
      <c r="CN28" s="633"/>
      <c r="CO28" s="633"/>
      <c r="CP28" s="633"/>
      <c r="CQ28" s="634"/>
      <c r="CR28" s="635">
        <v>2096521</v>
      </c>
      <c r="CS28" s="636"/>
      <c r="CT28" s="636"/>
      <c r="CU28" s="636"/>
      <c r="CV28" s="636"/>
      <c r="CW28" s="636"/>
      <c r="CX28" s="636"/>
      <c r="CY28" s="637"/>
      <c r="CZ28" s="638">
        <v>8.3000000000000007</v>
      </c>
      <c r="DA28" s="647"/>
      <c r="DB28" s="647"/>
      <c r="DC28" s="648"/>
      <c r="DD28" s="641">
        <v>2020336</v>
      </c>
      <c r="DE28" s="636"/>
      <c r="DF28" s="636"/>
      <c r="DG28" s="636"/>
      <c r="DH28" s="636"/>
      <c r="DI28" s="636"/>
      <c r="DJ28" s="636"/>
      <c r="DK28" s="637"/>
      <c r="DL28" s="641">
        <v>2020336</v>
      </c>
      <c r="DM28" s="636"/>
      <c r="DN28" s="636"/>
      <c r="DO28" s="636"/>
      <c r="DP28" s="636"/>
      <c r="DQ28" s="636"/>
      <c r="DR28" s="636"/>
      <c r="DS28" s="636"/>
      <c r="DT28" s="636"/>
      <c r="DU28" s="636"/>
      <c r="DV28" s="637"/>
      <c r="DW28" s="638">
        <v>13.9</v>
      </c>
      <c r="DX28" s="647"/>
      <c r="DY28" s="647"/>
      <c r="DZ28" s="647"/>
      <c r="EA28" s="647"/>
      <c r="EB28" s="647"/>
      <c r="EC28" s="666"/>
    </row>
    <row r="29" spans="2:133" ht="11.25" customHeight="1" x14ac:dyDescent="0.15">
      <c r="B29" s="632" t="s">
        <v>303</v>
      </c>
      <c r="C29" s="633"/>
      <c r="D29" s="633"/>
      <c r="E29" s="633"/>
      <c r="F29" s="633"/>
      <c r="G29" s="633"/>
      <c r="H29" s="633"/>
      <c r="I29" s="633"/>
      <c r="J29" s="633"/>
      <c r="K29" s="633"/>
      <c r="L29" s="633"/>
      <c r="M29" s="633"/>
      <c r="N29" s="633"/>
      <c r="O29" s="633"/>
      <c r="P29" s="633"/>
      <c r="Q29" s="634"/>
      <c r="R29" s="635">
        <v>42047</v>
      </c>
      <c r="S29" s="636"/>
      <c r="T29" s="636"/>
      <c r="U29" s="636"/>
      <c r="V29" s="636"/>
      <c r="W29" s="636"/>
      <c r="X29" s="636"/>
      <c r="Y29" s="637"/>
      <c r="Z29" s="661">
        <v>0.2</v>
      </c>
      <c r="AA29" s="661"/>
      <c r="AB29" s="661"/>
      <c r="AC29" s="661"/>
      <c r="AD29" s="662" t="s">
        <v>127</v>
      </c>
      <c r="AE29" s="662"/>
      <c r="AF29" s="662"/>
      <c r="AG29" s="662"/>
      <c r="AH29" s="662"/>
      <c r="AI29" s="662"/>
      <c r="AJ29" s="662"/>
      <c r="AK29" s="662"/>
      <c r="AL29" s="638" t="s">
        <v>127</v>
      </c>
      <c r="AM29" s="639"/>
      <c r="AN29" s="639"/>
      <c r="AO29" s="663"/>
      <c r="AP29" s="612"/>
      <c r="AQ29" s="613"/>
      <c r="AR29" s="613"/>
      <c r="AS29" s="613"/>
      <c r="AT29" s="613"/>
      <c r="AU29" s="613"/>
      <c r="AV29" s="613"/>
      <c r="AW29" s="613"/>
      <c r="AX29" s="613"/>
      <c r="AY29" s="613"/>
      <c r="AZ29" s="613"/>
      <c r="BA29" s="613"/>
      <c r="BB29" s="613"/>
      <c r="BC29" s="613"/>
      <c r="BD29" s="613"/>
      <c r="BE29" s="613"/>
      <c r="BF29" s="614"/>
      <c r="BG29" s="635"/>
      <c r="BH29" s="636"/>
      <c r="BI29" s="636"/>
      <c r="BJ29" s="636"/>
      <c r="BK29" s="636"/>
      <c r="BL29" s="636"/>
      <c r="BM29" s="636"/>
      <c r="BN29" s="637"/>
      <c r="BO29" s="661"/>
      <c r="BP29" s="661"/>
      <c r="BQ29" s="661"/>
      <c r="BR29" s="661"/>
      <c r="BS29" s="662"/>
      <c r="BT29" s="662"/>
      <c r="BU29" s="662"/>
      <c r="BV29" s="662"/>
      <c r="BW29" s="662"/>
      <c r="BX29" s="662"/>
      <c r="BY29" s="662"/>
      <c r="BZ29" s="662"/>
      <c r="CA29" s="662"/>
      <c r="CB29" s="707"/>
      <c r="CD29" s="655" t="s">
        <v>304</v>
      </c>
      <c r="CE29" s="656"/>
      <c r="CF29" s="632" t="s">
        <v>70</v>
      </c>
      <c r="CG29" s="633"/>
      <c r="CH29" s="633"/>
      <c r="CI29" s="633"/>
      <c r="CJ29" s="633"/>
      <c r="CK29" s="633"/>
      <c r="CL29" s="633"/>
      <c r="CM29" s="633"/>
      <c r="CN29" s="633"/>
      <c r="CO29" s="633"/>
      <c r="CP29" s="633"/>
      <c r="CQ29" s="634"/>
      <c r="CR29" s="635">
        <v>2096521</v>
      </c>
      <c r="CS29" s="645"/>
      <c r="CT29" s="645"/>
      <c r="CU29" s="645"/>
      <c r="CV29" s="645"/>
      <c r="CW29" s="645"/>
      <c r="CX29" s="645"/>
      <c r="CY29" s="646"/>
      <c r="CZ29" s="638">
        <v>8.3000000000000007</v>
      </c>
      <c r="DA29" s="647"/>
      <c r="DB29" s="647"/>
      <c r="DC29" s="648"/>
      <c r="DD29" s="641">
        <v>2020336</v>
      </c>
      <c r="DE29" s="645"/>
      <c r="DF29" s="645"/>
      <c r="DG29" s="645"/>
      <c r="DH29" s="645"/>
      <c r="DI29" s="645"/>
      <c r="DJ29" s="645"/>
      <c r="DK29" s="646"/>
      <c r="DL29" s="641">
        <v>2020336</v>
      </c>
      <c r="DM29" s="645"/>
      <c r="DN29" s="645"/>
      <c r="DO29" s="645"/>
      <c r="DP29" s="645"/>
      <c r="DQ29" s="645"/>
      <c r="DR29" s="645"/>
      <c r="DS29" s="645"/>
      <c r="DT29" s="645"/>
      <c r="DU29" s="645"/>
      <c r="DV29" s="646"/>
      <c r="DW29" s="638">
        <v>13.9</v>
      </c>
      <c r="DX29" s="647"/>
      <c r="DY29" s="647"/>
      <c r="DZ29" s="647"/>
      <c r="EA29" s="647"/>
      <c r="EB29" s="647"/>
      <c r="EC29" s="666"/>
    </row>
    <row r="30" spans="2:133" ht="11.25" customHeight="1" x14ac:dyDescent="0.15">
      <c r="B30" s="632" t="s">
        <v>305</v>
      </c>
      <c r="C30" s="633"/>
      <c r="D30" s="633"/>
      <c r="E30" s="633"/>
      <c r="F30" s="633"/>
      <c r="G30" s="633"/>
      <c r="H30" s="633"/>
      <c r="I30" s="633"/>
      <c r="J30" s="633"/>
      <c r="K30" s="633"/>
      <c r="L30" s="633"/>
      <c r="M30" s="633"/>
      <c r="N30" s="633"/>
      <c r="O30" s="633"/>
      <c r="P30" s="633"/>
      <c r="Q30" s="634"/>
      <c r="R30" s="635">
        <v>211951</v>
      </c>
      <c r="S30" s="636"/>
      <c r="T30" s="636"/>
      <c r="U30" s="636"/>
      <c r="V30" s="636"/>
      <c r="W30" s="636"/>
      <c r="X30" s="636"/>
      <c r="Y30" s="637"/>
      <c r="Z30" s="661">
        <v>0.8</v>
      </c>
      <c r="AA30" s="661"/>
      <c r="AB30" s="661"/>
      <c r="AC30" s="661"/>
      <c r="AD30" s="662">
        <v>26611</v>
      </c>
      <c r="AE30" s="662"/>
      <c r="AF30" s="662"/>
      <c r="AG30" s="662"/>
      <c r="AH30" s="662"/>
      <c r="AI30" s="662"/>
      <c r="AJ30" s="662"/>
      <c r="AK30" s="662"/>
      <c r="AL30" s="638">
        <v>0.2</v>
      </c>
      <c r="AM30" s="639"/>
      <c r="AN30" s="639"/>
      <c r="AO30" s="663"/>
      <c r="AP30" s="688" t="s">
        <v>223</v>
      </c>
      <c r="AQ30" s="689"/>
      <c r="AR30" s="689"/>
      <c r="AS30" s="689"/>
      <c r="AT30" s="689"/>
      <c r="AU30" s="689"/>
      <c r="AV30" s="689"/>
      <c r="AW30" s="689"/>
      <c r="AX30" s="689"/>
      <c r="AY30" s="689"/>
      <c r="AZ30" s="689"/>
      <c r="BA30" s="689"/>
      <c r="BB30" s="689"/>
      <c r="BC30" s="689"/>
      <c r="BD30" s="689"/>
      <c r="BE30" s="689"/>
      <c r="BF30" s="690"/>
      <c r="BG30" s="688" t="s">
        <v>306</v>
      </c>
      <c r="BH30" s="705"/>
      <c r="BI30" s="705"/>
      <c r="BJ30" s="705"/>
      <c r="BK30" s="705"/>
      <c r="BL30" s="705"/>
      <c r="BM30" s="705"/>
      <c r="BN30" s="705"/>
      <c r="BO30" s="705"/>
      <c r="BP30" s="705"/>
      <c r="BQ30" s="706"/>
      <c r="BR30" s="688" t="s">
        <v>307</v>
      </c>
      <c r="BS30" s="705"/>
      <c r="BT30" s="705"/>
      <c r="BU30" s="705"/>
      <c r="BV30" s="705"/>
      <c r="BW30" s="705"/>
      <c r="BX30" s="705"/>
      <c r="BY30" s="705"/>
      <c r="BZ30" s="705"/>
      <c r="CA30" s="705"/>
      <c r="CB30" s="706"/>
      <c r="CD30" s="657"/>
      <c r="CE30" s="658"/>
      <c r="CF30" s="632" t="s">
        <v>308</v>
      </c>
      <c r="CG30" s="633"/>
      <c r="CH30" s="633"/>
      <c r="CI30" s="633"/>
      <c r="CJ30" s="633"/>
      <c r="CK30" s="633"/>
      <c r="CL30" s="633"/>
      <c r="CM30" s="633"/>
      <c r="CN30" s="633"/>
      <c r="CO30" s="633"/>
      <c r="CP30" s="633"/>
      <c r="CQ30" s="634"/>
      <c r="CR30" s="635">
        <v>1992222</v>
      </c>
      <c r="CS30" s="636"/>
      <c r="CT30" s="636"/>
      <c r="CU30" s="636"/>
      <c r="CV30" s="636"/>
      <c r="CW30" s="636"/>
      <c r="CX30" s="636"/>
      <c r="CY30" s="637"/>
      <c r="CZ30" s="638">
        <v>7.9</v>
      </c>
      <c r="DA30" s="647"/>
      <c r="DB30" s="647"/>
      <c r="DC30" s="648"/>
      <c r="DD30" s="641">
        <v>1916037</v>
      </c>
      <c r="DE30" s="636"/>
      <c r="DF30" s="636"/>
      <c r="DG30" s="636"/>
      <c r="DH30" s="636"/>
      <c r="DI30" s="636"/>
      <c r="DJ30" s="636"/>
      <c r="DK30" s="637"/>
      <c r="DL30" s="641">
        <v>1916037</v>
      </c>
      <c r="DM30" s="636"/>
      <c r="DN30" s="636"/>
      <c r="DO30" s="636"/>
      <c r="DP30" s="636"/>
      <c r="DQ30" s="636"/>
      <c r="DR30" s="636"/>
      <c r="DS30" s="636"/>
      <c r="DT30" s="636"/>
      <c r="DU30" s="636"/>
      <c r="DV30" s="637"/>
      <c r="DW30" s="638">
        <v>13.2</v>
      </c>
      <c r="DX30" s="647"/>
      <c r="DY30" s="647"/>
      <c r="DZ30" s="647"/>
      <c r="EA30" s="647"/>
      <c r="EB30" s="647"/>
      <c r="EC30" s="666"/>
    </row>
    <row r="31" spans="2:133" ht="11.25" customHeight="1" x14ac:dyDescent="0.15">
      <c r="B31" s="632" t="s">
        <v>309</v>
      </c>
      <c r="C31" s="633"/>
      <c r="D31" s="633"/>
      <c r="E31" s="633"/>
      <c r="F31" s="633"/>
      <c r="G31" s="633"/>
      <c r="H31" s="633"/>
      <c r="I31" s="633"/>
      <c r="J31" s="633"/>
      <c r="K31" s="633"/>
      <c r="L31" s="633"/>
      <c r="M31" s="633"/>
      <c r="N31" s="633"/>
      <c r="O31" s="633"/>
      <c r="P31" s="633"/>
      <c r="Q31" s="634"/>
      <c r="R31" s="635">
        <v>25911</v>
      </c>
      <c r="S31" s="636"/>
      <c r="T31" s="636"/>
      <c r="U31" s="636"/>
      <c r="V31" s="636"/>
      <c r="W31" s="636"/>
      <c r="X31" s="636"/>
      <c r="Y31" s="637"/>
      <c r="Z31" s="661">
        <v>0.1</v>
      </c>
      <c r="AA31" s="661"/>
      <c r="AB31" s="661"/>
      <c r="AC31" s="661"/>
      <c r="AD31" s="662">
        <v>33</v>
      </c>
      <c r="AE31" s="662"/>
      <c r="AF31" s="662"/>
      <c r="AG31" s="662"/>
      <c r="AH31" s="662"/>
      <c r="AI31" s="662"/>
      <c r="AJ31" s="662"/>
      <c r="AK31" s="662"/>
      <c r="AL31" s="638">
        <v>0</v>
      </c>
      <c r="AM31" s="639"/>
      <c r="AN31" s="639"/>
      <c r="AO31" s="663"/>
      <c r="AP31" s="699" t="s">
        <v>310</v>
      </c>
      <c r="AQ31" s="700"/>
      <c r="AR31" s="700"/>
      <c r="AS31" s="700"/>
      <c r="AT31" s="701" t="s">
        <v>311</v>
      </c>
      <c r="AU31" s="343"/>
      <c r="AV31" s="343"/>
      <c r="AW31" s="343"/>
      <c r="AX31" s="685" t="s">
        <v>188</v>
      </c>
      <c r="AY31" s="686"/>
      <c r="AZ31" s="686"/>
      <c r="BA31" s="686"/>
      <c r="BB31" s="686"/>
      <c r="BC31" s="686"/>
      <c r="BD31" s="686"/>
      <c r="BE31" s="686"/>
      <c r="BF31" s="687"/>
      <c r="BG31" s="695">
        <v>99.6</v>
      </c>
      <c r="BH31" s="696"/>
      <c r="BI31" s="696"/>
      <c r="BJ31" s="696"/>
      <c r="BK31" s="696"/>
      <c r="BL31" s="696"/>
      <c r="BM31" s="697">
        <v>99.1</v>
      </c>
      <c r="BN31" s="696"/>
      <c r="BO31" s="696"/>
      <c r="BP31" s="696"/>
      <c r="BQ31" s="698"/>
      <c r="BR31" s="695">
        <v>99.3</v>
      </c>
      <c r="BS31" s="696"/>
      <c r="BT31" s="696"/>
      <c r="BU31" s="696"/>
      <c r="BV31" s="696"/>
      <c r="BW31" s="696"/>
      <c r="BX31" s="697">
        <v>98.6</v>
      </c>
      <c r="BY31" s="696"/>
      <c r="BZ31" s="696"/>
      <c r="CA31" s="696"/>
      <c r="CB31" s="698"/>
      <c r="CD31" s="657"/>
      <c r="CE31" s="658"/>
      <c r="CF31" s="632" t="s">
        <v>312</v>
      </c>
      <c r="CG31" s="633"/>
      <c r="CH31" s="633"/>
      <c r="CI31" s="633"/>
      <c r="CJ31" s="633"/>
      <c r="CK31" s="633"/>
      <c r="CL31" s="633"/>
      <c r="CM31" s="633"/>
      <c r="CN31" s="633"/>
      <c r="CO31" s="633"/>
      <c r="CP31" s="633"/>
      <c r="CQ31" s="634"/>
      <c r="CR31" s="635">
        <v>104299</v>
      </c>
      <c r="CS31" s="645"/>
      <c r="CT31" s="645"/>
      <c r="CU31" s="645"/>
      <c r="CV31" s="645"/>
      <c r="CW31" s="645"/>
      <c r="CX31" s="645"/>
      <c r="CY31" s="646"/>
      <c r="CZ31" s="638">
        <v>0.4</v>
      </c>
      <c r="DA31" s="647"/>
      <c r="DB31" s="647"/>
      <c r="DC31" s="648"/>
      <c r="DD31" s="641">
        <v>104299</v>
      </c>
      <c r="DE31" s="645"/>
      <c r="DF31" s="645"/>
      <c r="DG31" s="645"/>
      <c r="DH31" s="645"/>
      <c r="DI31" s="645"/>
      <c r="DJ31" s="645"/>
      <c r="DK31" s="646"/>
      <c r="DL31" s="641">
        <v>104299</v>
      </c>
      <c r="DM31" s="645"/>
      <c r="DN31" s="645"/>
      <c r="DO31" s="645"/>
      <c r="DP31" s="645"/>
      <c r="DQ31" s="645"/>
      <c r="DR31" s="645"/>
      <c r="DS31" s="645"/>
      <c r="DT31" s="645"/>
      <c r="DU31" s="645"/>
      <c r="DV31" s="646"/>
      <c r="DW31" s="638">
        <v>0.7</v>
      </c>
      <c r="DX31" s="647"/>
      <c r="DY31" s="647"/>
      <c r="DZ31" s="647"/>
      <c r="EA31" s="647"/>
      <c r="EB31" s="647"/>
      <c r="EC31" s="666"/>
    </row>
    <row r="32" spans="2:133" ht="11.25" customHeight="1" x14ac:dyDescent="0.15">
      <c r="B32" s="632" t="s">
        <v>313</v>
      </c>
      <c r="C32" s="633"/>
      <c r="D32" s="633"/>
      <c r="E32" s="633"/>
      <c r="F32" s="633"/>
      <c r="G32" s="633"/>
      <c r="H32" s="633"/>
      <c r="I32" s="633"/>
      <c r="J32" s="633"/>
      <c r="K32" s="633"/>
      <c r="L32" s="633"/>
      <c r="M32" s="633"/>
      <c r="N32" s="633"/>
      <c r="O32" s="633"/>
      <c r="P32" s="633"/>
      <c r="Q32" s="634"/>
      <c r="R32" s="635">
        <v>4943817</v>
      </c>
      <c r="S32" s="636"/>
      <c r="T32" s="636"/>
      <c r="U32" s="636"/>
      <c r="V32" s="636"/>
      <c r="W32" s="636"/>
      <c r="X32" s="636"/>
      <c r="Y32" s="637"/>
      <c r="Z32" s="661">
        <v>18.899999999999999</v>
      </c>
      <c r="AA32" s="661"/>
      <c r="AB32" s="661"/>
      <c r="AC32" s="661"/>
      <c r="AD32" s="662" t="s">
        <v>127</v>
      </c>
      <c r="AE32" s="662"/>
      <c r="AF32" s="662"/>
      <c r="AG32" s="662"/>
      <c r="AH32" s="662"/>
      <c r="AI32" s="662"/>
      <c r="AJ32" s="662"/>
      <c r="AK32" s="662"/>
      <c r="AL32" s="638" t="s">
        <v>127</v>
      </c>
      <c r="AM32" s="639"/>
      <c r="AN32" s="639"/>
      <c r="AO32" s="663"/>
      <c r="AP32" s="672"/>
      <c r="AQ32" s="673"/>
      <c r="AR32" s="673"/>
      <c r="AS32" s="673"/>
      <c r="AT32" s="702"/>
      <c r="AU32" s="205" t="s">
        <v>314</v>
      </c>
      <c r="AX32" s="632" t="s">
        <v>315</v>
      </c>
      <c r="AY32" s="633"/>
      <c r="AZ32" s="633"/>
      <c r="BA32" s="633"/>
      <c r="BB32" s="633"/>
      <c r="BC32" s="633"/>
      <c r="BD32" s="633"/>
      <c r="BE32" s="633"/>
      <c r="BF32" s="634"/>
      <c r="BG32" s="704">
        <v>99.5</v>
      </c>
      <c r="BH32" s="645"/>
      <c r="BI32" s="645"/>
      <c r="BJ32" s="645"/>
      <c r="BK32" s="645"/>
      <c r="BL32" s="645"/>
      <c r="BM32" s="639">
        <v>99.1</v>
      </c>
      <c r="BN32" s="645"/>
      <c r="BO32" s="645"/>
      <c r="BP32" s="645"/>
      <c r="BQ32" s="670"/>
      <c r="BR32" s="704">
        <v>99.3</v>
      </c>
      <c r="BS32" s="645"/>
      <c r="BT32" s="645"/>
      <c r="BU32" s="645"/>
      <c r="BV32" s="645"/>
      <c r="BW32" s="645"/>
      <c r="BX32" s="639">
        <v>98.8</v>
      </c>
      <c r="BY32" s="645"/>
      <c r="BZ32" s="645"/>
      <c r="CA32" s="645"/>
      <c r="CB32" s="670"/>
      <c r="CD32" s="659"/>
      <c r="CE32" s="660"/>
      <c r="CF32" s="632" t="s">
        <v>316</v>
      </c>
      <c r="CG32" s="633"/>
      <c r="CH32" s="633"/>
      <c r="CI32" s="633"/>
      <c r="CJ32" s="633"/>
      <c r="CK32" s="633"/>
      <c r="CL32" s="633"/>
      <c r="CM32" s="633"/>
      <c r="CN32" s="633"/>
      <c r="CO32" s="633"/>
      <c r="CP32" s="633"/>
      <c r="CQ32" s="634"/>
      <c r="CR32" s="635" t="s">
        <v>127</v>
      </c>
      <c r="CS32" s="636"/>
      <c r="CT32" s="636"/>
      <c r="CU32" s="636"/>
      <c r="CV32" s="636"/>
      <c r="CW32" s="636"/>
      <c r="CX32" s="636"/>
      <c r="CY32" s="637"/>
      <c r="CZ32" s="638" t="s">
        <v>127</v>
      </c>
      <c r="DA32" s="647"/>
      <c r="DB32" s="647"/>
      <c r="DC32" s="648"/>
      <c r="DD32" s="641" t="s">
        <v>127</v>
      </c>
      <c r="DE32" s="636"/>
      <c r="DF32" s="636"/>
      <c r="DG32" s="636"/>
      <c r="DH32" s="636"/>
      <c r="DI32" s="636"/>
      <c r="DJ32" s="636"/>
      <c r="DK32" s="637"/>
      <c r="DL32" s="641" t="s">
        <v>127</v>
      </c>
      <c r="DM32" s="636"/>
      <c r="DN32" s="636"/>
      <c r="DO32" s="636"/>
      <c r="DP32" s="636"/>
      <c r="DQ32" s="636"/>
      <c r="DR32" s="636"/>
      <c r="DS32" s="636"/>
      <c r="DT32" s="636"/>
      <c r="DU32" s="636"/>
      <c r="DV32" s="637"/>
      <c r="DW32" s="638" t="s">
        <v>127</v>
      </c>
      <c r="DX32" s="647"/>
      <c r="DY32" s="647"/>
      <c r="DZ32" s="647"/>
      <c r="EA32" s="647"/>
      <c r="EB32" s="647"/>
      <c r="EC32" s="666"/>
    </row>
    <row r="33" spans="2:133" ht="11.25" customHeight="1" x14ac:dyDescent="0.15">
      <c r="B33" s="692" t="s">
        <v>317</v>
      </c>
      <c r="C33" s="693"/>
      <c r="D33" s="693"/>
      <c r="E33" s="693"/>
      <c r="F33" s="693"/>
      <c r="G33" s="693"/>
      <c r="H33" s="693"/>
      <c r="I33" s="693"/>
      <c r="J33" s="693"/>
      <c r="K33" s="693"/>
      <c r="L33" s="693"/>
      <c r="M33" s="693"/>
      <c r="N33" s="693"/>
      <c r="O33" s="693"/>
      <c r="P33" s="693"/>
      <c r="Q33" s="694"/>
      <c r="R33" s="635" t="s">
        <v>127</v>
      </c>
      <c r="S33" s="636"/>
      <c r="T33" s="636"/>
      <c r="U33" s="636"/>
      <c r="V33" s="636"/>
      <c r="W33" s="636"/>
      <c r="X33" s="636"/>
      <c r="Y33" s="637"/>
      <c r="Z33" s="661" t="s">
        <v>127</v>
      </c>
      <c r="AA33" s="661"/>
      <c r="AB33" s="661"/>
      <c r="AC33" s="661"/>
      <c r="AD33" s="662" t="s">
        <v>127</v>
      </c>
      <c r="AE33" s="662"/>
      <c r="AF33" s="662"/>
      <c r="AG33" s="662"/>
      <c r="AH33" s="662"/>
      <c r="AI33" s="662"/>
      <c r="AJ33" s="662"/>
      <c r="AK33" s="662"/>
      <c r="AL33" s="638" t="s">
        <v>127</v>
      </c>
      <c r="AM33" s="639"/>
      <c r="AN33" s="639"/>
      <c r="AO33" s="663"/>
      <c r="AP33" s="674"/>
      <c r="AQ33" s="675"/>
      <c r="AR33" s="675"/>
      <c r="AS33" s="675"/>
      <c r="AT33" s="703"/>
      <c r="AU33" s="344"/>
      <c r="AV33" s="344"/>
      <c r="AW33" s="344"/>
      <c r="AX33" s="612" t="s">
        <v>318</v>
      </c>
      <c r="AY33" s="613"/>
      <c r="AZ33" s="613"/>
      <c r="BA33" s="613"/>
      <c r="BB33" s="613"/>
      <c r="BC33" s="613"/>
      <c r="BD33" s="613"/>
      <c r="BE33" s="613"/>
      <c r="BF33" s="614"/>
      <c r="BG33" s="691">
        <v>99.7</v>
      </c>
      <c r="BH33" s="616"/>
      <c r="BI33" s="616"/>
      <c r="BJ33" s="616"/>
      <c r="BK33" s="616"/>
      <c r="BL33" s="616"/>
      <c r="BM33" s="653">
        <v>99.1</v>
      </c>
      <c r="BN33" s="616"/>
      <c r="BO33" s="616"/>
      <c r="BP33" s="616"/>
      <c r="BQ33" s="664"/>
      <c r="BR33" s="691">
        <v>99.2</v>
      </c>
      <c r="BS33" s="616"/>
      <c r="BT33" s="616"/>
      <c r="BU33" s="616"/>
      <c r="BV33" s="616"/>
      <c r="BW33" s="616"/>
      <c r="BX33" s="653">
        <v>98.3</v>
      </c>
      <c r="BY33" s="616"/>
      <c r="BZ33" s="616"/>
      <c r="CA33" s="616"/>
      <c r="CB33" s="664"/>
      <c r="CD33" s="632" t="s">
        <v>319</v>
      </c>
      <c r="CE33" s="633"/>
      <c r="CF33" s="633"/>
      <c r="CG33" s="633"/>
      <c r="CH33" s="633"/>
      <c r="CI33" s="633"/>
      <c r="CJ33" s="633"/>
      <c r="CK33" s="633"/>
      <c r="CL33" s="633"/>
      <c r="CM33" s="633"/>
      <c r="CN33" s="633"/>
      <c r="CO33" s="633"/>
      <c r="CP33" s="633"/>
      <c r="CQ33" s="634"/>
      <c r="CR33" s="635">
        <v>12801660</v>
      </c>
      <c r="CS33" s="645"/>
      <c r="CT33" s="645"/>
      <c r="CU33" s="645"/>
      <c r="CV33" s="645"/>
      <c r="CW33" s="645"/>
      <c r="CX33" s="645"/>
      <c r="CY33" s="646"/>
      <c r="CZ33" s="638">
        <v>50.8</v>
      </c>
      <c r="DA33" s="647"/>
      <c r="DB33" s="647"/>
      <c r="DC33" s="648"/>
      <c r="DD33" s="641">
        <v>8948953</v>
      </c>
      <c r="DE33" s="645"/>
      <c r="DF33" s="645"/>
      <c r="DG33" s="645"/>
      <c r="DH33" s="645"/>
      <c r="DI33" s="645"/>
      <c r="DJ33" s="645"/>
      <c r="DK33" s="646"/>
      <c r="DL33" s="641">
        <v>6204668</v>
      </c>
      <c r="DM33" s="645"/>
      <c r="DN33" s="645"/>
      <c r="DO33" s="645"/>
      <c r="DP33" s="645"/>
      <c r="DQ33" s="645"/>
      <c r="DR33" s="645"/>
      <c r="DS33" s="645"/>
      <c r="DT33" s="645"/>
      <c r="DU33" s="645"/>
      <c r="DV33" s="646"/>
      <c r="DW33" s="638">
        <v>42.6</v>
      </c>
      <c r="DX33" s="647"/>
      <c r="DY33" s="647"/>
      <c r="DZ33" s="647"/>
      <c r="EA33" s="647"/>
      <c r="EB33" s="647"/>
      <c r="EC33" s="666"/>
    </row>
    <row r="34" spans="2:133" ht="11.25" customHeight="1" x14ac:dyDescent="0.15">
      <c r="B34" s="632" t="s">
        <v>320</v>
      </c>
      <c r="C34" s="633"/>
      <c r="D34" s="633"/>
      <c r="E34" s="633"/>
      <c r="F34" s="633"/>
      <c r="G34" s="633"/>
      <c r="H34" s="633"/>
      <c r="I34" s="633"/>
      <c r="J34" s="633"/>
      <c r="K34" s="633"/>
      <c r="L34" s="633"/>
      <c r="M34" s="633"/>
      <c r="N34" s="633"/>
      <c r="O34" s="633"/>
      <c r="P34" s="633"/>
      <c r="Q34" s="634"/>
      <c r="R34" s="635">
        <v>1524419</v>
      </c>
      <c r="S34" s="636"/>
      <c r="T34" s="636"/>
      <c r="U34" s="636"/>
      <c r="V34" s="636"/>
      <c r="W34" s="636"/>
      <c r="X34" s="636"/>
      <c r="Y34" s="637"/>
      <c r="Z34" s="661">
        <v>5.8</v>
      </c>
      <c r="AA34" s="661"/>
      <c r="AB34" s="661"/>
      <c r="AC34" s="661"/>
      <c r="AD34" s="662" t="s">
        <v>127</v>
      </c>
      <c r="AE34" s="662"/>
      <c r="AF34" s="662"/>
      <c r="AG34" s="662"/>
      <c r="AH34" s="662"/>
      <c r="AI34" s="662"/>
      <c r="AJ34" s="662"/>
      <c r="AK34" s="662"/>
      <c r="AL34" s="638" t="s">
        <v>127</v>
      </c>
      <c r="AM34" s="639"/>
      <c r="AN34" s="639"/>
      <c r="AO34" s="663"/>
      <c r="AP34" s="209"/>
      <c r="AQ34" s="210"/>
      <c r="AS34" s="343"/>
      <c r="AT34" s="343"/>
      <c r="AU34" s="343"/>
      <c r="AV34" s="343"/>
      <c r="AW34" s="343"/>
      <c r="AX34" s="343"/>
      <c r="AY34" s="343"/>
      <c r="AZ34" s="343"/>
      <c r="BA34" s="343"/>
      <c r="BB34" s="343"/>
      <c r="BC34" s="343"/>
      <c r="BD34" s="343"/>
      <c r="BE34" s="343"/>
      <c r="BF34" s="343"/>
      <c r="BG34" s="210"/>
      <c r="BH34" s="210"/>
      <c r="BI34" s="210"/>
      <c r="BJ34" s="210"/>
      <c r="BK34" s="210"/>
      <c r="BL34" s="210"/>
      <c r="BM34" s="210"/>
      <c r="BN34" s="210"/>
      <c r="BO34" s="210"/>
      <c r="BP34" s="210"/>
      <c r="BQ34" s="210"/>
      <c r="BR34" s="210"/>
      <c r="BS34" s="210"/>
      <c r="BT34" s="210"/>
      <c r="BU34" s="210"/>
      <c r="BV34" s="210"/>
      <c r="BW34" s="210"/>
      <c r="BX34" s="210"/>
      <c r="BY34" s="210"/>
      <c r="BZ34" s="210"/>
      <c r="CA34" s="210"/>
      <c r="CB34" s="210"/>
      <c r="CD34" s="632" t="s">
        <v>321</v>
      </c>
      <c r="CE34" s="633"/>
      <c r="CF34" s="633"/>
      <c r="CG34" s="633"/>
      <c r="CH34" s="633"/>
      <c r="CI34" s="633"/>
      <c r="CJ34" s="633"/>
      <c r="CK34" s="633"/>
      <c r="CL34" s="633"/>
      <c r="CM34" s="633"/>
      <c r="CN34" s="633"/>
      <c r="CO34" s="633"/>
      <c r="CP34" s="633"/>
      <c r="CQ34" s="634"/>
      <c r="CR34" s="635">
        <v>4795932</v>
      </c>
      <c r="CS34" s="636"/>
      <c r="CT34" s="636"/>
      <c r="CU34" s="636"/>
      <c r="CV34" s="636"/>
      <c r="CW34" s="636"/>
      <c r="CX34" s="636"/>
      <c r="CY34" s="637"/>
      <c r="CZ34" s="638">
        <v>19</v>
      </c>
      <c r="DA34" s="647"/>
      <c r="DB34" s="647"/>
      <c r="DC34" s="648"/>
      <c r="DD34" s="641">
        <v>2537309</v>
      </c>
      <c r="DE34" s="636"/>
      <c r="DF34" s="636"/>
      <c r="DG34" s="636"/>
      <c r="DH34" s="636"/>
      <c r="DI34" s="636"/>
      <c r="DJ34" s="636"/>
      <c r="DK34" s="637"/>
      <c r="DL34" s="641">
        <v>2199133</v>
      </c>
      <c r="DM34" s="636"/>
      <c r="DN34" s="636"/>
      <c r="DO34" s="636"/>
      <c r="DP34" s="636"/>
      <c r="DQ34" s="636"/>
      <c r="DR34" s="636"/>
      <c r="DS34" s="636"/>
      <c r="DT34" s="636"/>
      <c r="DU34" s="636"/>
      <c r="DV34" s="637"/>
      <c r="DW34" s="638">
        <v>15.1</v>
      </c>
      <c r="DX34" s="647"/>
      <c r="DY34" s="647"/>
      <c r="DZ34" s="647"/>
      <c r="EA34" s="647"/>
      <c r="EB34" s="647"/>
      <c r="EC34" s="666"/>
    </row>
    <row r="35" spans="2:133" ht="11.25" customHeight="1" x14ac:dyDescent="0.15">
      <c r="B35" s="632" t="s">
        <v>322</v>
      </c>
      <c r="C35" s="633"/>
      <c r="D35" s="633"/>
      <c r="E35" s="633"/>
      <c r="F35" s="633"/>
      <c r="G35" s="633"/>
      <c r="H35" s="633"/>
      <c r="I35" s="633"/>
      <c r="J35" s="633"/>
      <c r="K35" s="633"/>
      <c r="L35" s="633"/>
      <c r="M35" s="633"/>
      <c r="N35" s="633"/>
      <c r="O35" s="633"/>
      <c r="P35" s="633"/>
      <c r="Q35" s="634"/>
      <c r="R35" s="635">
        <v>60538</v>
      </c>
      <c r="S35" s="636"/>
      <c r="T35" s="636"/>
      <c r="U35" s="636"/>
      <c r="V35" s="636"/>
      <c r="W35" s="636"/>
      <c r="X35" s="636"/>
      <c r="Y35" s="637"/>
      <c r="Z35" s="661">
        <v>0.2</v>
      </c>
      <c r="AA35" s="661"/>
      <c r="AB35" s="661"/>
      <c r="AC35" s="661"/>
      <c r="AD35" s="662">
        <v>23238</v>
      </c>
      <c r="AE35" s="662"/>
      <c r="AF35" s="662"/>
      <c r="AG35" s="662"/>
      <c r="AH35" s="662"/>
      <c r="AI35" s="662"/>
      <c r="AJ35" s="662"/>
      <c r="AK35" s="662"/>
      <c r="AL35" s="638">
        <v>0.2</v>
      </c>
      <c r="AM35" s="639"/>
      <c r="AN35" s="639"/>
      <c r="AO35" s="663"/>
      <c r="AP35" s="211"/>
      <c r="AQ35" s="688" t="s">
        <v>323</v>
      </c>
      <c r="AR35" s="689"/>
      <c r="AS35" s="689"/>
      <c r="AT35" s="689"/>
      <c r="AU35" s="689"/>
      <c r="AV35" s="689"/>
      <c r="AW35" s="689"/>
      <c r="AX35" s="689"/>
      <c r="AY35" s="689"/>
      <c r="AZ35" s="689"/>
      <c r="BA35" s="689"/>
      <c r="BB35" s="689"/>
      <c r="BC35" s="689"/>
      <c r="BD35" s="689"/>
      <c r="BE35" s="689"/>
      <c r="BF35" s="690"/>
      <c r="BG35" s="688" t="s">
        <v>324</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32" t="s">
        <v>325</v>
      </c>
      <c r="CE35" s="633"/>
      <c r="CF35" s="633"/>
      <c r="CG35" s="633"/>
      <c r="CH35" s="633"/>
      <c r="CI35" s="633"/>
      <c r="CJ35" s="633"/>
      <c r="CK35" s="633"/>
      <c r="CL35" s="633"/>
      <c r="CM35" s="633"/>
      <c r="CN35" s="633"/>
      <c r="CO35" s="633"/>
      <c r="CP35" s="633"/>
      <c r="CQ35" s="634"/>
      <c r="CR35" s="635">
        <v>81298</v>
      </c>
      <c r="CS35" s="645"/>
      <c r="CT35" s="645"/>
      <c r="CU35" s="645"/>
      <c r="CV35" s="645"/>
      <c r="CW35" s="645"/>
      <c r="CX35" s="645"/>
      <c r="CY35" s="646"/>
      <c r="CZ35" s="638">
        <v>0.3</v>
      </c>
      <c r="DA35" s="647"/>
      <c r="DB35" s="647"/>
      <c r="DC35" s="648"/>
      <c r="DD35" s="641">
        <v>78363</v>
      </c>
      <c r="DE35" s="645"/>
      <c r="DF35" s="645"/>
      <c r="DG35" s="645"/>
      <c r="DH35" s="645"/>
      <c r="DI35" s="645"/>
      <c r="DJ35" s="645"/>
      <c r="DK35" s="646"/>
      <c r="DL35" s="641">
        <v>56398</v>
      </c>
      <c r="DM35" s="645"/>
      <c r="DN35" s="645"/>
      <c r="DO35" s="645"/>
      <c r="DP35" s="645"/>
      <c r="DQ35" s="645"/>
      <c r="DR35" s="645"/>
      <c r="DS35" s="645"/>
      <c r="DT35" s="645"/>
      <c r="DU35" s="645"/>
      <c r="DV35" s="646"/>
      <c r="DW35" s="638">
        <v>0.4</v>
      </c>
      <c r="DX35" s="647"/>
      <c r="DY35" s="647"/>
      <c r="DZ35" s="647"/>
      <c r="EA35" s="647"/>
      <c r="EB35" s="647"/>
      <c r="EC35" s="666"/>
    </row>
    <row r="36" spans="2:133" ht="11.25" customHeight="1" x14ac:dyDescent="0.15">
      <c r="B36" s="632" t="s">
        <v>326</v>
      </c>
      <c r="C36" s="633"/>
      <c r="D36" s="633"/>
      <c r="E36" s="633"/>
      <c r="F36" s="633"/>
      <c r="G36" s="633"/>
      <c r="H36" s="633"/>
      <c r="I36" s="633"/>
      <c r="J36" s="633"/>
      <c r="K36" s="633"/>
      <c r="L36" s="633"/>
      <c r="M36" s="633"/>
      <c r="N36" s="633"/>
      <c r="O36" s="633"/>
      <c r="P36" s="633"/>
      <c r="Q36" s="634"/>
      <c r="R36" s="635">
        <v>1716106</v>
      </c>
      <c r="S36" s="636"/>
      <c r="T36" s="636"/>
      <c r="U36" s="636"/>
      <c r="V36" s="636"/>
      <c r="W36" s="636"/>
      <c r="X36" s="636"/>
      <c r="Y36" s="637"/>
      <c r="Z36" s="661">
        <v>6.6</v>
      </c>
      <c r="AA36" s="661"/>
      <c r="AB36" s="661"/>
      <c r="AC36" s="661"/>
      <c r="AD36" s="662" t="s">
        <v>127</v>
      </c>
      <c r="AE36" s="662"/>
      <c r="AF36" s="662"/>
      <c r="AG36" s="662"/>
      <c r="AH36" s="662"/>
      <c r="AI36" s="662"/>
      <c r="AJ36" s="662"/>
      <c r="AK36" s="662"/>
      <c r="AL36" s="638" t="s">
        <v>127</v>
      </c>
      <c r="AM36" s="639"/>
      <c r="AN36" s="639"/>
      <c r="AO36" s="663"/>
      <c r="AP36" s="211"/>
      <c r="AQ36" s="679" t="s">
        <v>327</v>
      </c>
      <c r="AR36" s="680"/>
      <c r="AS36" s="680"/>
      <c r="AT36" s="680"/>
      <c r="AU36" s="680"/>
      <c r="AV36" s="680"/>
      <c r="AW36" s="680"/>
      <c r="AX36" s="680"/>
      <c r="AY36" s="681"/>
      <c r="AZ36" s="682">
        <v>2779194</v>
      </c>
      <c r="BA36" s="683"/>
      <c r="BB36" s="683"/>
      <c r="BC36" s="683"/>
      <c r="BD36" s="683"/>
      <c r="BE36" s="683"/>
      <c r="BF36" s="684"/>
      <c r="BG36" s="685" t="s">
        <v>328</v>
      </c>
      <c r="BH36" s="686"/>
      <c r="BI36" s="686"/>
      <c r="BJ36" s="686"/>
      <c r="BK36" s="686"/>
      <c r="BL36" s="686"/>
      <c r="BM36" s="686"/>
      <c r="BN36" s="686"/>
      <c r="BO36" s="686"/>
      <c r="BP36" s="686"/>
      <c r="BQ36" s="686"/>
      <c r="BR36" s="686"/>
      <c r="BS36" s="686"/>
      <c r="BT36" s="686"/>
      <c r="BU36" s="687"/>
      <c r="BV36" s="682">
        <v>45548</v>
      </c>
      <c r="BW36" s="683"/>
      <c r="BX36" s="683"/>
      <c r="BY36" s="683"/>
      <c r="BZ36" s="683"/>
      <c r="CA36" s="683"/>
      <c r="CB36" s="684"/>
      <c r="CD36" s="632" t="s">
        <v>329</v>
      </c>
      <c r="CE36" s="633"/>
      <c r="CF36" s="633"/>
      <c r="CG36" s="633"/>
      <c r="CH36" s="633"/>
      <c r="CI36" s="633"/>
      <c r="CJ36" s="633"/>
      <c r="CK36" s="633"/>
      <c r="CL36" s="633"/>
      <c r="CM36" s="633"/>
      <c r="CN36" s="633"/>
      <c r="CO36" s="633"/>
      <c r="CP36" s="633"/>
      <c r="CQ36" s="634"/>
      <c r="CR36" s="635">
        <v>3922112</v>
      </c>
      <c r="CS36" s="636"/>
      <c r="CT36" s="636"/>
      <c r="CU36" s="636"/>
      <c r="CV36" s="636"/>
      <c r="CW36" s="636"/>
      <c r="CX36" s="636"/>
      <c r="CY36" s="637"/>
      <c r="CZ36" s="638">
        <v>15.6</v>
      </c>
      <c r="DA36" s="647"/>
      <c r="DB36" s="647"/>
      <c r="DC36" s="648"/>
      <c r="DD36" s="641">
        <v>3479275</v>
      </c>
      <c r="DE36" s="636"/>
      <c r="DF36" s="636"/>
      <c r="DG36" s="636"/>
      <c r="DH36" s="636"/>
      <c r="DI36" s="636"/>
      <c r="DJ36" s="636"/>
      <c r="DK36" s="637"/>
      <c r="DL36" s="641">
        <v>3238224</v>
      </c>
      <c r="DM36" s="636"/>
      <c r="DN36" s="636"/>
      <c r="DO36" s="636"/>
      <c r="DP36" s="636"/>
      <c r="DQ36" s="636"/>
      <c r="DR36" s="636"/>
      <c r="DS36" s="636"/>
      <c r="DT36" s="636"/>
      <c r="DU36" s="636"/>
      <c r="DV36" s="637"/>
      <c r="DW36" s="638">
        <v>22.2</v>
      </c>
      <c r="DX36" s="647"/>
      <c r="DY36" s="647"/>
      <c r="DZ36" s="647"/>
      <c r="EA36" s="647"/>
      <c r="EB36" s="647"/>
      <c r="EC36" s="666"/>
    </row>
    <row r="37" spans="2:133" ht="11.25" customHeight="1" x14ac:dyDescent="0.15">
      <c r="B37" s="632" t="s">
        <v>330</v>
      </c>
      <c r="C37" s="633"/>
      <c r="D37" s="633"/>
      <c r="E37" s="633"/>
      <c r="F37" s="633"/>
      <c r="G37" s="633"/>
      <c r="H37" s="633"/>
      <c r="I37" s="633"/>
      <c r="J37" s="633"/>
      <c r="K37" s="633"/>
      <c r="L37" s="633"/>
      <c r="M37" s="633"/>
      <c r="N37" s="633"/>
      <c r="O37" s="633"/>
      <c r="P37" s="633"/>
      <c r="Q37" s="634"/>
      <c r="R37" s="635">
        <v>845652</v>
      </c>
      <c r="S37" s="636"/>
      <c r="T37" s="636"/>
      <c r="U37" s="636"/>
      <c r="V37" s="636"/>
      <c r="W37" s="636"/>
      <c r="X37" s="636"/>
      <c r="Y37" s="637"/>
      <c r="Z37" s="661">
        <v>3.2</v>
      </c>
      <c r="AA37" s="661"/>
      <c r="AB37" s="661"/>
      <c r="AC37" s="661"/>
      <c r="AD37" s="662" t="s">
        <v>127</v>
      </c>
      <c r="AE37" s="662"/>
      <c r="AF37" s="662"/>
      <c r="AG37" s="662"/>
      <c r="AH37" s="662"/>
      <c r="AI37" s="662"/>
      <c r="AJ37" s="662"/>
      <c r="AK37" s="662"/>
      <c r="AL37" s="638" t="s">
        <v>127</v>
      </c>
      <c r="AM37" s="639"/>
      <c r="AN37" s="639"/>
      <c r="AO37" s="663"/>
      <c r="AQ37" s="667" t="s">
        <v>331</v>
      </c>
      <c r="AR37" s="668"/>
      <c r="AS37" s="668"/>
      <c r="AT37" s="668"/>
      <c r="AU37" s="668"/>
      <c r="AV37" s="668"/>
      <c r="AW37" s="668"/>
      <c r="AX37" s="668"/>
      <c r="AY37" s="669"/>
      <c r="AZ37" s="635">
        <v>1283210</v>
      </c>
      <c r="BA37" s="636"/>
      <c r="BB37" s="636"/>
      <c r="BC37" s="636"/>
      <c r="BD37" s="645"/>
      <c r="BE37" s="645"/>
      <c r="BF37" s="670"/>
      <c r="BG37" s="632" t="s">
        <v>332</v>
      </c>
      <c r="BH37" s="633"/>
      <c r="BI37" s="633"/>
      <c r="BJ37" s="633"/>
      <c r="BK37" s="633"/>
      <c r="BL37" s="633"/>
      <c r="BM37" s="633"/>
      <c r="BN37" s="633"/>
      <c r="BO37" s="633"/>
      <c r="BP37" s="633"/>
      <c r="BQ37" s="633"/>
      <c r="BR37" s="633"/>
      <c r="BS37" s="633"/>
      <c r="BT37" s="633"/>
      <c r="BU37" s="634"/>
      <c r="BV37" s="635">
        <v>21880</v>
      </c>
      <c r="BW37" s="636"/>
      <c r="BX37" s="636"/>
      <c r="BY37" s="636"/>
      <c r="BZ37" s="636"/>
      <c r="CA37" s="636"/>
      <c r="CB37" s="671"/>
      <c r="CD37" s="632" t="s">
        <v>333</v>
      </c>
      <c r="CE37" s="633"/>
      <c r="CF37" s="633"/>
      <c r="CG37" s="633"/>
      <c r="CH37" s="633"/>
      <c r="CI37" s="633"/>
      <c r="CJ37" s="633"/>
      <c r="CK37" s="633"/>
      <c r="CL37" s="633"/>
      <c r="CM37" s="633"/>
      <c r="CN37" s="633"/>
      <c r="CO37" s="633"/>
      <c r="CP37" s="633"/>
      <c r="CQ37" s="634"/>
      <c r="CR37" s="635">
        <v>1586494</v>
      </c>
      <c r="CS37" s="645"/>
      <c r="CT37" s="645"/>
      <c r="CU37" s="645"/>
      <c r="CV37" s="645"/>
      <c r="CW37" s="645"/>
      <c r="CX37" s="645"/>
      <c r="CY37" s="646"/>
      <c r="CZ37" s="638">
        <v>6.3</v>
      </c>
      <c r="DA37" s="647"/>
      <c r="DB37" s="647"/>
      <c r="DC37" s="648"/>
      <c r="DD37" s="641">
        <v>1586494</v>
      </c>
      <c r="DE37" s="645"/>
      <c r="DF37" s="645"/>
      <c r="DG37" s="645"/>
      <c r="DH37" s="645"/>
      <c r="DI37" s="645"/>
      <c r="DJ37" s="645"/>
      <c r="DK37" s="646"/>
      <c r="DL37" s="641">
        <v>1582722</v>
      </c>
      <c r="DM37" s="645"/>
      <c r="DN37" s="645"/>
      <c r="DO37" s="645"/>
      <c r="DP37" s="645"/>
      <c r="DQ37" s="645"/>
      <c r="DR37" s="645"/>
      <c r="DS37" s="645"/>
      <c r="DT37" s="645"/>
      <c r="DU37" s="645"/>
      <c r="DV37" s="646"/>
      <c r="DW37" s="638">
        <v>10.9</v>
      </c>
      <c r="DX37" s="647"/>
      <c r="DY37" s="647"/>
      <c r="DZ37" s="647"/>
      <c r="EA37" s="647"/>
      <c r="EB37" s="647"/>
      <c r="EC37" s="666"/>
    </row>
    <row r="38" spans="2:133" ht="11.25" customHeight="1" x14ac:dyDescent="0.15">
      <c r="B38" s="632" t="s">
        <v>334</v>
      </c>
      <c r="C38" s="633"/>
      <c r="D38" s="633"/>
      <c r="E38" s="633"/>
      <c r="F38" s="633"/>
      <c r="G38" s="633"/>
      <c r="H38" s="633"/>
      <c r="I38" s="633"/>
      <c r="J38" s="633"/>
      <c r="K38" s="633"/>
      <c r="L38" s="633"/>
      <c r="M38" s="633"/>
      <c r="N38" s="633"/>
      <c r="O38" s="633"/>
      <c r="P38" s="633"/>
      <c r="Q38" s="634"/>
      <c r="R38" s="635">
        <v>621903</v>
      </c>
      <c r="S38" s="636"/>
      <c r="T38" s="636"/>
      <c r="U38" s="636"/>
      <c r="V38" s="636"/>
      <c r="W38" s="636"/>
      <c r="X38" s="636"/>
      <c r="Y38" s="637"/>
      <c r="Z38" s="661">
        <v>2.4</v>
      </c>
      <c r="AA38" s="661"/>
      <c r="AB38" s="661"/>
      <c r="AC38" s="661"/>
      <c r="AD38" s="662" t="s">
        <v>127</v>
      </c>
      <c r="AE38" s="662"/>
      <c r="AF38" s="662"/>
      <c r="AG38" s="662"/>
      <c r="AH38" s="662"/>
      <c r="AI38" s="662"/>
      <c r="AJ38" s="662"/>
      <c r="AK38" s="662"/>
      <c r="AL38" s="638" t="s">
        <v>127</v>
      </c>
      <c r="AM38" s="639"/>
      <c r="AN38" s="639"/>
      <c r="AO38" s="663"/>
      <c r="AQ38" s="667" t="s">
        <v>335</v>
      </c>
      <c r="AR38" s="668"/>
      <c r="AS38" s="668"/>
      <c r="AT38" s="668"/>
      <c r="AU38" s="668"/>
      <c r="AV38" s="668"/>
      <c r="AW38" s="668"/>
      <c r="AX38" s="668"/>
      <c r="AY38" s="669"/>
      <c r="AZ38" s="635">
        <v>6199</v>
      </c>
      <c r="BA38" s="636"/>
      <c r="BB38" s="636"/>
      <c r="BC38" s="636"/>
      <c r="BD38" s="645"/>
      <c r="BE38" s="645"/>
      <c r="BF38" s="670"/>
      <c r="BG38" s="632" t="s">
        <v>336</v>
      </c>
      <c r="BH38" s="633"/>
      <c r="BI38" s="633"/>
      <c r="BJ38" s="633"/>
      <c r="BK38" s="633"/>
      <c r="BL38" s="633"/>
      <c r="BM38" s="633"/>
      <c r="BN38" s="633"/>
      <c r="BO38" s="633"/>
      <c r="BP38" s="633"/>
      <c r="BQ38" s="633"/>
      <c r="BR38" s="633"/>
      <c r="BS38" s="633"/>
      <c r="BT38" s="633"/>
      <c r="BU38" s="634"/>
      <c r="BV38" s="635">
        <v>6404</v>
      </c>
      <c r="BW38" s="636"/>
      <c r="BX38" s="636"/>
      <c r="BY38" s="636"/>
      <c r="BZ38" s="636"/>
      <c r="CA38" s="636"/>
      <c r="CB38" s="671"/>
      <c r="CD38" s="632" t="s">
        <v>337</v>
      </c>
      <c r="CE38" s="633"/>
      <c r="CF38" s="633"/>
      <c r="CG38" s="633"/>
      <c r="CH38" s="633"/>
      <c r="CI38" s="633"/>
      <c r="CJ38" s="633"/>
      <c r="CK38" s="633"/>
      <c r="CL38" s="633"/>
      <c r="CM38" s="633"/>
      <c r="CN38" s="633"/>
      <c r="CO38" s="633"/>
      <c r="CP38" s="633"/>
      <c r="CQ38" s="634"/>
      <c r="CR38" s="635">
        <v>1489785</v>
      </c>
      <c r="CS38" s="636"/>
      <c r="CT38" s="636"/>
      <c r="CU38" s="636"/>
      <c r="CV38" s="636"/>
      <c r="CW38" s="636"/>
      <c r="CX38" s="636"/>
      <c r="CY38" s="637"/>
      <c r="CZ38" s="638">
        <v>5.9</v>
      </c>
      <c r="DA38" s="647"/>
      <c r="DB38" s="647"/>
      <c r="DC38" s="648"/>
      <c r="DD38" s="641">
        <v>1215901</v>
      </c>
      <c r="DE38" s="636"/>
      <c r="DF38" s="636"/>
      <c r="DG38" s="636"/>
      <c r="DH38" s="636"/>
      <c r="DI38" s="636"/>
      <c r="DJ38" s="636"/>
      <c r="DK38" s="637"/>
      <c r="DL38" s="641">
        <v>684146</v>
      </c>
      <c r="DM38" s="636"/>
      <c r="DN38" s="636"/>
      <c r="DO38" s="636"/>
      <c r="DP38" s="636"/>
      <c r="DQ38" s="636"/>
      <c r="DR38" s="636"/>
      <c r="DS38" s="636"/>
      <c r="DT38" s="636"/>
      <c r="DU38" s="636"/>
      <c r="DV38" s="637"/>
      <c r="DW38" s="638">
        <v>4.7</v>
      </c>
      <c r="DX38" s="647"/>
      <c r="DY38" s="647"/>
      <c r="DZ38" s="647"/>
      <c r="EA38" s="647"/>
      <c r="EB38" s="647"/>
      <c r="EC38" s="666"/>
    </row>
    <row r="39" spans="2:133" ht="11.25" customHeight="1" x14ac:dyDescent="0.15">
      <c r="B39" s="632" t="s">
        <v>338</v>
      </c>
      <c r="C39" s="633"/>
      <c r="D39" s="633"/>
      <c r="E39" s="633"/>
      <c r="F39" s="633"/>
      <c r="G39" s="633"/>
      <c r="H39" s="633"/>
      <c r="I39" s="633"/>
      <c r="J39" s="633"/>
      <c r="K39" s="633"/>
      <c r="L39" s="633"/>
      <c r="M39" s="633"/>
      <c r="N39" s="633"/>
      <c r="O39" s="633"/>
      <c r="P39" s="633"/>
      <c r="Q39" s="634"/>
      <c r="R39" s="635">
        <v>410951</v>
      </c>
      <c r="S39" s="636"/>
      <c r="T39" s="636"/>
      <c r="U39" s="636"/>
      <c r="V39" s="636"/>
      <c r="W39" s="636"/>
      <c r="X39" s="636"/>
      <c r="Y39" s="637"/>
      <c r="Z39" s="661">
        <v>1.6</v>
      </c>
      <c r="AA39" s="661"/>
      <c r="AB39" s="661"/>
      <c r="AC39" s="661"/>
      <c r="AD39" s="662">
        <v>73009</v>
      </c>
      <c r="AE39" s="662"/>
      <c r="AF39" s="662"/>
      <c r="AG39" s="662"/>
      <c r="AH39" s="662"/>
      <c r="AI39" s="662"/>
      <c r="AJ39" s="662"/>
      <c r="AK39" s="662"/>
      <c r="AL39" s="638">
        <v>0.5</v>
      </c>
      <c r="AM39" s="639"/>
      <c r="AN39" s="639"/>
      <c r="AO39" s="663"/>
      <c r="AQ39" s="667" t="s">
        <v>339</v>
      </c>
      <c r="AR39" s="668"/>
      <c r="AS39" s="668"/>
      <c r="AT39" s="668"/>
      <c r="AU39" s="668"/>
      <c r="AV39" s="668"/>
      <c r="AW39" s="668"/>
      <c r="AX39" s="668"/>
      <c r="AY39" s="669"/>
      <c r="AZ39" s="635" t="s">
        <v>127</v>
      </c>
      <c r="BA39" s="636"/>
      <c r="BB39" s="636"/>
      <c r="BC39" s="636"/>
      <c r="BD39" s="645"/>
      <c r="BE39" s="645"/>
      <c r="BF39" s="670"/>
      <c r="BG39" s="632" t="s">
        <v>340</v>
      </c>
      <c r="BH39" s="633"/>
      <c r="BI39" s="633"/>
      <c r="BJ39" s="633"/>
      <c r="BK39" s="633"/>
      <c r="BL39" s="633"/>
      <c r="BM39" s="633"/>
      <c r="BN39" s="633"/>
      <c r="BO39" s="633"/>
      <c r="BP39" s="633"/>
      <c r="BQ39" s="633"/>
      <c r="BR39" s="633"/>
      <c r="BS39" s="633"/>
      <c r="BT39" s="633"/>
      <c r="BU39" s="634"/>
      <c r="BV39" s="635">
        <v>10018</v>
      </c>
      <c r="BW39" s="636"/>
      <c r="BX39" s="636"/>
      <c r="BY39" s="636"/>
      <c r="BZ39" s="636"/>
      <c r="CA39" s="636"/>
      <c r="CB39" s="671"/>
      <c r="CD39" s="632" t="s">
        <v>341</v>
      </c>
      <c r="CE39" s="633"/>
      <c r="CF39" s="633"/>
      <c r="CG39" s="633"/>
      <c r="CH39" s="633"/>
      <c r="CI39" s="633"/>
      <c r="CJ39" s="633"/>
      <c r="CK39" s="633"/>
      <c r="CL39" s="633"/>
      <c r="CM39" s="633"/>
      <c r="CN39" s="633"/>
      <c r="CO39" s="633"/>
      <c r="CP39" s="633"/>
      <c r="CQ39" s="634"/>
      <c r="CR39" s="635">
        <v>2473813</v>
      </c>
      <c r="CS39" s="645"/>
      <c r="CT39" s="645"/>
      <c r="CU39" s="645"/>
      <c r="CV39" s="645"/>
      <c r="CW39" s="645"/>
      <c r="CX39" s="645"/>
      <c r="CY39" s="646"/>
      <c r="CZ39" s="638">
        <v>9.8000000000000007</v>
      </c>
      <c r="DA39" s="647"/>
      <c r="DB39" s="647"/>
      <c r="DC39" s="648"/>
      <c r="DD39" s="641">
        <v>1611338</v>
      </c>
      <c r="DE39" s="645"/>
      <c r="DF39" s="645"/>
      <c r="DG39" s="645"/>
      <c r="DH39" s="645"/>
      <c r="DI39" s="645"/>
      <c r="DJ39" s="645"/>
      <c r="DK39" s="646"/>
      <c r="DL39" s="641" t="s">
        <v>127</v>
      </c>
      <c r="DM39" s="645"/>
      <c r="DN39" s="645"/>
      <c r="DO39" s="645"/>
      <c r="DP39" s="645"/>
      <c r="DQ39" s="645"/>
      <c r="DR39" s="645"/>
      <c r="DS39" s="645"/>
      <c r="DT39" s="645"/>
      <c r="DU39" s="645"/>
      <c r="DV39" s="646"/>
      <c r="DW39" s="638" t="s">
        <v>127</v>
      </c>
      <c r="DX39" s="647"/>
      <c r="DY39" s="647"/>
      <c r="DZ39" s="647"/>
      <c r="EA39" s="647"/>
      <c r="EB39" s="647"/>
      <c r="EC39" s="666"/>
    </row>
    <row r="40" spans="2:133" ht="11.25" customHeight="1" x14ac:dyDescent="0.15">
      <c r="B40" s="632" t="s">
        <v>342</v>
      </c>
      <c r="C40" s="633"/>
      <c r="D40" s="633"/>
      <c r="E40" s="633"/>
      <c r="F40" s="633"/>
      <c r="G40" s="633"/>
      <c r="H40" s="633"/>
      <c r="I40" s="633"/>
      <c r="J40" s="633"/>
      <c r="K40" s="633"/>
      <c r="L40" s="633"/>
      <c r="M40" s="633"/>
      <c r="N40" s="633"/>
      <c r="O40" s="633"/>
      <c r="P40" s="633"/>
      <c r="Q40" s="634"/>
      <c r="R40" s="635">
        <v>1749013</v>
      </c>
      <c r="S40" s="636"/>
      <c r="T40" s="636"/>
      <c r="U40" s="636"/>
      <c r="V40" s="636"/>
      <c r="W40" s="636"/>
      <c r="X40" s="636"/>
      <c r="Y40" s="637"/>
      <c r="Z40" s="661">
        <v>6.7</v>
      </c>
      <c r="AA40" s="661"/>
      <c r="AB40" s="661"/>
      <c r="AC40" s="661"/>
      <c r="AD40" s="662" t="s">
        <v>127</v>
      </c>
      <c r="AE40" s="662"/>
      <c r="AF40" s="662"/>
      <c r="AG40" s="662"/>
      <c r="AH40" s="662"/>
      <c r="AI40" s="662"/>
      <c r="AJ40" s="662"/>
      <c r="AK40" s="662"/>
      <c r="AL40" s="638" t="s">
        <v>127</v>
      </c>
      <c r="AM40" s="639"/>
      <c r="AN40" s="639"/>
      <c r="AO40" s="663"/>
      <c r="AQ40" s="667" t="s">
        <v>343</v>
      </c>
      <c r="AR40" s="668"/>
      <c r="AS40" s="668"/>
      <c r="AT40" s="668"/>
      <c r="AU40" s="668"/>
      <c r="AV40" s="668"/>
      <c r="AW40" s="668"/>
      <c r="AX40" s="668"/>
      <c r="AY40" s="669"/>
      <c r="AZ40" s="635" t="s">
        <v>127</v>
      </c>
      <c r="BA40" s="636"/>
      <c r="BB40" s="636"/>
      <c r="BC40" s="636"/>
      <c r="BD40" s="645"/>
      <c r="BE40" s="645"/>
      <c r="BF40" s="670"/>
      <c r="BG40" s="672" t="s">
        <v>344</v>
      </c>
      <c r="BH40" s="673"/>
      <c r="BI40" s="673"/>
      <c r="BJ40" s="673"/>
      <c r="BK40" s="673"/>
      <c r="BL40" s="345"/>
      <c r="BM40" s="633" t="s">
        <v>345</v>
      </c>
      <c r="BN40" s="633"/>
      <c r="BO40" s="633"/>
      <c r="BP40" s="633"/>
      <c r="BQ40" s="633"/>
      <c r="BR40" s="633"/>
      <c r="BS40" s="633"/>
      <c r="BT40" s="633"/>
      <c r="BU40" s="634"/>
      <c r="BV40" s="635">
        <v>101</v>
      </c>
      <c r="BW40" s="636"/>
      <c r="BX40" s="636"/>
      <c r="BY40" s="636"/>
      <c r="BZ40" s="636"/>
      <c r="CA40" s="636"/>
      <c r="CB40" s="671"/>
      <c r="CD40" s="632" t="s">
        <v>346</v>
      </c>
      <c r="CE40" s="633"/>
      <c r="CF40" s="633"/>
      <c r="CG40" s="633"/>
      <c r="CH40" s="633"/>
      <c r="CI40" s="633"/>
      <c r="CJ40" s="633"/>
      <c r="CK40" s="633"/>
      <c r="CL40" s="633"/>
      <c r="CM40" s="633"/>
      <c r="CN40" s="633"/>
      <c r="CO40" s="633"/>
      <c r="CP40" s="633"/>
      <c r="CQ40" s="634"/>
      <c r="CR40" s="635">
        <v>38720</v>
      </c>
      <c r="CS40" s="636"/>
      <c r="CT40" s="636"/>
      <c r="CU40" s="636"/>
      <c r="CV40" s="636"/>
      <c r="CW40" s="636"/>
      <c r="CX40" s="636"/>
      <c r="CY40" s="637"/>
      <c r="CZ40" s="638">
        <v>0.2</v>
      </c>
      <c r="DA40" s="647"/>
      <c r="DB40" s="647"/>
      <c r="DC40" s="648"/>
      <c r="DD40" s="641">
        <v>26767</v>
      </c>
      <c r="DE40" s="636"/>
      <c r="DF40" s="636"/>
      <c r="DG40" s="636"/>
      <c r="DH40" s="636"/>
      <c r="DI40" s="636"/>
      <c r="DJ40" s="636"/>
      <c r="DK40" s="637"/>
      <c r="DL40" s="641">
        <v>26767</v>
      </c>
      <c r="DM40" s="636"/>
      <c r="DN40" s="636"/>
      <c r="DO40" s="636"/>
      <c r="DP40" s="636"/>
      <c r="DQ40" s="636"/>
      <c r="DR40" s="636"/>
      <c r="DS40" s="636"/>
      <c r="DT40" s="636"/>
      <c r="DU40" s="636"/>
      <c r="DV40" s="637"/>
      <c r="DW40" s="638">
        <v>0.2</v>
      </c>
      <c r="DX40" s="647"/>
      <c r="DY40" s="647"/>
      <c r="DZ40" s="647"/>
      <c r="EA40" s="647"/>
      <c r="EB40" s="647"/>
      <c r="EC40" s="666"/>
    </row>
    <row r="41" spans="2:133" ht="11.25" customHeight="1" x14ac:dyDescent="0.15">
      <c r="B41" s="632" t="s">
        <v>347</v>
      </c>
      <c r="C41" s="633"/>
      <c r="D41" s="633"/>
      <c r="E41" s="633"/>
      <c r="F41" s="633"/>
      <c r="G41" s="633"/>
      <c r="H41" s="633"/>
      <c r="I41" s="633"/>
      <c r="J41" s="633"/>
      <c r="K41" s="633"/>
      <c r="L41" s="633"/>
      <c r="M41" s="633"/>
      <c r="N41" s="633"/>
      <c r="O41" s="633"/>
      <c r="P41" s="633"/>
      <c r="Q41" s="634"/>
      <c r="R41" s="635" t="s">
        <v>127</v>
      </c>
      <c r="S41" s="636"/>
      <c r="T41" s="636"/>
      <c r="U41" s="636"/>
      <c r="V41" s="636"/>
      <c r="W41" s="636"/>
      <c r="X41" s="636"/>
      <c r="Y41" s="637"/>
      <c r="Z41" s="661" t="s">
        <v>127</v>
      </c>
      <c r="AA41" s="661"/>
      <c r="AB41" s="661"/>
      <c r="AC41" s="661"/>
      <c r="AD41" s="662" t="s">
        <v>127</v>
      </c>
      <c r="AE41" s="662"/>
      <c r="AF41" s="662"/>
      <c r="AG41" s="662"/>
      <c r="AH41" s="662"/>
      <c r="AI41" s="662"/>
      <c r="AJ41" s="662"/>
      <c r="AK41" s="662"/>
      <c r="AL41" s="638" t="s">
        <v>127</v>
      </c>
      <c r="AM41" s="639"/>
      <c r="AN41" s="639"/>
      <c r="AO41" s="663"/>
      <c r="AQ41" s="667" t="s">
        <v>348</v>
      </c>
      <c r="AR41" s="668"/>
      <c r="AS41" s="668"/>
      <c r="AT41" s="668"/>
      <c r="AU41" s="668"/>
      <c r="AV41" s="668"/>
      <c r="AW41" s="668"/>
      <c r="AX41" s="668"/>
      <c r="AY41" s="669"/>
      <c r="AZ41" s="635">
        <v>358140</v>
      </c>
      <c r="BA41" s="636"/>
      <c r="BB41" s="636"/>
      <c r="BC41" s="636"/>
      <c r="BD41" s="645"/>
      <c r="BE41" s="645"/>
      <c r="BF41" s="670"/>
      <c r="BG41" s="672"/>
      <c r="BH41" s="673"/>
      <c r="BI41" s="673"/>
      <c r="BJ41" s="673"/>
      <c r="BK41" s="673"/>
      <c r="BL41" s="345"/>
      <c r="BM41" s="633" t="s">
        <v>349</v>
      </c>
      <c r="BN41" s="633"/>
      <c r="BO41" s="633"/>
      <c r="BP41" s="633"/>
      <c r="BQ41" s="633"/>
      <c r="BR41" s="633"/>
      <c r="BS41" s="633"/>
      <c r="BT41" s="633"/>
      <c r="BU41" s="634"/>
      <c r="BV41" s="635" t="s">
        <v>127</v>
      </c>
      <c r="BW41" s="636"/>
      <c r="BX41" s="636"/>
      <c r="BY41" s="636"/>
      <c r="BZ41" s="636"/>
      <c r="CA41" s="636"/>
      <c r="CB41" s="671"/>
      <c r="CD41" s="632" t="s">
        <v>350</v>
      </c>
      <c r="CE41" s="633"/>
      <c r="CF41" s="633"/>
      <c r="CG41" s="633"/>
      <c r="CH41" s="633"/>
      <c r="CI41" s="633"/>
      <c r="CJ41" s="633"/>
      <c r="CK41" s="633"/>
      <c r="CL41" s="633"/>
      <c r="CM41" s="633"/>
      <c r="CN41" s="633"/>
      <c r="CO41" s="633"/>
      <c r="CP41" s="633"/>
      <c r="CQ41" s="634"/>
      <c r="CR41" s="635" t="s">
        <v>127</v>
      </c>
      <c r="CS41" s="645"/>
      <c r="CT41" s="645"/>
      <c r="CU41" s="645"/>
      <c r="CV41" s="645"/>
      <c r="CW41" s="645"/>
      <c r="CX41" s="645"/>
      <c r="CY41" s="646"/>
      <c r="CZ41" s="638" t="s">
        <v>127</v>
      </c>
      <c r="DA41" s="647"/>
      <c r="DB41" s="647"/>
      <c r="DC41" s="648"/>
      <c r="DD41" s="641" t="s">
        <v>127</v>
      </c>
      <c r="DE41" s="645"/>
      <c r="DF41" s="645"/>
      <c r="DG41" s="645"/>
      <c r="DH41" s="645"/>
      <c r="DI41" s="645"/>
      <c r="DJ41" s="645"/>
      <c r="DK41" s="646"/>
      <c r="DL41" s="642"/>
      <c r="DM41" s="643"/>
      <c r="DN41" s="643"/>
      <c r="DO41" s="643"/>
      <c r="DP41" s="643"/>
      <c r="DQ41" s="643"/>
      <c r="DR41" s="643"/>
      <c r="DS41" s="643"/>
      <c r="DT41" s="643"/>
      <c r="DU41" s="643"/>
      <c r="DV41" s="644"/>
      <c r="DW41" s="628"/>
      <c r="DX41" s="629"/>
      <c r="DY41" s="629"/>
      <c r="DZ41" s="629"/>
      <c r="EA41" s="629"/>
      <c r="EB41" s="629"/>
      <c r="EC41" s="630"/>
    </row>
    <row r="42" spans="2:133" ht="11.25" customHeight="1" x14ac:dyDescent="0.15">
      <c r="B42" s="632" t="s">
        <v>351</v>
      </c>
      <c r="C42" s="633"/>
      <c r="D42" s="633"/>
      <c r="E42" s="633"/>
      <c r="F42" s="633"/>
      <c r="G42" s="633"/>
      <c r="H42" s="633"/>
      <c r="I42" s="633"/>
      <c r="J42" s="633"/>
      <c r="K42" s="633"/>
      <c r="L42" s="633"/>
      <c r="M42" s="633"/>
      <c r="N42" s="633"/>
      <c r="O42" s="633"/>
      <c r="P42" s="633"/>
      <c r="Q42" s="634"/>
      <c r="R42" s="635" t="s">
        <v>127</v>
      </c>
      <c r="S42" s="636"/>
      <c r="T42" s="636"/>
      <c r="U42" s="636"/>
      <c r="V42" s="636"/>
      <c r="W42" s="636"/>
      <c r="X42" s="636"/>
      <c r="Y42" s="637"/>
      <c r="Z42" s="661" t="s">
        <v>127</v>
      </c>
      <c r="AA42" s="661"/>
      <c r="AB42" s="661"/>
      <c r="AC42" s="661"/>
      <c r="AD42" s="662" t="s">
        <v>127</v>
      </c>
      <c r="AE42" s="662"/>
      <c r="AF42" s="662"/>
      <c r="AG42" s="662"/>
      <c r="AH42" s="662"/>
      <c r="AI42" s="662"/>
      <c r="AJ42" s="662"/>
      <c r="AK42" s="662"/>
      <c r="AL42" s="638" t="s">
        <v>127</v>
      </c>
      <c r="AM42" s="639"/>
      <c r="AN42" s="639"/>
      <c r="AO42" s="663"/>
      <c r="AQ42" s="676" t="s">
        <v>352</v>
      </c>
      <c r="AR42" s="677"/>
      <c r="AS42" s="677"/>
      <c r="AT42" s="677"/>
      <c r="AU42" s="677"/>
      <c r="AV42" s="677"/>
      <c r="AW42" s="677"/>
      <c r="AX42" s="677"/>
      <c r="AY42" s="678"/>
      <c r="AZ42" s="615">
        <v>1131645</v>
      </c>
      <c r="BA42" s="649"/>
      <c r="BB42" s="649"/>
      <c r="BC42" s="649"/>
      <c r="BD42" s="616"/>
      <c r="BE42" s="616"/>
      <c r="BF42" s="664"/>
      <c r="BG42" s="674"/>
      <c r="BH42" s="675"/>
      <c r="BI42" s="675"/>
      <c r="BJ42" s="675"/>
      <c r="BK42" s="675"/>
      <c r="BL42" s="346"/>
      <c r="BM42" s="613" t="s">
        <v>353</v>
      </c>
      <c r="BN42" s="613"/>
      <c r="BO42" s="613"/>
      <c r="BP42" s="613"/>
      <c r="BQ42" s="613"/>
      <c r="BR42" s="613"/>
      <c r="BS42" s="613"/>
      <c r="BT42" s="613"/>
      <c r="BU42" s="614"/>
      <c r="BV42" s="615">
        <v>304</v>
      </c>
      <c r="BW42" s="649"/>
      <c r="BX42" s="649"/>
      <c r="BY42" s="649"/>
      <c r="BZ42" s="649"/>
      <c r="CA42" s="649"/>
      <c r="CB42" s="665"/>
      <c r="CD42" s="632" t="s">
        <v>354</v>
      </c>
      <c r="CE42" s="633"/>
      <c r="CF42" s="633"/>
      <c r="CG42" s="633"/>
      <c r="CH42" s="633"/>
      <c r="CI42" s="633"/>
      <c r="CJ42" s="633"/>
      <c r="CK42" s="633"/>
      <c r="CL42" s="633"/>
      <c r="CM42" s="633"/>
      <c r="CN42" s="633"/>
      <c r="CO42" s="633"/>
      <c r="CP42" s="633"/>
      <c r="CQ42" s="634"/>
      <c r="CR42" s="635">
        <v>1323427</v>
      </c>
      <c r="CS42" s="645"/>
      <c r="CT42" s="645"/>
      <c r="CU42" s="645"/>
      <c r="CV42" s="645"/>
      <c r="CW42" s="645"/>
      <c r="CX42" s="645"/>
      <c r="CY42" s="646"/>
      <c r="CZ42" s="638">
        <v>5.3</v>
      </c>
      <c r="DA42" s="647"/>
      <c r="DB42" s="647"/>
      <c r="DC42" s="648"/>
      <c r="DD42" s="641">
        <v>411931</v>
      </c>
      <c r="DE42" s="645"/>
      <c r="DF42" s="645"/>
      <c r="DG42" s="645"/>
      <c r="DH42" s="645"/>
      <c r="DI42" s="645"/>
      <c r="DJ42" s="645"/>
      <c r="DK42" s="646"/>
      <c r="DL42" s="642"/>
      <c r="DM42" s="643"/>
      <c r="DN42" s="643"/>
      <c r="DO42" s="643"/>
      <c r="DP42" s="643"/>
      <c r="DQ42" s="643"/>
      <c r="DR42" s="643"/>
      <c r="DS42" s="643"/>
      <c r="DT42" s="643"/>
      <c r="DU42" s="643"/>
      <c r="DV42" s="644"/>
      <c r="DW42" s="628"/>
      <c r="DX42" s="629"/>
      <c r="DY42" s="629"/>
      <c r="DZ42" s="629"/>
      <c r="EA42" s="629"/>
      <c r="EB42" s="629"/>
      <c r="EC42" s="630"/>
    </row>
    <row r="43" spans="2:133" ht="11.25" customHeight="1" x14ac:dyDescent="0.15">
      <c r="B43" s="632" t="s">
        <v>355</v>
      </c>
      <c r="C43" s="633"/>
      <c r="D43" s="633"/>
      <c r="E43" s="633"/>
      <c r="F43" s="633"/>
      <c r="G43" s="633"/>
      <c r="H43" s="633"/>
      <c r="I43" s="633"/>
      <c r="J43" s="633"/>
      <c r="K43" s="633"/>
      <c r="L43" s="633"/>
      <c r="M43" s="633"/>
      <c r="N43" s="633"/>
      <c r="O43" s="633"/>
      <c r="P43" s="633"/>
      <c r="Q43" s="634"/>
      <c r="R43" s="635">
        <v>1236713</v>
      </c>
      <c r="S43" s="636"/>
      <c r="T43" s="636"/>
      <c r="U43" s="636"/>
      <c r="V43" s="636"/>
      <c r="W43" s="636"/>
      <c r="X43" s="636"/>
      <c r="Y43" s="637"/>
      <c r="Z43" s="661">
        <v>4.7</v>
      </c>
      <c r="AA43" s="661"/>
      <c r="AB43" s="661"/>
      <c r="AC43" s="661"/>
      <c r="AD43" s="662" t="s">
        <v>127</v>
      </c>
      <c r="AE43" s="662"/>
      <c r="AF43" s="662"/>
      <c r="AG43" s="662"/>
      <c r="AH43" s="662"/>
      <c r="AI43" s="662"/>
      <c r="AJ43" s="662"/>
      <c r="AK43" s="662"/>
      <c r="AL43" s="638" t="s">
        <v>127</v>
      </c>
      <c r="AM43" s="639"/>
      <c r="AN43" s="639"/>
      <c r="AO43" s="663"/>
      <c r="CD43" s="632" t="s">
        <v>356</v>
      </c>
      <c r="CE43" s="633"/>
      <c r="CF43" s="633"/>
      <c r="CG43" s="633"/>
      <c r="CH43" s="633"/>
      <c r="CI43" s="633"/>
      <c r="CJ43" s="633"/>
      <c r="CK43" s="633"/>
      <c r="CL43" s="633"/>
      <c r="CM43" s="633"/>
      <c r="CN43" s="633"/>
      <c r="CO43" s="633"/>
      <c r="CP43" s="633"/>
      <c r="CQ43" s="634"/>
      <c r="CR43" s="635">
        <v>21916</v>
      </c>
      <c r="CS43" s="645"/>
      <c r="CT43" s="645"/>
      <c r="CU43" s="645"/>
      <c r="CV43" s="645"/>
      <c r="CW43" s="645"/>
      <c r="CX43" s="645"/>
      <c r="CY43" s="646"/>
      <c r="CZ43" s="638">
        <v>0.1</v>
      </c>
      <c r="DA43" s="647"/>
      <c r="DB43" s="647"/>
      <c r="DC43" s="648"/>
      <c r="DD43" s="641">
        <v>21916</v>
      </c>
      <c r="DE43" s="645"/>
      <c r="DF43" s="645"/>
      <c r="DG43" s="645"/>
      <c r="DH43" s="645"/>
      <c r="DI43" s="645"/>
      <c r="DJ43" s="645"/>
      <c r="DK43" s="646"/>
      <c r="DL43" s="642"/>
      <c r="DM43" s="643"/>
      <c r="DN43" s="643"/>
      <c r="DO43" s="643"/>
      <c r="DP43" s="643"/>
      <c r="DQ43" s="643"/>
      <c r="DR43" s="643"/>
      <c r="DS43" s="643"/>
      <c r="DT43" s="643"/>
      <c r="DU43" s="643"/>
      <c r="DV43" s="644"/>
      <c r="DW43" s="628"/>
      <c r="DX43" s="629"/>
      <c r="DY43" s="629"/>
      <c r="DZ43" s="629"/>
      <c r="EA43" s="629"/>
      <c r="EB43" s="629"/>
      <c r="EC43" s="630"/>
    </row>
    <row r="44" spans="2:133" ht="11.25" customHeight="1" x14ac:dyDescent="0.15">
      <c r="B44" s="612" t="s">
        <v>357</v>
      </c>
      <c r="C44" s="613"/>
      <c r="D44" s="613"/>
      <c r="E44" s="613"/>
      <c r="F44" s="613"/>
      <c r="G44" s="613"/>
      <c r="H44" s="613"/>
      <c r="I44" s="613"/>
      <c r="J44" s="613"/>
      <c r="K44" s="613"/>
      <c r="L44" s="613"/>
      <c r="M44" s="613"/>
      <c r="N44" s="613"/>
      <c r="O44" s="613"/>
      <c r="P44" s="613"/>
      <c r="Q44" s="614"/>
      <c r="R44" s="615">
        <v>26093808</v>
      </c>
      <c r="S44" s="649"/>
      <c r="T44" s="649"/>
      <c r="U44" s="649"/>
      <c r="V44" s="649"/>
      <c r="W44" s="649"/>
      <c r="X44" s="649"/>
      <c r="Y44" s="650"/>
      <c r="Z44" s="651">
        <v>100</v>
      </c>
      <c r="AA44" s="651"/>
      <c r="AB44" s="651"/>
      <c r="AC44" s="651"/>
      <c r="AD44" s="652">
        <v>13333717</v>
      </c>
      <c r="AE44" s="652"/>
      <c r="AF44" s="652"/>
      <c r="AG44" s="652"/>
      <c r="AH44" s="652"/>
      <c r="AI44" s="652"/>
      <c r="AJ44" s="652"/>
      <c r="AK44" s="652"/>
      <c r="AL44" s="618">
        <v>100</v>
      </c>
      <c r="AM44" s="653"/>
      <c r="AN44" s="653"/>
      <c r="AO44" s="654"/>
      <c r="CD44" s="655" t="s">
        <v>304</v>
      </c>
      <c r="CE44" s="656"/>
      <c r="CF44" s="632" t="s">
        <v>358</v>
      </c>
      <c r="CG44" s="633"/>
      <c r="CH44" s="633"/>
      <c r="CI44" s="633"/>
      <c r="CJ44" s="633"/>
      <c r="CK44" s="633"/>
      <c r="CL44" s="633"/>
      <c r="CM44" s="633"/>
      <c r="CN44" s="633"/>
      <c r="CO44" s="633"/>
      <c r="CP44" s="633"/>
      <c r="CQ44" s="634"/>
      <c r="CR44" s="635">
        <v>1323427</v>
      </c>
      <c r="CS44" s="636"/>
      <c r="CT44" s="636"/>
      <c r="CU44" s="636"/>
      <c r="CV44" s="636"/>
      <c r="CW44" s="636"/>
      <c r="CX44" s="636"/>
      <c r="CY44" s="637"/>
      <c r="CZ44" s="638">
        <v>5.3</v>
      </c>
      <c r="DA44" s="639"/>
      <c r="DB44" s="639"/>
      <c r="DC44" s="640"/>
      <c r="DD44" s="641">
        <v>411931</v>
      </c>
      <c r="DE44" s="636"/>
      <c r="DF44" s="636"/>
      <c r="DG44" s="636"/>
      <c r="DH44" s="636"/>
      <c r="DI44" s="636"/>
      <c r="DJ44" s="636"/>
      <c r="DK44" s="637"/>
      <c r="DL44" s="642"/>
      <c r="DM44" s="643"/>
      <c r="DN44" s="643"/>
      <c r="DO44" s="643"/>
      <c r="DP44" s="643"/>
      <c r="DQ44" s="643"/>
      <c r="DR44" s="643"/>
      <c r="DS44" s="643"/>
      <c r="DT44" s="643"/>
      <c r="DU44" s="643"/>
      <c r="DV44" s="644"/>
      <c r="DW44" s="628"/>
      <c r="DX44" s="629"/>
      <c r="DY44" s="629"/>
      <c r="DZ44" s="629"/>
      <c r="EA44" s="629"/>
      <c r="EB44" s="629"/>
      <c r="EC44" s="630"/>
    </row>
    <row r="45" spans="2:133" ht="11.25" customHeight="1" x14ac:dyDescent="0.15">
      <c r="CD45" s="657"/>
      <c r="CE45" s="658"/>
      <c r="CF45" s="632" t="s">
        <v>359</v>
      </c>
      <c r="CG45" s="633"/>
      <c r="CH45" s="633"/>
      <c r="CI45" s="633"/>
      <c r="CJ45" s="633"/>
      <c r="CK45" s="633"/>
      <c r="CL45" s="633"/>
      <c r="CM45" s="633"/>
      <c r="CN45" s="633"/>
      <c r="CO45" s="633"/>
      <c r="CP45" s="633"/>
      <c r="CQ45" s="634"/>
      <c r="CR45" s="635">
        <v>506101</v>
      </c>
      <c r="CS45" s="645"/>
      <c r="CT45" s="645"/>
      <c r="CU45" s="645"/>
      <c r="CV45" s="645"/>
      <c r="CW45" s="645"/>
      <c r="CX45" s="645"/>
      <c r="CY45" s="646"/>
      <c r="CZ45" s="638">
        <v>2</v>
      </c>
      <c r="DA45" s="647"/>
      <c r="DB45" s="647"/>
      <c r="DC45" s="648"/>
      <c r="DD45" s="641">
        <v>87513</v>
      </c>
      <c r="DE45" s="645"/>
      <c r="DF45" s="645"/>
      <c r="DG45" s="645"/>
      <c r="DH45" s="645"/>
      <c r="DI45" s="645"/>
      <c r="DJ45" s="645"/>
      <c r="DK45" s="646"/>
      <c r="DL45" s="642"/>
      <c r="DM45" s="643"/>
      <c r="DN45" s="643"/>
      <c r="DO45" s="643"/>
      <c r="DP45" s="643"/>
      <c r="DQ45" s="643"/>
      <c r="DR45" s="643"/>
      <c r="DS45" s="643"/>
      <c r="DT45" s="643"/>
      <c r="DU45" s="643"/>
      <c r="DV45" s="644"/>
      <c r="DW45" s="628"/>
      <c r="DX45" s="629"/>
      <c r="DY45" s="629"/>
      <c r="DZ45" s="629"/>
      <c r="EA45" s="629"/>
      <c r="EB45" s="629"/>
      <c r="EC45" s="630"/>
    </row>
    <row r="46" spans="2:133" ht="11.25" customHeight="1" x14ac:dyDescent="0.15">
      <c r="B46" s="205" t="s">
        <v>360</v>
      </c>
      <c r="CD46" s="657"/>
      <c r="CE46" s="658"/>
      <c r="CF46" s="632" t="s">
        <v>361</v>
      </c>
      <c r="CG46" s="633"/>
      <c r="CH46" s="633"/>
      <c r="CI46" s="633"/>
      <c r="CJ46" s="633"/>
      <c r="CK46" s="633"/>
      <c r="CL46" s="633"/>
      <c r="CM46" s="633"/>
      <c r="CN46" s="633"/>
      <c r="CO46" s="633"/>
      <c r="CP46" s="633"/>
      <c r="CQ46" s="634"/>
      <c r="CR46" s="635">
        <v>771917</v>
      </c>
      <c r="CS46" s="636"/>
      <c r="CT46" s="636"/>
      <c r="CU46" s="636"/>
      <c r="CV46" s="636"/>
      <c r="CW46" s="636"/>
      <c r="CX46" s="636"/>
      <c r="CY46" s="637"/>
      <c r="CZ46" s="638">
        <v>3.1</v>
      </c>
      <c r="DA46" s="639"/>
      <c r="DB46" s="639"/>
      <c r="DC46" s="640"/>
      <c r="DD46" s="641">
        <v>313209</v>
      </c>
      <c r="DE46" s="636"/>
      <c r="DF46" s="636"/>
      <c r="DG46" s="636"/>
      <c r="DH46" s="636"/>
      <c r="DI46" s="636"/>
      <c r="DJ46" s="636"/>
      <c r="DK46" s="637"/>
      <c r="DL46" s="642"/>
      <c r="DM46" s="643"/>
      <c r="DN46" s="643"/>
      <c r="DO46" s="643"/>
      <c r="DP46" s="643"/>
      <c r="DQ46" s="643"/>
      <c r="DR46" s="643"/>
      <c r="DS46" s="643"/>
      <c r="DT46" s="643"/>
      <c r="DU46" s="643"/>
      <c r="DV46" s="644"/>
      <c r="DW46" s="628"/>
      <c r="DX46" s="629"/>
      <c r="DY46" s="629"/>
      <c r="DZ46" s="629"/>
      <c r="EA46" s="629"/>
      <c r="EB46" s="629"/>
      <c r="EC46" s="630"/>
    </row>
    <row r="47" spans="2:133" ht="11.25" customHeight="1" x14ac:dyDescent="0.15">
      <c r="B47" s="631" t="s">
        <v>362</v>
      </c>
      <c r="C47" s="631"/>
      <c r="D47" s="631"/>
      <c r="E47" s="631"/>
      <c r="F47" s="631"/>
      <c r="G47" s="631"/>
      <c r="H47" s="631"/>
      <c r="I47" s="631"/>
      <c r="J47" s="631"/>
      <c r="K47" s="631"/>
      <c r="L47" s="631"/>
      <c r="M47" s="631"/>
      <c r="N47" s="631"/>
      <c r="O47" s="631"/>
      <c r="P47" s="631"/>
      <c r="Q47" s="631"/>
      <c r="R47" s="631"/>
      <c r="S47" s="631"/>
      <c r="T47" s="631"/>
      <c r="U47" s="631"/>
      <c r="V47" s="631"/>
      <c r="W47" s="631"/>
      <c r="X47" s="631"/>
      <c r="Y47" s="631"/>
      <c r="Z47" s="631"/>
      <c r="AA47" s="631"/>
      <c r="AB47" s="631"/>
      <c r="AC47" s="631"/>
      <c r="AD47" s="631"/>
      <c r="AE47" s="631"/>
      <c r="AF47" s="631"/>
      <c r="AG47" s="631"/>
      <c r="AH47" s="631"/>
      <c r="AI47" s="631"/>
      <c r="AJ47" s="631"/>
      <c r="AK47" s="631"/>
      <c r="AL47" s="631"/>
      <c r="AM47" s="631"/>
      <c r="AN47" s="631"/>
      <c r="AO47" s="631"/>
      <c r="AP47" s="631"/>
      <c r="AQ47" s="631"/>
      <c r="AR47" s="631"/>
      <c r="AS47" s="631"/>
      <c r="AT47" s="631"/>
      <c r="AU47" s="631"/>
      <c r="AV47" s="631"/>
      <c r="AW47" s="631"/>
      <c r="AX47" s="631"/>
      <c r="AY47" s="631"/>
      <c r="AZ47" s="631"/>
      <c r="BA47" s="631"/>
      <c r="BB47" s="631"/>
      <c r="BC47" s="631"/>
      <c r="BD47" s="631"/>
      <c r="BE47" s="631"/>
      <c r="BF47" s="631"/>
      <c r="BG47" s="631"/>
      <c r="BH47" s="631"/>
      <c r="BI47" s="631"/>
      <c r="BJ47" s="631"/>
      <c r="BK47" s="631"/>
      <c r="BL47" s="631"/>
      <c r="BM47" s="631"/>
      <c r="BN47" s="631"/>
      <c r="BO47" s="631"/>
      <c r="BP47" s="631"/>
      <c r="BQ47" s="631"/>
      <c r="BR47" s="631"/>
      <c r="BS47" s="631"/>
      <c r="BT47" s="631"/>
      <c r="BU47" s="631"/>
      <c r="BV47" s="631"/>
      <c r="BW47" s="631"/>
      <c r="BX47" s="631"/>
      <c r="BY47" s="631"/>
      <c r="BZ47" s="631"/>
      <c r="CA47" s="631"/>
      <c r="CB47" s="631"/>
      <c r="CD47" s="657"/>
      <c r="CE47" s="658"/>
      <c r="CF47" s="632" t="s">
        <v>363</v>
      </c>
      <c r="CG47" s="633"/>
      <c r="CH47" s="633"/>
      <c r="CI47" s="633"/>
      <c r="CJ47" s="633"/>
      <c r="CK47" s="633"/>
      <c r="CL47" s="633"/>
      <c r="CM47" s="633"/>
      <c r="CN47" s="633"/>
      <c r="CO47" s="633"/>
      <c r="CP47" s="633"/>
      <c r="CQ47" s="634"/>
      <c r="CR47" s="635" t="s">
        <v>127</v>
      </c>
      <c r="CS47" s="645"/>
      <c r="CT47" s="645"/>
      <c r="CU47" s="645"/>
      <c r="CV47" s="645"/>
      <c r="CW47" s="645"/>
      <c r="CX47" s="645"/>
      <c r="CY47" s="646"/>
      <c r="CZ47" s="638" t="s">
        <v>127</v>
      </c>
      <c r="DA47" s="647"/>
      <c r="DB47" s="647"/>
      <c r="DC47" s="648"/>
      <c r="DD47" s="641" t="s">
        <v>127</v>
      </c>
      <c r="DE47" s="645"/>
      <c r="DF47" s="645"/>
      <c r="DG47" s="645"/>
      <c r="DH47" s="645"/>
      <c r="DI47" s="645"/>
      <c r="DJ47" s="645"/>
      <c r="DK47" s="646"/>
      <c r="DL47" s="642"/>
      <c r="DM47" s="643"/>
      <c r="DN47" s="643"/>
      <c r="DO47" s="643"/>
      <c r="DP47" s="643"/>
      <c r="DQ47" s="643"/>
      <c r="DR47" s="643"/>
      <c r="DS47" s="643"/>
      <c r="DT47" s="643"/>
      <c r="DU47" s="643"/>
      <c r="DV47" s="644"/>
      <c r="DW47" s="628"/>
      <c r="DX47" s="629"/>
      <c r="DY47" s="629"/>
      <c r="DZ47" s="629"/>
      <c r="EA47" s="629"/>
      <c r="EB47" s="629"/>
      <c r="EC47" s="630"/>
    </row>
    <row r="48" spans="2:133" x14ac:dyDescent="0.15">
      <c r="B48" s="631" t="s">
        <v>364</v>
      </c>
      <c r="C48" s="631"/>
      <c r="D48" s="631"/>
      <c r="E48" s="631"/>
      <c r="F48" s="631"/>
      <c r="G48" s="631"/>
      <c r="H48" s="631"/>
      <c r="I48" s="631"/>
      <c r="J48" s="631"/>
      <c r="K48" s="631"/>
      <c r="L48" s="631"/>
      <c r="M48" s="631"/>
      <c r="N48" s="631"/>
      <c r="O48" s="631"/>
      <c r="P48" s="631"/>
      <c r="Q48" s="631"/>
      <c r="R48" s="631"/>
      <c r="S48" s="631"/>
      <c r="T48" s="631"/>
      <c r="U48" s="631"/>
      <c r="V48" s="631"/>
      <c r="W48" s="631"/>
      <c r="X48" s="631"/>
      <c r="Y48" s="631"/>
      <c r="Z48" s="631"/>
      <c r="AA48" s="631"/>
      <c r="AB48" s="631"/>
      <c r="AC48" s="631"/>
      <c r="AD48" s="631"/>
      <c r="AE48" s="631"/>
      <c r="AF48" s="631"/>
      <c r="AG48" s="631"/>
      <c r="AH48" s="631"/>
      <c r="AI48" s="631"/>
      <c r="AJ48" s="631"/>
      <c r="AK48" s="631"/>
      <c r="AL48" s="631"/>
      <c r="AM48" s="631"/>
      <c r="AN48" s="631"/>
      <c r="AO48" s="631"/>
      <c r="AP48" s="631"/>
      <c r="AQ48" s="631"/>
      <c r="AR48" s="631"/>
      <c r="AS48" s="631"/>
      <c r="AT48" s="631"/>
      <c r="AU48" s="631"/>
      <c r="AV48" s="631"/>
      <c r="AW48" s="631"/>
      <c r="AX48" s="631"/>
      <c r="AY48" s="631"/>
      <c r="AZ48" s="631"/>
      <c r="BA48" s="631"/>
      <c r="BB48" s="631"/>
      <c r="BC48" s="631"/>
      <c r="BD48" s="631"/>
      <c r="BE48" s="631"/>
      <c r="BF48" s="631"/>
      <c r="BG48" s="631"/>
      <c r="BH48" s="631"/>
      <c r="BI48" s="631"/>
      <c r="BJ48" s="631"/>
      <c r="BK48" s="631"/>
      <c r="BL48" s="631"/>
      <c r="BM48" s="631"/>
      <c r="BN48" s="631"/>
      <c r="BO48" s="631"/>
      <c r="BP48" s="631"/>
      <c r="BQ48" s="631"/>
      <c r="BR48" s="631"/>
      <c r="BS48" s="631"/>
      <c r="BT48" s="631"/>
      <c r="BU48" s="631"/>
      <c r="BV48" s="631"/>
      <c r="BW48" s="631"/>
      <c r="BX48" s="631"/>
      <c r="BY48" s="631"/>
      <c r="BZ48" s="631"/>
      <c r="CA48" s="631"/>
      <c r="CB48" s="631"/>
      <c r="CD48" s="659"/>
      <c r="CE48" s="660"/>
      <c r="CF48" s="632" t="s">
        <v>365</v>
      </c>
      <c r="CG48" s="633"/>
      <c r="CH48" s="633"/>
      <c r="CI48" s="633"/>
      <c r="CJ48" s="633"/>
      <c r="CK48" s="633"/>
      <c r="CL48" s="633"/>
      <c r="CM48" s="633"/>
      <c r="CN48" s="633"/>
      <c r="CO48" s="633"/>
      <c r="CP48" s="633"/>
      <c r="CQ48" s="634"/>
      <c r="CR48" s="635" t="s">
        <v>127</v>
      </c>
      <c r="CS48" s="636"/>
      <c r="CT48" s="636"/>
      <c r="CU48" s="636"/>
      <c r="CV48" s="636"/>
      <c r="CW48" s="636"/>
      <c r="CX48" s="636"/>
      <c r="CY48" s="637"/>
      <c r="CZ48" s="638" t="s">
        <v>127</v>
      </c>
      <c r="DA48" s="639"/>
      <c r="DB48" s="639"/>
      <c r="DC48" s="640"/>
      <c r="DD48" s="641" t="s">
        <v>127</v>
      </c>
      <c r="DE48" s="636"/>
      <c r="DF48" s="636"/>
      <c r="DG48" s="636"/>
      <c r="DH48" s="636"/>
      <c r="DI48" s="636"/>
      <c r="DJ48" s="636"/>
      <c r="DK48" s="637"/>
      <c r="DL48" s="642"/>
      <c r="DM48" s="643"/>
      <c r="DN48" s="643"/>
      <c r="DO48" s="643"/>
      <c r="DP48" s="643"/>
      <c r="DQ48" s="643"/>
      <c r="DR48" s="643"/>
      <c r="DS48" s="643"/>
      <c r="DT48" s="643"/>
      <c r="DU48" s="643"/>
      <c r="DV48" s="644"/>
      <c r="DW48" s="628"/>
      <c r="DX48" s="629"/>
      <c r="DY48" s="629"/>
      <c r="DZ48" s="629"/>
      <c r="EA48" s="629"/>
      <c r="EB48" s="629"/>
      <c r="EC48" s="630"/>
    </row>
    <row r="49" spans="2:133" ht="11.25" customHeight="1" x14ac:dyDescent="0.15">
      <c r="B49" s="347"/>
      <c r="CD49" s="612" t="s">
        <v>366</v>
      </c>
      <c r="CE49" s="613"/>
      <c r="CF49" s="613"/>
      <c r="CG49" s="613"/>
      <c r="CH49" s="613"/>
      <c r="CI49" s="613"/>
      <c r="CJ49" s="613"/>
      <c r="CK49" s="613"/>
      <c r="CL49" s="613"/>
      <c r="CM49" s="613"/>
      <c r="CN49" s="613"/>
      <c r="CO49" s="613"/>
      <c r="CP49" s="613"/>
      <c r="CQ49" s="614"/>
      <c r="CR49" s="615">
        <v>25177942</v>
      </c>
      <c r="CS49" s="616"/>
      <c r="CT49" s="616"/>
      <c r="CU49" s="616"/>
      <c r="CV49" s="616"/>
      <c r="CW49" s="616"/>
      <c r="CX49" s="616"/>
      <c r="CY49" s="617"/>
      <c r="CZ49" s="618">
        <v>100</v>
      </c>
      <c r="DA49" s="619"/>
      <c r="DB49" s="619"/>
      <c r="DC49" s="620"/>
      <c r="DD49" s="621">
        <v>15410411</v>
      </c>
      <c r="DE49" s="616"/>
      <c r="DF49" s="616"/>
      <c r="DG49" s="616"/>
      <c r="DH49" s="616"/>
      <c r="DI49" s="616"/>
      <c r="DJ49" s="616"/>
      <c r="DK49" s="617"/>
      <c r="DL49" s="622"/>
      <c r="DM49" s="623"/>
      <c r="DN49" s="623"/>
      <c r="DO49" s="623"/>
      <c r="DP49" s="623"/>
      <c r="DQ49" s="623"/>
      <c r="DR49" s="623"/>
      <c r="DS49" s="623"/>
      <c r="DT49" s="623"/>
      <c r="DU49" s="623"/>
      <c r="DV49" s="624"/>
      <c r="DW49" s="625"/>
      <c r="DX49" s="626"/>
      <c r="DY49" s="626"/>
      <c r="DZ49" s="626"/>
      <c r="EA49" s="626"/>
      <c r="EB49" s="626"/>
      <c r="EC49" s="627"/>
    </row>
    <row r="50" spans="2:133" hidden="1" x14ac:dyDescent="0.15">
      <c r="B50" s="347"/>
    </row>
  </sheetData>
  <sheetProtection algorithmName="SHA-512" hashValue="xyam+PzSIPqgfmvyyX/iw6t04JcFKNBvQXkPoon2kiQnMcFuJfzKfuRWuG2qgaR6NJWEJ+rs/GHth8OzWr3wJw==" saltValue="phu1sLkaMe1uCqPjKw6KK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17" customWidth="1"/>
    <col min="131" max="131" width="1.625" style="217" customWidth="1"/>
    <col min="132" max="16384" width="9" style="217" hidden="1"/>
  </cols>
  <sheetData>
    <row r="1" spans="1:131" ht="11.25" customHeight="1" thickBot="1" x14ac:dyDescent="0.2">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5"/>
      <c r="DR1" s="215"/>
      <c r="DS1" s="215"/>
      <c r="DT1" s="215"/>
      <c r="DU1" s="215"/>
      <c r="DV1" s="215"/>
      <c r="DW1" s="215"/>
      <c r="DX1" s="215"/>
      <c r="DY1" s="215"/>
      <c r="DZ1" s="215"/>
      <c r="EA1" s="216"/>
    </row>
    <row r="2" spans="1:131" ht="26.25" customHeight="1" thickBot="1" x14ac:dyDescent="0.2">
      <c r="A2" s="730" t="s">
        <v>367</v>
      </c>
      <c r="B2" s="730"/>
      <c r="C2" s="730"/>
      <c r="D2" s="730"/>
      <c r="E2" s="730"/>
      <c r="F2" s="730"/>
      <c r="G2" s="730"/>
      <c r="H2" s="730"/>
      <c r="I2" s="730"/>
      <c r="J2" s="730"/>
      <c r="K2" s="730"/>
      <c r="L2" s="730"/>
      <c r="M2" s="730"/>
      <c r="N2" s="730"/>
      <c r="O2" s="730"/>
      <c r="P2" s="730"/>
      <c r="Q2" s="730"/>
      <c r="R2" s="730"/>
      <c r="S2" s="730"/>
      <c r="T2" s="730"/>
      <c r="U2" s="730"/>
      <c r="V2" s="730"/>
      <c r="W2" s="730"/>
      <c r="X2" s="730"/>
      <c r="Y2" s="730"/>
      <c r="Z2" s="730"/>
      <c r="AA2" s="730"/>
      <c r="AB2" s="730"/>
      <c r="AC2" s="730"/>
      <c r="AD2" s="730"/>
      <c r="AE2" s="730"/>
      <c r="AF2" s="730"/>
      <c r="AG2" s="730"/>
      <c r="AH2" s="730"/>
      <c r="AI2" s="730"/>
      <c r="AJ2" s="730"/>
      <c r="AK2" s="730"/>
      <c r="AL2" s="730"/>
      <c r="AM2" s="730"/>
      <c r="AN2" s="730"/>
      <c r="AO2" s="730"/>
      <c r="AP2" s="730"/>
      <c r="AQ2" s="730"/>
      <c r="AR2" s="730"/>
      <c r="AS2" s="730"/>
      <c r="AT2" s="730"/>
      <c r="AU2" s="730"/>
      <c r="AV2" s="730"/>
      <c r="AW2" s="730"/>
      <c r="AX2" s="730"/>
      <c r="AY2" s="730"/>
      <c r="AZ2" s="730"/>
      <c r="BA2" s="730"/>
      <c r="BB2" s="730"/>
      <c r="BC2" s="730"/>
      <c r="BD2" s="730"/>
      <c r="BE2" s="730"/>
      <c r="BF2" s="730"/>
      <c r="BG2" s="730"/>
      <c r="BH2" s="730"/>
      <c r="BI2" s="730"/>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731" t="s">
        <v>368</v>
      </c>
      <c r="DK2" s="732"/>
      <c r="DL2" s="732"/>
      <c r="DM2" s="732"/>
      <c r="DN2" s="732"/>
      <c r="DO2" s="733"/>
      <c r="DP2" s="214"/>
      <c r="DQ2" s="731" t="s">
        <v>369</v>
      </c>
      <c r="DR2" s="732"/>
      <c r="DS2" s="732"/>
      <c r="DT2" s="732"/>
      <c r="DU2" s="732"/>
      <c r="DV2" s="732"/>
      <c r="DW2" s="732"/>
      <c r="DX2" s="732"/>
      <c r="DY2" s="732"/>
      <c r="DZ2" s="733"/>
      <c r="EA2" s="216"/>
    </row>
    <row r="3" spans="1:131" ht="11.25" customHeight="1" x14ac:dyDescent="0.15">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6"/>
    </row>
    <row r="4" spans="1:131" s="221" customFormat="1" ht="26.25" customHeight="1" thickBot="1" x14ac:dyDescent="0.2">
      <c r="A4" s="734" t="s">
        <v>370</v>
      </c>
      <c r="B4" s="734"/>
      <c r="C4" s="734"/>
      <c r="D4" s="734"/>
      <c r="E4" s="734"/>
      <c r="F4" s="734"/>
      <c r="G4" s="734"/>
      <c r="H4" s="734"/>
      <c r="I4" s="734"/>
      <c r="J4" s="734"/>
      <c r="K4" s="734"/>
      <c r="L4" s="734"/>
      <c r="M4" s="734"/>
      <c r="N4" s="734"/>
      <c r="O4" s="734"/>
      <c r="P4" s="734"/>
      <c r="Q4" s="734"/>
      <c r="R4" s="734"/>
      <c r="S4" s="734"/>
      <c r="T4" s="734"/>
      <c r="U4" s="734"/>
      <c r="V4" s="734"/>
      <c r="W4" s="734"/>
      <c r="X4" s="734"/>
      <c r="Y4" s="734"/>
      <c r="Z4" s="734"/>
      <c r="AA4" s="734"/>
      <c r="AB4" s="734"/>
      <c r="AC4" s="734"/>
      <c r="AD4" s="734"/>
      <c r="AE4" s="734"/>
      <c r="AF4" s="734"/>
      <c r="AG4" s="734"/>
      <c r="AH4" s="734"/>
      <c r="AI4" s="734"/>
      <c r="AJ4" s="734"/>
      <c r="AK4" s="734"/>
      <c r="AL4" s="734"/>
      <c r="AM4" s="734"/>
      <c r="AN4" s="734"/>
      <c r="AO4" s="734"/>
      <c r="AP4" s="734"/>
      <c r="AQ4" s="734"/>
      <c r="AR4" s="734"/>
      <c r="AS4" s="734"/>
      <c r="AT4" s="734"/>
      <c r="AU4" s="734"/>
      <c r="AV4" s="734"/>
      <c r="AW4" s="734"/>
      <c r="AX4" s="734"/>
      <c r="AY4" s="734"/>
      <c r="AZ4" s="218"/>
      <c r="BA4" s="218"/>
      <c r="BB4" s="218"/>
      <c r="BC4" s="218"/>
      <c r="BD4" s="218"/>
      <c r="BE4" s="219"/>
      <c r="BF4" s="219"/>
      <c r="BG4" s="219"/>
      <c r="BH4" s="219"/>
      <c r="BI4" s="219"/>
      <c r="BJ4" s="219"/>
      <c r="BK4" s="219"/>
      <c r="BL4" s="219"/>
      <c r="BM4" s="219"/>
      <c r="BN4" s="219"/>
      <c r="BO4" s="219"/>
      <c r="BP4" s="219"/>
      <c r="BQ4" s="735" t="s">
        <v>371</v>
      </c>
      <c r="BR4" s="735"/>
      <c r="BS4" s="735"/>
      <c r="BT4" s="735"/>
      <c r="BU4" s="735"/>
      <c r="BV4" s="735"/>
      <c r="BW4" s="735"/>
      <c r="BX4" s="735"/>
      <c r="BY4" s="735"/>
      <c r="BZ4" s="735"/>
      <c r="CA4" s="735"/>
      <c r="CB4" s="735"/>
      <c r="CC4" s="735"/>
      <c r="CD4" s="735"/>
      <c r="CE4" s="735"/>
      <c r="CF4" s="735"/>
      <c r="CG4" s="735"/>
      <c r="CH4" s="735"/>
      <c r="CI4" s="735"/>
      <c r="CJ4" s="735"/>
      <c r="CK4" s="735"/>
      <c r="CL4" s="735"/>
      <c r="CM4" s="735"/>
      <c r="CN4" s="735"/>
      <c r="CO4" s="735"/>
      <c r="CP4" s="735"/>
      <c r="CQ4" s="735"/>
      <c r="CR4" s="735"/>
      <c r="CS4" s="735"/>
      <c r="CT4" s="735"/>
      <c r="CU4" s="735"/>
      <c r="CV4" s="735"/>
      <c r="CW4" s="735"/>
      <c r="CX4" s="735"/>
      <c r="CY4" s="735"/>
      <c r="CZ4" s="735"/>
      <c r="DA4" s="735"/>
      <c r="DB4" s="735"/>
      <c r="DC4" s="735"/>
      <c r="DD4" s="735"/>
      <c r="DE4" s="735"/>
      <c r="DF4" s="735"/>
      <c r="DG4" s="735"/>
      <c r="DH4" s="735"/>
      <c r="DI4" s="735"/>
      <c r="DJ4" s="735"/>
      <c r="DK4" s="735"/>
      <c r="DL4" s="735"/>
      <c r="DM4" s="735"/>
      <c r="DN4" s="735"/>
      <c r="DO4" s="735"/>
      <c r="DP4" s="735"/>
      <c r="DQ4" s="735"/>
      <c r="DR4" s="735"/>
      <c r="DS4" s="735"/>
      <c r="DT4" s="735"/>
      <c r="DU4" s="735"/>
      <c r="DV4" s="735"/>
      <c r="DW4" s="735"/>
      <c r="DX4" s="735"/>
      <c r="DY4" s="735"/>
      <c r="DZ4" s="735"/>
      <c r="EA4" s="220"/>
    </row>
    <row r="5" spans="1:131" s="221" customFormat="1" ht="26.25" customHeight="1" x14ac:dyDescent="0.15">
      <c r="A5" s="736" t="s">
        <v>372</v>
      </c>
      <c r="B5" s="737"/>
      <c r="C5" s="737"/>
      <c r="D5" s="737"/>
      <c r="E5" s="737"/>
      <c r="F5" s="737"/>
      <c r="G5" s="737"/>
      <c r="H5" s="737"/>
      <c r="I5" s="737"/>
      <c r="J5" s="737"/>
      <c r="K5" s="737"/>
      <c r="L5" s="737"/>
      <c r="M5" s="737"/>
      <c r="N5" s="737"/>
      <c r="O5" s="737"/>
      <c r="P5" s="738"/>
      <c r="Q5" s="742" t="s">
        <v>373</v>
      </c>
      <c r="R5" s="743"/>
      <c r="S5" s="743"/>
      <c r="T5" s="743"/>
      <c r="U5" s="744"/>
      <c r="V5" s="742" t="s">
        <v>374</v>
      </c>
      <c r="W5" s="743"/>
      <c r="X5" s="743"/>
      <c r="Y5" s="743"/>
      <c r="Z5" s="744"/>
      <c r="AA5" s="742" t="s">
        <v>375</v>
      </c>
      <c r="AB5" s="743"/>
      <c r="AC5" s="743"/>
      <c r="AD5" s="743"/>
      <c r="AE5" s="743"/>
      <c r="AF5" s="748" t="s">
        <v>376</v>
      </c>
      <c r="AG5" s="743"/>
      <c r="AH5" s="743"/>
      <c r="AI5" s="743"/>
      <c r="AJ5" s="749"/>
      <c r="AK5" s="743" t="s">
        <v>377</v>
      </c>
      <c r="AL5" s="743"/>
      <c r="AM5" s="743"/>
      <c r="AN5" s="743"/>
      <c r="AO5" s="744"/>
      <c r="AP5" s="742" t="s">
        <v>378</v>
      </c>
      <c r="AQ5" s="743"/>
      <c r="AR5" s="743"/>
      <c r="AS5" s="743"/>
      <c r="AT5" s="744"/>
      <c r="AU5" s="742" t="s">
        <v>379</v>
      </c>
      <c r="AV5" s="743"/>
      <c r="AW5" s="743"/>
      <c r="AX5" s="743"/>
      <c r="AY5" s="749"/>
      <c r="AZ5" s="218"/>
      <c r="BA5" s="218"/>
      <c r="BB5" s="218"/>
      <c r="BC5" s="218"/>
      <c r="BD5" s="218"/>
      <c r="BE5" s="219"/>
      <c r="BF5" s="219"/>
      <c r="BG5" s="219"/>
      <c r="BH5" s="219"/>
      <c r="BI5" s="219"/>
      <c r="BJ5" s="219"/>
      <c r="BK5" s="219"/>
      <c r="BL5" s="219"/>
      <c r="BM5" s="219"/>
      <c r="BN5" s="219"/>
      <c r="BO5" s="219"/>
      <c r="BP5" s="219"/>
      <c r="BQ5" s="736" t="s">
        <v>380</v>
      </c>
      <c r="BR5" s="737"/>
      <c r="BS5" s="737"/>
      <c r="BT5" s="737"/>
      <c r="BU5" s="737"/>
      <c r="BV5" s="737"/>
      <c r="BW5" s="737"/>
      <c r="BX5" s="737"/>
      <c r="BY5" s="737"/>
      <c r="BZ5" s="737"/>
      <c r="CA5" s="737"/>
      <c r="CB5" s="737"/>
      <c r="CC5" s="737"/>
      <c r="CD5" s="737"/>
      <c r="CE5" s="737"/>
      <c r="CF5" s="737"/>
      <c r="CG5" s="738"/>
      <c r="CH5" s="742" t="s">
        <v>381</v>
      </c>
      <c r="CI5" s="743"/>
      <c r="CJ5" s="743"/>
      <c r="CK5" s="743"/>
      <c r="CL5" s="744"/>
      <c r="CM5" s="742" t="s">
        <v>382</v>
      </c>
      <c r="CN5" s="743"/>
      <c r="CO5" s="743"/>
      <c r="CP5" s="743"/>
      <c r="CQ5" s="744"/>
      <c r="CR5" s="742" t="s">
        <v>383</v>
      </c>
      <c r="CS5" s="743"/>
      <c r="CT5" s="743"/>
      <c r="CU5" s="743"/>
      <c r="CV5" s="744"/>
      <c r="CW5" s="742" t="s">
        <v>384</v>
      </c>
      <c r="CX5" s="743"/>
      <c r="CY5" s="743"/>
      <c r="CZ5" s="743"/>
      <c r="DA5" s="744"/>
      <c r="DB5" s="742" t="s">
        <v>385</v>
      </c>
      <c r="DC5" s="743"/>
      <c r="DD5" s="743"/>
      <c r="DE5" s="743"/>
      <c r="DF5" s="744"/>
      <c r="DG5" s="772" t="s">
        <v>386</v>
      </c>
      <c r="DH5" s="773"/>
      <c r="DI5" s="773"/>
      <c r="DJ5" s="773"/>
      <c r="DK5" s="774"/>
      <c r="DL5" s="772" t="s">
        <v>387</v>
      </c>
      <c r="DM5" s="773"/>
      <c r="DN5" s="773"/>
      <c r="DO5" s="773"/>
      <c r="DP5" s="774"/>
      <c r="DQ5" s="742" t="s">
        <v>388</v>
      </c>
      <c r="DR5" s="743"/>
      <c r="DS5" s="743"/>
      <c r="DT5" s="743"/>
      <c r="DU5" s="744"/>
      <c r="DV5" s="742" t="s">
        <v>379</v>
      </c>
      <c r="DW5" s="743"/>
      <c r="DX5" s="743"/>
      <c r="DY5" s="743"/>
      <c r="DZ5" s="749"/>
      <c r="EA5" s="220"/>
    </row>
    <row r="6" spans="1:131" s="221" customFormat="1" ht="26.25" customHeight="1" thickBot="1" x14ac:dyDescent="0.2">
      <c r="A6" s="739"/>
      <c r="B6" s="740"/>
      <c r="C6" s="740"/>
      <c r="D6" s="740"/>
      <c r="E6" s="740"/>
      <c r="F6" s="740"/>
      <c r="G6" s="740"/>
      <c r="H6" s="740"/>
      <c r="I6" s="740"/>
      <c r="J6" s="740"/>
      <c r="K6" s="740"/>
      <c r="L6" s="740"/>
      <c r="M6" s="740"/>
      <c r="N6" s="740"/>
      <c r="O6" s="740"/>
      <c r="P6" s="741"/>
      <c r="Q6" s="745"/>
      <c r="R6" s="746"/>
      <c r="S6" s="746"/>
      <c r="T6" s="746"/>
      <c r="U6" s="747"/>
      <c r="V6" s="745"/>
      <c r="W6" s="746"/>
      <c r="X6" s="746"/>
      <c r="Y6" s="746"/>
      <c r="Z6" s="747"/>
      <c r="AA6" s="745"/>
      <c r="AB6" s="746"/>
      <c r="AC6" s="746"/>
      <c r="AD6" s="746"/>
      <c r="AE6" s="746"/>
      <c r="AF6" s="750"/>
      <c r="AG6" s="746"/>
      <c r="AH6" s="746"/>
      <c r="AI6" s="746"/>
      <c r="AJ6" s="751"/>
      <c r="AK6" s="746"/>
      <c r="AL6" s="746"/>
      <c r="AM6" s="746"/>
      <c r="AN6" s="746"/>
      <c r="AO6" s="747"/>
      <c r="AP6" s="745"/>
      <c r="AQ6" s="746"/>
      <c r="AR6" s="746"/>
      <c r="AS6" s="746"/>
      <c r="AT6" s="747"/>
      <c r="AU6" s="745"/>
      <c r="AV6" s="746"/>
      <c r="AW6" s="746"/>
      <c r="AX6" s="746"/>
      <c r="AY6" s="751"/>
      <c r="AZ6" s="218"/>
      <c r="BA6" s="218"/>
      <c r="BB6" s="218"/>
      <c r="BC6" s="218"/>
      <c r="BD6" s="218"/>
      <c r="BE6" s="219"/>
      <c r="BF6" s="219"/>
      <c r="BG6" s="219"/>
      <c r="BH6" s="219"/>
      <c r="BI6" s="219"/>
      <c r="BJ6" s="219"/>
      <c r="BK6" s="219"/>
      <c r="BL6" s="219"/>
      <c r="BM6" s="219"/>
      <c r="BN6" s="219"/>
      <c r="BO6" s="219"/>
      <c r="BP6" s="219"/>
      <c r="BQ6" s="739"/>
      <c r="BR6" s="740"/>
      <c r="BS6" s="740"/>
      <c r="BT6" s="740"/>
      <c r="BU6" s="740"/>
      <c r="BV6" s="740"/>
      <c r="BW6" s="740"/>
      <c r="BX6" s="740"/>
      <c r="BY6" s="740"/>
      <c r="BZ6" s="740"/>
      <c r="CA6" s="740"/>
      <c r="CB6" s="740"/>
      <c r="CC6" s="740"/>
      <c r="CD6" s="740"/>
      <c r="CE6" s="740"/>
      <c r="CF6" s="740"/>
      <c r="CG6" s="741"/>
      <c r="CH6" s="745"/>
      <c r="CI6" s="746"/>
      <c r="CJ6" s="746"/>
      <c r="CK6" s="746"/>
      <c r="CL6" s="747"/>
      <c r="CM6" s="745"/>
      <c r="CN6" s="746"/>
      <c r="CO6" s="746"/>
      <c r="CP6" s="746"/>
      <c r="CQ6" s="747"/>
      <c r="CR6" s="745"/>
      <c r="CS6" s="746"/>
      <c r="CT6" s="746"/>
      <c r="CU6" s="746"/>
      <c r="CV6" s="747"/>
      <c r="CW6" s="745"/>
      <c r="CX6" s="746"/>
      <c r="CY6" s="746"/>
      <c r="CZ6" s="746"/>
      <c r="DA6" s="747"/>
      <c r="DB6" s="745"/>
      <c r="DC6" s="746"/>
      <c r="DD6" s="746"/>
      <c r="DE6" s="746"/>
      <c r="DF6" s="747"/>
      <c r="DG6" s="775"/>
      <c r="DH6" s="776"/>
      <c r="DI6" s="776"/>
      <c r="DJ6" s="776"/>
      <c r="DK6" s="777"/>
      <c r="DL6" s="775"/>
      <c r="DM6" s="776"/>
      <c r="DN6" s="776"/>
      <c r="DO6" s="776"/>
      <c r="DP6" s="777"/>
      <c r="DQ6" s="745"/>
      <c r="DR6" s="746"/>
      <c r="DS6" s="746"/>
      <c r="DT6" s="746"/>
      <c r="DU6" s="747"/>
      <c r="DV6" s="745"/>
      <c r="DW6" s="746"/>
      <c r="DX6" s="746"/>
      <c r="DY6" s="746"/>
      <c r="DZ6" s="751"/>
      <c r="EA6" s="220"/>
    </row>
    <row r="7" spans="1:131" s="221" customFormat="1" ht="26.25" customHeight="1" thickTop="1" x14ac:dyDescent="0.15">
      <c r="A7" s="222">
        <v>1</v>
      </c>
      <c r="B7" s="758" t="s">
        <v>389</v>
      </c>
      <c r="C7" s="759"/>
      <c r="D7" s="759"/>
      <c r="E7" s="759"/>
      <c r="F7" s="759"/>
      <c r="G7" s="759"/>
      <c r="H7" s="759"/>
      <c r="I7" s="759"/>
      <c r="J7" s="759"/>
      <c r="K7" s="759"/>
      <c r="L7" s="759"/>
      <c r="M7" s="759"/>
      <c r="N7" s="759"/>
      <c r="O7" s="759"/>
      <c r="P7" s="760"/>
      <c r="Q7" s="761">
        <v>26070</v>
      </c>
      <c r="R7" s="762"/>
      <c r="S7" s="762"/>
      <c r="T7" s="762"/>
      <c r="U7" s="762"/>
      <c r="V7" s="762">
        <v>25155</v>
      </c>
      <c r="W7" s="762"/>
      <c r="X7" s="762"/>
      <c r="Y7" s="762"/>
      <c r="Z7" s="762"/>
      <c r="AA7" s="762">
        <v>916</v>
      </c>
      <c r="AB7" s="762"/>
      <c r="AC7" s="762"/>
      <c r="AD7" s="762"/>
      <c r="AE7" s="763"/>
      <c r="AF7" s="764">
        <v>538</v>
      </c>
      <c r="AG7" s="765"/>
      <c r="AH7" s="765"/>
      <c r="AI7" s="765"/>
      <c r="AJ7" s="766"/>
      <c r="AK7" s="767">
        <v>847</v>
      </c>
      <c r="AL7" s="768"/>
      <c r="AM7" s="768"/>
      <c r="AN7" s="768"/>
      <c r="AO7" s="768"/>
      <c r="AP7" s="768">
        <v>22053</v>
      </c>
      <c r="AQ7" s="768"/>
      <c r="AR7" s="768"/>
      <c r="AS7" s="768"/>
      <c r="AT7" s="768"/>
      <c r="AU7" s="769"/>
      <c r="AV7" s="769"/>
      <c r="AW7" s="769"/>
      <c r="AX7" s="769"/>
      <c r="AY7" s="770"/>
      <c r="AZ7" s="218"/>
      <c r="BA7" s="218"/>
      <c r="BB7" s="218"/>
      <c r="BC7" s="218"/>
      <c r="BD7" s="218"/>
      <c r="BE7" s="219"/>
      <c r="BF7" s="219"/>
      <c r="BG7" s="219"/>
      <c r="BH7" s="219"/>
      <c r="BI7" s="219"/>
      <c r="BJ7" s="219"/>
      <c r="BK7" s="219"/>
      <c r="BL7" s="219"/>
      <c r="BM7" s="219"/>
      <c r="BN7" s="219"/>
      <c r="BO7" s="219"/>
      <c r="BP7" s="219"/>
      <c r="BQ7" s="222">
        <v>1</v>
      </c>
      <c r="BR7" s="223"/>
      <c r="BS7" s="755"/>
      <c r="BT7" s="756"/>
      <c r="BU7" s="756"/>
      <c r="BV7" s="756"/>
      <c r="BW7" s="756"/>
      <c r="BX7" s="756"/>
      <c r="BY7" s="756"/>
      <c r="BZ7" s="756"/>
      <c r="CA7" s="756"/>
      <c r="CB7" s="756"/>
      <c r="CC7" s="756"/>
      <c r="CD7" s="756"/>
      <c r="CE7" s="756"/>
      <c r="CF7" s="756"/>
      <c r="CG7" s="771"/>
      <c r="CH7" s="752"/>
      <c r="CI7" s="753"/>
      <c r="CJ7" s="753"/>
      <c r="CK7" s="753"/>
      <c r="CL7" s="754"/>
      <c r="CM7" s="752"/>
      <c r="CN7" s="753"/>
      <c r="CO7" s="753"/>
      <c r="CP7" s="753"/>
      <c r="CQ7" s="754"/>
      <c r="CR7" s="752"/>
      <c r="CS7" s="753"/>
      <c r="CT7" s="753"/>
      <c r="CU7" s="753"/>
      <c r="CV7" s="754"/>
      <c r="CW7" s="752"/>
      <c r="CX7" s="753"/>
      <c r="CY7" s="753"/>
      <c r="CZ7" s="753"/>
      <c r="DA7" s="754"/>
      <c r="DB7" s="752"/>
      <c r="DC7" s="753"/>
      <c r="DD7" s="753"/>
      <c r="DE7" s="753"/>
      <c r="DF7" s="754"/>
      <c r="DG7" s="752"/>
      <c r="DH7" s="753"/>
      <c r="DI7" s="753"/>
      <c r="DJ7" s="753"/>
      <c r="DK7" s="754"/>
      <c r="DL7" s="752"/>
      <c r="DM7" s="753"/>
      <c r="DN7" s="753"/>
      <c r="DO7" s="753"/>
      <c r="DP7" s="754"/>
      <c r="DQ7" s="752"/>
      <c r="DR7" s="753"/>
      <c r="DS7" s="753"/>
      <c r="DT7" s="753"/>
      <c r="DU7" s="754"/>
      <c r="DV7" s="755"/>
      <c r="DW7" s="756"/>
      <c r="DX7" s="756"/>
      <c r="DY7" s="756"/>
      <c r="DZ7" s="757"/>
      <c r="EA7" s="220"/>
    </row>
    <row r="8" spans="1:131" s="221" customFormat="1" ht="26.25" customHeight="1" x14ac:dyDescent="0.15">
      <c r="A8" s="224">
        <v>2</v>
      </c>
      <c r="B8" s="789" t="s">
        <v>390</v>
      </c>
      <c r="C8" s="790"/>
      <c r="D8" s="790"/>
      <c r="E8" s="790"/>
      <c r="F8" s="790"/>
      <c r="G8" s="790"/>
      <c r="H8" s="790"/>
      <c r="I8" s="790"/>
      <c r="J8" s="790"/>
      <c r="K8" s="790"/>
      <c r="L8" s="790"/>
      <c r="M8" s="790"/>
      <c r="N8" s="790"/>
      <c r="O8" s="790"/>
      <c r="P8" s="791"/>
      <c r="Q8" s="792">
        <v>40</v>
      </c>
      <c r="R8" s="793"/>
      <c r="S8" s="793"/>
      <c r="T8" s="793"/>
      <c r="U8" s="793"/>
      <c r="V8" s="793">
        <v>40</v>
      </c>
      <c r="W8" s="793"/>
      <c r="X8" s="793"/>
      <c r="Y8" s="793"/>
      <c r="Z8" s="793"/>
      <c r="AA8" s="793">
        <v>0</v>
      </c>
      <c r="AB8" s="793"/>
      <c r="AC8" s="793"/>
      <c r="AD8" s="793"/>
      <c r="AE8" s="794"/>
      <c r="AF8" s="795" t="s">
        <v>391</v>
      </c>
      <c r="AG8" s="796"/>
      <c r="AH8" s="796"/>
      <c r="AI8" s="796"/>
      <c r="AJ8" s="797"/>
      <c r="AK8" s="778">
        <v>4</v>
      </c>
      <c r="AL8" s="779"/>
      <c r="AM8" s="779"/>
      <c r="AN8" s="779"/>
      <c r="AO8" s="779"/>
      <c r="AP8" s="779" t="s">
        <v>578</v>
      </c>
      <c r="AQ8" s="779"/>
      <c r="AR8" s="779"/>
      <c r="AS8" s="779"/>
      <c r="AT8" s="779"/>
      <c r="AU8" s="780"/>
      <c r="AV8" s="780"/>
      <c r="AW8" s="780"/>
      <c r="AX8" s="780"/>
      <c r="AY8" s="781"/>
      <c r="AZ8" s="218"/>
      <c r="BA8" s="218"/>
      <c r="BB8" s="218"/>
      <c r="BC8" s="218"/>
      <c r="BD8" s="218"/>
      <c r="BE8" s="219"/>
      <c r="BF8" s="219"/>
      <c r="BG8" s="219"/>
      <c r="BH8" s="219"/>
      <c r="BI8" s="219"/>
      <c r="BJ8" s="219"/>
      <c r="BK8" s="219"/>
      <c r="BL8" s="219"/>
      <c r="BM8" s="219"/>
      <c r="BN8" s="219"/>
      <c r="BO8" s="219"/>
      <c r="BP8" s="219"/>
      <c r="BQ8" s="224">
        <v>2</v>
      </c>
      <c r="BR8" s="225"/>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20"/>
    </row>
    <row r="9" spans="1:131" s="221" customFormat="1" ht="26.25" customHeight="1" x14ac:dyDescent="0.15">
      <c r="A9" s="224">
        <v>3</v>
      </c>
      <c r="B9" s="789"/>
      <c r="C9" s="790"/>
      <c r="D9" s="790"/>
      <c r="E9" s="790"/>
      <c r="F9" s="790"/>
      <c r="G9" s="790"/>
      <c r="H9" s="790"/>
      <c r="I9" s="790"/>
      <c r="J9" s="790"/>
      <c r="K9" s="790"/>
      <c r="L9" s="790"/>
      <c r="M9" s="790"/>
      <c r="N9" s="790"/>
      <c r="O9" s="790"/>
      <c r="P9" s="791"/>
      <c r="Q9" s="792"/>
      <c r="R9" s="793"/>
      <c r="S9" s="793"/>
      <c r="T9" s="793"/>
      <c r="U9" s="793"/>
      <c r="V9" s="793"/>
      <c r="W9" s="793"/>
      <c r="X9" s="793"/>
      <c r="Y9" s="793"/>
      <c r="Z9" s="793"/>
      <c r="AA9" s="793"/>
      <c r="AB9" s="793"/>
      <c r="AC9" s="793"/>
      <c r="AD9" s="793"/>
      <c r="AE9" s="794"/>
      <c r="AF9" s="795"/>
      <c r="AG9" s="796"/>
      <c r="AH9" s="796"/>
      <c r="AI9" s="796"/>
      <c r="AJ9" s="797"/>
      <c r="AK9" s="778"/>
      <c r="AL9" s="779"/>
      <c r="AM9" s="779"/>
      <c r="AN9" s="779"/>
      <c r="AO9" s="779"/>
      <c r="AP9" s="779"/>
      <c r="AQ9" s="779"/>
      <c r="AR9" s="779"/>
      <c r="AS9" s="779"/>
      <c r="AT9" s="779"/>
      <c r="AU9" s="780"/>
      <c r="AV9" s="780"/>
      <c r="AW9" s="780"/>
      <c r="AX9" s="780"/>
      <c r="AY9" s="781"/>
      <c r="AZ9" s="218"/>
      <c r="BA9" s="218"/>
      <c r="BB9" s="218"/>
      <c r="BC9" s="218"/>
      <c r="BD9" s="218"/>
      <c r="BE9" s="219"/>
      <c r="BF9" s="219"/>
      <c r="BG9" s="219"/>
      <c r="BH9" s="219"/>
      <c r="BI9" s="219"/>
      <c r="BJ9" s="219"/>
      <c r="BK9" s="219"/>
      <c r="BL9" s="219"/>
      <c r="BM9" s="219"/>
      <c r="BN9" s="219"/>
      <c r="BO9" s="219"/>
      <c r="BP9" s="219"/>
      <c r="BQ9" s="224">
        <v>3</v>
      </c>
      <c r="BR9" s="225"/>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20"/>
    </row>
    <row r="10" spans="1:131" s="221" customFormat="1" ht="26.25" customHeight="1" x14ac:dyDescent="0.15">
      <c r="A10" s="224">
        <v>4</v>
      </c>
      <c r="B10" s="789"/>
      <c r="C10" s="790"/>
      <c r="D10" s="790"/>
      <c r="E10" s="790"/>
      <c r="F10" s="790"/>
      <c r="G10" s="790"/>
      <c r="H10" s="790"/>
      <c r="I10" s="790"/>
      <c r="J10" s="790"/>
      <c r="K10" s="790"/>
      <c r="L10" s="790"/>
      <c r="M10" s="790"/>
      <c r="N10" s="790"/>
      <c r="O10" s="790"/>
      <c r="P10" s="791"/>
      <c r="Q10" s="792"/>
      <c r="R10" s="793"/>
      <c r="S10" s="793"/>
      <c r="T10" s="793"/>
      <c r="U10" s="793"/>
      <c r="V10" s="793"/>
      <c r="W10" s="793"/>
      <c r="X10" s="793"/>
      <c r="Y10" s="793"/>
      <c r="Z10" s="793"/>
      <c r="AA10" s="793"/>
      <c r="AB10" s="793"/>
      <c r="AC10" s="793"/>
      <c r="AD10" s="793"/>
      <c r="AE10" s="794"/>
      <c r="AF10" s="795"/>
      <c r="AG10" s="796"/>
      <c r="AH10" s="796"/>
      <c r="AI10" s="796"/>
      <c r="AJ10" s="797"/>
      <c r="AK10" s="778"/>
      <c r="AL10" s="779"/>
      <c r="AM10" s="779"/>
      <c r="AN10" s="779"/>
      <c r="AO10" s="779"/>
      <c r="AP10" s="779"/>
      <c r="AQ10" s="779"/>
      <c r="AR10" s="779"/>
      <c r="AS10" s="779"/>
      <c r="AT10" s="779"/>
      <c r="AU10" s="780"/>
      <c r="AV10" s="780"/>
      <c r="AW10" s="780"/>
      <c r="AX10" s="780"/>
      <c r="AY10" s="781"/>
      <c r="AZ10" s="218"/>
      <c r="BA10" s="218"/>
      <c r="BB10" s="218"/>
      <c r="BC10" s="218"/>
      <c r="BD10" s="218"/>
      <c r="BE10" s="219"/>
      <c r="BF10" s="219"/>
      <c r="BG10" s="219"/>
      <c r="BH10" s="219"/>
      <c r="BI10" s="219"/>
      <c r="BJ10" s="219"/>
      <c r="BK10" s="219"/>
      <c r="BL10" s="219"/>
      <c r="BM10" s="219"/>
      <c r="BN10" s="219"/>
      <c r="BO10" s="219"/>
      <c r="BP10" s="219"/>
      <c r="BQ10" s="224">
        <v>4</v>
      </c>
      <c r="BR10" s="225"/>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20"/>
    </row>
    <row r="11" spans="1:131" s="221" customFormat="1" ht="26.25" customHeight="1" x14ac:dyDescent="0.15">
      <c r="A11" s="224">
        <v>5</v>
      </c>
      <c r="B11" s="789"/>
      <c r="C11" s="790"/>
      <c r="D11" s="790"/>
      <c r="E11" s="790"/>
      <c r="F11" s="790"/>
      <c r="G11" s="790"/>
      <c r="H11" s="790"/>
      <c r="I11" s="790"/>
      <c r="J11" s="790"/>
      <c r="K11" s="790"/>
      <c r="L11" s="790"/>
      <c r="M11" s="790"/>
      <c r="N11" s="790"/>
      <c r="O11" s="790"/>
      <c r="P11" s="791"/>
      <c r="Q11" s="792"/>
      <c r="R11" s="793"/>
      <c r="S11" s="793"/>
      <c r="T11" s="793"/>
      <c r="U11" s="793"/>
      <c r="V11" s="793"/>
      <c r="W11" s="793"/>
      <c r="X11" s="793"/>
      <c r="Y11" s="793"/>
      <c r="Z11" s="793"/>
      <c r="AA11" s="793"/>
      <c r="AB11" s="793"/>
      <c r="AC11" s="793"/>
      <c r="AD11" s="793"/>
      <c r="AE11" s="794"/>
      <c r="AF11" s="795"/>
      <c r="AG11" s="796"/>
      <c r="AH11" s="796"/>
      <c r="AI11" s="796"/>
      <c r="AJ11" s="797"/>
      <c r="AK11" s="778"/>
      <c r="AL11" s="779"/>
      <c r="AM11" s="779"/>
      <c r="AN11" s="779"/>
      <c r="AO11" s="779"/>
      <c r="AP11" s="779"/>
      <c r="AQ11" s="779"/>
      <c r="AR11" s="779"/>
      <c r="AS11" s="779"/>
      <c r="AT11" s="779"/>
      <c r="AU11" s="780"/>
      <c r="AV11" s="780"/>
      <c r="AW11" s="780"/>
      <c r="AX11" s="780"/>
      <c r="AY11" s="781"/>
      <c r="AZ11" s="218"/>
      <c r="BA11" s="218"/>
      <c r="BB11" s="218"/>
      <c r="BC11" s="218"/>
      <c r="BD11" s="218"/>
      <c r="BE11" s="219"/>
      <c r="BF11" s="219"/>
      <c r="BG11" s="219"/>
      <c r="BH11" s="219"/>
      <c r="BI11" s="219"/>
      <c r="BJ11" s="219"/>
      <c r="BK11" s="219"/>
      <c r="BL11" s="219"/>
      <c r="BM11" s="219"/>
      <c r="BN11" s="219"/>
      <c r="BO11" s="219"/>
      <c r="BP11" s="219"/>
      <c r="BQ11" s="224">
        <v>5</v>
      </c>
      <c r="BR11" s="225"/>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20"/>
    </row>
    <row r="12" spans="1:131" s="221" customFormat="1" ht="26.25" customHeight="1" x14ac:dyDescent="0.15">
      <c r="A12" s="224">
        <v>6</v>
      </c>
      <c r="B12" s="789"/>
      <c r="C12" s="790"/>
      <c r="D12" s="790"/>
      <c r="E12" s="790"/>
      <c r="F12" s="790"/>
      <c r="G12" s="790"/>
      <c r="H12" s="790"/>
      <c r="I12" s="790"/>
      <c r="J12" s="790"/>
      <c r="K12" s="790"/>
      <c r="L12" s="790"/>
      <c r="M12" s="790"/>
      <c r="N12" s="790"/>
      <c r="O12" s="790"/>
      <c r="P12" s="791"/>
      <c r="Q12" s="792"/>
      <c r="R12" s="793"/>
      <c r="S12" s="793"/>
      <c r="T12" s="793"/>
      <c r="U12" s="793"/>
      <c r="V12" s="793"/>
      <c r="W12" s="793"/>
      <c r="X12" s="793"/>
      <c r="Y12" s="793"/>
      <c r="Z12" s="793"/>
      <c r="AA12" s="793"/>
      <c r="AB12" s="793"/>
      <c r="AC12" s="793"/>
      <c r="AD12" s="793"/>
      <c r="AE12" s="794"/>
      <c r="AF12" s="795"/>
      <c r="AG12" s="796"/>
      <c r="AH12" s="796"/>
      <c r="AI12" s="796"/>
      <c r="AJ12" s="797"/>
      <c r="AK12" s="778"/>
      <c r="AL12" s="779"/>
      <c r="AM12" s="779"/>
      <c r="AN12" s="779"/>
      <c r="AO12" s="779"/>
      <c r="AP12" s="779"/>
      <c r="AQ12" s="779"/>
      <c r="AR12" s="779"/>
      <c r="AS12" s="779"/>
      <c r="AT12" s="779"/>
      <c r="AU12" s="780"/>
      <c r="AV12" s="780"/>
      <c r="AW12" s="780"/>
      <c r="AX12" s="780"/>
      <c r="AY12" s="781"/>
      <c r="AZ12" s="218"/>
      <c r="BA12" s="218"/>
      <c r="BB12" s="218"/>
      <c r="BC12" s="218"/>
      <c r="BD12" s="218"/>
      <c r="BE12" s="219"/>
      <c r="BF12" s="219"/>
      <c r="BG12" s="219"/>
      <c r="BH12" s="219"/>
      <c r="BI12" s="219"/>
      <c r="BJ12" s="219"/>
      <c r="BK12" s="219"/>
      <c r="BL12" s="219"/>
      <c r="BM12" s="219"/>
      <c r="BN12" s="219"/>
      <c r="BO12" s="219"/>
      <c r="BP12" s="219"/>
      <c r="BQ12" s="224">
        <v>6</v>
      </c>
      <c r="BR12" s="225"/>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20"/>
    </row>
    <row r="13" spans="1:131" s="221" customFormat="1" ht="26.25" customHeight="1" x14ac:dyDescent="0.15">
      <c r="A13" s="224">
        <v>7</v>
      </c>
      <c r="B13" s="789"/>
      <c r="C13" s="790"/>
      <c r="D13" s="790"/>
      <c r="E13" s="790"/>
      <c r="F13" s="790"/>
      <c r="G13" s="790"/>
      <c r="H13" s="790"/>
      <c r="I13" s="790"/>
      <c r="J13" s="790"/>
      <c r="K13" s="790"/>
      <c r="L13" s="790"/>
      <c r="M13" s="790"/>
      <c r="N13" s="790"/>
      <c r="O13" s="790"/>
      <c r="P13" s="791"/>
      <c r="Q13" s="792"/>
      <c r="R13" s="793"/>
      <c r="S13" s="793"/>
      <c r="T13" s="793"/>
      <c r="U13" s="793"/>
      <c r="V13" s="793"/>
      <c r="W13" s="793"/>
      <c r="X13" s="793"/>
      <c r="Y13" s="793"/>
      <c r="Z13" s="793"/>
      <c r="AA13" s="793"/>
      <c r="AB13" s="793"/>
      <c r="AC13" s="793"/>
      <c r="AD13" s="793"/>
      <c r="AE13" s="794"/>
      <c r="AF13" s="795"/>
      <c r="AG13" s="796"/>
      <c r="AH13" s="796"/>
      <c r="AI13" s="796"/>
      <c r="AJ13" s="797"/>
      <c r="AK13" s="778"/>
      <c r="AL13" s="779"/>
      <c r="AM13" s="779"/>
      <c r="AN13" s="779"/>
      <c r="AO13" s="779"/>
      <c r="AP13" s="779"/>
      <c r="AQ13" s="779"/>
      <c r="AR13" s="779"/>
      <c r="AS13" s="779"/>
      <c r="AT13" s="779"/>
      <c r="AU13" s="780"/>
      <c r="AV13" s="780"/>
      <c r="AW13" s="780"/>
      <c r="AX13" s="780"/>
      <c r="AY13" s="781"/>
      <c r="AZ13" s="218"/>
      <c r="BA13" s="218"/>
      <c r="BB13" s="218"/>
      <c r="BC13" s="218"/>
      <c r="BD13" s="218"/>
      <c r="BE13" s="219"/>
      <c r="BF13" s="219"/>
      <c r="BG13" s="219"/>
      <c r="BH13" s="219"/>
      <c r="BI13" s="219"/>
      <c r="BJ13" s="219"/>
      <c r="BK13" s="219"/>
      <c r="BL13" s="219"/>
      <c r="BM13" s="219"/>
      <c r="BN13" s="219"/>
      <c r="BO13" s="219"/>
      <c r="BP13" s="219"/>
      <c r="BQ13" s="224">
        <v>7</v>
      </c>
      <c r="BR13" s="225"/>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20"/>
    </row>
    <row r="14" spans="1:131" s="221" customFormat="1" ht="26.25" customHeight="1" x14ac:dyDescent="0.15">
      <c r="A14" s="224">
        <v>8</v>
      </c>
      <c r="B14" s="789"/>
      <c r="C14" s="790"/>
      <c r="D14" s="790"/>
      <c r="E14" s="790"/>
      <c r="F14" s="790"/>
      <c r="G14" s="790"/>
      <c r="H14" s="790"/>
      <c r="I14" s="790"/>
      <c r="J14" s="790"/>
      <c r="K14" s="790"/>
      <c r="L14" s="790"/>
      <c r="M14" s="790"/>
      <c r="N14" s="790"/>
      <c r="O14" s="790"/>
      <c r="P14" s="791"/>
      <c r="Q14" s="792"/>
      <c r="R14" s="793"/>
      <c r="S14" s="793"/>
      <c r="T14" s="793"/>
      <c r="U14" s="793"/>
      <c r="V14" s="793"/>
      <c r="W14" s="793"/>
      <c r="X14" s="793"/>
      <c r="Y14" s="793"/>
      <c r="Z14" s="793"/>
      <c r="AA14" s="793"/>
      <c r="AB14" s="793"/>
      <c r="AC14" s="793"/>
      <c r="AD14" s="793"/>
      <c r="AE14" s="794"/>
      <c r="AF14" s="795"/>
      <c r="AG14" s="796"/>
      <c r="AH14" s="796"/>
      <c r="AI14" s="796"/>
      <c r="AJ14" s="797"/>
      <c r="AK14" s="778"/>
      <c r="AL14" s="779"/>
      <c r="AM14" s="779"/>
      <c r="AN14" s="779"/>
      <c r="AO14" s="779"/>
      <c r="AP14" s="779"/>
      <c r="AQ14" s="779"/>
      <c r="AR14" s="779"/>
      <c r="AS14" s="779"/>
      <c r="AT14" s="779"/>
      <c r="AU14" s="780"/>
      <c r="AV14" s="780"/>
      <c r="AW14" s="780"/>
      <c r="AX14" s="780"/>
      <c r="AY14" s="781"/>
      <c r="AZ14" s="218"/>
      <c r="BA14" s="218"/>
      <c r="BB14" s="218"/>
      <c r="BC14" s="218"/>
      <c r="BD14" s="218"/>
      <c r="BE14" s="219"/>
      <c r="BF14" s="219"/>
      <c r="BG14" s="219"/>
      <c r="BH14" s="219"/>
      <c r="BI14" s="219"/>
      <c r="BJ14" s="219"/>
      <c r="BK14" s="219"/>
      <c r="BL14" s="219"/>
      <c r="BM14" s="219"/>
      <c r="BN14" s="219"/>
      <c r="BO14" s="219"/>
      <c r="BP14" s="219"/>
      <c r="BQ14" s="224">
        <v>8</v>
      </c>
      <c r="BR14" s="225"/>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20"/>
    </row>
    <row r="15" spans="1:131" s="221" customFormat="1" ht="26.25" customHeight="1" x14ac:dyDescent="0.15">
      <c r="A15" s="224">
        <v>9</v>
      </c>
      <c r="B15" s="789"/>
      <c r="C15" s="790"/>
      <c r="D15" s="790"/>
      <c r="E15" s="790"/>
      <c r="F15" s="790"/>
      <c r="G15" s="790"/>
      <c r="H15" s="790"/>
      <c r="I15" s="790"/>
      <c r="J15" s="790"/>
      <c r="K15" s="790"/>
      <c r="L15" s="790"/>
      <c r="M15" s="790"/>
      <c r="N15" s="790"/>
      <c r="O15" s="790"/>
      <c r="P15" s="791"/>
      <c r="Q15" s="792"/>
      <c r="R15" s="793"/>
      <c r="S15" s="793"/>
      <c r="T15" s="793"/>
      <c r="U15" s="793"/>
      <c r="V15" s="793"/>
      <c r="W15" s="793"/>
      <c r="X15" s="793"/>
      <c r="Y15" s="793"/>
      <c r="Z15" s="793"/>
      <c r="AA15" s="793"/>
      <c r="AB15" s="793"/>
      <c r="AC15" s="793"/>
      <c r="AD15" s="793"/>
      <c r="AE15" s="794"/>
      <c r="AF15" s="795"/>
      <c r="AG15" s="796"/>
      <c r="AH15" s="796"/>
      <c r="AI15" s="796"/>
      <c r="AJ15" s="797"/>
      <c r="AK15" s="778"/>
      <c r="AL15" s="779"/>
      <c r="AM15" s="779"/>
      <c r="AN15" s="779"/>
      <c r="AO15" s="779"/>
      <c r="AP15" s="779"/>
      <c r="AQ15" s="779"/>
      <c r="AR15" s="779"/>
      <c r="AS15" s="779"/>
      <c r="AT15" s="779"/>
      <c r="AU15" s="780"/>
      <c r="AV15" s="780"/>
      <c r="AW15" s="780"/>
      <c r="AX15" s="780"/>
      <c r="AY15" s="781"/>
      <c r="AZ15" s="218"/>
      <c r="BA15" s="218"/>
      <c r="BB15" s="218"/>
      <c r="BC15" s="218"/>
      <c r="BD15" s="218"/>
      <c r="BE15" s="219"/>
      <c r="BF15" s="219"/>
      <c r="BG15" s="219"/>
      <c r="BH15" s="219"/>
      <c r="BI15" s="219"/>
      <c r="BJ15" s="219"/>
      <c r="BK15" s="219"/>
      <c r="BL15" s="219"/>
      <c r="BM15" s="219"/>
      <c r="BN15" s="219"/>
      <c r="BO15" s="219"/>
      <c r="BP15" s="219"/>
      <c r="BQ15" s="224">
        <v>9</v>
      </c>
      <c r="BR15" s="225"/>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20"/>
    </row>
    <row r="16" spans="1:131" s="221" customFormat="1" ht="26.25" customHeight="1" x14ac:dyDescent="0.15">
      <c r="A16" s="224">
        <v>10</v>
      </c>
      <c r="B16" s="789"/>
      <c r="C16" s="790"/>
      <c r="D16" s="790"/>
      <c r="E16" s="790"/>
      <c r="F16" s="790"/>
      <c r="G16" s="790"/>
      <c r="H16" s="790"/>
      <c r="I16" s="790"/>
      <c r="J16" s="790"/>
      <c r="K16" s="790"/>
      <c r="L16" s="790"/>
      <c r="M16" s="790"/>
      <c r="N16" s="790"/>
      <c r="O16" s="790"/>
      <c r="P16" s="791"/>
      <c r="Q16" s="792"/>
      <c r="R16" s="793"/>
      <c r="S16" s="793"/>
      <c r="T16" s="793"/>
      <c r="U16" s="793"/>
      <c r="V16" s="793"/>
      <c r="W16" s="793"/>
      <c r="X16" s="793"/>
      <c r="Y16" s="793"/>
      <c r="Z16" s="793"/>
      <c r="AA16" s="793"/>
      <c r="AB16" s="793"/>
      <c r="AC16" s="793"/>
      <c r="AD16" s="793"/>
      <c r="AE16" s="794"/>
      <c r="AF16" s="795"/>
      <c r="AG16" s="796"/>
      <c r="AH16" s="796"/>
      <c r="AI16" s="796"/>
      <c r="AJ16" s="797"/>
      <c r="AK16" s="778"/>
      <c r="AL16" s="779"/>
      <c r="AM16" s="779"/>
      <c r="AN16" s="779"/>
      <c r="AO16" s="779"/>
      <c r="AP16" s="779"/>
      <c r="AQ16" s="779"/>
      <c r="AR16" s="779"/>
      <c r="AS16" s="779"/>
      <c r="AT16" s="779"/>
      <c r="AU16" s="780"/>
      <c r="AV16" s="780"/>
      <c r="AW16" s="780"/>
      <c r="AX16" s="780"/>
      <c r="AY16" s="781"/>
      <c r="AZ16" s="218"/>
      <c r="BA16" s="218"/>
      <c r="BB16" s="218"/>
      <c r="BC16" s="218"/>
      <c r="BD16" s="218"/>
      <c r="BE16" s="219"/>
      <c r="BF16" s="219"/>
      <c r="BG16" s="219"/>
      <c r="BH16" s="219"/>
      <c r="BI16" s="219"/>
      <c r="BJ16" s="219"/>
      <c r="BK16" s="219"/>
      <c r="BL16" s="219"/>
      <c r="BM16" s="219"/>
      <c r="BN16" s="219"/>
      <c r="BO16" s="219"/>
      <c r="BP16" s="219"/>
      <c r="BQ16" s="224">
        <v>10</v>
      </c>
      <c r="BR16" s="225"/>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20"/>
    </row>
    <row r="17" spans="1:131" s="221" customFormat="1" ht="26.25" customHeight="1" x14ac:dyDescent="0.15">
      <c r="A17" s="224">
        <v>11</v>
      </c>
      <c r="B17" s="789"/>
      <c r="C17" s="790"/>
      <c r="D17" s="790"/>
      <c r="E17" s="790"/>
      <c r="F17" s="790"/>
      <c r="G17" s="790"/>
      <c r="H17" s="790"/>
      <c r="I17" s="790"/>
      <c r="J17" s="790"/>
      <c r="K17" s="790"/>
      <c r="L17" s="790"/>
      <c r="M17" s="790"/>
      <c r="N17" s="790"/>
      <c r="O17" s="790"/>
      <c r="P17" s="791"/>
      <c r="Q17" s="792"/>
      <c r="R17" s="793"/>
      <c r="S17" s="793"/>
      <c r="T17" s="793"/>
      <c r="U17" s="793"/>
      <c r="V17" s="793"/>
      <c r="W17" s="793"/>
      <c r="X17" s="793"/>
      <c r="Y17" s="793"/>
      <c r="Z17" s="793"/>
      <c r="AA17" s="793"/>
      <c r="AB17" s="793"/>
      <c r="AC17" s="793"/>
      <c r="AD17" s="793"/>
      <c r="AE17" s="794"/>
      <c r="AF17" s="795"/>
      <c r="AG17" s="796"/>
      <c r="AH17" s="796"/>
      <c r="AI17" s="796"/>
      <c r="AJ17" s="797"/>
      <c r="AK17" s="778"/>
      <c r="AL17" s="779"/>
      <c r="AM17" s="779"/>
      <c r="AN17" s="779"/>
      <c r="AO17" s="779"/>
      <c r="AP17" s="779"/>
      <c r="AQ17" s="779"/>
      <c r="AR17" s="779"/>
      <c r="AS17" s="779"/>
      <c r="AT17" s="779"/>
      <c r="AU17" s="780"/>
      <c r="AV17" s="780"/>
      <c r="AW17" s="780"/>
      <c r="AX17" s="780"/>
      <c r="AY17" s="781"/>
      <c r="AZ17" s="218"/>
      <c r="BA17" s="218"/>
      <c r="BB17" s="218"/>
      <c r="BC17" s="218"/>
      <c r="BD17" s="218"/>
      <c r="BE17" s="219"/>
      <c r="BF17" s="219"/>
      <c r="BG17" s="219"/>
      <c r="BH17" s="219"/>
      <c r="BI17" s="219"/>
      <c r="BJ17" s="219"/>
      <c r="BK17" s="219"/>
      <c r="BL17" s="219"/>
      <c r="BM17" s="219"/>
      <c r="BN17" s="219"/>
      <c r="BO17" s="219"/>
      <c r="BP17" s="219"/>
      <c r="BQ17" s="224">
        <v>11</v>
      </c>
      <c r="BR17" s="225"/>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20"/>
    </row>
    <row r="18" spans="1:131" s="221" customFormat="1" ht="26.25" customHeight="1" x14ac:dyDescent="0.15">
      <c r="A18" s="224">
        <v>12</v>
      </c>
      <c r="B18" s="789"/>
      <c r="C18" s="790"/>
      <c r="D18" s="790"/>
      <c r="E18" s="790"/>
      <c r="F18" s="790"/>
      <c r="G18" s="790"/>
      <c r="H18" s="790"/>
      <c r="I18" s="790"/>
      <c r="J18" s="790"/>
      <c r="K18" s="790"/>
      <c r="L18" s="790"/>
      <c r="M18" s="790"/>
      <c r="N18" s="790"/>
      <c r="O18" s="790"/>
      <c r="P18" s="791"/>
      <c r="Q18" s="792"/>
      <c r="R18" s="793"/>
      <c r="S18" s="793"/>
      <c r="T18" s="793"/>
      <c r="U18" s="793"/>
      <c r="V18" s="793"/>
      <c r="W18" s="793"/>
      <c r="X18" s="793"/>
      <c r="Y18" s="793"/>
      <c r="Z18" s="793"/>
      <c r="AA18" s="793"/>
      <c r="AB18" s="793"/>
      <c r="AC18" s="793"/>
      <c r="AD18" s="793"/>
      <c r="AE18" s="794"/>
      <c r="AF18" s="795"/>
      <c r="AG18" s="796"/>
      <c r="AH18" s="796"/>
      <c r="AI18" s="796"/>
      <c r="AJ18" s="797"/>
      <c r="AK18" s="778"/>
      <c r="AL18" s="779"/>
      <c r="AM18" s="779"/>
      <c r="AN18" s="779"/>
      <c r="AO18" s="779"/>
      <c r="AP18" s="779"/>
      <c r="AQ18" s="779"/>
      <c r="AR18" s="779"/>
      <c r="AS18" s="779"/>
      <c r="AT18" s="779"/>
      <c r="AU18" s="780"/>
      <c r="AV18" s="780"/>
      <c r="AW18" s="780"/>
      <c r="AX18" s="780"/>
      <c r="AY18" s="781"/>
      <c r="AZ18" s="218"/>
      <c r="BA18" s="218"/>
      <c r="BB18" s="218"/>
      <c r="BC18" s="218"/>
      <c r="BD18" s="218"/>
      <c r="BE18" s="219"/>
      <c r="BF18" s="219"/>
      <c r="BG18" s="219"/>
      <c r="BH18" s="219"/>
      <c r="BI18" s="219"/>
      <c r="BJ18" s="219"/>
      <c r="BK18" s="219"/>
      <c r="BL18" s="219"/>
      <c r="BM18" s="219"/>
      <c r="BN18" s="219"/>
      <c r="BO18" s="219"/>
      <c r="BP18" s="219"/>
      <c r="BQ18" s="224">
        <v>12</v>
      </c>
      <c r="BR18" s="225"/>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20"/>
    </row>
    <row r="19" spans="1:131" s="221" customFormat="1" ht="26.25" customHeight="1" x14ac:dyDescent="0.15">
      <c r="A19" s="224">
        <v>13</v>
      </c>
      <c r="B19" s="789"/>
      <c r="C19" s="790"/>
      <c r="D19" s="790"/>
      <c r="E19" s="790"/>
      <c r="F19" s="790"/>
      <c r="G19" s="790"/>
      <c r="H19" s="790"/>
      <c r="I19" s="790"/>
      <c r="J19" s="790"/>
      <c r="K19" s="790"/>
      <c r="L19" s="790"/>
      <c r="M19" s="790"/>
      <c r="N19" s="790"/>
      <c r="O19" s="790"/>
      <c r="P19" s="791"/>
      <c r="Q19" s="792"/>
      <c r="R19" s="793"/>
      <c r="S19" s="793"/>
      <c r="T19" s="793"/>
      <c r="U19" s="793"/>
      <c r="V19" s="793"/>
      <c r="W19" s="793"/>
      <c r="X19" s="793"/>
      <c r="Y19" s="793"/>
      <c r="Z19" s="793"/>
      <c r="AA19" s="793"/>
      <c r="AB19" s="793"/>
      <c r="AC19" s="793"/>
      <c r="AD19" s="793"/>
      <c r="AE19" s="794"/>
      <c r="AF19" s="795"/>
      <c r="AG19" s="796"/>
      <c r="AH19" s="796"/>
      <c r="AI19" s="796"/>
      <c r="AJ19" s="797"/>
      <c r="AK19" s="778"/>
      <c r="AL19" s="779"/>
      <c r="AM19" s="779"/>
      <c r="AN19" s="779"/>
      <c r="AO19" s="779"/>
      <c r="AP19" s="779"/>
      <c r="AQ19" s="779"/>
      <c r="AR19" s="779"/>
      <c r="AS19" s="779"/>
      <c r="AT19" s="779"/>
      <c r="AU19" s="780"/>
      <c r="AV19" s="780"/>
      <c r="AW19" s="780"/>
      <c r="AX19" s="780"/>
      <c r="AY19" s="781"/>
      <c r="AZ19" s="218"/>
      <c r="BA19" s="218"/>
      <c r="BB19" s="218"/>
      <c r="BC19" s="218"/>
      <c r="BD19" s="218"/>
      <c r="BE19" s="219"/>
      <c r="BF19" s="219"/>
      <c r="BG19" s="219"/>
      <c r="BH19" s="219"/>
      <c r="BI19" s="219"/>
      <c r="BJ19" s="219"/>
      <c r="BK19" s="219"/>
      <c r="BL19" s="219"/>
      <c r="BM19" s="219"/>
      <c r="BN19" s="219"/>
      <c r="BO19" s="219"/>
      <c r="BP19" s="219"/>
      <c r="BQ19" s="224">
        <v>13</v>
      </c>
      <c r="BR19" s="225"/>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20"/>
    </row>
    <row r="20" spans="1:131" s="221" customFormat="1" ht="26.25" customHeight="1" x14ac:dyDescent="0.15">
      <c r="A20" s="224">
        <v>14</v>
      </c>
      <c r="B20" s="789"/>
      <c r="C20" s="790"/>
      <c r="D20" s="790"/>
      <c r="E20" s="790"/>
      <c r="F20" s="790"/>
      <c r="G20" s="790"/>
      <c r="H20" s="790"/>
      <c r="I20" s="790"/>
      <c r="J20" s="790"/>
      <c r="K20" s="790"/>
      <c r="L20" s="790"/>
      <c r="M20" s="790"/>
      <c r="N20" s="790"/>
      <c r="O20" s="790"/>
      <c r="P20" s="791"/>
      <c r="Q20" s="792"/>
      <c r="R20" s="793"/>
      <c r="S20" s="793"/>
      <c r="T20" s="793"/>
      <c r="U20" s="793"/>
      <c r="V20" s="793"/>
      <c r="W20" s="793"/>
      <c r="X20" s="793"/>
      <c r="Y20" s="793"/>
      <c r="Z20" s="793"/>
      <c r="AA20" s="793"/>
      <c r="AB20" s="793"/>
      <c r="AC20" s="793"/>
      <c r="AD20" s="793"/>
      <c r="AE20" s="794"/>
      <c r="AF20" s="795"/>
      <c r="AG20" s="796"/>
      <c r="AH20" s="796"/>
      <c r="AI20" s="796"/>
      <c r="AJ20" s="797"/>
      <c r="AK20" s="778"/>
      <c r="AL20" s="779"/>
      <c r="AM20" s="779"/>
      <c r="AN20" s="779"/>
      <c r="AO20" s="779"/>
      <c r="AP20" s="779"/>
      <c r="AQ20" s="779"/>
      <c r="AR20" s="779"/>
      <c r="AS20" s="779"/>
      <c r="AT20" s="779"/>
      <c r="AU20" s="780"/>
      <c r="AV20" s="780"/>
      <c r="AW20" s="780"/>
      <c r="AX20" s="780"/>
      <c r="AY20" s="781"/>
      <c r="AZ20" s="218"/>
      <c r="BA20" s="218"/>
      <c r="BB20" s="218"/>
      <c r="BC20" s="218"/>
      <c r="BD20" s="218"/>
      <c r="BE20" s="219"/>
      <c r="BF20" s="219"/>
      <c r="BG20" s="219"/>
      <c r="BH20" s="219"/>
      <c r="BI20" s="219"/>
      <c r="BJ20" s="219"/>
      <c r="BK20" s="219"/>
      <c r="BL20" s="219"/>
      <c r="BM20" s="219"/>
      <c r="BN20" s="219"/>
      <c r="BO20" s="219"/>
      <c r="BP20" s="219"/>
      <c r="BQ20" s="224">
        <v>14</v>
      </c>
      <c r="BR20" s="225"/>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20"/>
    </row>
    <row r="21" spans="1:131" s="221" customFormat="1" ht="26.25" customHeight="1" thickBot="1" x14ac:dyDescent="0.2">
      <c r="A21" s="224">
        <v>15</v>
      </c>
      <c r="B21" s="789"/>
      <c r="C21" s="790"/>
      <c r="D21" s="790"/>
      <c r="E21" s="790"/>
      <c r="F21" s="790"/>
      <c r="G21" s="790"/>
      <c r="H21" s="790"/>
      <c r="I21" s="790"/>
      <c r="J21" s="790"/>
      <c r="K21" s="790"/>
      <c r="L21" s="790"/>
      <c r="M21" s="790"/>
      <c r="N21" s="790"/>
      <c r="O21" s="790"/>
      <c r="P21" s="791"/>
      <c r="Q21" s="792"/>
      <c r="R21" s="793"/>
      <c r="S21" s="793"/>
      <c r="T21" s="793"/>
      <c r="U21" s="793"/>
      <c r="V21" s="793"/>
      <c r="W21" s="793"/>
      <c r="X21" s="793"/>
      <c r="Y21" s="793"/>
      <c r="Z21" s="793"/>
      <c r="AA21" s="793"/>
      <c r="AB21" s="793"/>
      <c r="AC21" s="793"/>
      <c r="AD21" s="793"/>
      <c r="AE21" s="794"/>
      <c r="AF21" s="795"/>
      <c r="AG21" s="796"/>
      <c r="AH21" s="796"/>
      <c r="AI21" s="796"/>
      <c r="AJ21" s="797"/>
      <c r="AK21" s="778"/>
      <c r="AL21" s="779"/>
      <c r="AM21" s="779"/>
      <c r="AN21" s="779"/>
      <c r="AO21" s="779"/>
      <c r="AP21" s="779"/>
      <c r="AQ21" s="779"/>
      <c r="AR21" s="779"/>
      <c r="AS21" s="779"/>
      <c r="AT21" s="779"/>
      <c r="AU21" s="780"/>
      <c r="AV21" s="780"/>
      <c r="AW21" s="780"/>
      <c r="AX21" s="780"/>
      <c r="AY21" s="781"/>
      <c r="AZ21" s="218"/>
      <c r="BA21" s="218"/>
      <c r="BB21" s="218"/>
      <c r="BC21" s="218"/>
      <c r="BD21" s="218"/>
      <c r="BE21" s="219"/>
      <c r="BF21" s="219"/>
      <c r="BG21" s="219"/>
      <c r="BH21" s="219"/>
      <c r="BI21" s="219"/>
      <c r="BJ21" s="219"/>
      <c r="BK21" s="219"/>
      <c r="BL21" s="219"/>
      <c r="BM21" s="219"/>
      <c r="BN21" s="219"/>
      <c r="BO21" s="219"/>
      <c r="BP21" s="219"/>
      <c r="BQ21" s="224">
        <v>15</v>
      </c>
      <c r="BR21" s="225"/>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20"/>
    </row>
    <row r="22" spans="1:131" s="221" customFormat="1" ht="26.25" customHeight="1" x14ac:dyDescent="0.15">
      <c r="A22" s="224">
        <v>16</v>
      </c>
      <c r="B22" s="789"/>
      <c r="C22" s="790"/>
      <c r="D22" s="790"/>
      <c r="E22" s="790"/>
      <c r="F22" s="790"/>
      <c r="G22" s="790"/>
      <c r="H22" s="790"/>
      <c r="I22" s="790"/>
      <c r="J22" s="790"/>
      <c r="K22" s="790"/>
      <c r="L22" s="790"/>
      <c r="M22" s="790"/>
      <c r="N22" s="790"/>
      <c r="O22" s="790"/>
      <c r="P22" s="791"/>
      <c r="Q22" s="808"/>
      <c r="R22" s="809"/>
      <c r="S22" s="809"/>
      <c r="T22" s="809"/>
      <c r="U22" s="809"/>
      <c r="V22" s="809"/>
      <c r="W22" s="809"/>
      <c r="X22" s="809"/>
      <c r="Y22" s="809"/>
      <c r="Z22" s="809"/>
      <c r="AA22" s="809"/>
      <c r="AB22" s="809"/>
      <c r="AC22" s="809"/>
      <c r="AD22" s="809"/>
      <c r="AE22" s="810"/>
      <c r="AF22" s="795"/>
      <c r="AG22" s="796"/>
      <c r="AH22" s="796"/>
      <c r="AI22" s="796"/>
      <c r="AJ22" s="797"/>
      <c r="AK22" s="811"/>
      <c r="AL22" s="812"/>
      <c r="AM22" s="812"/>
      <c r="AN22" s="812"/>
      <c r="AO22" s="812"/>
      <c r="AP22" s="812"/>
      <c r="AQ22" s="812"/>
      <c r="AR22" s="812"/>
      <c r="AS22" s="812"/>
      <c r="AT22" s="812"/>
      <c r="AU22" s="813"/>
      <c r="AV22" s="813"/>
      <c r="AW22" s="813"/>
      <c r="AX22" s="813"/>
      <c r="AY22" s="814"/>
      <c r="AZ22" s="815" t="s">
        <v>392</v>
      </c>
      <c r="BA22" s="815"/>
      <c r="BB22" s="815"/>
      <c r="BC22" s="815"/>
      <c r="BD22" s="816"/>
      <c r="BE22" s="219"/>
      <c r="BF22" s="219"/>
      <c r="BG22" s="219"/>
      <c r="BH22" s="219"/>
      <c r="BI22" s="219"/>
      <c r="BJ22" s="219"/>
      <c r="BK22" s="219"/>
      <c r="BL22" s="219"/>
      <c r="BM22" s="219"/>
      <c r="BN22" s="219"/>
      <c r="BO22" s="219"/>
      <c r="BP22" s="219"/>
      <c r="BQ22" s="224">
        <v>16</v>
      </c>
      <c r="BR22" s="225"/>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20"/>
    </row>
    <row r="23" spans="1:131" s="221" customFormat="1" ht="26.25" customHeight="1" thickBot="1" x14ac:dyDescent="0.2">
      <c r="A23" s="226" t="s">
        <v>393</v>
      </c>
      <c r="B23" s="798" t="s">
        <v>394</v>
      </c>
      <c r="C23" s="799"/>
      <c r="D23" s="799"/>
      <c r="E23" s="799"/>
      <c r="F23" s="799"/>
      <c r="G23" s="799"/>
      <c r="H23" s="799"/>
      <c r="I23" s="799"/>
      <c r="J23" s="799"/>
      <c r="K23" s="799"/>
      <c r="L23" s="799"/>
      <c r="M23" s="799"/>
      <c r="N23" s="799"/>
      <c r="O23" s="799"/>
      <c r="P23" s="800"/>
      <c r="Q23" s="801">
        <v>26104</v>
      </c>
      <c r="R23" s="802"/>
      <c r="S23" s="802"/>
      <c r="T23" s="802"/>
      <c r="U23" s="802"/>
      <c r="V23" s="802">
        <v>25188</v>
      </c>
      <c r="W23" s="802"/>
      <c r="X23" s="802"/>
      <c r="Y23" s="802"/>
      <c r="Z23" s="802"/>
      <c r="AA23" s="802">
        <v>916</v>
      </c>
      <c r="AB23" s="802"/>
      <c r="AC23" s="802"/>
      <c r="AD23" s="802"/>
      <c r="AE23" s="803"/>
      <c r="AF23" s="804">
        <v>538</v>
      </c>
      <c r="AG23" s="802"/>
      <c r="AH23" s="802"/>
      <c r="AI23" s="802"/>
      <c r="AJ23" s="805"/>
      <c r="AK23" s="806"/>
      <c r="AL23" s="807"/>
      <c r="AM23" s="807"/>
      <c r="AN23" s="807"/>
      <c r="AO23" s="807"/>
      <c r="AP23" s="802">
        <v>22053</v>
      </c>
      <c r="AQ23" s="802"/>
      <c r="AR23" s="802"/>
      <c r="AS23" s="802"/>
      <c r="AT23" s="802"/>
      <c r="AU23" s="818"/>
      <c r="AV23" s="818"/>
      <c r="AW23" s="818"/>
      <c r="AX23" s="818"/>
      <c r="AY23" s="819"/>
      <c r="AZ23" s="820" t="s">
        <v>127</v>
      </c>
      <c r="BA23" s="821"/>
      <c r="BB23" s="821"/>
      <c r="BC23" s="821"/>
      <c r="BD23" s="822"/>
      <c r="BE23" s="219"/>
      <c r="BF23" s="219"/>
      <c r="BG23" s="219"/>
      <c r="BH23" s="219"/>
      <c r="BI23" s="219"/>
      <c r="BJ23" s="219"/>
      <c r="BK23" s="219"/>
      <c r="BL23" s="219"/>
      <c r="BM23" s="219"/>
      <c r="BN23" s="219"/>
      <c r="BO23" s="219"/>
      <c r="BP23" s="219"/>
      <c r="BQ23" s="224">
        <v>17</v>
      </c>
      <c r="BR23" s="225"/>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20"/>
    </row>
    <row r="24" spans="1:131" s="221" customFormat="1" ht="26.25" customHeight="1" x14ac:dyDescent="0.15">
      <c r="A24" s="817" t="s">
        <v>395</v>
      </c>
      <c r="B24" s="817"/>
      <c r="C24" s="817"/>
      <c r="D24" s="817"/>
      <c r="E24" s="817"/>
      <c r="F24" s="817"/>
      <c r="G24" s="817"/>
      <c r="H24" s="817"/>
      <c r="I24" s="817"/>
      <c r="J24" s="817"/>
      <c r="K24" s="817"/>
      <c r="L24" s="817"/>
      <c r="M24" s="817"/>
      <c r="N24" s="817"/>
      <c r="O24" s="817"/>
      <c r="P24" s="817"/>
      <c r="Q24" s="817"/>
      <c r="R24" s="817"/>
      <c r="S24" s="817"/>
      <c r="T24" s="817"/>
      <c r="U24" s="817"/>
      <c r="V24" s="817"/>
      <c r="W24" s="817"/>
      <c r="X24" s="817"/>
      <c r="Y24" s="817"/>
      <c r="Z24" s="817"/>
      <c r="AA24" s="817"/>
      <c r="AB24" s="817"/>
      <c r="AC24" s="817"/>
      <c r="AD24" s="817"/>
      <c r="AE24" s="817"/>
      <c r="AF24" s="817"/>
      <c r="AG24" s="817"/>
      <c r="AH24" s="817"/>
      <c r="AI24" s="817"/>
      <c r="AJ24" s="817"/>
      <c r="AK24" s="817"/>
      <c r="AL24" s="817"/>
      <c r="AM24" s="817"/>
      <c r="AN24" s="817"/>
      <c r="AO24" s="817"/>
      <c r="AP24" s="817"/>
      <c r="AQ24" s="817"/>
      <c r="AR24" s="817"/>
      <c r="AS24" s="817"/>
      <c r="AT24" s="817"/>
      <c r="AU24" s="817"/>
      <c r="AV24" s="817"/>
      <c r="AW24" s="817"/>
      <c r="AX24" s="817"/>
      <c r="AY24" s="817"/>
      <c r="AZ24" s="218"/>
      <c r="BA24" s="218"/>
      <c r="BB24" s="218"/>
      <c r="BC24" s="218"/>
      <c r="BD24" s="218"/>
      <c r="BE24" s="219"/>
      <c r="BF24" s="219"/>
      <c r="BG24" s="219"/>
      <c r="BH24" s="219"/>
      <c r="BI24" s="219"/>
      <c r="BJ24" s="219"/>
      <c r="BK24" s="219"/>
      <c r="BL24" s="219"/>
      <c r="BM24" s="219"/>
      <c r="BN24" s="219"/>
      <c r="BO24" s="219"/>
      <c r="BP24" s="219"/>
      <c r="BQ24" s="224">
        <v>18</v>
      </c>
      <c r="BR24" s="225"/>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20"/>
    </row>
    <row r="25" spans="1:131" ht="26.25" customHeight="1" thickBot="1" x14ac:dyDescent="0.2">
      <c r="A25" s="734" t="s">
        <v>396</v>
      </c>
      <c r="B25" s="734"/>
      <c r="C25" s="734"/>
      <c r="D25" s="734"/>
      <c r="E25" s="734"/>
      <c r="F25" s="734"/>
      <c r="G25" s="734"/>
      <c r="H25" s="734"/>
      <c r="I25" s="734"/>
      <c r="J25" s="734"/>
      <c r="K25" s="734"/>
      <c r="L25" s="734"/>
      <c r="M25" s="734"/>
      <c r="N25" s="734"/>
      <c r="O25" s="734"/>
      <c r="P25" s="734"/>
      <c r="Q25" s="734"/>
      <c r="R25" s="734"/>
      <c r="S25" s="734"/>
      <c r="T25" s="734"/>
      <c r="U25" s="734"/>
      <c r="V25" s="734"/>
      <c r="W25" s="734"/>
      <c r="X25" s="734"/>
      <c r="Y25" s="734"/>
      <c r="Z25" s="734"/>
      <c r="AA25" s="734"/>
      <c r="AB25" s="734"/>
      <c r="AC25" s="734"/>
      <c r="AD25" s="734"/>
      <c r="AE25" s="734"/>
      <c r="AF25" s="734"/>
      <c r="AG25" s="734"/>
      <c r="AH25" s="734"/>
      <c r="AI25" s="734"/>
      <c r="AJ25" s="734"/>
      <c r="AK25" s="734"/>
      <c r="AL25" s="734"/>
      <c r="AM25" s="734"/>
      <c r="AN25" s="734"/>
      <c r="AO25" s="734"/>
      <c r="AP25" s="734"/>
      <c r="AQ25" s="734"/>
      <c r="AR25" s="734"/>
      <c r="AS25" s="734"/>
      <c r="AT25" s="734"/>
      <c r="AU25" s="734"/>
      <c r="AV25" s="734"/>
      <c r="AW25" s="734"/>
      <c r="AX25" s="734"/>
      <c r="AY25" s="734"/>
      <c r="AZ25" s="734"/>
      <c r="BA25" s="734"/>
      <c r="BB25" s="734"/>
      <c r="BC25" s="734"/>
      <c r="BD25" s="734"/>
      <c r="BE25" s="734"/>
      <c r="BF25" s="734"/>
      <c r="BG25" s="734"/>
      <c r="BH25" s="734"/>
      <c r="BI25" s="734"/>
      <c r="BJ25" s="218"/>
      <c r="BK25" s="218"/>
      <c r="BL25" s="218"/>
      <c r="BM25" s="218"/>
      <c r="BN25" s="218"/>
      <c r="BO25" s="227"/>
      <c r="BP25" s="227"/>
      <c r="BQ25" s="224">
        <v>19</v>
      </c>
      <c r="BR25" s="225"/>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16"/>
    </row>
    <row r="26" spans="1:131" ht="26.25" customHeight="1" x14ac:dyDescent="0.15">
      <c r="A26" s="736" t="s">
        <v>372</v>
      </c>
      <c r="B26" s="737"/>
      <c r="C26" s="737"/>
      <c r="D26" s="737"/>
      <c r="E26" s="737"/>
      <c r="F26" s="737"/>
      <c r="G26" s="737"/>
      <c r="H26" s="737"/>
      <c r="I26" s="737"/>
      <c r="J26" s="737"/>
      <c r="K26" s="737"/>
      <c r="L26" s="737"/>
      <c r="M26" s="737"/>
      <c r="N26" s="737"/>
      <c r="O26" s="737"/>
      <c r="P26" s="738"/>
      <c r="Q26" s="742" t="s">
        <v>397</v>
      </c>
      <c r="R26" s="743"/>
      <c r="S26" s="743"/>
      <c r="T26" s="743"/>
      <c r="U26" s="744"/>
      <c r="V26" s="742" t="s">
        <v>398</v>
      </c>
      <c r="W26" s="743"/>
      <c r="X26" s="743"/>
      <c r="Y26" s="743"/>
      <c r="Z26" s="744"/>
      <c r="AA26" s="742" t="s">
        <v>399</v>
      </c>
      <c r="AB26" s="743"/>
      <c r="AC26" s="743"/>
      <c r="AD26" s="743"/>
      <c r="AE26" s="743"/>
      <c r="AF26" s="823" t="s">
        <v>400</v>
      </c>
      <c r="AG26" s="824"/>
      <c r="AH26" s="824"/>
      <c r="AI26" s="824"/>
      <c r="AJ26" s="825"/>
      <c r="AK26" s="743" t="s">
        <v>401</v>
      </c>
      <c r="AL26" s="743"/>
      <c r="AM26" s="743"/>
      <c r="AN26" s="743"/>
      <c r="AO26" s="744"/>
      <c r="AP26" s="742" t="s">
        <v>402</v>
      </c>
      <c r="AQ26" s="743"/>
      <c r="AR26" s="743"/>
      <c r="AS26" s="743"/>
      <c r="AT26" s="744"/>
      <c r="AU26" s="742" t="s">
        <v>403</v>
      </c>
      <c r="AV26" s="743"/>
      <c r="AW26" s="743"/>
      <c r="AX26" s="743"/>
      <c r="AY26" s="744"/>
      <c r="AZ26" s="742" t="s">
        <v>404</v>
      </c>
      <c r="BA26" s="743"/>
      <c r="BB26" s="743"/>
      <c r="BC26" s="743"/>
      <c r="BD26" s="744"/>
      <c r="BE26" s="742" t="s">
        <v>379</v>
      </c>
      <c r="BF26" s="743"/>
      <c r="BG26" s="743"/>
      <c r="BH26" s="743"/>
      <c r="BI26" s="749"/>
      <c r="BJ26" s="218"/>
      <c r="BK26" s="218"/>
      <c r="BL26" s="218"/>
      <c r="BM26" s="218"/>
      <c r="BN26" s="218"/>
      <c r="BO26" s="227"/>
      <c r="BP26" s="227"/>
      <c r="BQ26" s="224">
        <v>20</v>
      </c>
      <c r="BR26" s="225"/>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16"/>
    </row>
    <row r="27" spans="1:131" ht="26.25" customHeight="1" thickBot="1" x14ac:dyDescent="0.2">
      <c r="A27" s="739"/>
      <c r="B27" s="740"/>
      <c r="C27" s="740"/>
      <c r="D27" s="740"/>
      <c r="E27" s="740"/>
      <c r="F27" s="740"/>
      <c r="G27" s="740"/>
      <c r="H27" s="740"/>
      <c r="I27" s="740"/>
      <c r="J27" s="740"/>
      <c r="K27" s="740"/>
      <c r="L27" s="740"/>
      <c r="M27" s="740"/>
      <c r="N27" s="740"/>
      <c r="O27" s="740"/>
      <c r="P27" s="741"/>
      <c r="Q27" s="745"/>
      <c r="R27" s="746"/>
      <c r="S27" s="746"/>
      <c r="T27" s="746"/>
      <c r="U27" s="747"/>
      <c r="V27" s="745"/>
      <c r="W27" s="746"/>
      <c r="X27" s="746"/>
      <c r="Y27" s="746"/>
      <c r="Z27" s="747"/>
      <c r="AA27" s="745"/>
      <c r="AB27" s="746"/>
      <c r="AC27" s="746"/>
      <c r="AD27" s="746"/>
      <c r="AE27" s="746"/>
      <c r="AF27" s="826"/>
      <c r="AG27" s="827"/>
      <c r="AH27" s="827"/>
      <c r="AI27" s="827"/>
      <c r="AJ27" s="828"/>
      <c r="AK27" s="746"/>
      <c r="AL27" s="746"/>
      <c r="AM27" s="746"/>
      <c r="AN27" s="746"/>
      <c r="AO27" s="747"/>
      <c r="AP27" s="745"/>
      <c r="AQ27" s="746"/>
      <c r="AR27" s="746"/>
      <c r="AS27" s="746"/>
      <c r="AT27" s="747"/>
      <c r="AU27" s="745"/>
      <c r="AV27" s="746"/>
      <c r="AW27" s="746"/>
      <c r="AX27" s="746"/>
      <c r="AY27" s="747"/>
      <c r="AZ27" s="745"/>
      <c r="BA27" s="746"/>
      <c r="BB27" s="746"/>
      <c r="BC27" s="746"/>
      <c r="BD27" s="747"/>
      <c r="BE27" s="745"/>
      <c r="BF27" s="746"/>
      <c r="BG27" s="746"/>
      <c r="BH27" s="746"/>
      <c r="BI27" s="751"/>
      <c r="BJ27" s="218"/>
      <c r="BK27" s="218"/>
      <c r="BL27" s="218"/>
      <c r="BM27" s="218"/>
      <c r="BN27" s="218"/>
      <c r="BO27" s="227"/>
      <c r="BP27" s="227"/>
      <c r="BQ27" s="224">
        <v>21</v>
      </c>
      <c r="BR27" s="225"/>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16"/>
    </row>
    <row r="28" spans="1:131" ht="26.25" customHeight="1" thickTop="1" x14ac:dyDescent="0.15">
      <c r="A28" s="228">
        <v>1</v>
      </c>
      <c r="B28" s="758" t="s">
        <v>405</v>
      </c>
      <c r="C28" s="759"/>
      <c r="D28" s="759"/>
      <c r="E28" s="759"/>
      <c r="F28" s="759"/>
      <c r="G28" s="759"/>
      <c r="H28" s="759"/>
      <c r="I28" s="759"/>
      <c r="J28" s="759"/>
      <c r="K28" s="759"/>
      <c r="L28" s="759"/>
      <c r="M28" s="759"/>
      <c r="N28" s="759"/>
      <c r="O28" s="759"/>
      <c r="P28" s="760"/>
      <c r="Q28" s="831">
        <v>4566</v>
      </c>
      <c r="R28" s="832"/>
      <c r="S28" s="832"/>
      <c r="T28" s="832"/>
      <c r="U28" s="832"/>
      <c r="V28" s="832">
        <v>4520</v>
      </c>
      <c r="W28" s="832"/>
      <c r="X28" s="832"/>
      <c r="Y28" s="832"/>
      <c r="Z28" s="832"/>
      <c r="AA28" s="832">
        <v>46</v>
      </c>
      <c r="AB28" s="832"/>
      <c r="AC28" s="832"/>
      <c r="AD28" s="832"/>
      <c r="AE28" s="833"/>
      <c r="AF28" s="834">
        <v>46</v>
      </c>
      <c r="AG28" s="832"/>
      <c r="AH28" s="832"/>
      <c r="AI28" s="832"/>
      <c r="AJ28" s="835"/>
      <c r="AK28" s="836">
        <v>358</v>
      </c>
      <c r="AL28" s="837"/>
      <c r="AM28" s="837"/>
      <c r="AN28" s="837"/>
      <c r="AO28" s="837"/>
      <c r="AP28" s="837" t="s">
        <v>578</v>
      </c>
      <c r="AQ28" s="837"/>
      <c r="AR28" s="837"/>
      <c r="AS28" s="837"/>
      <c r="AT28" s="837"/>
      <c r="AU28" s="837" t="s">
        <v>578</v>
      </c>
      <c r="AV28" s="837"/>
      <c r="AW28" s="837"/>
      <c r="AX28" s="837"/>
      <c r="AY28" s="837"/>
      <c r="AZ28" s="838" t="s">
        <v>578</v>
      </c>
      <c r="BA28" s="838"/>
      <c r="BB28" s="838"/>
      <c r="BC28" s="838"/>
      <c r="BD28" s="838"/>
      <c r="BE28" s="829"/>
      <c r="BF28" s="829"/>
      <c r="BG28" s="829"/>
      <c r="BH28" s="829"/>
      <c r="BI28" s="830"/>
      <c r="BJ28" s="218"/>
      <c r="BK28" s="218"/>
      <c r="BL28" s="218"/>
      <c r="BM28" s="218"/>
      <c r="BN28" s="218"/>
      <c r="BO28" s="227"/>
      <c r="BP28" s="227"/>
      <c r="BQ28" s="224">
        <v>22</v>
      </c>
      <c r="BR28" s="225"/>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16"/>
    </row>
    <row r="29" spans="1:131" ht="26.25" customHeight="1" x14ac:dyDescent="0.15">
      <c r="A29" s="228">
        <v>2</v>
      </c>
      <c r="B29" s="789" t="s">
        <v>406</v>
      </c>
      <c r="C29" s="790"/>
      <c r="D29" s="790"/>
      <c r="E29" s="790"/>
      <c r="F29" s="790"/>
      <c r="G29" s="790"/>
      <c r="H29" s="790"/>
      <c r="I29" s="790"/>
      <c r="J29" s="790"/>
      <c r="K29" s="790"/>
      <c r="L29" s="790"/>
      <c r="M29" s="790"/>
      <c r="N29" s="790"/>
      <c r="O29" s="790"/>
      <c r="P29" s="791"/>
      <c r="Q29" s="792">
        <v>3835</v>
      </c>
      <c r="R29" s="793"/>
      <c r="S29" s="793"/>
      <c r="T29" s="793"/>
      <c r="U29" s="793"/>
      <c r="V29" s="793">
        <v>3619</v>
      </c>
      <c r="W29" s="793"/>
      <c r="X29" s="793"/>
      <c r="Y29" s="793"/>
      <c r="Z29" s="793"/>
      <c r="AA29" s="793">
        <v>216</v>
      </c>
      <c r="AB29" s="793"/>
      <c r="AC29" s="793"/>
      <c r="AD29" s="793"/>
      <c r="AE29" s="794"/>
      <c r="AF29" s="795">
        <v>216</v>
      </c>
      <c r="AG29" s="796"/>
      <c r="AH29" s="796"/>
      <c r="AI29" s="796"/>
      <c r="AJ29" s="797"/>
      <c r="AK29" s="843">
        <v>630</v>
      </c>
      <c r="AL29" s="839"/>
      <c r="AM29" s="839"/>
      <c r="AN29" s="839"/>
      <c r="AO29" s="839"/>
      <c r="AP29" s="839" t="s">
        <v>578</v>
      </c>
      <c r="AQ29" s="839"/>
      <c r="AR29" s="839"/>
      <c r="AS29" s="839"/>
      <c r="AT29" s="839"/>
      <c r="AU29" s="839" t="s">
        <v>578</v>
      </c>
      <c r="AV29" s="839"/>
      <c r="AW29" s="839"/>
      <c r="AX29" s="839"/>
      <c r="AY29" s="839"/>
      <c r="AZ29" s="840" t="s">
        <v>578</v>
      </c>
      <c r="BA29" s="840"/>
      <c r="BB29" s="840"/>
      <c r="BC29" s="840"/>
      <c r="BD29" s="840"/>
      <c r="BE29" s="841"/>
      <c r="BF29" s="841"/>
      <c r="BG29" s="841"/>
      <c r="BH29" s="841"/>
      <c r="BI29" s="842"/>
      <c r="BJ29" s="218"/>
      <c r="BK29" s="218"/>
      <c r="BL29" s="218"/>
      <c r="BM29" s="218"/>
      <c r="BN29" s="218"/>
      <c r="BO29" s="227"/>
      <c r="BP29" s="227"/>
      <c r="BQ29" s="224">
        <v>23</v>
      </c>
      <c r="BR29" s="225"/>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16"/>
    </row>
    <row r="30" spans="1:131" ht="26.25" customHeight="1" x14ac:dyDescent="0.15">
      <c r="A30" s="228">
        <v>3</v>
      </c>
      <c r="B30" s="789" t="s">
        <v>407</v>
      </c>
      <c r="C30" s="790"/>
      <c r="D30" s="790"/>
      <c r="E30" s="790"/>
      <c r="F30" s="790"/>
      <c r="G30" s="790"/>
      <c r="H30" s="790"/>
      <c r="I30" s="790"/>
      <c r="J30" s="790"/>
      <c r="K30" s="790"/>
      <c r="L30" s="790"/>
      <c r="M30" s="790"/>
      <c r="N30" s="790"/>
      <c r="O30" s="790"/>
      <c r="P30" s="791"/>
      <c r="Q30" s="792">
        <v>629</v>
      </c>
      <c r="R30" s="793"/>
      <c r="S30" s="793"/>
      <c r="T30" s="793"/>
      <c r="U30" s="793"/>
      <c r="V30" s="793">
        <v>627</v>
      </c>
      <c r="W30" s="793"/>
      <c r="X30" s="793"/>
      <c r="Y30" s="793"/>
      <c r="Z30" s="793"/>
      <c r="AA30" s="793">
        <v>2</v>
      </c>
      <c r="AB30" s="793"/>
      <c r="AC30" s="793"/>
      <c r="AD30" s="793"/>
      <c r="AE30" s="794"/>
      <c r="AF30" s="795">
        <v>2</v>
      </c>
      <c r="AG30" s="796"/>
      <c r="AH30" s="796"/>
      <c r="AI30" s="796"/>
      <c r="AJ30" s="797"/>
      <c r="AK30" s="843">
        <v>132</v>
      </c>
      <c r="AL30" s="839"/>
      <c r="AM30" s="839"/>
      <c r="AN30" s="839"/>
      <c r="AO30" s="839"/>
      <c r="AP30" s="839" t="s">
        <v>578</v>
      </c>
      <c r="AQ30" s="839"/>
      <c r="AR30" s="839"/>
      <c r="AS30" s="839"/>
      <c r="AT30" s="839"/>
      <c r="AU30" s="839" t="s">
        <v>578</v>
      </c>
      <c r="AV30" s="839"/>
      <c r="AW30" s="839"/>
      <c r="AX30" s="839"/>
      <c r="AY30" s="839"/>
      <c r="AZ30" s="840" t="s">
        <v>578</v>
      </c>
      <c r="BA30" s="840"/>
      <c r="BB30" s="840"/>
      <c r="BC30" s="840"/>
      <c r="BD30" s="840"/>
      <c r="BE30" s="841"/>
      <c r="BF30" s="841"/>
      <c r="BG30" s="841"/>
      <c r="BH30" s="841"/>
      <c r="BI30" s="842"/>
      <c r="BJ30" s="218"/>
      <c r="BK30" s="218"/>
      <c r="BL30" s="218"/>
      <c r="BM30" s="218"/>
      <c r="BN30" s="218"/>
      <c r="BO30" s="227"/>
      <c r="BP30" s="227"/>
      <c r="BQ30" s="224">
        <v>24</v>
      </c>
      <c r="BR30" s="225"/>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16"/>
    </row>
    <row r="31" spans="1:131" ht="26.25" customHeight="1" x14ac:dyDescent="0.15">
      <c r="A31" s="228">
        <v>4</v>
      </c>
      <c r="B31" s="789" t="s">
        <v>408</v>
      </c>
      <c r="C31" s="790"/>
      <c r="D31" s="790"/>
      <c r="E31" s="790"/>
      <c r="F31" s="790"/>
      <c r="G31" s="790"/>
      <c r="H31" s="790"/>
      <c r="I31" s="790"/>
      <c r="J31" s="790"/>
      <c r="K31" s="790"/>
      <c r="L31" s="790"/>
      <c r="M31" s="790"/>
      <c r="N31" s="790"/>
      <c r="O31" s="790"/>
      <c r="P31" s="791"/>
      <c r="Q31" s="792">
        <v>1481</v>
      </c>
      <c r="R31" s="793"/>
      <c r="S31" s="793"/>
      <c r="T31" s="793"/>
      <c r="U31" s="793"/>
      <c r="V31" s="793">
        <v>1375</v>
      </c>
      <c r="W31" s="793"/>
      <c r="X31" s="793"/>
      <c r="Y31" s="793"/>
      <c r="Z31" s="793"/>
      <c r="AA31" s="793">
        <v>106</v>
      </c>
      <c r="AB31" s="793"/>
      <c r="AC31" s="793"/>
      <c r="AD31" s="793"/>
      <c r="AE31" s="794"/>
      <c r="AF31" s="795">
        <v>106</v>
      </c>
      <c r="AG31" s="796"/>
      <c r="AH31" s="796"/>
      <c r="AI31" s="796"/>
      <c r="AJ31" s="797"/>
      <c r="AK31" s="843" t="s">
        <v>590</v>
      </c>
      <c r="AL31" s="839"/>
      <c r="AM31" s="839"/>
      <c r="AN31" s="839"/>
      <c r="AO31" s="839"/>
      <c r="AP31" s="839">
        <v>3427</v>
      </c>
      <c r="AQ31" s="839"/>
      <c r="AR31" s="839"/>
      <c r="AS31" s="839"/>
      <c r="AT31" s="839"/>
      <c r="AU31" s="839">
        <v>154</v>
      </c>
      <c r="AV31" s="839"/>
      <c r="AW31" s="839"/>
      <c r="AX31" s="839"/>
      <c r="AY31" s="839"/>
      <c r="AZ31" s="840" t="s">
        <v>578</v>
      </c>
      <c r="BA31" s="840"/>
      <c r="BB31" s="840"/>
      <c r="BC31" s="840"/>
      <c r="BD31" s="840"/>
      <c r="BE31" s="841" t="s">
        <v>409</v>
      </c>
      <c r="BF31" s="841"/>
      <c r="BG31" s="841"/>
      <c r="BH31" s="841"/>
      <c r="BI31" s="842"/>
      <c r="BJ31" s="218"/>
      <c r="BK31" s="218"/>
      <c r="BL31" s="218"/>
      <c r="BM31" s="218"/>
      <c r="BN31" s="218"/>
      <c r="BO31" s="227"/>
      <c r="BP31" s="227"/>
      <c r="BQ31" s="224">
        <v>25</v>
      </c>
      <c r="BR31" s="225"/>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16"/>
    </row>
    <row r="32" spans="1:131" ht="26.25" customHeight="1" x14ac:dyDescent="0.15">
      <c r="A32" s="228">
        <v>5</v>
      </c>
      <c r="B32" s="789" t="s">
        <v>410</v>
      </c>
      <c r="C32" s="790"/>
      <c r="D32" s="790"/>
      <c r="E32" s="790"/>
      <c r="F32" s="790"/>
      <c r="G32" s="790"/>
      <c r="H32" s="790"/>
      <c r="I32" s="790"/>
      <c r="J32" s="790"/>
      <c r="K32" s="790"/>
      <c r="L32" s="790"/>
      <c r="M32" s="790"/>
      <c r="N32" s="790"/>
      <c r="O32" s="790"/>
      <c r="P32" s="791"/>
      <c r="Q32" s="792">
        <v>1888</v>
      </c>
      <c r="R32" s="793"/>
      <c r="S32" s="793"/>
      <c r="T32" s="793"/>
      <c r="U32" s="793"/>
      <c r="V32" s="793">
        <v>1402</v>
      </c>
      <c r="W32" s="793"/>
      <c r="X32" s="793"/>
      <c r="Y32" s="793"/>
      <c r="Z32" s="793"/>
      <c r="AA32" s="793">
        <v>486</v>
      </c>
      <c r="AB32" s="793"/>
      <c r="AC32" s="793"/>
      <c r="AD32" s="793"/>
      <c r="AE32" s="794"/>
      <c r="AF32" s="795">
        <v>486</v>
      </c>
      <c r="AG32" s="796"/>
      <c r="AH32" s="796"/>
      <c r="AI32" s="796"/>
      <c r="AJ32" s="797"/>
      <c r="AK32" s="843" t="s">
        <v>590</v>
      </c>
      <c r="AL32" s="839"/>
      <c r="AM32" s="839"/>
      <c r="AN32" s="839"/>
      <c r="AO32" s="839"/>
      <c r="AP32" s="839">
        <v>5428</v>
      </c>
      <c r="AQ32" s="839"/>
      <c r="AR32" s="839"/>
      <c r="AS32" s="839"/>
      <c r="AT32" s="839"/>
      <c r="AU32" s="839">
        <v>4776</v>
      </c>
      <c r="AV32" s="839"/>
      <c r="AW32" s="839"/>
      <c r="AX32" s="839"/>
      <c r="AY32" s="839"/>
      <c r="AZ32" s="840" t="s">
        <v>578</v>
      </c>
      <c r="BA32" s="840"/>
      <c r="BB32" s="840"/>
      <c r="BC32" s="840"/>
      <c r="BD32" s="840"/>
      <c r="BE32" s="841" t="s">
        <v>409</v>
      </c>
      <c r="BF32" s="841"/>
      <c r="BG32" s="841"/>
      <c r="BH32" s="841"/>
      <c r="BI32" s="842"/>
      <c r="BJ32" s="218"/>
      <c r="BK32" s="218"/>
      <c r="BL32" s="218"/>
      <c r="BM32" s="218"/>
      <c r="BN32" s="218"/>
      <c r="BO32" s="227"/>
      <c r="BP32" s="227"/>
      <c r="BQ32" s="224">
        <v>26</v>
      </c>
      <c r="BR32" s="225"/>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16"/>
    </row>
    <row r="33" spans="1:131" ht="26.25" customHeight="1" x14ac:dyDescent="0.15">
      <c r="A33" s="228">
        <v>6</v>
      </c>
      <c r="B33" s="789"/>
      <c r="C33" s="790"/>
      <c r="D33" s="790"/>
      <c r="E33" s="790"/>
      <c r="F33" s="790"/>
      <c r="G33" s="790"/>
      <c r="H33" s="790"/>
      <c r="I33" s="790"/>
      <c r="J33" s="790"/>
      <c r="K33" s="790"/>
      <c r="L33" s="790"/>
      <c r="M33" s="790"/>
      <c r="N33" s="790"/>
      <c r="O33" s="790"/>
      <c r="P33" s="791"/>
      <c r="Q33" s="792"/>
      <c r="R33" s="793"/>
      <c r="S33" s="793"/>
      <c r="T33" s="793"/>
      <c r="U33" s="793"/>
      <c r="V33" s="793"/>
      <c r="W33" s="793"/>
      <c r="X33" s="793"/>
      <c r="Y33" s="793"/>
      <c r="Z33" s="793"/>
      <c r="AA33" s="793"/>
      <c r="AB33" s="793"/>
      <c r="AC33" s="793"/>
      <c r="AD33" s="793"/>
      <c r="AE33" s="794"/>
      <c r="AF33" s="795"/>
      <c r="AG33" s="796"/>
      <c r="AH33" s="796"/>
      <c r="AI33" s="796"/>
      <c r="AJ33" s="797"/>
      <c r="AK33" s="843"/>
      <c r="AL33" s="839"/>
      <c r="AM33" s="839"/>
      <c r="AN33" s="839"/>
      <c r="AO33" s="839"/>
      <c r="AP33" s="839"/>
      <c r="AQ33" s="839"/>
      <c r="AR33" s="839"/>
      <c r="AS33" s="839"/>
      <c r="AT33" s="839"/>
      <c r="AU33" s="839"/>
      <c r="AV33" s="839"/>
      <c r="AW33" s="839"/>
      <c r="AX33" s="839"/>
      <c r="AY33" s="839"/>
      <c r="AZ33" s="840"/>
      <c r="BA33" s="840"/>
      <c r="BB33" s="840"/>
      <c r="BC33" s="840"/>
      <c r="BD33" s="840"/>
      <c r="BE33" s="841"/>
      <c r="BF33" s="841"/>
      <c r="BG33" s="841"/>
      <c r="BH33" s="841"/>
      <c r="BI33" s="842"/>
      <c r="BJ33" s="218"/>
      <c r="BK33" s="218"/>
      <c r="BL33" s="218"/>
      <c r="BM33" s="218"/>
      <c r="BN33" s="218"/>
      <c r="BO33" s="227"/>
      <c r="BP33" s="227"/>
      <c r="BQ33" s="224">
        <v>27</v>
      </c>
      <c r="BR33" s="225"/>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16"/>
    </row>
    <row r="34" spans="1:131" ht="26.25" customHeight="1" x14ac:dyDescent="0.15">
      <c r="A34" s="228">
        <v>7</v>
      </c>
      <c r="B34" s="789"/>
      <c r="C34" s="790"/>
      <c r="D34" s="790"/>
      <c r="E34" s="790"/>
      <c r="F34" s="790"/>
      <c r="G34" s="790"/>
      <c r="H34" s="790"/>
      <c r="I34" s="790"/>
      <c r="J34" s="790"/>
      <c r="K34" s="790"/>
      <c r="L34" s="790"/>
      <c r="M34" s="790"/>
      <c r="N34" s="790"/>
      <c r="O34" s="790"/>
      <c r="P34" s="791"/>
      <c r="Q34" s="792"/>
      <c r="R34" s="793"/>
      <c r="S34" s="793"/>
      <c r="T34" s="793"/>
      <c r="U34" s="793"/>
      <c r="V34" s="793"/>
      <c r="W34" s="793"/>
      <c r="X34" s="793"/>
      <c r="Y34" s="793"/>
      <c r="Z34" s="793"/>
      <c r="AA34" s="793"/>
      <c r="AB34" s="793"/>
      <c r="AC34" s="793"/>
      <c r="AD34" s="793"/>
      <c r="AE34" s="794"/>
      <c r="AF34" s="795"/>
      <c r="AG34" s="796"/>
      <c r="AH34" s="796"/>
      <c r="AI34" s="796"/>
      <c r="AJ34" s="797"/>
      <c r="AK34" s="843"/>
      <c r="AL34" s="839"/>
      <c r="AM34" s="839"/>
      <c r="AN34" s="839"/>
      <c r="AO34" s="839"/>
      <c r="AP34" s="839"/>
      <c r="AQ34" s="839"/>
      <c r="AR34" s="839"/>
      <c r="AS34" s="839"/>
      <c r="AT34" s="839"/>
      <c r="AU34" s="839"/>
      <c r="AV34" s="839"/>
      <c r="AW34" s="839"/>
      <c r="AX34" s="839"/>
      <c r="AY34" s="839"/>
      <c r="AZ34" s="840"/>
      <c r="BA34" s="840"/>
      <c r="BB34" s="840"/>
      <c r="BC34" s="840"/>
      <c r="BD34" s="840"/>
      <c r="BE34" s="841"/>
      <c r="BF34" s="841"/>
      <c r="BG34" s="841"/>
      <c r="BH34" s="841"/>
      <c r="BI34" s="842"/>
      <c r="BJ34" s="218"/>
      <c r="BK34" s="218"/>
      <c r="BL34" s="218"/>
      <c r="BM34" s="218"/>
      <c r="BN34" s="218"/>
      <c r="BO34" s="227"/>
      <c r="BP34" s="227"/>
      <c r="BQ34" s="224">
        <v>28</v>
      </c>
      <c r="BR34" s="225"/>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16"/>
    </row>
    <row r="35" spans="1:131" ht="26.25" customHeight="1" x14ac:dyDescent="0.15">
      <c r="A35" s="228">
        <v>8</v>
      </c>
      <c r="B35" s="789"/>
      <c r="C35" s="790"/>
      <c r="D35" s="790"/>
      <c r="E35" s="790"/>
      <c r="F35" s="790"/>
      <c r="G35" s="790"/>
      <c r="H35" s="790"/>
      <c r="I35" s="790"/>
      <c r="J35" s="790"/>
      <c r="K35" s="790"/>
      <c r="L35" s="790"/>
      <c r="M35" s="790"/>
      <c r="N35" s="790"/>
      <c r="O35" s="790"/>
      <c r="P35" s="791"/>
      <c r="Q35" s="792"/>
      <c r="R35" s="793"/>
      <c r="S35" s="793"/>
      <c r="T35" s="793"/>
      <c r="U35" s="793"/>
      <c r="V35" s="793"/>
      <c r="W35" s="793"/>
      <c r="X35" s="793"/>
      <c r="Y35" s="793"/>
      <c r="Z35" s="793"/>
      <c r="AA35" s="793"/>
      <c r="AB35" s="793"/>
      <c r="AC35" s="793"/>
      <c r="AD35" s="793"/>
      <c r="AE35" s="794"/>
      <c r="AF35" s="795"/>
      <c r="AG35" s="796"/>
      <c r="AH35" s="796"/>
      <c r="AI35" s="796"/>
      <c r="AJ35" s="797"/>
      <c r="AK35" s="843"/>
      <c r="AL35" s="839"/>
      <c r="AM35" s="839"/>
      <c r="AN35" s="839"/>
      <c r="AO35" s="839"/>
      <c r="AP35" s="839"/>
      <c r="AQ35" s="839"/>
      <c r="AR35" s="839"/>
      <c r="AS35" s="839"/>
      <c r="AT35" s="839"/>
      <c r="AU35" s="839"/>
      <c r="AV35" s="839"/>
      <c r="AW35" s="839"/>
      <c r="AX35" s="839"/>
      <c r="AY35" s="839"/>
      <c r="AZ35" s="840"/>
      <c r="BA35" s="840"/>
      <c r="BB35" s="840"/>
      <c r="BC35" s="840"/>
      <c r="BD35" s="840"/>
      <c r="BE35" s="841"/>
      <c r="BF35" s="841"/>
      <c r="BG35" s="841"/>
      <c r="BH35" s="841"/>
      <c r="BI35" s="842"/>
      <c r="BJ35" s="218"/>
      <c r="BK35" s="218"/>
      <c r="BL35" s="218"/>
      <c r="BM35" s="218"/>
      <c r="BN35" s="218"/>
      <c r="BO35" s="227"/>
      <c r="BP35" s="227"/>
      <c r="BQ35" s="224">
        <v>29</v>
      </c>
      <c r="BR35" s="225"/>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16"/>
    </row>
    <row r="36" spans="1:131" ht="26.25" customHeight="1" x14ac:dyDescent="0.15">
      <c r="A36" s="228">
        <v>9</v>
      </c>
      <c r="B36" s="789"/>
      <c r="C36" s="790"/>
      <c r="D36" s="790"/>
      <c r="E36" s="790"/>
      <c r="F36" s="790"/>
      <c r="G36" s="790"/>
      <c r="H36" s="790"/>
      <c r="I36" s="790"/>
      <c r="J36" s="790"/>
      <c r="K36" s="790"/>
      <c r="L36" s="790"/>
      <c r="M36" s="790"/>
      <c r="N36" s="790"/>
      <c r="O36" s="790"/>
      <c r="P36" s="791"/>
      <c r="Q36" s="792"/>
      <c r="R36" s="793"/>
      <c r="S36" s="793"/>
      <c r="T36" s="793"/>
      <c r="U36" s="793"/>
      <c r="V36" s="793"/>
      <c r="W36" s="793"/>
      <c r="X36" s="793"/>
      <c r="Y36" s="793"/>
      <c r="Z36" s="793"/>
      <c r="AA36" s="793"/>
      <c r="AB36" s="793"/>
      <c r="AC36" s="793"/>
      <c r="AD36" s="793"/>
      <c r="AE36" s="794"/>
      <c r="AF36" s="795"/>
      <c r="AG36" s="796"/>
      <c r="AH36" s="796"/>
      <c r="AI36" s="796"/>
      <c r="AJ36" s="797"/>
      <c r="AK36" s="843"/>
      <c r="AL36" s="839"/>
      <c r="AM36" s="839"/>
      <c r="AN36" s="839"/>
      <c r="AO36" s="839"/>
      <c r="AP36" s="839"/>
      <c r="AQ36" s="839"/>
      <c r="AR36" s="839"/>
      <c r="AS36" s="839"/>
      <c r="AT36" s="839"/>
      <c r="AU36" s="839"/>
      <c r="AV36" s="839"/>
      <c r="AW36" s="839"/>
      <c r="AX36" s="839"/>
      <c r="AY36" s="839"/>
      <c r="AZ36" s="840"/>
      <c r="BA36" s="840"/>
      <c r="BB36" s="840"/>
      <c r="BC36" s="840"/>
      <c r="BD36" s="840"/>
      <c r="BE36" s="841"/>
      <c r="BF36" s="841"/>
      <c r="BG36" s="841"/>
      <c r="BH36" s="841"/>
      <c r="BI36" s="842"/>
      <c r="BJ36" s="218"/>
      <c r="BK36" s="218"/>
      <c r="BL36" s="218"/>
      <c r="BM36" s="218"/>
      <c r="BN36" s="218"/>
      <c r="BO36" s="227"/>
      <c r="BP36" s="227"/>
      <c r="BQ36" s="224">
        <v>30</v>
      </c>
      <c r="BR36" s="225"/>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16"/>
    </row>
    <row r="37" spans="1:131" ht="26.25" customHeight="1" x14ac:dyDescent="0.15">
      <c r="A37" s="228">
        <v>10</v>
      </c>
      <c r="B37" s="789"/>
      <c r="C37" s="790"/>
      <c r="D37" s="790"/>
      <c r="E37" s="790"/>
      <c r="F37" s="790"/>
      <c r="G37" s="790"/>
      <c r="H37" s="790"/>
      <c r="I37" s="790"/>
      <c r="J37" s="790"/>
      <c r="K37" s="790"/>
      <c r="L37" s="790"/>
      <c r="M37" s="790"/>
      <c r="N37" s="790"/>
      <c r="O37" s="790"/>
      <c r="P37" s="791"/>
      <c r="Q37" s="792"/>
      <c r="R37" s="793"/>
      <c r="S37" s="793"/>
      <c r="T37" s="793"/>
      <c r="U37" s="793"/>
      <c r="V37" s="793"/>
      <c r="W37" s="793"/>
      <c r="X37" s="793"/>
      <c r="Y37" s="793"/>
      <c r="Z37" s="793"/>
      <c r="AA37" s="793"/>
      <c r="AB37" s="793"/>
      <c r="AC37" s="793"/>
      <c r="AD37" s="793"/>
      <c r="AE37" s="794"/>
      <c r="AF37" s="795"/>
      <c r="AG37" s="796"/>
      <c r="AH37" s="796"/>
      <c r="AI37" s="796"/>
      <c r="AJ37" s="797"/>
      <c r="AK37" s="843"/>
      <c r="AL37" s="839"/>
      <c r="AM37" s="839"/>
      <c r="AN37" s="839"/>
      <c r="AO37" s="839"/>
      <c r="AP37" s="839"/>
      <c r="AQ37" s="839"/>
      <c r="AR37" s="839"/>
      <c r="AS37" s="839"/>
      <c r="AT37" s="839"/>
      <c r="AU37" s="839"/>
      <c r="AV37" s="839"/>
      <c r="AW37" s="839"/>
      <c r="AX37" s="839"/>
      <c r="AY37" s="839"/>
      <c r="AZ37" s="840"/>
      <c r="BA37" s="840"/>
      <c r="BB37" s="840"/>
      <c r="BC37" s="840"/>
      <c r="BD37" s="840"/>
      <c r="BE37" s="841"/>
      <c r="BF37" s="841"/>
      <c r="BG37" s="841"/>
      <c r="BH37" s="841"/>
      <c r="BI37" s="842"/>
      <c r="BJ37" s="218"/>
      <c r="BK37" s="218"/>
      <c r="BL37" s="218"/>
      <c r="BM37" s="218"/>
      <c r="BN37" s="218"/>
      <c r="BO37" s="227"/>
      <c r="BP37" s="227"/>
      <c r="BQ37" s="224">
        <v>31</v>
      </c>
      <c r="BR37" s="225"/>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16"/>
    </row>
    <row r="38" spans="1:131" ht="26.25" customHeight="1" x14ac:dyDescent="0.15">
      <c r="A38" s="228">
        <v>11</v>
      </c>
      <c r="B38" s="789"/>
      <c r="C38" s="790"/>
      <c r="D38" s="790"/>
      <c r="E38" s="790"/>
      <c r="F38" s="790"/>
      <c r="G38" s="790"/>
      <c r="H38" s="790"/>
      <c r="I38" s="790"/>
      <c r="J38" s="790"/>
      <c r="K38" s="790"/>
      <c r="L38" s="790"/>
      <c r="M38" s="790"/>
      <c r="N38" s="790"/>
      <c r="O38" s="790"/>
      <c r="P38" s="791"/>
      <c r="Q38" s="792"/>
      <c r="R38" s="793"/>
      <c r="S38" s="793"/>
      <c r="T38" s="793"/>
      <c r="U38" s="793"/>
      <c r="V38" s="793"/>
      <c r="W38" s="793"/>
      <c r="X38" s="793"/>
      <c r="Y38" s="793"/>
      <c r="Z38" s="793"/>
      <c r="AA38" s="793"/>
      <c r="AB38" s="793"/>
      <c r="AC38" s="793"/>
      <c r="AD38" s="793"/>
      <c r="AE38" s="794"/>
      <c r="AF38" s="795"/>
      <c r="AG38" s="796"/>
      <c r="AH38" s="796"/>
      <c r="AI38" s="796"/>
      <c r="AJ38" s="797"/>
      <c r="AK38" s="843"/>
      <c r="AL38" s="839"/>
      <c r="AM38" s="839"/>
      <c r="AN38" s="839"/>
      <c r="AO38" s="839"/>
      <c r="AP38" s="839"/>
      <c r="AQ38" s="839"/>
      <c r="AR38" s="839"/>
      <c r="AS38" s="839"/>
      <c r="AT38" s="839"/>
      <c r="AU38" s="839"/>
      <c r="AV38" s="839"/>
      <c r="AW38" s="839"/>
      <c r="AX38" s="839"/>
      <c r="AY38" s="839"/>
      <c r="AZ38" s="840"/>
      <c r="BA38" s="840"/>
      <c r="BB38" s="840"/>
      <c r="BC38" s="840"/>
      <c r="BD38" s="840"/>
      <c r="BE38" s="841"/>
      <c r="BF38" s="841"/>
      <c r="BG38" s="841"/>
      <c r="BH38" s="841"/>
      <c r="BI38" s="842"/>
      <c r="BJ38" s="218"/>
      <c r="BK38" s="218"/>
      <c r="BL38" s="218"/>
      <c r="BM38" s="218"/>
      <c r="BN38" s="218"/>
      <c r="BO38" s="227"/>
      <c r="BP38" s="227"/>
      <c r="BQ38" s="224">
        <v>32</v>
      </c>
      <c r="BR38" s="225"/>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16"/>
    </row>
    <row r="39" spans="1:131" ht="26.25" customHeight="1" x14ac:dyDescent="0.15">
      <c r="A39" s="228">
        <v>12</v>
      </c>
      <c r="B39" s="789"/>
      <c r="C39" s="790"/>
      <c r="D39" s="790"/>
      <c r="E39" s="790"/>
      <c r="F39" s="790"/>
      <c r="G39" s="790"/>
      <c r="H39" s="790"/>
      <c r="I39" s="790"/>
      <c r="J39" s="790"/>
      <c r="K39" s="790"/>
      <c r="L39" s="790"/>
      <c r="M39" s="790"/>
      <c r="N39" s="790"/>
      <c r="O39" s="790"/>
      <c r="P39" s="791"/>
      <c r="Q39" s="792"/>
      <c r="R39" s="793"/>
      <c r="S39" s="793"/>
      <c r="T39" s="793"/>
      <c r="U39" s="793"/>
      <c r="V39" s="793"/>
      <c r="W39" s="793"/>
      <c r="X39" s="793"/>
      <c r="Y39" s="793"/>
      <c r="Z39" s="793"/>
      <c r="AA39" s="793"/>
      <c r="AB39" s="793"/>
      <c r="AC39" s="793"/>
      <c r="AD39" s="793"/>
      <c r="AE39" s="794"/>
      <c r="AF39" s="795"/>
      <c r="AG39" s="796"/>
      <c r="AH39" s="796"/>
      <c r="AI39" s="796"/>
      <c r="AJ39" s="797"/>
      <c r="AK39" s="843"/>
      <c r="AL39" s="839"/>
      <c r="AM39" s="839"/>
      <c r="AN39" s="839"/>
      <c r="AO39" s="839"/>
      <c r="AP39" s="839"/>
      <c r="AQ39" s="839"/>
      <c r="AR39" s="839"/>
      <c r="AS39" s="839"/>
      <c r="AT39" s="839"/>
      <c r="AU39" s="839"/>
      <c r="AV39" s="839"/>
      <c r="AW39" s="839"/>
      <c r="AX39" s="839"/>
      <c r="AY39" s="839"/>
      <c r="AZ39" s="840"/>
      <c r="BA39" s="840"/>
      <c r="BB39" s="840"/>
      <c r="BC39" s="840"/>
      <c r="BD39" s="840"/>
      <c r="BE39" s="841"/>
      <c r="BF39" s="841"/>
      <c r="BG39" s="841"/>
      <c r="BH39" s="841"/>
      <c r="BI39" s="842"/>
      <c r="BJ39" s="218"/>
      <c r="BK39" s="218"/>
      <c r="BL39" s="218"/>
      <c r="BM39" s="218"/>
      <c r="BN39" s="218"/>
      <c r="BO39" s="227"/>
      <c r="BP39" s="227"/>
      <c r="BQ39" s="224">
        <v>33</v>
      </c>
      <c r="BR39" s="225"/>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16"/>
    </row>
    <row r="40" spans="1:131" ht="26.25" customHeight="1" x14ac:dyDescent="0.15">
      <c r="A40" s="224">
        <v>13</v>
      </c>
      <c r="B40" s="789"/>
      <c r="C40" s="790"/>
      <c r="D40" s="790"/>
      <c r="E40" s="790"/>
      <c r="F40" s="790"/>
      <c r="G40" s="790"/>
      <c r="H40" s="790"/>
      <c r="I40" s="790"/>
      <c r="J40" s="790"/>
      <c r="K40" s="790"/>
      <c r="L40" s="790"/>
      <c r="M40" s="790"/>
      <c r="N40" s="790"/>
      <c r="O40" s="790"/>
      <c r="P40" s="791"/>
      <c r="Q40" s="792"/>
      <c r="R40" s="793"/>
      <c r="S40" s="793"/>
      <c r="T40" s="793"/>
      <c r="U40" s="793"/>
      <c r="V40" s="793"/>
      <c r="W40" s="793"/>
      <c r="X40" s="793"/>
      <c r="Y40" s="793"/>
      <c r="Z40" s="793"/>
      <c r="AA40" s="793"/>
      <c r="AB40" s="793"/>
      <c r="AC40" s="793"/>
      <c r="AD40" s="793"/>
      <c r="AE40" s="794"/>
      <c r="AF40" s="795"/>
      <c r="AG40" s="796"/>
      <c r="AH40" s="796"/>
      <c r="AI40" s="796"/>
      <c r="AJ40" s="797"/>
      <c r="AK40" s="843"/>
      <c r="AL40" s="839"/>
      <c r="AM40" s="839"/>
      <c r="AN40" s="839"/>
      <c r="AO40" s="839"/>
      <c r="AP40" s="839"/>
      <c r="AQ40" s="839"/>
      <c r="AR40" s="839"/>
      <c r="AS40" s="839"/>
      <c r="AT40" s="839"/>
      <c r="AU40" s="839"/>
      <c r="AV40" s="839"/>
      <c r="AW40" s="839"/>
      <c r="AX40" s="839"/>
      <c r="AY40" s="839"/>
      <c r="AZ40" s="840"/>
      <c r="BA40" s="840"/>
      <c r="BB40" s="840"/>
      <c r="BC40" s="840"/>
      <c r="BD40" s="840"/>
      <c r="BE40" s="841"/>
      <c r="BF40" s="841"/>
      <c r="BG40" s="841"/>
      <c r="BH40" s="841"/>
      <c r="BI40" s="842"/>
      <c r="BJ40" s="218"/>
      <c r="BK40" s="218"/>
      <c r="BL40" s="218"/>
      <c r="BM40" s="218"/>
      <c r="BN40" s="218"/>
      <c r="BO40" s="227"/>
      <c r="BP40" s="227"/>
      <c r="BQ40" s="224">
        <v>34</v>
      </c>
      <c r="BR40" s="225"/>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16"/>
    </row>
    <row r="41" spans="1:131" ht="26.25" customHeight="1" x14ac:dyDescent="0.15">
      <c r="A41" s="224">
        <v>14</v>
      </c>
      <c r="B41" s="789"/>
      <c r="C41" s="790"/>
      <c r="D41" s="790"/>
      <c r="E41" s="790"/>
      <c r="F41" s="790"/>
      <c r="G41" s="790"/>
      <c r="H41" s="790"/>
      <c r="I41" s="790"/>
      <c r="J41" s="790"/>
      <c r="K41" s="790"/>
      <c r="L41" s="790"/>
      <c r="M41" s="790"/>
      <c r="N41" s="790"/>
      <c r="O41" s="790"/>
      <c r="P41" s="791"/>
      <c r="Q41" s="792"/>
      <c r="R41" s="793"/>
      <c r="S41" s="793"/>
      <c r="T41" s="793"/>
      <c r="U41" s="793"/>
      <c r="V41" s="793"/>
      <c r="W41" s="793"/>
      <c r="X41" s="793"/>
      <c r="Y41" s="793"/>
      <c r="Z41" s="793"/>
      <c r="AA41" s="793"/>
      <c r="AB41" s="793"/>
      <c r="AC41" s="793"/>
      <c r="AD41" s="793"/>
      <c r="AE41" s="794"/>
      <c r="AF41" s="795"/>
      <c r="AG41" s="796"/>
      <c r="AH41" s="796"/>
      <c r="AI41" s="796"/>
      <c r="AJ41" s="797"/>
      <c r="AK41" s="843"/>
      <c r="AL41" s="839"/>
      <c r="AM41" s="839"/>
      <c r="AN41" s="839"/>
      <c r="AO41" s="839"/>
      <c r="AP41" s="839"/>
      <c r="AQ41" s="839"/>
      <c r="AR41" s="839"/>
      <c r="AS41" s="839"/>
      <c r="AT41" s="839"/>
      <c r="AU41" s="839"/>
      <c r="AV41" s="839"/>
      <c r="AW41" s="839"/>
      <c r="AX41" s="839"/>
      <c r="AY41" s="839"/>
      <c r="AZ41" s="840"/>
      <c r="BA41" s="840"/>
      <c r="BB41" s="840"/>
      <c r="BC41" s="840"/>
      <c r="BD41" s="840"/>
      <c r="BE41" s="841"/>
      <c r="BF41" s="841"/>
      <c r="BG41" s="841"/>
      <c r="BH41" s="841"/>
      <c r="BI41" s="842"/>
      <c r="BJ41" s="218"/>
      <c r="BK41" s="218"/>
      <c r="BL41" s="218"/>
      <c r="BM41" s="218"/>
      <c r="BN41" s="218"/>
      <c r="BO41" s="227"/>
      <c r="BP41" s="227"/>
      <c r="BQ41" s="224">
        <v>35</v>
      </c>
      <c r="BR41" s="225"/>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16"/>
    </row>
    <row r="42" spans="1:131" ht="26.25" customHeight="1" x14ac:dyDescent="0.15">
      <c r="A42" s="224">
        <v>15</v>
      </c>
      <c r="B42" s="789"/>
      <c r="C42" s="790"/>
      <c r="D42" s="790"/>
      <c r="E42" s="790"/>
      <c r="F42" s="790"/>
      <c r="G42" s="790"/>
      <c r="H42" s="790"/>
      <c r="I42" s="790"/>
      <c r="J42" s="790"/>
      <c r="K42" s="790"/>
      <c r="L42" s="790"/>
      <c r="M42" s="790"/>
      <c r="N42" s="790"/>
      <c r="O42" s="790"/>
      <c r="P42" s="791"/>
      <c r="Q42" s="792"/>
      <c r="R42" s="793"/>
      <c r="S42" s="793"/>
      <c r="T42" s="793"/>
      <c r="U42" s="793"/>
      <c r="V42" s="793"/>
      <c r="W42" s="793"/>
      <c r="X42" s="793"/>
      <c r="Y42" s="793"/>
      <c r="Z42" s="793"/>
      <c r="AA42" s="793"/>
      <c r="AB42" s="793"/>
      <c r="AC42" s="793"/>
      <c r="AD42" s="793"/>
      <c r="AE42" s="794"/>
      <c r="AF42" s="795"/>
      <c r="AG42" s="796"/>
      <c r="AH42" s="796"/>
      <c r="AI42" s="796"/>
      <c r="AJ42" s="797"/>
      <c r="AK42" s="843"/>
      <c r="AL42" s="839"/>
      <c r="AM42" s="839"/>
      <c r="AN42" s="839"/>
      <c r="AO42" s="839"/>
      <c r="AP42" s="839"/>
      <c r="AQ42" s="839"/>
      <c r="AR42" s="839"/>
      <c r="AS42" s="839"/>
      <c r="AT42" s="839"/>
      <c r="AU42" s="839"/>
      <c r="AV42" s="839"/>
      <c r="AW42" s="839"/>
      <c r="AX42" s="839"/>
      <c r="AY42" s="839"/>
      <c r="AZ42" s="840"/>
      <c r="BA42" s="840"/>
      <c r="BB42" s="840"/>
      <c r="BC42" s="840"/>
      <c r="BD42" s="840"/>
      <c r="BE42" s="841"/>
      <c r="BF42" s="841"/>
      <c r="BG42" s="841"/>
      <c r="BH42" s="841"/>
      <c r="BI42" s="842"/>
      <c r="BJ42" s="218"/>
      <c r="BK42" s="218"/>
      <c r="BL42" s="218"/>
      <c r="BM42" s="218"/>
      <c r="BN42" s="218"/>
      <c r="BO42" s="227"/>
      <c r="BP42" s="227"/>
      <c r="BQ42" s="224">
        <v>36</v>
      </c>
      <c r="BR42" s="225"/>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16"/>
    </row>
    <row r="43" spans="1:131" ht="26.25" customHeight="1" x14ac:dyDescent="0.15">
      <c r="A43" s="224">
        <v>16</v>
      </c>
      <c r="B43" s="789"/>
      <c r="C43" s="790"/>
      <c r="D43" s="790"/>
      <c r="E43" s="790"/>
      <c r="F43" s="790"/>
      <c r="G43" s="790"/>
      <c r="H43" s="790"/>
      <c r="I43" s="790"/>
      <c r="J43" s="790"/>
      <c r="K43" s="790"/>
      <c r="L43" s="790"/>
      <c r="M43" s="790"/>
      <c r="N43" s="790"/>
      <c r="O43" s="790"/>
      <c r="P43" s="791"/>
      <c r="Q43" s="792"/>
      <c r="R43" s="793"/>
      <c r="S43" s="793"/>
      <c r="T43" s="793"/>
      <c r="U43" s="793"/>
      <c r="V43" s="793"/>
      <c r="W43" s="793"/>
      <c r="X43" s="793"/>
      <c r="Y43" s="793"/>
      <c r="Z43" s="793"/>
      <c r="AA43" s="793"/>
      <c r="AB43" s="793"/>
      <c r="AC43" s="793"/>
      <c r="AD43" s="793"/>
      <c r="AE43" s="794"/>
      <c r="AF43" s="795"/>
      <c r="AG43" s="796"/>
      <c r="AH43" s="796"/>
      <c r="AI43" s="796"/>
      <c r="AJ43" s="797"/>
      <c r="AK43" s="843"/>
      <c r="AL43" s="839"/>
      <c r="AM43" s="839"/>
      <c r="AN43" s="839"/>
      <c r="AO43" s="839"/>
      <c r="AP43" s="839"/>
      <c r="AQ43" s="839"/>
      <c r="AR43" s="839"/>
      <c r="AS43" s="839"/>
      <c r="AT43" s="839"/>
      <c r="AU43" s="839"/>
      <c r="AV43" s="839"/>
      <c r="AW43" s="839"/>
      <c r="AX43" s="839"/>
      <c r="AY43" s="839"/>
      <c r="AZ43" s="840"/>
      <c r="BA43" s="840"/>
      <c r="BB43" s="840"/>
      <c r="BC43" s="840"/>
      <c r="BD43" s="840"/>
      <c r="BE43" s="841"/>
      <c r="BF43" s="841"/>
      <c r="BG43" s="841"/>
      <c r="BH43" s="841"/>
      <c r="BI43" s="842"/>
      <c r="BJ43" s="218"/>
      <c r="BK43" s="218"/>
      <c r="BL43" s="218"/>
      <c r="BM43" s="218"/>
      <c r="BN43" s="218"/>
      <c r="BO43" s="227"/>
      <c r="BP43" s="227"/>
      <c r="BQ43" s="224">
        <v>37</v>
      </c>
      <c r="BR43" s="225"/>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16"/>
    </row>
    <row r="44" spans="1:131" ht="26.25" customHeight="1" x14ac:dyDescent="0.15">
      <c r="A44" s="224">
        <v>17</v>
      </c>
      <c r="B44" s="789"/>
      <c r="C44" s="790"/>
      <c r="D44" s="790"/>
      <c r="E44" s="790"/>
      <c r="F44" s="790"/>
      <c r="G44" s="790"/>
      <c r="H44" s="790"/>
      <c r="I44" s="790"/>
      <c r="J44" s="790"/>
      <c r="K44" s="790"/>
      <c r="L44" s="790"/>
      <c r="M44" s="790"/>
      <c r="N44" s="790"/>
      <c r="O44" s="790"/>
      <c r="P44" s="791"/>
      <c r="Q44" s="792"/>
      <c r="R44" s="793"/>
      <c r="S44" s="793"/>
      <c r="T44" s="793"/>
      <c r="U44" s="793"/>
      <c r="V44" s="793"/>
      <c r="W44" s="793"/>
      <c r="X44" s="793"/>
      <c r="Y44" s="793"/>
      <c r="Z44" s="793"/>
      <c r="AA44" s="793"/>
      <c r="AB44" s="793"/>
      <c r="AC44" s="793"/>
      <c r="AD44" s="793"/>
      <c r="AE44" s="794"/>
      <c r="AF44" s="795"/>
      <c r="AG44" s="796"/>
      <c r="AH44" s="796"/>
      <c r="AI44" s="796"/>
      <c r="AJ44" s="797"/>
      <c r="AK44" s="843"/>
      <c r="AL44" s="839"/>
      <c r="AM44" s="839"/>
      <c r="AN44" s="839"/>
      <c r="AO44" s="839"/>
      <c r="AP44" s="839"/>
      <c r="AQ44" s="839"/>
      <c r="AR44" s="839"/>
      <c r="AS44" s="839"/>
      <c r="AT44" s="839"/>
      <c r="AU44" s="839"/>
      <c r="AV44" s="839"/>
      <c r="AW44" s="839"/>
      <c r="AX44" s="839"/>
      <c r="AY44" s="839"/>
      <c r="AZ44" s="840"/>
      <c r="BA44" s="840"/>
      <c r="BB44" s="840"/>
      <c r="BC44" s="840"/>
      <c r="BD44" s="840"/>
      <c r="BE44" s="841"/>
      <c r="BF44" s="841"/>
      <c r="BG44" s="841"/>
      <c r="BH44" s="841"/>
      <c r="BI44" s="842"/>
      <c r="BJ44" s="218"/>
      <c r="BK44" s="218"/>
      <c r="BL44" s="218"/>
      <c r="BM44" s="218"/>
      <c r="BN44" s="218"/>
      <c r="BO44" s="227"/>
      <c r="BP44" s="227"/>
      <c r="BQ44" s="224">
        <v>38</v>
      </c>
      <c r="BR44" s="225"/>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16"/>
    </row>
    <row r="45" spans="1:131" ht="26.25" customHeight="1" x14ac:dyDescent="0.15">
      <c r="A45" s="224">
        <v>18</v>
      </c>
      <c r="B45" s="789"/>
      <c r="C45" s="790"/>
      <c r="D45" s="790"/>
      <c r="E45" s="790"/>
      <c r="F45" s="790"/>
      <c r="G45" s="790"/>
      <c r="H45" s="790"/>
      <c r="I45" s="790"/>
      <c r="J45" s="790"/>
      <c r="K45" s="790"/>
      <c r="L45" s="790"/>
      <c r="M45" s="790"/>
      <c r="N45" s="790"/>
      <c r="O45" s="790"/>
      <c r="P45" s="791"/>
      <c r="Q45" s="792"/>
      <c r="R45" s="793"/>
      <c r="S45" s="793"/>
      <c r="T45" s="793"/>
      <c r="U45" s="793"/>
      <c r="V45" s="793"/>
      <c r="W45" s="793"/>
      <c r="X45" s="793"/>
      <c r="Y45" s="793"/>
      <c r="Z45" s="793"/>
      <c r="AA45" s="793"/>
      <c r="AB45" s="793"/>
      <c r="AC45" s="793"/>
      <c r="AD45" s="793"/>
      <c r="AE45" s="794"/>
      <c r="AF45" s="795"/>
      <c r="AG45" s="796"/>
      <c r="AH45" s="796"/>
      <c r="AI45" s="796"/>
      <c r="AJ45" s="797"/>
      <c r="AK45" s="843"/>
      <c r="AL45" s="839"/>
      <c r="AM45" s="839"/>
      <c r="AN45" s="839"/>
      <c r="AO45" s="839"/>
      <c r="AP45" s="839"/>
      <c r="AQ45" s="839"/>
      <c r="AR45" s="839"/>
      <c r="AS45" s="839"/>
      <c r="AT45" s="839"/>
      <c r="AU45" s="839"/>
      <c r="AV45" s="839"/>
      <c r="AW45" s="839"/>
      <c r="AX45" s="839"/>
      <c r="AY45" s="839"/>
      <c r="AZ45" s="840"/>
      <c r="BA45" s="840"/>
      <c r="BB45" s="840"/>
      <c r="BC45" s="840"/>
      <c r="BD45" s="840"/>
      <c r="BE45" s="841"/>
      <c r="BF45" s="841"/>
      <c r="BG45" s="841"/>
      <c r="BH45" s="841"/>
      <c r="BI45" s="842"/>
      <c r="BJ45" s="218"/>
      <c r="BK45" s="218"/>
      <c r="BL45" s="218"/>
      <c r="BM45" s="218"/>
      <c r="BN45" s="218"/>
      <c r="BO45" s="227"/>
      <c r="BP45" s="227"/>
      <c r="BQ45" s="224">
        <v>39</v>
      </c>
      <c r="BR45" s="225"/>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16"/>
    </row>
    <row r="46" spans="1:131" ht="26.25" customHeight="1" x14ac:dyDescent="0.15">
      <c r="A46" s="224">
        <v>19</v>
      </c>
      <c r="B46" s="789"/>
      <c r="C46" s="790"/>
      <c r="D46" s="790"/>
      <c r="E46" s="790"/>
      <c r="F46" s="790"/>
      <c r="G46" s="790"/>
      <c r="H46" s="790"/>
      <c r="I46" s="790"/>
      <c r="J46" s="790"/>
      <c r="K46" s="790"/>
      <c r="L46" s="790"/>
      <c r="M46" s="790"/>
      <c r="N46" s="790"/>
      <c r="O46" s="790"/>
      <c r="P46" s="791"/>
      <c r="Q46" s="792"/>
      <c r="R46" s="793"/>
      <c r="S46" s="793"/>
      <c r="T46" s="793"/>
      <c r="U46" s="793"/>
      <c r="V46" s="793"/>
      <c r="W46" s="793"/>
      <c r="X46" s="793"/>
      <c r="Y46" s="793"/>
      <c r="Z46" s="793"/>
      <c r="AA46" s="793"/>
      <c r="AB46" s="793"/>
      <c r="AC46" s="793"/>
      <c r="AD46" s="793"/>
      <c r="AE46" s="794"/>
      <c r="AF46" s="795"/>
      <c r="AG46" s="796"/>
      <c r="AH46" s="796"/>
      <c r="AI46" s="796"/>
      <c r="AJ46" s="797"/>
      <c r="AK46" s="843"/>
      <c r="AL46" s="839"/>
      <c r="AM46" s="839"/>
      <c r="AN46" s="839"/>
      <c r="AO46" s="839"/>
      <c r="AP46" s="839"/>
      <c r="AQ46" s="839"/>
      <c r="AR46" s="839"/>
      <c r="AS46" s="839"/>
      <c r="AT46" s="839"/>
      <c r="AU46" s="839"/>
      <c r="AV46" s="839"/>
      <c r="AW46" s="839"/>
      <c r="AX46" s="839"/>
      <c r="AY46" s="839"/>
      <c r="AZ46" s="840"/>
      <c r="BA46" s="840"/>
      <c r="BB46" s="840"/>
      <c r="BC46" s="840"/>
      <c r="BD46" s="840"/>
      <c r="BE46" s="841"/>
      <c r="BF46" s="841"/>
      <c r="BG46" s="841"/>
      <c r="BH46" s="841"/>
      <c r="BI46" s="842"/>
      <c r="BJ46" s="218"/>
      <c r="BK46" s="218"/>
      <c r="BL46" s="218"/>
      <c r="BM46" s="218"/>
      <c r="BN46" s="218"/>
      <c r="BO46" s="227"/>
      <c r="BP46" s="227"/>
      <c r="BQ46" s="224">
        <v>40</v>
      </c>
      <c r="BR46" s="225"/>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16"/>
    </row>
    <row r="47" spans="1:131" ht="26.25" customHeight="1" x14ac:dyDescent="0.15">
      <c r="A47" s="224">
        <v>20</v>
      </c>
      <c r="B47" s="789"/>
      <c r="C47" s="790"/>
      <c r="D47" s="790"/>
      <c r="E47" s="790"/>
      <c r="F47" s="790"/>
      <c r="G47" s="790"/>
      <c r="H47" s="790"/>
      <c r="I47" s="790"/>
      <c r="J47" s="790"/>
      <c r="K47" s="790"/>
      <c r="L47" s="790"/>
      <c r="M47" s="790"/>
      <c r="N47" s="790"/>
      <c r="O47" s="790"/>
      <c r="P47" s="791"/>
      <c r="Q47" s="792"/>
      <c r="R47" s="793"/>
      <c r="S47" s="793"/>
      <c r="T47" s="793"/>
      <c r="U47" s="793"/>
      <c r="V47" s="793"/>
      <c r="W47" s="793"/>
      <c r="X47" s="793"/>
      <c r="Y47" s="793"/>
      <c r="Z47" s="793"/>
      <c r="AA47" s="793"/>
      <c r="AB47" s="793"/>
      <c r="AC47" s="793"/>
      <c r="AD47" s="793"/>
      <c r="AE47" s="794"/>
      <c r="AF47" s="795"/>
      <c r="AG47" s="796"/>
      <c r="AH47" s="796"/>
      <c r="AI47" s="796"/>
      <c r="AJ47" s="797"/>
      <c r="AK47" s="843"/>
      <c r="AL47" s="839"/>
      <c r="AM47" s="839"/>
      <c r="AN47" s="839"/>
      <c r="AO47" s="839"/>
      <c r="AP47" s="839"/>
      <c r="AQ47" s="839"/>
      <c r="AR47" s="839"/>
      <c r="AS47" s="839"/>
      <c r="AT47" s="839"/>
      <c r="AU47" s="839"/>
      <c r="AV47" s="839"/>
      <c r="AW47" s="839"/>
      <c r="AX47" s="839"/>
      <c r="AY47" s="839"/>
      <c r="AZ47" s="840"/>
      <c r="BA47" s="840"/>
      <c r="BB47" s="840"/>
      <c r="BC47" s="840"/>
      <c r="BD47" s="840"/>
      <c r="BE47" s="841"/>
      <c r="BF47" s="841"/>
      <c r="BG47" s="841"/>
      <c r="BH47" s="841"/>
      <c r="BI47" s="842"/>
      <c r="BJ47" s="218"/>
      <c r="BK47" s="218"/>
      <c r="BL47" s="218"/>
      <c r="BM47" s="218"/>
      <c r="BN47" s="218"/>
      <c r="BO47" s="227"/>
      <c r="BP47" s="227"/>
      <c r="BQ47" s="224">
        <v>41</v>
      </c>
      <c r="BR47" s="225"/>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16"/>
    </row>
    <row r="48" spans="1:131" ht="26.25" customHeight="1" x14ac:dyDescent="0.15">
      <c r="A48" s="224">
        <v>21</v>
      </c>
      <c r="B48" s="789"/>
      <c r="C48" s="790"/>
      <c r="D48" s="790"/>
      <c r="E48" s="790"/>
      <c r="F48" s="790"/>
      <c r="G48" s="790"/>
      <c r="H48" s="790"/>
      <c r="I48" s="790"/>
      <c r="J48" s="790"/>
      <c r="K48" s="790"/>
      <c r="L48" s="790"/>
      <c r="M48" s="790"/>
      <c r="N48" s="790"/>
      <c r="O48" s="790"/>
      <c r="P48" s="791"/>
      <c r="Q48" s="792"/>
      <c r="R48" s="793"/>
      <c r="S48" s="793"/>
      <c r="T48" s="793"/>
      <c r="U48" s="793"/>
      <c r="V48" s="793"/>
      <c r="W48" s="793"/>
      <c r="X48" s="793"/>
      <c r="Y48" s="793"/>
      <c r="Z48" s="793"/>
      <c r="AA48" s="793"/>
      <c r="AB48" s="793"/>
      <c r="AC48" s="793"/>
      <c r="AD48" s="793"/>
      <c r="AE48" s="794"/>
      <c r="AF48" s="795"/>
      <c r="AG48" s="796"/>
      <c r="AH48" s="796"/>
      <c r="AI48" s="796"/>
      <c r="AJ48" s="797"/>
      <c r="AK48" s="843"/>
      <c r="AL48" s="839"/>
      <c r="AM48" s="839"/>
      <c r="AN48" s="839"/>
      <c r="AO48" s="839"/>
      <c r="AP48" s="839"/>
      <c r="AQ48" s="839"/>
      <c r="AR48" s="839"/>
      <c r="AS48" s="839"/>
      <c r="AT48" s="839"/>
      <c r="AU48" s="839"/>
      <c r="AV48" s="839"/>
      <c r="AW48" s="839"/>
      <c r="AX48" s="839"/>
      <c r="AY48" s="839"/>
      <c r="AZ48" s="840"/>
      <c r="BA48" s="840"/>
      <c r="BB48" s="840"/>
      <c r="BC48" s="840"/>
      <c r="BD48" s="840"/>
      <c r="BE48" s="841"/>
      <c r="BF48" s="841"/>
      <c r="BG48" s="841"/>
      <c r="BH48" s="841"/>
      <c r="BI48" s="842"/>
      <c r="BJ48" s="218"/>
      <c r="BK48" s="218"/>
      <c r="BL48" s="218"/>
      <c r="BM48" s="218"/>
      <c r="BN48" s="218"/>
      <c r="BO48" s="227"/>
      <c r="BP48" s="227"/>
      <c r="BQ48" s="224">
        <v>42</v>
      </c>
      <c r="BR48" s="225"/>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16"/>
    </row>
    <row r="49" spans="1:131" ht="26.25" customHeight="1" x14ac:dyDescent="0.15">
      <c r="A49" s="224">
        <v>22</v>
      </c>
      <c r="B49" s="789"/>
      <c r="C49" s="790"/>
      <c r="D49" s="790"/>
      <c r="E49" s="790"/>
      <c r="F49" s="790"/>
      <c r="G49" s="790"/>
      <c r="H49" s="790"/>
      <c r="I49" s="790"/>
      <c r="J49" s="790"/>
      <c r="K49" s="790"/>
      <c r="L49" s="790"/>
      <c r="M49" s="790"/>
      <c r="N49" s="790"/>
      <c r="O49" s="790"/>
      <c r="P49" s="791"/>
      <c r="Q49" s="792"/>
      <c r="R49" s="793"/>
      <c r="S49" s="793"/>
      <c r="T49" s="793"/>
      <c r="U49" s="793"/>
      <c r="V49" s="793"/>
      <c r="W49" s="793"/>
      <c r="X49" s="793"/>
      <c r="Y49" s="793"/>
      <c r="Z49" s="793"/>
      <c r="AA49" s="793"/>
      <c r="AB49" s="793"/>
      <c r="AC49" s="793"/>
      <c r="AD49" s="793"/>
      <c r="AE49" s="794"/>
      <c r="AF49" s="795"/>
      <c r="AG49" s="796"/>
      <c r="AH49" s="796"/>
      <c r="AI49" s="796"/>
      <c r="AJ49" s="797"/>
      <c r="AK49" s="843"/>
      <c r="AL49" s="839"/>
      <c r="AM49" s="839"/>
      <c r="AN49" s="839"/>
      <c r="AO49" s="839"/>
      <c r="AP49" s="839"/>
      <c r="AQ49" s="839"/>
      <c r="AR49" s="839"/>
      <c r="AS49" s="839"/>
      <c r="AT49" s="839"/>
      <c r="AU49" s="839"/>
      <c r="AV49" s="839"/>
      <c r="AW49" s="839"/>
      <c r="AX49" s="839"/>
      <c r="AY49" s="839"/>
      <c r="AZ49" s="840"/>
      <c r="BA49" s="840"/>
      <c r="BB49" s="840"/>
      <c r="BC49" s="840"/>
      <c r="BD49" s="840"/>
      <c r="BE49" s="841"/>
      <c r="BF49" s="841"/>
      <c r="BG49" s="841"/>
      <c r="BH49" s="841"/>
      <c r="BI49" s="842"/>
      <c r="BJ49" s="218"/>
      <c r="BK49" s="218"/>
      <c r="BL49" s="218"/>
      <c r="BM49" s="218"/>
      <c r="BN49" s="218"/>
      <c r="BO49" s="227"/>
      <c r="BP49" s="227"/>
      <c r="BQ49" s="224">
        <v>43</v>
      </c>
      <c r="BR49" s="225"/>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16"/>
    </row>
    <row r="50" spans="1:131" ht="26.25" customHeight="1" x14ac:dyDescent="0.15">
      <c r="A50" s="224">
        <v>23</v>
      </c>
      <c r="B50" s="789"/>
      <c r="C50" s="790"/>
      <c r="D50" s="790"/>
      <c r="E50" s="790"/>
      <c r="F50" s="790"/>
      <c r="G50" s="790"/>
      <c r="H50" s="790"/>
      <c r="I50" s="790"/>
      <c r="J50" s="790"/>
      <c r="K50" s="790"/>
      <c r="L50" s="790"/>
      <c r="M50" s="790"/>
      <c r="N50" s="790"/>
      <c r="O50" s="790"/>
      <c r="P50" s="791"/>
      <c r="Q50" s="844"/>
      <c r="R50" s="845"/>
      <c r="S50" s="845"/>
      <c r="T50" s="845"/>
      <c r="U50" s="845"/>
      <c r="V50" s="845"/>
      <c r="W50" s="845"/>
      <c r="X50" s="845"/>
      <c r="Y50" s="845"/>
      <c r="Z50" s="845"/>
      <c r="AA50" s="845"/>
      <c r="AB50" s="845"/>
      <c r="AC50" s="845"/>
      <c r="AD50" s="845"/>
      <c r="AE50" s="846"/>
      <c r="AF50" s="795"/>
      <c r="AG50" s="796"/>
      <c r="AH50" s="796"/>
      <c r="AI50" s="796"/>
      <c r="AJ50" s="797"/>
      <c r="AK50" s="848"/>
      <c r="AL50" s="845"/>
      <c r="AM50" s="845"/>
      <c r="AN50" s="845"/>
      <c r="AO50" s="845"/>
      <c r="AP50" s="845"/>
      <c r="AQ50" s="845"/>
      <c r="AR50" s="845"/>
      <c r="AS50" s="845"/>
      <c r="AT50" s="845"/>
      <c r="AU50" s="845"/>
      <c r="AV50" s="845"/>
      <c r="AW50" s="845"/>
      <c r="AX50" s="845"/>
      <c r="AY50" s="845"/>
      <c r="AZ50" s="847"/>
      <c r="BA50" s="847"/>
      <c r="BB50" s="847"/>
      <c r="BC50" s="847"/>
      <c r="BD50" s="847"/>
      <c r="BE50" s="841"/>
      <c r="BF50" s="841"/>
      <c r="BG50" s="841"/>
      <c r="BH50" s="841"/>
      <c r="BI50" s="842"/>
      <c r="BJ50" s="218"/>
      <c r="BK50" s="218"/>
      <c r="BL50" s="218"/>
      <c r="BM50" s="218"/>
      <c r="BN50" s="218"/>
      <c r="BO50" s="227"/>
      <c r="BP50" s="227"/>
      <c r="BQ50" s="224">
        <v>44</v>
      </c>
      <c r="BR50" s="225"/>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16"/>
    </row>
    <row r="51" spans="1:131" ht="26.25" customHeight="1" x14ac:dyDescent="0.15">
      <c r="A51" s="224">
        <v>24</v>
      </c>
      <c r="B51" s="789"/>
      <c r="C51" s="790"/>
      <c r="D51" s="790"/>
      <c r="E51" s="790"/>
      <c r="F51" s="790"/>
      <c r="G51" s="790"/>
      <c r="H51" s="790"/>
      <c r="I51" s="790"/>
      <c r="J51" s="790"/>
      <c r="K51" s="790"/>
      <c r="L51" s="790"/>
      <c r="M51" s="790"/>
      <c r="N51" s="790"/>
      <c r="O51" s="790"/>
      <c r="P51" s="791"/>
      <c r="Q51" s="844"/>
      <c r="R51" s="845"/>
      <c r="S51" s="845"/>
      <c r="T51" s="845"/>
      <c r="U51" s="845"/>
      <c r="V51" s="845"/>
      <c r="W51" s="845"/>
      <c r="X51" s="845"/>
      <c r="Y51" s="845"/>
      <c r="Z51" s="845"/>
      <c r="AA51" s="845"/>
      <c r="AB51" s="845"/>
      <c r="AC51" s="845"/>
      <c r="AD51" s="845"/>
      <c r="AE51" s="846"/>
      <c r="AF51" s="795"/>
      <c r="AG51" s="796"/>
      <c r="AH51" s="796"/>
      <c r="AI51" s="796"/>
      <c r="AJ51" s="797"/>
      <c r="AK51" s="848"/>
      <c r="AL51" s="845"/>
      <c r="AM51" s="845"/>
      <c r="AN51" s="845"/>
      <c r="AO51" s="845"/>
      <c r="AP51" s="845"/>
      <c r="AQ51" s="845"/>
      <c r="AR51" s="845"/>
      <c r="AS51" s="845"/>
      <c r="AT51" s="845"/>
      <c r="AU51" s="845"/>
      <c r="AV51" s="845"/>
      <c r="AW51" s="845"/>
      <c r="AX51" s="845"/>
      <c r="AY51" s="845"/>
      <c r="AZ51" s="847"/>
      <c r="BA51" s="847"/>
      <c r="BB51" s="847"/>
      <c r="BC51" s="847"/>
      <c r="BD51" s="847"/>
      <c r="BE51" s="841"/>
      <c r="BF51" s="841"/>
      <c r="BG51" s="841"/>
      <c r="BH51" s="841"/>
      <c r="BI51" s="842"/>
      <c r="BJ51" s="218"/>
      <c r="BK51" s="218"/>
      <c r="BL51" s="218"/>
      <c r="BM51" s="218"/>
      <c r="BN51" s="218"/>
      <c r="BO51" s="227"/>
      <c r="BP51" s="227"/>
      <c r="BQ51" s="224">
        <v>45</v>
      </c>
      <c r="BR51" s="225"/>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16"/>
    </row>
    <row r="52" spans="1:131" ht="26.25" customHeight="1" x14ac:dyDescent="0.15">
      <c r="A52" s="224">
        <v>25</v>
      </c>
      <c r="B52" s="789"/>
      <c r="C52" s="790"/>
      <c r="D52" s="790"/>
      <c r="E52" s="790"/>
      <c r="F52" s="790"/>
      <c r="G52" s="790"/>
      <c r="H52" s="790"/>
      <c r="I52" s="790"/>
      <c r="J52" s="790"/>
      <c r="K52" s="790"/>
      <c r="L52" s="790"/>
      <c r="M52" s="790"/>
      <c r="N52" s="790"/>
      <c r="O52" s="790"/>
      <c r="P52" s="791"/>
      <c r="Q52" s="844"/>
      <c r="R52" s="845"/>
      <c r="S52" s="845"/>
      <c r="T52" s="845"/>
      <c r="U52" s="845"/>
      <c r="V52" s="845"/>
      <c r="W52" s="845"/>
      <c r="X52" s="845"/>
      <c r="Y52" s="845"/>
      <c r="Z52" s="845"/>
      <c r="AA52" s="845"/>
      <c r="AB52" s="845"/>
      <c r="AC52" s="845"/>
      <c r="AD52" s="845"/>
      <c r="AE52" s="846"/>
      <c r="AF52" s="795"/>
      <c r="AG52" s="796"/>
      <c r="AH52" s="796"/>
      <c r="AI52" s="796"/>
      <c r="AJ52" s="797"/>
      <c r="AK52" s="848"/>
      <c r="AL52" s="845"/>
      <c r="AM52" s="845"/>
      <c r="AN52" s="845"/>
      <c r="AO52" s="845"/>
      <c r="AP52" s="845"/>
      <c r="AQ52" s="845"/>
      <c r="AR52" s="845"/>
      <c r="AS52" s="845"/>
      <c r="AT52" s="845"/>
      <c r="AU52" s="845"/>
      <c r="AV52" s="845"/>
      <c r="AW52" s="845"/>
      <c r="AX52" s="845"/>
      <c r="AY52" s="845"/>
      <c r="AZ52" s="847"/>
      <c r="BA52" s="847"/>
      <c r="BB52" s="847"/>
      <c r="BC52" s="847"/>
      <c r="BD52" s="847"/>
      <c r="BE52" s="841"/>
      <c r="BF52" s="841"/>
      <c r="BG52" s="841"/>
      <c r="BH52" s="841"/>
      <c r="BI52" s="842"/>
      <c r="BJ52" s="218"/>
      <c r="BK52" s="218"/>
      <c r="BL52" s="218"/>
      <c r="BM52" s="218"/>
      <c r="BN52" s="218"/>
      <c r="BO52" s="227"/>
      <c r="BP52" s="227"/>
      <c r="BQ52" s="224">
        <v>46</v>
      </c>
      <c r="BR52" s="225"/>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16"/>
    </row>
    <row r="53" spans="1:131" ht="26.25" customHeight="1" x14ac:dyDescent="0.15">
      <c r="A53" s="224">
        <v>26</v>
      </c>
      <c r="B53" s="789"/>
      <c r="C53" s="790"/>
      <c r="D53" s="790"/>
      <c r="E53" s="790"/>
      <c r="F53" s="790"/>
      <c r="G53" s="790"/>
      <c r="H53" s="790"/>
      <c r="I53" s="790"/>
      <c r="J53" s="790"/>
      <c r="K53" s="790"/>
      <c r="L53" s="790"/>
      <c r="M53" s="790"/>
      <c r="N53" s="790"/>
      <c r="O53" s="790"/>
      <c r="P53" s="791"/>
      <c r="Q53" s="844"/>
      <c r="R53" s="845"/>
      <c r="S53" s="845"/>
      <c r="T53" s="845"/>
      <c r="U53" s="845"/>
      <c r="V53" s="845"/>
      <c r="W53" s="845"/>
      <c r="X53" s="845"/>
      <c r="Y53" s="845"/>
      <c r="Z53" s="845"/>
      <c r="AA53" s="845"/>
      <c r="AB53" s="845"/>
      <c r="AC53" s="845"/>
      <c r="AD53" s="845"/>
      <c r="AE53" s="846"/>
      <c r="AF53" s="795"/>
      <c r="AG53" s="796"/>
      <c r="AH53" s="796"/>
      <c r="AI53" s="796"/>
      <c r="AJ53" s="797"/>
      <c r="AK53" s="848"/>
      <c r="AL53" s="845"/>
      <c r="AM53" s="845"/>
      <c r="AN53" s="845"/>
      <c r="AO53" s="845"/>
      <c r="AP53" s="845"/>
      <c r="AQ53" s="845"/>
      <c r="AR53" s="845"/>
      <c r="AS53" s="845"/>
      <c r="AT53" s="845"/>
      <c r="AU53" s="845"/>
      <c r="AV53" s="845"/>
      <c r="AW53" s="845"/>
      <c r="AX53" s="845"/>
      <c r="AY53" s="845"/>
      <c r="AZ53" s="847"/>
      <c r="BA53" s="847"/>
      <c r="BB53" s="847"/>
      <c r="BC53" s="847"/>
      <c r="BD53" s="847"/>
      <c r="BE53" s="841"/>
      <c r="BF53" s="841"/>
      <c r="BG53" s="841"/>
      <c r="BH53" s="841"/>
      <c r="BI53" s="842"/>
      <c r="BJ53" s="218"/>
      <c r="BK53" s="218"/>
      <c r="BL53" s="218"/>
      <c r="BM53" s="218"/>
      <c r="BN53" s="218"/>
      <c r="BO53" s="227"/>
      <c r="BP53" s="227"/>
      <c r="BQ53" s="224">
        <v>47</v>
      </c>
      <c r="BR53" s="225"/>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16"/>
    </row>
    <row r="54" spans="1:131" ht="26.25" customHeight="1" x14ac:dyDescent="0.15">
      <c r="A54" s="224">
        <v>27</v>
      </c>
      <c r="B54" s="789"/>
      <c r="C54" s="790"/>
      <c r="D54" s="790"/>
      <c r="E54" s="790"/>
      <c r="F54" s="790"/>
      <c r="G54" s="790"/>
      <c r="H54" s="790"/>
      <c r="I54" s="790"/>
      <c r="J54" s="790"/>
      <c r="K54" s="790"/>
      <c r="L54" s="790"/>
      <c r="M54" s="790"/>
      <c r="N54" s="790"/>
      <c r="O54" s="790"/>
      <c r="P54" s="791"/>
      <c r="Q54" s="844"/>
      <c r="R54" s="845"/>
      <c r="S54" s="845"/>
      <c r="T54" s="845"/>
      <c r="U54" s="845"/>
      <c r="V54" s="845"/>
      <c r="W54" s="845"/>
      <c r="X54" s="845"/>
      <c r="Y54" s="845"/>
      <c r="Z54" s="845"/>
      <c r="AA54" s="845"/>
      <c r="AB54" s="845"/>
      <c r="AC54" s="845"/>
      <c r="AD54" s="845"/>
      <c r="AE54" s="846"/>
      <c r="AF54" s="795"/>
      <c r="AG54" s="796"/>
      <c r="AH54" s="796"/>
      <c r="AI54" s="796"/>
      <c r="AJ54" s="797"/>
      <c r="AK54" s="848"/>
      <c r="AL54" s="845"/>
      <c r="AM54" s="845"/>
      <c r="AN54" s="845"/>
      <c r="AO54" s="845"/>
      <c r="AP54" s="845"/>
      <c r="AQ54" s="845"/>
      <c r="AR54" s="845"/>
      <c r="AS54" s="845"/>
      <c r="AT54" s="845"/>
      <c r="AU54" s="845"/>
      <c r="AV54" s="845"/>
      <c r="AW54" s="845"/>
      <c r="AX54" s="845"/>
      <c r="AY54" s="845"/>
      <c r="AZ54" s="847"/>
      <c r="BA54" s="847"/>
      <c r="BB54" s="847"/>
      <c r="BC54" s="847"/>
      <c r="BD54" s="847"/>
      <c r="BE54" s="841"/>
      <c r="BF54" s="841"/>
      <c r="BG54" s="841"/>
      <c r="BH54" s="841"/>
      <c r="BI54" s="842"/>
      <c r="BJ54" s="218"/>
      <c r="BK54" s="218"/>
      <c r="BL54" s="218"/>
      <c r="BM54" s="218"/>
      <c r="BN54" s="218"/>
      <c r="BO54" s="227"/>
      <c r="BP54" s="227"/>
      <c r="BQ54" s="224">
        <v>48</v>
      </c>
      <c r="BR54" s="225"/>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16"/>
    </row>
    <row r="55" spans="1:131" ht="26.25" customHeight="1" x14ac:dyDescent="0.15">
      <c r="A55" s="224">
        <v>28</v>
      </c>
      <c r="B55" s="789"/>
      <c r="C55" s="790"/>
      <c r="D55" s="790"/>
      <c r="E55" s="790"/>
      <c r="F55" s="790"/>
      <c r="G55" s="790"/>
      <c r="H55" s="790"/>
      <c r="I55" s="790"/>
      <c r="J55" s="790"/>
      <c r="K55" s="790"/>
      <c r="L55" s="790"/>
      <c r="M55" s="790"/>
      <c r="N55" s="790"/>
      <c r="O55" s="790"/>
      <c r="P55" s="791"/>
      <c r="Q55" s="844"/>
      <c r="R55" s="845"/>
      <c r="S55" s="845"/>
      <c r="T55" s="845"/>
      <c r="U55" s="845"/>
      <c r="V55" s="845"/>
      <c r="W55" s="845"/>
      <c r="X55" s="845"/>
      <c r="Y55" s="845"/>
      <c r="Z55" s="845"/>
      <c r="AA55" s="845"/>
      <c r="AB55" s="845"/>
      <c r="AC55" s="845"/>
      <c r="AD55" s="845"/>
      <c r="AE55" s="846"/>
      <c r="AF55" s="795"/>
      <c r="AG55" s="796"/>
      <c r="AH55" s="796"/>
      <c r="AI55" s="796"/>
      <c r="AJ55" s="797"/>
      <c r="AK55" s="848"/>
      <c r="AL55" s="845"/>
      <c r="AM55" s="845"/>
      <c r="AN55" s="845"/>
      <c r="AO55" s="845"/>
      <c r="AP55" s="845"/>
      <c r="AQ55" s="845"/>
      <c r="AR55" s="845"/>
      <c r="AS55" s="845"/>
      <c r="AT55" s="845"/>
      <c r="AU55" s="845"/>
      <c r="AV55" s="845"/>
      <c r="AW55" s="845"/>
      <c r="AX55" s="845"/>
      <c r="AY55" s="845"/>
      <c r="AZ55" s="847"/>
      <c r="BA55" s="847"/>
      <c r="BB55" s="847"/>
      <c r="BC55" s="847"/>
      <c r="BD55" s="847"/>
      <c r="BE55" s="841"/>
      <c r="BF55" s="841"/>
      <c r="BG55" s="841"/>
      <c r="BH55" s="841"/>
      <c r="BI55" s="842"/>
      <c r="BJ55" s="218"/>
      <c r="BK55" s="218"/>
      <c r="BL55" s="218"/>
      <c r="BM55" s="218"/>
      <c r="BN55" s="218"/>
      <c r="BO55" s="227"/>
      <c r="BP55" s="227"/>
      <c r="BQ55" s="224">
        <v>49</v>
      </c>
      <c r="BR55" s="225"/>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16"/>
    </row>
    <row r="56" spans="1:131" ht="26.25" customHeight="1" x14ac:dyDescent="0.15">
      <c r="A56" s="224">
        <v>29</v>
      </c>
      <c r="B56" s="789"/>
      <c r="C56" s="790"/>
      <c r="D56" s="790"/>
      <c r="E56" s="790"/>
      <c r="F56" s="790"/>
      <c r="G56" s="790"/>
      <c r="H56" s="790"/>
      <c r="I56" s="790"/>
      <c r="J56" s="790"/>
      <c r="K56" s="790"/>
      <c r="L56" s="790"/>
      <c r="M56" s="790"/>
      <c r="N56" s="790"/>
      <c r="O56" s="790"/>
      <c r="P56" s="791"/>
      <c r="Q56" s="844"/>
      <c r="R56" s="845"/>
      <c r="S56" s="845"/>
      <c r="T56" s="845"/>
      <c r="U56" s="845"/>
      <c r="V56" s="845"/>
      <c r="W56" s="845"/>
      <c r="X56" s="845"/>
      <c r="Y56" s="845"/>
      <c r="Z56" s="845"/>
      <c r="AA56" s="845"/>
      <c r="AB56" s="845"/>
      <c r="AC56" s="845"/>
      <c r="AD56" s="845"/>
      <c r="AE56" s="846"/>
      <c r="AF56" s="795"/>
      <c r="AG56" s="796"/>
      <c r="AH56" s="796"/>
      <c r="AI56" s="796"/>
      <c r="AJ56" s="797"/>
      <c r="AK56" s="848"/>
      <c r="AL56" s="845"/>
      <c r="AM56" s="845"/>
      <c r="AN56" s="845"/>
      <c r="AO56" s="845"/>
      <c r="AP56" s="845"/>
      <c r="AQ56" s="845"/>
      <c r="AR56" s="845"/>
      <c r="AS56" s="845"/>
      <c r="AT56" s="845"/>
      <c r="AU56" s="845"/>
      <c r="AV56" s="845"/>
      <c r="AW56" s="845"/>
      <c r="AX56" s="845"/>
      <c r="AY56" s="845"/>
      <c r="AZ56" s="847"/>
      <c r="BA56" s="847"/>
      <c r="BB56" s="847"/>
      <c r="BC56" s="847"/>
      <c r="BD56" s="847"/>
      <c r="BE56" s="841"/>
      <c r="BF56" s="841"/>
      <c r="BG56" s="841"/>
      <c r="BH56" s="841"/>
      <c r="BI56" s="842"/>
      <c r="BJ56" s="218"/>
      <c r="BK56" s="218"/>
      <c r="BL56" s="218"/>
      <c r="BM56" s="218"/>
      <c r="BN56" s="218"/>
      <c r="BO56" s="227"/>
      <c r="BP56" s="227"/>
      <c r="BQ56" s="224">
        <v>50</v>
      </c>
      <c r="BR56" s="225"/>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16"/>
    </row>
    <row r="57" spans="1:131" ht="26.25" customHeight="1" x14ac:dyDescent="0.15">
      <c r="A57" s="224">
        <v>30</v>
      </c>
      <c r="B57" s="789"/>
      <c r="C57" s="790"/>
      <c r="D57" s="790"/>
      <c r="E57" s="790"/>
      <c r="F57" s="790"/>
      <c r="G57" s="790"/>
      <c r="H57" s="790"/>
      <c r="I57" s="790"/>
      <c r="J57" s="790"/>
      <c r="K57" s="790"/>
      <c r="L57" s="790"/>
      <c r="M57" s="790"/>
      <c r="N57" s="790"/>
      <c r="O57" s="790"/>
      <c r="P57" s="791"/>
      <c r="Q57" s="844"/>
      <c r="R57" s="845"/>
      <c r="S57" s="845"/>
      <c r="T57" s="845"/>
      <c r="U57" s="845"/>
      <c r="V57" s="845"/>
      <c r="W57" s="845"/>
      <c r="X57" s="845"/>
      <c r="Y57" s="845"/>
      <c r="Z57" s="845"/>
      <c r="AA57" s="845"/>
      <c r="AB57" s="845"/>
      <c r="AC57" s="845"/>
      <c r="AD57" s="845"/>
      <c r="AE57" s="846"/>
      <c r="AF57" s="795"/>
      <c r="AG57" s="796"/>
      <c r="AH57" s="796"/>
      <c r="AI57" s="796"/>
      <c r="AJ57" s="797"/>
      <c r="AK57" s="848"/>
      <c r="AL57" s="845"/>
      <c r="AM57" s="845"/>
      <c r="AN57" s="845"/>
      <c r="AO57" s="845"/>
      <c r="AP57" s="845"/>
      <c r="AQ57" s="845"/>
      <c r="AR57" s="845"/>
      <c r="AS57" s="845"/>
      <c r="AT57" s="845"/>
      <c r="AU57" s="845"/>
      <c r="AV57" s="845"/>
      <c r="AW57" s="845"/>
      <c r="AX57" s="845"/>
      <c r="AY57" s="845"/>
      <c r="AZ57" s="847"/>
      <c r="BA57" s="847"/>
      <c r="BB57" s="847"/>
      <c r="BC57" s="847"/>
      <c r="BD57" s="847"/>
      <c r="BE57" s="841"/>
      <c r="BF57" s="841"/>
      <c r="BG57" s="841"/>
      <c r="BH57" s="841"/>
      <c r="BI57" s="842"/>
      <c r="BJ57" s="218"/>
      <c r="BK57" s="218"/>
      <c r="BL57" s="218"/>
      <c r="BM57" s="218"/>
      <c r="BN57" s="218"/>
      <c r="BO57" s="227"/>
      <c r="BP57" s="227"/>
      <c r="BQ57" s="224">
        <v>51</v>
      </c>
      <c r="BR57" s="225"/>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16"/>
    </row>
    <row r="58" spans="1:131" ht="26.25" customHeight="1" x14ac:dyDescent="0.15">
      <c r="A58" s="224">
        <v>31</v>
      </c>
      <c r="B58" s="789"/>
      <c r="C58" s="790"/>
      <c r="D58" s="790"/>
      <c r="E58" s="790"/>
      <c r="F58" s="790"/>
      <c r="G58" s="790"/>
      <c r="H58" s="790"/>
      <c r="I58" s="790"/>
      <c r="J58" s="790"/>
      <c r="K58" s="790"/>
      <c r="L58" s="790"/>
      <c r="M58" s="790"/>
      <c r="N58" s="790"/>
      <c r="O58" s="790"/>
      <c r="P58" s="791"/>
      <c r="Q58" s="844"/>
      <c r="R58" s="845"/>
      <c r="S58" s="845"/>
      <c r="T58" s="845"/>
      <c r="U58" s="845"/>
      <c r="V58" s="845"/>
      <c r="W58" s="845"/>
      <c r="X58" s="845"/>
      <c r="Y58" s="845"/>
      <c r="Z58" s="845"/>
      <c r="AA58" s="845"/>
      <c r="AB58" s="845"/>
      <c r="AC58" s="845"/>
      <c r="AD58" s="845"/>
      <c r="AE58" s="846"/>
      <c r="AF58" s="795"/>
      <c r="AG58" s="796"/>
      <c r="AH58" s="796"/>
      <c r="AI58" s="796"/>
      <c r="AJ58" s="797"/>
      <c r="AK58" s="848"/>
      <c r="AL58" s="845"/>
      <c r="AM58" s="845"/>
      <c r="AN58" s="845"/>
      <c r="AO58" s="845"/>
      <c r="AP58" s="845"/>
      <c r="AQ58" s="845"/>
      <c r="AR58" s="845"/>
      <c r="AS58" s="845"/>
      <c r="AT58" s="845"/>
      <c r="AU58" s="845"/>
      <c r="AV58" s="845"/>
      <c r="AW58" s="845"/>
      <c r="AX58" s="845"/>
      <c r="AY58" s="845"/>
      <c r="AZ58" s="847"/>
      <c r="BA58" s="847"/>
      <c r="BB58" s="847"/>
      <c r="BC58" s="847"/>
      <c r="BD58" s="847"/>
      <c r="BE58" s="841"/>
      <c r="BF58" s="841"/>
      <c r="BG58" s="841"/>
      <c r="BH58" s="841"/>
      <c r="BI58" s="842"/>
      <c r="BJ58" s="218"/>
      <c r="BK58" s="218"/>
      <c r="BL58" s="218"/>
      <c r="BM58" s="218"/>
      <c r="BN58" s="218"/>
      <c r="BO58" s="227"/>
      <c r="BP58" s="227"/>
      <c r="BQ58" s="224">
        <v>52</v>
      </c>
      <c r="BR58" s="225"/>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16"/>
    </row>
    <row r="59" spans="1:131" ht="26.25" customHeight="1" x14ac:dyDescent="0.15">
      <c r="A59" s="224">
        <v>32</v>
      </c>
      <c r="B59" s="789"/>
      <c r="C59" s="790"/>
      <c r="D59" s="790"/>
      <c r="E59" s="790"/>
      <c r="F59" s="790"/>
      <c r="G59" s="790"/>
      <c r="H59" s="790"/>
      <c r="I59" s="790"/>
      <c r="J59" s="790"/>
      <c r="K59" s="790"/>
      <c r="L59" s="790"/>
      <c r="M59" s="790"/>
      <c r="N59" s="790"/>
      <c r="O59" s="790"/>
      <c r="P59" s="791"/>
      <c r="Q59" s="844"/>
      <c r="R59" s="845"/>
      <c r="S59" s="845"/>
      <c r="T59" s="845"/>
      <c r="U59" s="845"/>
      <c r="V59" s="845"/>
      <c r="W59" s="845"/>
      <c r="X59" s="845"/>
      <c r="Y59" s="845"/>
      <c r="Z59" s="845"/>
      <c r="AA59" s="845"/>
      <c r="AB59" s="845"/>
      <c r="AC59" s="845"/>
      <c r="AD59" s="845"/>
      <c r="AE59" s="846"/>
      <c r="AF59" s="795"/>
      <c r="AG59" s="796"/>
      <c r="AH59" s="796"/>
      <c r="AI59" s="796"/>
      <c r="AJ59" s="797"/>
      <c r="AK59" s="848"/>
      <c r="AL59" s="845"/>
      <c r="AM59" s="845"/>
      <c r="AN59" s="845"/>
      <c r="AO59" s="845"/>
      <c r="AP59" s="845"/>
      <c r="AQ59" s="845"/>
      <c r="AR59" s="845"/>
      <c r="AS59" s="845"/>
      <c r="AT59" s="845"/>
      <c r="AU59" s="845"/>
      <c r="AV59" s="845"/>
      <c r="AW59" s="845"/>
      <c r="AX59" s="845"/>
      <c r="AY59" s="845"/>
      <c r="AZ59" s="847"/>
      <c r="BA59" s="847"/>
      <c r="BB59" s="847"/>
      <c r="BC59" s="847"/>
      <c r="BD59" s="847"/>
      <c r="BE59" s="841"/>
      <c r="BF59" s="841"/>
      <c r="BG59" s="841"/>
      <c r="BH59" s="841"/>
      <c r="BI59" s="842"/>
      <c r="BJ59" s="218"/>
      <c r="BK59" s="218"/>
      <c r="BL59" s="218"/>
      <c r="BM59" s="218"/>
      <c r="BN59" s="218"/>
      <c r="BO59" s="227"/>
      <c r="BP59" s="227"/>
      <c r="BQ59" s="224">
        <v>53</v>
      </c>
      <c r="BR59" s="225"/>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16"/>
    </row>
    <row r="60" spans="1:131" ht="26.25" customHeight="1" x14ac:dyDescent="0.15">
      <c r="A60" s="224">
        <v>33</v>
      </c>
      <c r="B60" s="789"/>
      <c r="C60" s="790"/>
      <c r="D60" s="790"/>
      <c r="E60" s="790"/>
      <c r="F60" s="790"/>
      <c r="G60" s="790"/>
      <c r="H60" s="790"/>
      <c r="I60" s="790"/>
      <c r="J60" s="790"/>
      <c r="K60" s="790"/>
      <c r="L60" s="790"/>
      <c r="M60" s="790"/>
      <c r="N60" s="790"/>
      <c r="O60" s="790"/>
      <c r="P60" s="791"/>
      <c r="Q60" s="844"/>
      <c r="R60" s="845"/>
      <c r="S60" s="845"/>
      <c r="T60" s="845"/>
      <c r="U60" s="845"/>
      <c r="V60" s="845"/>
      <c r="W60" s="845"/>
      <c r="X60" s="845"/>
      <c r="Y60" s="845"/>
      <c r="Z60" s="845"/>
      <c r="AA60" s="845"/>
      <c r="AB60" s="845"/>
      <c r="AC60" s="845"/>
      <c r="AD60" s="845"/>
      <c r="AE60" s="846"/>
      <c r="AF60" s="795"/>
      <c r="AG60" s="796"/>
      <c r="AH60" s="796"/>
      <c r="AI60" s="796"/>
      <c r="AJ60" s="797"/>
      <c r="AK60" s="848"/>
      <c r="AL60" s="845"/>
      <c r="AM60" s="845"/>
      <c r="AN60" s="845"/>
      <c r="AO60" s="845"/>
      <c r="AP60" s="845"/>
      <c r="AQ60" s="845"/>
      <c r="AR60" s="845"/>
      <c r="AS60" s="845"/>
      <c r="AT60" s="845"/>
      <c r="AU60" s="845"/>
      <c r="AV60" s="845"/>
      <c r="AW60" s="845"/>
      <c r="AX60" s="845"/>
      <c r="AY60" s="845"/>
      <c r="AZ60" s="847"/>
      <c r="BA60" s="847"/>
      <c r="BB60" s="847"/>
      <c r="BC60" s="847"/>
      <c r="BD60" s="847"/>
      <c r="BE60" s="841"/>
      <c r="BF60" s="841"/>
      <c r="BG60" s="841"/>
      <c r="BH60" s="841"/>
      <c r="BI60" s="842"/>
      <c r="BJ60" s="218"/>
      <c r="BK60" s="218"/>
      <c r="BL60" s="218"/>
      <c r="BM60" s="218"/>
      <c r="BN60" s="218"/>
      <c r="BO60" s="227"/>
      <c r="BP60" s="227"/>
      <c r="BQ60" s="224">
        <v>54</v>
      </c>
      <c r="BR60" s="225"/>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16"/>
    </row>
    <row r="61" spans="1:131" ht="26.25" customHeight="1" thickBot="1" x14ac:dyDescent="0.2">
      <c r="A61" s="224">
        <v>34</v>
      </c>
      <c r="B61" s="789"/>
      <c r="C61" s="790"/>
      <c r="D61" s="790"/>
      <c r="E61" s="790"/>
      <c r="F61" s="790"/>
      <c r="G61" s="790"/>
      <c r="H61" s="790"/>
      <c r="I61" s="790"/>
      <c r="J61" s="790"/>
      <c r="K61" s="790"/>
      <c r="L61" s="790"/>
      <c r="M61" s="790"/>
      <c r="N61" s="790"/>
      <c r="O61" s="790"/>
      <c r="P61" s="791"/>
      <c r="Q61" s="844"/>
      <c r="R61" s="845"/>
      <c r="S61" s="845"/>
      <c r="T61" s="845"/>
      <c r="U61" s="845"/>
      <c r="V61" s="845"/>
      <c r="W61" s="845"/>
      <c r="X61" s="845"/>
      <c r="Y61" s="845"/>
      <c r="Z61" s="845"/>
      <c r="AA61" s="845"/>
      <c r="AB61" s="845"/>
      <c r="AC61" s="845"/>
      <c r="AD61" s="845"/>
      <c r="AE61" s="846"/>
      <c r="AF61" s="795"/>
      <c r="AG61" s="796"/>
      <c r="AH61" s="796"/>
      <c r="AI61" s="796"/>
      <c r="AJ61" s="797"/>
      <c r="AK61" s="848"/>
      <c r="AL61" s="845"/>
      <c r="AM61" s="845"/>
      <c r="AN61" s="845"/>
      <c r="AO61" s="845"/>
      <c r="AP61" s="845"/>
      <c r="AQ61" s="845"/>
      <c r="AR61" s="845"/>
      <c r="AS61" s="845"/>
      <c r="AT61" s="845"/>
      <c r="AU61" s="845"/>
      <c r="AV61" s="845"/>
      <c r="AW61" s="845"/>
      <c r="AX61" s="845"/>
      <c r="AY61" s="845"/>
      <c r="AZ61" s="847"/>
      <c r="BA61" s="847"/>
      <c r="BB61" s="847"/>
      <c r="BC61" s="847"/>
      <c r="BD61" s="847"/>
      <c r="BE61" s="841"/>
      <c r="BF61" s="841"/>
      <c r="BG61" s="841"/>
      <c r="BH61" s="841"/>
      <c r="BI61" s="842"/>
      <c r="BJ61" s="218"/>
      <c r="BK61" s="218"/>
      <c r="BL61" s="218"/>
      <c r="BM61" s="218"/>
      <c r="BN61" s="218"/>
      <c r="BO61" s="227"/>
      <c r="BP61" s="227"/>
      <c r="BQ61" s="224">
        <v>55</v>
      </c>
      <c r="BR61" s="225"/>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16"/>
    </row>
    <row r="62" spans="1:131" ht="26.25" customHeight="1" x14ac:dyDescent="0.15">
      <c r="A62" s="224">
        <v>35</v>
      </c>
      <c r="B62" s="789"/>
      <c r="C62" s="790"/>
      <c r="D62" s="790"/>
      <c r="E62" s="790"/>
      <c r="F62" s="790"/>
      <c r="G62" s="790"/>
      <c r="H62" s="790"/>
      <c r="I62" s="790"/>
      <c r="J62" s="790"/>
      <c r="K62" s="790"/>
      <c r="L62" s="790"/>
      <c r="M62" s="790"/>
      <c r="N62" s="790"/>
      <c r="O62" s="790"/>
      <c r="P62" s="791"/>
      <c r="Q62" s="844"/>
      <c r="R62" s="845"/>
      <c r="S62" s="845"/>
      <c r="T62" s="845"/>
      <c r="U62" s="845"/>
      <c r="V62" s="845"/>
      <c r="W62" s="845"/>
      <c r="X62" s="845"/>
      <c r="Y62" s="845"/>
      <c r="Z62" s="845"/>
      <c r="AA62" s="845"/>
      <c r="AB62" s="845"/>
      <c r="AC62" s="845"/>
      <c r="AD62" s="845"/>
      <c r="AE62" s="846"/>
      <c r="AF62" s="795"/>
      <c r="AG62" s="796"/>
      <c r="AH62" s="796"/>
      <c r="AI62" s="796"/>
      <c r="AJ62" s="797"/>
      <c r="AK62" s="848"/>
      <c r="AL62" s="845"/>
      <c r="AM62" s="845"/>
      <c r="AN62" s="845"/>
      <c r="AO62" s="845"/>
      <c r="AP62" s="845"/>
      <c r="AQ62" s="845"/>
      <c r="AR62" s="845"/>
      <c r="AS62" s="845"/>
      <c r="AT62" s="845"/>
      <c r="AU62" s="845"/>
      <c r="AV62" s="845"/>
      <c r="AW62" s="845"/>
      <c r="AX62" s="845"/>
      <c r="AY62" s="845"/>
      <c r="AZ62" s="847"/>
      <c r="BA62" s="847"/>
      <c r="BB62" s="847"/>
      <c r="BC62" s="847"/>
      <c r="BD62" s="847"/>
      <c r="BE62" s="841"/>
      <c r="BF62" s="841"/>
      <c r="BG62" s="841"/>
      <c r="BH62" s="841"/>
      <c r="BI62" s="842"/>
      <c r="BJ62" s="856" t="s">
        <v>411</v>
      </c>
      <c r="BK62" s="815"/>
      <c r="BL62" s="815"/>
      <c r="BM62" s="815"/>
      <c r="BN62" s="816"/>
      <c r="BO62" s="227"/>
      <c r="BP62" s="227"/>
      <c r="BQ62" s="224">
        <v>56</v>
      </c>
      <c r="BR62" s="225"/>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16"/>
    </row>
    <row r="63" spans="1:131" ht="26.25" customHeight="1" thickBot="1" x14ac:dyDescent="0.2">
      <c r="A63" s="226" t="s">
        <v>393</v>
      </c>
      <c r="B63" s="798" t="s">
        <v>412</v>
      </c>
      <c r="C63" s="799"/>
      <c r="D63" s="799"/>
      <c r="E63" s="799"/>
      <c r="F63" s="799"/>
      <c r="G63" s="799"/>
      <c r="H63" s="799"/>
      <c r="I63" s="799"/>
      <c r="J63" s="799"/>
      <c r="K63" s="799"/>
      <c r="L63" s="799"/>
      <c r="M63" s="799"/>
      <c r="N63" s="799"/>
      <c r="O63" s="799"/>
      <c r="P63" s="800"/>
      <c r="Q63" s="849"/>
      <c r="R63" s="850"/>
      <c r="S63" s="850"/>
      <c r="T63" s="850"/>
      <c r="U63" s="850"/>
      <c r="V63" s="850"/>
      <c r="W63" s="850"/>
      <c r="X63" s="850"/>
      <c r="Y63" s="850"/>
      <c r="Z63" s="850"/>
      <c r="AA63" s="850"/>
      <c r="AB63" s="850"/>
      <c r="AC63" s="850"/>
      <c r="AD63" s="850"/>
      <c r="AE63" s="851"/>
      <c r="AF63" s="852">
        <v>1850</v>
      </c>
      <c r="AG63" s="853"/>
      <c r="AH63" s="853"/>
      <c r="AI63" s="853"/>
      <c r="AJ63" s="854"/>
      <c r="AK63" s="855"/>
      <c r="AL63" s="850"/>
      <c r="AM63" s="850"/>
      <c r="AN63" s="850"/>
      <c r="AO63" s="850"/>
      <c r="AP63" s="853"/>
      <c r="AQ63" s="853"/>
      <c r="AR63" s="853"/>
      <c r="AS63" s="853"/>
      <c r="AT63" s="853"/>
      <c r="AU63" s="853"/>
      <c r="AV63" s="853"/>
      <c r="AW63" s="853"/>
      <c r="AX63" s="853"/>
      <c r="AY63" s="853"/>
      <c r="AZ63" s="857"/>
      <c r="BA63" s="857"/>
      <c r="BB63" s="857"/>
      <c r="BC63" s="857"/>
      <c r="BD63" s="857"/>
      <c r="BE63" s="858"/>
      <c r="BF63" s="858"/>
      <c r="BG63" s="858"/>
      <c r="BH63" s="858"/>
      <c r="BI63" s="859"/>
      <c r="BJ63" s="860" t="s">
        <v>413</v>
      </c>
      <c r="BK63" s="861"/>
      <c r="BL63" s="861"/>
      <c r="BM63" s="861"/>
      <c r="BN63" s="862"/>
      <c r="BO63" s="227"/>
      <c r="BP63" s="227"/>
      <c r="BQ63" s="224">
        <v>57</v>
      </c>
      <c r="BR63" s="225"/>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16"/>
    </row>
    <row r="64" spans="1:131" ht="26.25" customHeight="1" x14ac:dyDescent="0.15">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4">
        <v>58</v>
      </c>
      <c r="BR64" s="225"/>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16"/>
    </row>
    <row r="65" spans="1:131" ht="26.25" customHeight="1" thickBot="1" x14ac:dyDescent="0.2">
      <c r="A65" s="218" t="s">
        <v>414</v>
      </c>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27"/>
      <c r="BF65" s="227"/>
      <c r="BG65" s="227"/>
      <c r="BH65" s="227"/>
      <c r="BI65" s="227"/>
      <c r="BJ65" s="227"/>
      <c r="BK65" s="227"/>
      <c r="BL65" s="227"/>
      <c r="BM65" s="227"/>
      <c r="BN65" s="227"/>
      <c r="BO65" s="227"/>
      <c r="BP65" s="227"/>
      <c r="BQ65" s="224">
        <v>59</v>
      </c>
      <c r="BR65" s="225"/>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16"/>
    </row>
    <row r="66" spans="1:131" ht="26.25" customHeight="1" x14ac:dyDescent="0.15">
      <c r="A66" s="736" t="s">
        <v>415</v>
      </c>
      <c r="B66" s="737"/>
      <c r="C66" s="737"/>
      <c r="D66" s="737"/>
      <c r="E66" s="737"/>
      <c r="F66" s="737"/>
      <c r="G66" s="737"/>
      <c r="H66" s="737"/>
      <c r="I66" s="737"/>
      <c r="J66" s="737"/>
      <c r="K66" s="737"/>
      <c r="L66" s="737"/>
      <c r="M66" s="737"/>
      <c r="N66" s="737"/>
      <c r="O66" s="737"/>
      <c r="P66" s="738"/>
      <c r="Q66" s="742" t="s">
        <v>397</v>
      </c>
      <c r="R66" s="743"/>
      <c r="S66" s="743"/>
      <c r="T66" s="743"/>
      <c r="U66" s="744"/>
      <c r="V66" s="742" t="s">
        <v>416</v>
      </c>
      <c r="W66" s="743"/>
      <c r="X66" s="743"/>
      <c r="Y66" s="743"/>
      <c r="Z66" s="744"/>
      <c r="AA66" s="742" t="s">
        <v>417</v>
      </c>
      <c r="AB66" s="743"/>
      <c r="AC66" s="743"/>
      <c r="AD66" s="743"/>
      <c r="AE66" s="744"/>
      <c r="AF66" s="863" t="s">
        <v>400</v>
      </c>
      <c r="AG66" s="824"/>
      <c r="AH66" s="824"/>
      <c r="AI66" s="824"/>
      <c r="AJ66" s="864"/>
      <c r="AK66" s="742" t="s">
        <v>418</v>
      </c>
      <c r="AL66" s="737"/>
      <c r="AM66" s="737"/>
      <c r="AN66" s="737"/>
      <c r="AO66" s="738"/>
      <c r="AP66" s="742" t="s">
        <v>402</v>
      </c>
      <c r="AQ66" s="743"/>
      <c r="AR66" s="743"/>
      <c r="AS66" s="743"/>
      <c r="AT66" s="744"/>
      <c r="AU66" s="742" t="s">
        <v>419</v>
      </c>
      <c r="AV66" s="743"/>
      <c r="AW66" s="743"/>
      <c r="AX66" s="743"/>
      <c r="AY66" s="744"/>
      <c r="AZ66" s="742" t="s">
        <v>379</v>
      </c>
      <c r="BA66" s="743"/>
      <c r="BB66" s="743"/>
      <c r="BC66" s="743"/>
      <c r="BD66" s="749"/>
      <c r="BE66" s="227"/>
      <c r="BF66" s="227"/>
      <c r="BG66" s="227"/>
      <c r="BH66" s="227"/>
      <c r="BI66" s="227"/>
      <c r="BJ66" s="227"/>
      <c r="BK66" s="227"/>
      <c r="BL66" s="227"/>
      <c r="BM66" s="227"/>
      <c r="BN66" s="227"/>
      <c r="BO66" s="227"/>
      <c r="BP66" s="227"/>
      <c r="BQ66" s="224">
        <v>60</v>
      </c>
      <c r="BR66" s="229"/>
      <c r="BS66" s="868"/>
      <c r="BT66" s="869"/>
      <c r="BU66" s="869"/>
      <c r="BV66" s="869"/>
      <c r="BW66" s="869"/>
      <c r="BX66" s="869"/>
      <c r="BY66" s="869"/>
      <c r="BZ66" s="869"/>
      <c r="CA66" s="869"/>
      <c r="CB66" s="869"/>
      <c r="CC66" s="869"/>
      <c r="CD66" s="869"/>
      <c r="CE66" s="869"/>
      <c r="CF66" s="869"/>
      <c r="CG66" s="874"/>
      <c r="CH66" s="871"/>
      <c r="CI66" s="872"/>
      <c r="CJ66" s="872"/>
      <c r="CK66" s="872"/>
      <c r="CL66" s="873"/>
      <c r="CM66" s="871"/>
      <c r="CN66" s="872"/>
      <c r="CO66" s="872"/>
      <c r="CP66" s="872"/>
      <c r="CQ66" s="873"/>
      <c r="CR66" s="871"/>
      <c r="CS66" s="872"/>
      <c r="CT66" s="872"/>
      <c r="CU66" s="872"/>
      <c r="CV66" s="873"/>
      <c r="CW66" s="871"/>
      <c r="CX66" s="872"/>
      <c r="CY66" s="872"/>
      <c r="CZ66" s="872"/>
      <c r="DA66" s="873"/>
      <c r="DB66" s="871"/>
      <c r="DC66" s="872"/>
      <c r="DD66" s="872"/>
      <c r="DE66" s="872"/>
      <c r="DF66" s="873"/>
      <c r="DG66" s="871"/>
      <c r="DH66" s="872"/>
      <c r="DI66" s="872"/>
      <c r="DJ66" s="872"/>
      <c r="DK66" s="873"/>
      <c r="DL66" s="871"/>
      <c r="DM66" s="872"/>
      <c r="DN66" s="872"/>
      <c r="DO66" s="872"/>
      <c r="DP66" s="873"/>
      <c r="DQ66" s="871"/>
      <c r="DR66" s="872"/>
      <c r="DS66" s="872"/>
      <c r="DT66" s="872"/>
      <c r="DU66" s="873"/>
      <c r="DV66" s="868"/>
      <c r="DW66" s="869"/>
      <c r="DX66" s="869"/>
      <c r="DY66" s="869"/>
      <c r="DZ66" s="870"/>
      <c r="EA66" s="216"/>
    </row>
    <row r="67" spans="1:131" ht="26.25" customHeight="1" thickBot="1" x14ac:dyDescent="0.2">
      <c r="A67" s="739"/>
      <c r="B67" s="740"/>
      <c r="C67" s="740"/>
      <c r="D67" s="740"/>
      <c r="E67" s="740"/>
      <c r="F67" s="740"/>
      <c r="G67" s="740"/>
      <c r="H67" s="740"/>
      <c r="I67" s="740"/>
      <c r="J67" s="740"/>
      <c r="K67" s="740"/>
      <c r="L67" s="740"/>
      <c r="M67" s="740"/>
      <c r="N67" s="740"/>
      <c r="O67" s="740"/>
      <c r="P67" s="741"/>
      <c r="Q67" s="745"/>
      <c r="R67" s="746"/>
      <c r="S67" s="746"/>
      <c r="T67" s="746"/>
      <c r="U67" s="747"/>
      <c r="V67" s="745"/>
      <c r="W67" s="746"/>
      <c r="X67" s="746"/>
      <c r="Y67" s="746"/>
      <c r="Z67" s="747"/>
      <c r="AA67" s="745"/>
      <c r="AB67" s="746"/>
      <c r="AC67" s="746"/>
      <c r="AD67" s="746"/>
      <c r="AE67" s="747"/>
      <c r="AF67" s="865"/>
      <c r="AG67" s="827"/>
      <c r="AH67" s="827"/>
      <c r="AI67" s="827"/>
      <c r="AJ67" s="866"/>
      <c r="AK67" s="867"/>
      <c r="AL67" s="740"/>
      <c r="AM67" s="740"/>
      <c r="AN67" s="740"/>
      <c r="AO67" s="741"/>
      <c r="AP67" s="745"/>
      <c r="AQ67" s="746"/>
      <c r="AR67" s="746"/>
      <c r="AS67" s="746"/>
      <c r="AT67" s="747"/>
      <c r="AU67" s="745"/>
      <c r="AV67" s="746"/>
      <c r="AW67" s="746"/>
      <c r="AX67" s="746"/>
      <c r="AY67" s="747"/>
      <c r="AZ67" s="745"/>
      <c r="BA67" s="746"/>
      <c r="BB67" s="746"/>
      <c r="BC67" s="746"/>
      <c r="BD67" s="751"/>
      <c r="BE67" s="227"/>
      <c r="BF67" s="227"/>
      <c r="BG67" s="227"/>
      <c r="BH67" s="227"/>
      <c r="BI67" s="227"/>
      <c r="BJ67" s="227"/>
      <c r="BK67" s="227"/>
      <c r="BL67" s="227"/>
      <c r="BM67" s="227"/>
      <c r="BN67" s="227"/>
      <c r="BO67" s="227"/>
      <c r="BP67" s="227"/>
      <c r="BQ67" s="224">
        <v>61</v>
      </c>
      <c r="BR67" s="229"/>
      <c r="BS67" s="868"/>
      <c r="BT67" s="869"/>
      <c r="BU67" s="869"/>
      <c r="BV67" s="869"/>
      <c r="BW67" s="869"/>
      <c r="BX67" s="869"/>
      <c r="BY67" s="869"/>
      <c r="BZ67" s="869"/>
      <c r="CA67" s="869"/>
      <c r="CB67" s="869"/>
      <c r="CC67" s="869"/>
      <c r="CD67" s="869"/>
      <c r="CE67" s="869"/>
      <c r="CF67" s="869"/>
      <c r="CG67" s="874"/>
      <c r="CH67" s="871"/>
      <c r="CI67" s="872"/>
      <c r="CJ67" s="872"/>
      <c r="CK67" s="872"/>
      <c r="CL67" s="873"/>
      <c r="CM67" s="871"/>
      <c r="CN67" s="872"/>
      <c r="CO67" s="872"/>
      <c r="CP67" s="872"/>
      <c r="CQ67" s="873"/>
      <c r="CR67" s="871"/>
      <c r="CS67" s="872"/>
      <c r="CT67" s="872"/>
      <c r="CU67" s="872"/>
      <c r="CV67" s="873"/>
      <c r="CW67" s="871"/>
      <c r="CX67" s="872"/>
      <c r="CY67" s="872"/>
      <c r="CZ67" s="872"/>
      <c r="DA67" s="873"/>
      <c r="DB67" s="871"/>
      <c r="DC67" s="872"/>
      <c r="DD67" s="872"/>
      <c r="DE67" s="872"/>
      <c r="DF67" s="873"/>
      <c r="DG67" s="871"/>
      <c r="DH67" s="872"/>
      <c r="DI67" s="872"/>
      <c r="DJ67" s="872"/>
      <c r="DK67" s="873"/>
      <c r="DL67" s="871"/>
      <c r="DM67" s="872"/>
      <c r="DN67" s="872"/>
      <c r="DO67" s="872"/>
      <c r="DP67" s="873"/>
      <c r="DQ67" s="871"/>
      <c r="DR67" s="872"/>
      <c r="DS67" s="872"/>
      <c r="DT67" s="872"/>
      <c r="DU67" s="873"/>
      <c r="DV67" s="868"/>
      <c r="DW67" s="869"/>
      <c r="DX67" s="869"/>
      <c r="DY67" s="869"/>
      <c r="DZ67" s="870"/>
      <c r="EA67" s="216"/>
    </row>
    <row r="68" spans="1:131" ht="26.25" customHeight="1" thickTop="1" x14ac:dyDescent="0.15">
      <c r="A68" s="222">
        <v>1</v>
      </c>
      <c r="B68" s="758" t="s">
        <v>579</v>
      </c>
      <c r="C68" s="759"/>
      <c r="D68" s="759"/>
      <c r="E68" s="759"/>
      <c r="F68" s="759"/>
      <c r="G68" s="759"/>
      <c r="H68" s="759"/>
      <c r="I68" s="759"/>
      <c r="J68" s="759"/>
      <c r="K68" s="759"/>
      <c r="L68" s="759"/>
      <c r="M68" s="759"/>
      <c r="N68" s="759"/>
      <c r="O68" s="759"/>
      <c r="P68" s="760"/>
      <c r="Q68" s="878">
        <v>15755</v>
      </c>
      <c r="R68" s="875"/>
      <c r="S68" s="875"/>
      <c r="T68" s="875"/>
      <c r="U68" s="875"/>
      <c r="V68" s="875">
        <v>15733</v>
      </c>
      <c r="W68" s="875"/>
      <c r="X68" s="875"/>
      <c r="Y68" s="875"/>
      <c r="Z68" s="875"/>
      <c r="AA68" s="875">
        <v>22</v>
      </c>
      <c r="AB68" s="875"/>
      <c r="AC68" s="875"/>
      <c r="AD68" s="875"/>
      <c r="AE68" s="875"/>
      <c r="AF68" s="875">
        <v>22</v>
      </c>
      <c r="AG68" s="875"/>
      <c r="AH68" s="875"/>
      <c r="AI68" s="875"/>
      <c r="AJ68" s="875"/>
      <c r="AK68" s="875" t="s">
        <v>578</v>
      </c>
      <c r="AL68" s="875"/>
      <c r="AM68" s="875"/>
      <c r="AN68" s="875"/>
      <c r="AO68" s="875"/>
      <c r="AP68" s="875" t="s">
        <v>589</v>
      </c>
      <c r="AQ68" s="875"/>
      <c r="AR68" s="875"/>
      <c r="AS68" s="875"/>
      <c r="AT68" s="875"/>
      <c r="AU68" s="875" t="s">
        <v>589</v>
      </c>
      <c r="AV68" s="875"/>
      <c r="AW68" s="875"/>
      <c r="AX68" s="875"/>
      <c r="AY68" s="875"/>
      <c r="AZ68" s="876"/>
      <c r="BA68" s="876"/>
      <c r="BB68" s="876"/>
      <c r="BC68" s="876"/>
      <c r="BD68" s="877"/>
      <c r="BE68" s="227"/>
      <c r="BF68" s="227"/>
      <c r="BG68" s="227"/>
      <c r="BH68" s="227"/>
      <c r="BI68" s="227"/>
      <c r="BJ68" s="227"/>
      <c r="BK68" s="227"/>
      <c r="BL68" s="227"/>
      <c r="BM68" s="227"/>
      <c r="BN68" s="227"/>
      <c r="BO68" s="227"/>
      <c r="BP68" s="227"/>
      <c r="BQ68" s="224">
        <v>62</v>
      </c>
      <c r="BR68" s="229"/>
      <c r="BS68" s="868"/>
      <c r="BT68" s="869"/>
      <c r="BU68" s="869"/>
      <c r="BV68" s="869"/>
      <c r="BW68" s="869"/>
      <c r="BX68" s="869"/>
      <c r="BY68" s="869"/>
      <c r="BZ68" s="869"/>
      <c r="CA68" s="869"/>
      <c r="CB68" s="869"/>
      <c r="CC68" s="869"/>
      <c r="CD68" s="869"/>
      <c r="CE68" s="869"/>
      <c r="CF68" s="869"/>
      <c r="CG68" s="874"/>
      <c r="CH68" s="871"/>
      <c r="CI68" s="872"/>
      <c r="CJ68" s="872"/>
      <c r="CK68" s="872"/>
      <c r="CL68" s="873"/>
      <c r="CM68" s="871"/>
      <c r="CN68" s="872"/>
      <c r="CO68" s="872"/>
      <c r="CP68" s="872"/>
      <c r="CQ68" s="873"/>
      <c r="CR68" s="871"/>
      <c r="CS68" s="872"/>
      <c r="CT68" s="872"/>
      <c r="CU68" s="872"/>
      <c r="CV68" s="873"/>
      <c r="CW68" s="871"/>
      <c r="CX68" s="872"/>
      <c r="CY68" s="872"/>
      <c r="CZ68" s="872"/>
      <c r="DA68" s="873"/>
      <c r="DB68" s="871"/>
      <c r="DC68" s="872"/>
      <c r="DD68" s="872"/>
      <c r="DE68" s="872"/>
      <c r="DF68" s="873"/>
      <c r="DG68" s="871"/>
      <c r="DH68" s="872"/>
      <c r="DI68" s="872"/>
      <c r="DJ68" s="872"/>
      <c r="DK68" s="873"/>
      <c r="DL68" s="871"/>
      <c r="DM68" s="872"/>
      <c r="DN68" s="872"/>
      <c r="DO68" s="872"/>
      <c r="DP68" s="873"/>
      <c r="DQ68" s="871"/>
      <c r="DR68" s="872"/>
      <c r="DS68" s="872"/>
      <c r="DT68" s="872"/>
      <c r="DU68" s="873"/>
      <c r="DV68" s="868"/>
      <c r="DW68" s="869"/>
      <c r="DX68" s="869"/>
      <c r="DY68" s="869"/>
      <c r="DZ68" s="870"/>
      <c r="EA68" s="216"/>
    </row>
    <row r="69" spans="1:131" ht="26.25" customHeight="1" x14ac:dyDescent="0.15">
      <c r="A69" s="224">
        <v>2</v>
      </c>
      <c r="B69" s="789" t="s">
        <v>580</v>
      </c>
      <c r="C69" s="790"/>
      <c r="D69" s="790"/>
      <c r="E69" s="790"/>
      <c r="F69" s="790"/>
      <c r="G69" s="790"/>
      <c r="H69" s="790"/>
      <c r="I69" s="790"/>
      <c r="J69" s="790"/>
      <c r="K69" s="790"/>
      <c r="L69" s="790"/>
      <c r="M69" s="790"/>
      <c r="N69" s="790"/>
      <c r="O69" s="790"/>
      <c r="P69" s="791"/>
      <c r="Q69" s="879">
        <v>96</v>
      </c>
      <c r="R69" s="839"/>
      <c r="S69" s="839"/>
      <c r="T69" s="839"/>
      <c r="U69" s="839"/>
      <c r="V69" s="839">
        <v>95</v>
      </c>
      <c r="W69" s="839"/>
      <c r="X69" s="839"/>
      <c r="Y69" s="839"/>
      <c r="Z69" s="839"/>
      <c r="AA69" s="839">
        <v>1</v>
      </c>
      <c r="AB69" s="839"/>
      <c r="AC69" s="839"/>
      <c r="AD69" s="839"/>
      <c r="AE69" s="839"/>
      <c r="AF69" s="839">
        <v>1</v>
      </c>
      <c r="AG69" s="839"/>
      <c r="AH69" s="839"/>
      <c r="AI69" s="839"/>
      <c r="AJ69" s="839"/>
      <c r="AK69" s="839" t="s">
        <v>578</v>
      </c>
      <c r="AL69" s="839"/>
      <c r="AM69" s="839"/>
      <c r="AN69" s="839"/>
      <c r="AO69" s="839"/>
      <c r="AP69" s="839" t="s">
        <v>589</v>
      </c>
      <c r="AQ69" s="839"/>
      <c r="AR69" s="839"/>
      <c r="AS69" s="839"/>
      <c r="AT69" s="839"/>
      <c r="AU69" s="839" t="s">
        <v>589</v>
      </c>
      <c r="AV69" s="839"/>
      <c r="AW69" s="839"/>
      <c r="AX69" s="839"/>
      <c r="AY69" s="839"/>
      <c r="AZ69" s="841"/>
      <c r="BA69" s="841"/>
      <c r="BB69" s="841"/>
      <c r="BC69" s="841"/>
      <c r="BD69" s="842"/>
      <c r="BE69" s="227"/>
      <c r="BF69" s="227"/>
      <c r="BG69" s="227"/>
      <c r="BH69" s="227"/>
      <c r="BI69" s="227"/>
      <c r="BJ69" s="227"/>
      <c r="BK69" s="227"/>
      <c r="BL69" s="227"/>
      <c r="BM69" s="227"/>
      <c r="BN69" s="227"/>
      <c r="BO69" s="227"/>
      <c r="BP69" s="227"/>
      <c r="BQ69" s="224">
        <v>63</v>
      </c>
      <c r="BR69" s="229"/>
      <c r="BS69" s="868"/>
      <c r="BT69" s="869"/>
      <c r="BU69" s="869"/>
      <c r="BV69" s="869"/>
      <c r="BW69" s="869"/>
      <c r="BX69" s="869"/>
      <c r="BY69" s="869"/>
      <c r="BZ69" s="869"/>
      <c r="CA69" s="869"/>
      <c r="CB69" s="869"/>
      <c r="CC69" s="869"/>
      <c r="CD69" s="869"/>
      <c r="CE69" s="869"/>
      <c r="CF69" s="869"/>
      <c r="CG69" s="874"/>
      <c r="CH69" s="871"/>
      <c r="CI69" s="872"/>
      <c r="CJ69" s="872"/>
      <c r="CK69" s="872"/>
      <c r="CL69" s="873"/>
      <c r="CM69" s="871"/>
      <c r="CN69" s="872"/>
      <c r="CO69" s="872"/>
      <c r="CP69" s="872"/>
      <c r="CQ69" s="873"/>
      <c r="CR69" s="871"/>
      <c r="CS69" s="872"/>
      <c r="CT69" s="872"/>
      <c r="CU69" s="872"/>
      <c r="CV69" s="873"/>
      <c r="CW69" s="871"/>
      <c r="CX69" s="872"/>
      <c r="CY69" s="872"/>
      <c r="CZ69" s="872"/>
      <c r="DA69" s="873"/>
      <c r="DB69" s="871"/>
      <c r="DC69" s="872"/>
      <c r="DD69" s="872"/>
      <c r="DE69" s="872"/>
      <c r="DF69" s="873"/>
      <c r="DG69" s="871"/>
      <c r="DH69" s="872"/>
      <c r="DI69" s="872"/>
      <c r="DJ69" s="872"/>
      <c r="DK69" s="873"/>
      <c r="DL69" s="871"/>
      <c r="DM69" s="872"/>
      <c r="DN69" s="872"/>
      <c r="DO69" s="872"/>
      <c r="DP69" s="873"/>
      <c r="DQ69" s="871"/>
      <c r="DR69" s="872"/>
      <c r="DS69" s="872"/>
      <c r="DT69" s="872"/>
      <c r="DU69" s="873"/>
      <c r="DV69" s="868"/>
      <c r="DW69" s="869"/>
      <c r="DX69" s="869"/>
      <c r="DY69" s="869"/>
      <c r="DZ69" s="870"/>
      <c r="EA69" s="216"/>
    </row>
    <row r="70" spans="1:131" ht="26.25" customHeight="1" x14ac:dyDescent="0.15">
      <c r="A70" s="224">
        <v>3</v>
      </c>
      <c r="B70" s="789" t="s">
        <v>581</v>
      </c>
      <c r="C70" s="790"/>
      <c r="D70" s="790"/>
      <c r="E70" s="790"/>
      <c r="F70" s="790"/>
      <c r="G70" s="790"/>
      <c r="H70" s="790"/>
      <c r="I70" s="790"/>
      <c r="J70" s="790"/>
      <c r="K70" s="790"/>
      <c r="L70" s="790"/>
      <c r="M70" s="790"/>
      <c r="N70" s="790"/>
      <c r="O70" s="790"/>
      <c r="P70" s="791"/>
      <c r="Q70" s="879">
        <v>461</v>
      </c>
      <c r="R70" s="839"/>
      <c r="S70" s="839"/>
      <c r="T70" s="839"/>
      <c r="U70" s="839"/>
      <c r="V70" s="839">
        <v>257</v>
      </c>
      <c r="W70" s="839"/>
      <c r="X70" s="839"/>
      <c r="Y70" s="839"/>
      <c r="Z70" s="839"/>
      <c r="AA70" s="839">
        <v>204</v>
      </c>
      <c r="AB70" s="839"/>
      <c r="AC70" s="839"/>
      <c r="AD70" s="839"/>
      <c r="AE70" s="839"/>
      <c r="AF70" s="839">
        <v>204</v>
      </c>
      <c r="AG70" s="839"/>
      <c r="AH70" s="839"/>
      <c r="AI70" s="839"/>
      <c r="AJ70" s="839"/>
      <c r="AK70" s="839" t="s">
        <v>589</v>
      </c>
      <c r="AL70" s="839"/>
      <c r="AM70" s="839"/>
      <c r="AN70" s="839"/>
      <c r="AO70" s="839"/>
      <c r="AP70" s="839" t="s">
        <v>589</v>
      </c>
      <c r="AQ70" s="839"/>
      <c r="AR70" s="839"/>
      <c r="AS70" s="839"/>
      <c r="AT70" s="839"/>
      <c r="AU70" s="839" t="s">
        <v>589</v>
      </c>
      <c r="AV70" s="839"/>
      <c r="AW70" s="839"/>
      <c r="AX70" s="839"/>
      <c r="AY70" s="839"/>
      <c r="AZ70" s="841"/>
      <c r="BA70" s="841"/>
      <c r="BB70" s="841"/>
      <c r="BC70" s="841"/>
      <c r="BD70" s="842"/>
      <c r="BE70" s="227"/>
      <c r="BF70" s="227"/>
      <c r="BG70" s="227"/>
      <c r="BH70" s="227"/>
      <c r="BI70" s="227"/>
      <c r="BJ70" s="227"/>
      <c r="BK70" s="227"/>
      <c r="BL70" s="227"/>
      <c r="BM70" s="227"/>
      <c r="BN70" s="227"/>
      <c r="BO70" s="227"/>
      <c r="BP70" s="227"/>
      <c r="BQ70" s="224">
        <v>64</v>
      </c>
      <c r="BR70" s="229"/>
      <c r="BS70" s="868"/>
      <c r="BT70" s="869"/>
      <c r="BU70" s="869"/>
      <c r="BV70" s="869"/>
      <c r="BW70" s="869"/>
      <c r="BX70" s="869"/>
      <c r="BY70" s="869"/>
      <c r="BZ70" s="869"/>
      <c r="CA70" s="869"/>
      <c r="CB70" s="869"/>
      <c r="CC70" s="869"/>
      <c r="CD70" s="869"/>
      <c r="CE70" s="869"/>
      <c r="CF70" s="869"/>
      <c r="CG70" s="874"/>
      <c r="CH70" s="871"/>
      <c r="CI70" s="872"/>
      <c r="CJ70" s="872"/>
      <c r="CK70" s="872"/>
      <c r="CL70" s="873"/>
      <c r="CM70" s="871"/>
      <c r="CN70" s="872"/>
      <c r="CO70" s="872"/>
      <c r="CP70" s="872"/>
      <c r="CQ70" s="873"/>
      <c r="CR70" s="871"/>
      <c r="CS70" s="872"/>
      <c r="CT70" s="872"/>
      <c r="CU70" s="872"/>
      <c r="CV70" s="873"/>
      <c r="CW70" s="871"/>
      <c r="CX70" s="872"/>
      <c r="CY70" s="872"/>
      <c r="CZ70" s="872"/>
      <c r="DA70" s="873"/>
      <c r="DB70" s="871"/>
      <c r="DC70" s="872"/>
      <c r="DD70" s="872"/>
      <c r="DE70" s="872"/>
      <c r="DF70" s="873"/>
      <c r="DG70" s="871"/>
      <c r="DH70" s="872"/>
      <c r="DI70" s="872"/>
      <c r="DJ70" s="872"/>
      <c r="DK70" s="873"/>
      <c r="DL70" s="871"/>
      <c r="DM70" s="872"/>
      <c r="DN70" s="872"/>
      <c r="DO70" s="872"/>
      <c r="DP70" s="873"/>
      <c r="DQ70" s="871"/>
      <c r="DR70" s="872"/>
      <c r="DS70" s="872"/>
      <c r="DT70" s="872"/>
      <c r="DU70" s="873"/>
      <c r="DV70" s="868"/>
      <c r="DW70" s="869"/>
      <c r="DX70" s="869"/>
      <c r="DY70" s="869"/>
      <c r="DZ70" s="870"/>
      <c r="EA70" s="216"/>
    </row>
    <row r="71" spans="1:131" ht="26.25" customHeight="1" x14ac:dyDescent="0.15">
      <c r="A71" s="224">
        <v>4</v>
      </c>
      <c r="B71" s="789" t="s">
        <v>582</v>
      </c>
      <c r="C71" s="790"/>
      <c r="D71" s="790"/>
      <c r="E71" s="790"/>
      <c r="F71" s="790"/>
      <c r="G71" s="790"/>
      <c r="H71" s="790"/>
      <c r="I71" s="790"/>
      <c r="J71" s="790"/>
      <c r="K71" s="790"/>
      <c r="L71" s="790"/>
      <c r="M71" s="790"/>
      <c r="N71" s="790"/>
      <c r="O71" s="790"/>
      <c r="P71" s="791"/>
      <c r="Q71" s="879">
        <v>975</v>
      </c>
      <c r="R71" s="839"/>
      <c r="S71" s="839"/>
      <c r="T71" s="839"/>
      <c r="U71" s="839"/>
      <c r="V71" s="839">
        <v>965</v>
      </c>
      <c r="W71" s="839"/>
      <c r="X71" s="839"/>
      <c r="Y71" s="839"/>
      <c r="Z71" s="839"/>
      <c r="AA71" s="839">
        <v>10</v>
      </c>
      <c r="AB71" s="839"/>
      <c r="AC71" s="839"/>
      <c r="AD71" s="839"/>
      <c r="AE71" s="839"/>
      <c r="AF71" s="839">
        <v>10</v>
      </c>
      <c r="AG71" s="839"/>
      <c r="AH71" s="839"/>
      <c r="AI71" s="839"/>
      <c r="AJ71" s="839"/>
      <c r="AK71" s="839" t="s">
        <v>588</v>
      </c>
      <c r="AL71" s="839"/>
      <c r="AM71" s="839"/>
      <c r="AN71" s="839"/>
      <c r="AO71" s="839"/>
      <c r="AP71" s="839" t="s">
        <v>588</v>
      </c>
      <c r="AQ71" s="839"/>
      <c r="AR71" s="839"/>
      <c r="AS71" s="839"/>
      <c r="AT71" s="839"/>
      <c r="AU71" s="839" t="s">
        <v>588</v>
      </c>
      <c r="AV71" s="839"/>
      <c r="AW71" s="839"/>
      <c r="AX71" s="839"/>
      <c r="AY71" s="839"/>
      <c r="AZ71" s="841"/>
      <c r="BA71" s="841"/>
      <c r="BB71" s="841"/>
      <c r="BC71" s="841"/>
      <c r="BD71" s="842"/>
      <c r="BE71" s="227"/>
      <c r="BF71" s="227"/>
      <c r="BG71" s="227"/>
      <c r="BH71" s="227"/>
      <c r="BI71" s="227"/>
      <c r="BJ71" s="227"/>
      <c r="BK71" s="227"/>
      <c r="BL71" s="227"/>
      <c r="BM71" s="227"/>
      <c r="BN71" s="227"/>
      <c r="BO71" s="227"/>
      <c r="BP71" s="227"/>
      <c r="BQ71" s="224">
        <v>65</v>
      </c>
      <c r="BR71" s="229"/>
      <c r="BS71" s="868"/>
      <c r="BT71" s="869"/>
      <c r="BU71" s="869"/>
      <c r="BV71" s="869"/>
      <c r="BW71" s="869"/>
      <c r="BX71" s="869"/>
      <c r="BY71" s="869"/>
      <c r="BZ71" s="869"/>
      <c r="CA71" s="869"/>
      <c r="CB71" s="869"/>
      <c r="CC71" s="869"/>
      <c r="CD71" s="869"/>
      <c r="CE71" s="869"/>
      <c r="CF71" s="869"/>
      <c r="CG71" s="874"/>
      <c r="CH71" s="871"/>
      <c r="CI71" s="872"/>
      <c r="CJ71" s="872"/>
      <c r="CK71" s="872"/>
      <c r="CL71" s="873"/>
      <c r="CM71" s="871"/>
      <c r="CN71" s="872"/>
      <c r="CO71" s="872"/>
      <c r="CP71" s="872"/>
      <c r="CQ71" s="873"/>
      <c r="CR71" s="871"/>
      <c r="CS71" s="872"/>
      <c r="CT71" s="872"/>
      <c r="CU71" s="872"/>
      <c r="CV71" s="873"/>
      <c r="CW71" s="871"/>
      <c r="CX71" s="872"/>
      <c r="CY71" s="872"/>
      <c r="CZ71" s="872"/>
      <c r="DA71" s="873"/>
      <c r="DB71" s="871"/>
      <c r="DC71" s="872"/>
      <c r="DD71" s="872"/>
      <c r="DE71" s="872"/>
      <c r="DF71" s="873"/>
      <c r="DG71" s="871"/>
      <c r="DH71" s="872"/>
      <c r="DI71" s="872"/>
      <c r="DJ71" s="872"/>
      <c r="DK71" s="873"/>
      <c r="DL71" s="871"/>
      <c r="DM71" s="872"/>
      <c r="DN71" s="872"/>
      <c r="DO71" s="872"/>
      <c r="DP71" s="873"/>
      <c r="DQ71" s="871"/>
      <c r="DR71" s="872"/>
      <c r="DS71" s="872"/>
      <c r="DT71" s="872"/>
      <c r="DU71" s="873"/>
      <c r="DV71" s="868"/>
      <c r="DW71" s="869"/>
      <c r="DX71" s="869"/>
      <c r="DY71" s="869"/>
      <c r="DZ71" s="870"/>
      <c r="EA71" s="216"/>
    </row>
    <row r="72" spans="1:131" ht="26.25" customHeight="1" x14ac:dyDescent="0.15">
      <c r="A72" s="224">
        <v>5</v>
      </c>
      <c r="B72" s="789" t="s">
        <v>583</v>
      </c>
      <c r="C72" s="790"/>
      <c r="D72" s="790"/>
      <c r="E72" s="790"/>
      <c r="F72" s="790"/>
      <c r="G72" s="790"/>
      <c r="H72" s="790"/>
      <c r="I72" s="790"/>
      <c r="J72" s="790"/>
      <c r="K72" s="790"/>
      <c r="L72" s="790"/>
      <c r="M72" s="790"/>
      <c r="N72" s="790"/>
      <c r="O72" s="790"/>
      <c r="P72" s="791"/>
      <c r="Q72" s="879">
        <v>359263</v>
      </c>
      <c r="R72" s="839"/>
      <c r="S72" s="839"/>
      <c r="T72" s="839"/>
      <c r="U72" s="839"/>
      <c r="V72" s="839">
        <v>349158</v>
      </c>
      <c r="W72" s="839"/>
      <c r="X72" s="839"/>
      <c r="Y72" s="839"/>
      <c r="Z72" s="839"/>
      <c r="AA72" s="839">
        <v>10106</v>
      </c>
      <c r="AB72" s="839"/>
      <c r="AC72" s="839"/>
      <c r="AD72" s="839"/>
      <c r="AE72" s="839"/>
      <c r="AF72" s="839">
        <v>10106</v>
      </c>
      <c r="AG72" s="839"/>
      <c r="AH72" s="839"/>
      <c r="AI72" s="839"/>
      <c r="AJ72" s="839"/>
      <c r="AK72" s="839">
        <v>706</v>
      </c>
      <c r="AL72" s="839"/>
      <c r="AM72" s="839"/>
      <c r="AN72" s="839"/>
      <c r="AO72" s="839"/>
      <c r="AP72" s="839" t="s">
        <v>588</v>
      </c>
      <c r="AQ72" s="839"/>
      <c r="AR72" s="839"/>
      <c r="AS72" s="839"/>
      <c r="AT72" s="839"/>
      <c r="AU72" s="839" t="s">
        <v>588</v>
      </c>
      <c r="AV72" s="839"/>
      <c r="AW72" s="839"/>
      <c r="AX72" s="839"/>
      <c r="AY72" s="839"/>
      <c r="AZ72" s="841"/>
      <c r="BA72" s="841"/>
      <c r="BB72" s="841"/>
      <c r="BC72" s="841"/>
      <c r="BD72" s="842"/>
      <c r="BE72" s="227"/>
      <c r="BF72" s="227"/>
      <c r="BG72" s="227"/>
      <c r="BH72" s="227"/>
      <c r="BI72" s="227"/>
      <c r="BJ72" s="227"/>
      <c r="BK72" s="227"/>
      <c r="BL72" s="227"/>
      <c r="BM72" s="227"/>
      <c r="BN72" s="227"/>
      <c r="BO72" s="227"/>
      <c r="BP72" s="227"/>
      <c r="BQ72" s="224">
        <v>66</v>
      </c>
      <c r="BR72" s="229"/>
      <c r="BS72" s="868"/>
      <c r="BT72" s="869"/>
      <c r="BU72" s="869"/>
      <c r="BV72" s="869"/>
      <c r="BW72" s="869"/>
      <c r="BX72" s="869"/>
      <c r="BY72" s="869"/>
      <c r="BZ72" s="869"/>
      <c r="CA72" s="869"/>
      <c r="CB72" s="869"/>
      <c r="CC72" s="869"/>
      <c r="CD72" s="869"/>
      <c r="CE72" s="869"/>
      <c r="CF72" s="869"/>
      <c r="CG72" s="874"/>
      <c r="CH72" s="871"/>
      <c r="CI72" s="872"/>
      <c r="CJ72" s="872"/>
      <c r="CK72" s="872"/>
      <c r="CL72" s="873"/>
      <c r="CM72" s="871"/>
      <c r="CN72" s="872"/>
      <c r="CO72" s="872"/>
      <c r="CP72" s="872"/>
      <c r="CQ72" s="873"/>
      <c r="CR72" s="871"/>
      <c r="CS72" s="872"/>
      <c r="CT72" s="872"/>
      <c r="CU72" s="872"/>
      <c r="CV72" s="873"/>
      <c r="CW72" s="871"/>
      <c r="CX72" s="872"/>
      <c r="CY72" s="872"/>
      <c r="CZ72" s="872"/>
      <c r="DA72" s="873"/>
      <c r="DB72" s="871"/>
      <c r="DC72" s="872"/>
      <c r="DD72" s="872"/>
      <c r="DE72" s="872"/>
      <c r="DF72" s="873"/>
      <c r="DG72" s="871"/>
      <c r="DH72" s="872"/>
      <c r="DI72" s="872"/>
      <c r="DJ72" s="872"/>
      <c r="DK72" s="873"/>
      <c r="DL72" s="871"/>
      <c r="DM72" s="872"/>
      <c r="DN72" s="872"/>
      <c r="DO72" s="872"/>
      <c r="DP72" s="873"/>
      <c r="DQ72" s="871"/>
      <c r="DR72" s="872"/>
      <c r="DS72" s="872"/>
      <c r="DT72" s="872"/>
      <c r="DU72" s="873"/>
      <c r="DV72" s="868"/>
      <c r="DW72" s="869"/>
      <c r="DX72" s="869"/>
      <c r="DY72" s="869"/>
      <c r="DZ72" s="870"/>
      <c r="EA72" s="216"/>
    </row>
    <row r="73" spans="1:131" ht="26.25" customHeight="1" x14ac:dyDescent="0.15">
      <c r="A73" s="224">
        <v>6</v>
      </c>
      <c r="B73" s="789" t="s">
        <v>584</v>
      </c>
      <c r="C73" s="790"/>
      <c r="D73" s="790"/>
      <c r="E73" s="790"/>
      <c r="F73" s="790"/>
      <c r="G73" s="790"/>
      <c r="H73" s="790"/>
      <c r="I73" s="790"/>
      <c r="J73" s="790"/>
      <c r="K73" s="790"/>
      <c r="L73" s="790"/>
      <c r="M73" s="790"/>
      <c r="N73" s="790"/>
      <c r="O73" s="790"/>
      <c r="P73" s="791"/>
      <c r="Q73" s="879">
        <v>334</v>
      </c>
      <c r="R73" s="839"/>
      <c r="S73" s="839"/>
      <c r="T73" s="839"/>
      <c r="U73" s="839"/>
      <c r="V73" s="839">
        <v>289</v>
      </c>
      <c r="W73" s="839"/>
      <c r="X73" s="839"/>
      <c r="Y73" s="839"/>
      <c r="Z73" s="839"/>
      <c r="AA73" s="839">
        <v>45</v>
      </c>
      <c r="AB73" s="839"/>
      <c r="AC73" s="839"/>
      <c r="AD73" s="839"/>
      <c r="AE73" s="839"/>
      <c r="AF73" s="839">
        <v>45</v>
      </c>
      <c r="AG73" s="839"/>
      <c r="AH73" s="839"/>
      <c r="AI73" s="839"/>
      <c r="AJ73" s="839"/>
      <c r="AK73" s="839" t="s">
        <v>588</v>
      </c>
      <c r="AL73" s="839"/>
      <c r="AM73" s="839"/>
      <c r="AN73" s="839"/>
      <c r="AO73" s="839"/>
      <c r="AP73" s="839" t="s">
        <v>588</v>
      </c>
      <c r="AQ73" s="839"/>
      <c r="AR73" s="839"/>
      <c r="AS73" s="839"/>
      <c r="AT73" s="839"/>
      <c r="AU73" s="839" t="s">
        <v>588</v>
      </c>
      <c r="AV73" s="839"/>
      <c r="AW73" s="839"/>
      <c r="AX73" s="839"/>
      <c r="AY73" s="839"/>
      <c r="AZ73" s="841"/>
      <c r="BA73" s="841"/>
      <c r="BB73" s="841"/>
      <c r="BC73" s="841"/>
      <c r="BD73" s="842"/>
      <c r="BE73" s="227"/>
      <c r="BF73" s="227"/>
      <c r="BG73" s="227"/>
      <c r="BH73" s="227"/>
      <c r="BI73" s="227"/>
      <c r="BJ73" s="227"/>
      <c r="BK73" s="227"/>
      <c r="BL73" s="227"/>
      <c r="BM73" s="227"/>
      <c r="BN73" s="227"/>
      <c r="BO73" s="227"/>
      <c r="BP73" s="227"/>
      <c r="BQ73" s="224">
        <v>67</v>
      </c>
      <c r="BR73" s="229"/>
      <c r="BS73" s="868"/>
      <c r="BT73" s="869"/>
      <c r="BU73" s="869"/>
      <c r="BV73" s="869"/>
      <c r="BW73" s="869"/>
      <c r="BX73" s="869"/>
      <c r="BY73" s="869"/>
      <c r="BZ73" s="869"/>
      <c r="CA73" s="869"/>
      <c r="CB73" s="869"/>
      <c r="CC73" s="869"/>
      <c r="CD73" s="869"/>
      <c r="CE73" s="869"/>
      <c r="CF73" s="869"/>
      <c r="CG73" s="874"/>
      <c r="CH73" s="871"/>
      <c r="CI73" s="872"/>
      <c r="CJ73" s="872"/>
      <c r="CK73" s="872"/>
      <c r="CL73" s="873"/>
      <c r="CM73" s="871"/>
      <c r="CN73" s="872"/>
      <c r="CO73" s="872"/>
      <c r="CP73" s="872"/>
      <c r="CQ73" s="873"/>
      <c r="CR73" s="871"/>
      <c r="CS73" s="872"/>
      <c r="CT73" s="872"/>
      <c r="CU73" s="872"/>
      <c r="CV73" s="873"/>
      <c r="CW73" s="871"/>
      <c r="CX73" s="872"/>
      <c r="CY73" s="872"/>
      <c r="CZ73" s="872"/>
      <c r="DA73" s="873"/>
      <c r="DB73" s="871"/>
      <c r="DC73" s="872"/>
      <c r="DD73" s="872"/>
      <c r="DE73" s="872"/>
      <c r="DF73" s="873"/>
      <c r="DG73" s="871"/>
      <c r="DH73" s="872"/>
      <c r="DI73" s="872"/>
      <c r="DJ73" s="872"/>
      <c r="DK73" s="873"/>
      <c r="DL73" s="871"/>
      <c r="DM73" s="872"/>
      <c r="DN73" s="872"/>
      <c r="DO73" s="872"/>
      <c r="DP73" s="873"/>
      <c r="DQ73" s="871"/>
      <c r="DR73" s="872"/>
      <c r="DS73" s="872"/>
      <c r="DT73" s="872"/>
      <c r="DU73" s="873"/>
      <c r="DV73" s="868"/>
      <c r="DW73" s="869"/>
      <c r="DX73" s="869"/>
      <c r="DY73" s="869"/>
      <c r="DZ73" s="870"/>
      <c r="EA73" s="216"/>
    </row>
    <row r="74" spans="1:131" ht="26.25" customHeight="1" x14ac:dyDescent="0.15">
      <c r="A74" s="224">
        <v>7</v>
      </c>
      <c r="B74" s="789" t="s">
        <v>585</v>
      </c>
      <c r="C74" s="790"/>
      <c r="D74" s="790"/>
      <c r="E74" s="790"/>
      <c r="F74" s="790"/>
      <c r="G74" s="790"/>
      <c r="H74" s="790"/>
      <c r="I74" s="790"/>
      <c r="J74" s="790"/>
      <c r="K74" s="790"/>
      <c r="L74" s="790"/>
      <c r="M74" s="790"/>
      <c r="N74" s="790"/>
      <c r="O74" s="790"/>
      <c r="P74" s="791"/>
      <c r="Q74" s="879">
        <v>167</v>
      </c>
      <c r="R74" s="839"/>
      <c r="S74" s="839"/>
      <c r="T74" s="839"/>
      <c r="U74" s="839"/>
      <c r="V74" s="839">
        <v>140</v>
      </c>
      <c r="W74" s="839"/>
      <c r="X74" s="839"/>
      <c r="Y74" s="839"/>
      <c r="Z74" s="839"/>
      <c r="AA74" s="839">
        <v>27</v>
      </c>
      <c r="AB74" s="839"/>
      <c r="AC74" s="839"/>
      <c r="AD74" s="839"/>
      <c r="AE74" s="839"/>
      <c r="AF74" s="839">
        <v>27</v>
      </c>
      <c r="AG74" s="839"/>
      <c r="AH74" s="839"/>
      <c r="AI74" s="839"/>
      <c r="AJ74" s="839"/>
      <c r="AK74" s="839" t="s">
        <v>588</v>
      </c>
      <c r="AL74" s="839"/>
      <c r="AM74" s="839"/>
      <c r="AN74" s="839"/>
      <c r="AO74" s="839"/>
      <c r="AP74" s="839" t="s">
        <v>588</v>
      </c>
      <c r="AQ74" s="839"/>
      <c r="AR74" s="839"/>
      <c r="AS74" s="839"/>
      <c r="AT74" s="839"/>
      <c r="AU74" s="839" t="s">
        <v>588</v>
      </c>
      <c r="AV74" s="839"/>
      <c r="AW74" s="839"/>
      <c r="AX74" s="839"/>
      <c r="AY74" s="839"/>
      <c r="AZ74" s="841"/>
      <c r="BA74" s="841"/>
      <c r="BB74" s="841"/>
      <c r="BC74" s="841"/>
      <c r="BD74" s="842"/>
      <c r="BE74" s="227"/>
      <c r="BF74" s="227"/>
      <c r="BG74" s="227"/>
      <c r="BH74" s="227"/>
      <c r="BI74" s="227"/>
      <c r="BJ74" s="227"/>
      <c r="BK74" s="227"/>
      <c r="BL74" s="227"/>
      <c r="BM74" s="227"/>
      <c r="BN74" s="227"/>
      <c r="BO74" s="227"/>
      <c r="BP74" s="227"/>
      <c r="BQ74" s="224">
        <v>68</v>
      </c>
      <c r="BR74" s="229"/>
      <c r="BS74" s="868"/>
      <c r="BT74" s="869"/>
      <c r="BU74" s="869"/>
      <c r="BV74" s="869"/>
      <c r="BW74" s="869"/>
      <c r="BX74" s="869"/>
      <c r="BY74" s="869"/>
      <c r="BZ74" s="869"/>
      <c r="CA74" s="869"/>
      <c r="CB74" s="869"/>
      <c r="CC74" s="869"/>
      <c r="CD74" s="869"/>
      <c r="CE74" s="869"/>
      <c r="CF74" s="869"/>
      <c r="CG74" s="874"/>
      <c r="CH74" s="871"/>
      <c r="CI74" s="872"/>
      <c r="CJ74" s="872"/>
      <c r="CK74" s="872"/>
      <c r="CL74" s="873"/>
      <c r="CM74" s="871"/>
      <c r="CN74" s="872"/>
      <c r="CO74" s="872"/>
      <c r="CP74" s="872"/>
      <c r="CQ74" s="873"/>
      <c r="CR74" s="871"/>
      <c r="CS74" s="872"/>
      <c r="CT74" s="872"/>
      <c r="CU74" s="872"/>
      <c r="CV74" s="873"/>
      <c r="CW74" s="871"/>
      <c r="CX74" s="872"/>
      <c r="CY74" s="872"/>
      <c r="CZ74" s="872"/>
      <c r="DA74" s="873"/>
      <c r="DB74" s="871"/>
      <c r="DC74" s="872"/>
      <c r="DD74" s="872"/>
      <c r="DE74" s="872"/>
      <c r="DF74" s="873"/>
      <c r="DG74" s="871"/>
      <c r="DH74" s="872"/>
      <c r="DI74" s="872"/>
      <c r="DJ74" s="872"/>
      <c r="DK74" s="873"/>
      <c r="DL74" s="871"/>
      <c r="DM74" s="872"/>
      <c r="DN74" s="872"/>
      <c r="DO74" s="872"/>
      <c r="DP74" s="873"/>
      <c r="DQ74" s="871"/>
      <c r="DR74" s="872"/>
      <c r="DS74" s="872"/>
      <c r="DT74" s="872"/>
      <c r="DU74" s="873"/>
      <c r="DV74" s="868"/>
      <c r="DW74" s="869"/>
      <c r="DX74" s="869"/>
      <c r="DY74" s="869"/>
      <c r="DZ74" s="870"/>
      <c r="EA74" s="216"/>
    </row>
    <row r="75" spans="1:131" ht="26.25" customHeight="1" x14ac:dyDescent="0.15">
      <c r="A75" s="224">
        <v>8</v>
      </c>
      <c r="B75" s="789" t="s">
        <v>586</v>
      </c>
      <c r="C75" s="790"/>
      <c r="D75" s="790"/>
      <c r="E75" s="790"/>
      <c r="F75" s="790"/>
      <c r="G75" s="790"/>
      <c r="H75" s="790"/>
      <c r="I75" s="790"/>
      <c r="J75" s="790"/>
      <c r="K75" s="790"/>
      <c r="L75" s="790"/>
      <c r="M75" s="790"/>
      <c r="N75" s="790"/>
      <c r="O75" s="790"/>
      <c r="P75" s="791"/>
      <c r="Q75" s="880">
        <v>7329</v>
      </c>
      <c r="R75" s="881"/>
      <c r="S75" s="881"/>
      <c r="T75" s="881"/>
      <c r="U75" s="843"/>
      <c r="V75" s="882">
        <v>6655</v>
      </c>
      <c r="W75" s="881"/>
      <c r="X75" s="881"/>
      <c r="Y75" s="881"/>
      <c r="Z75" s="843"/>
      <c r="AA75" s="882">
        <v>674</v>
      </c>
      <c r="AB75" s="881"/>
      <c r="AC75" s="881"/>
      <c r="AD75" s="881"/>
      <c r="AE75" s="843"/>
      <c r="AF75" s="882">
        <v>649</v>
      </c>
      <c r="AG75" s="881"/>
      <c r="AH75" s="881"/>
      <c r="AI75" s="881"/>
      <c r="AJ75" s="843"/>
      <c r="AK75" s="882" t="s">
        <v>588</v>
      </c>
      <c r="AL75" s="881"/>
      <c r="AM75" s="881"/>
      <c r="AN75" s="881"/>
      <c r="AO75" s="843"/>
      <c r="AP75" s="882">
        <v>6053</v>
      </c>
      <c r="AQ75" s="881"/>
      <c r="AR75" s="881"/>
      <c r="AS75" s="881"/>
      <c r="AT75" s="843"/>
      <c r="AU75" s="882">
        <v>1343</v>
      </c>
      <c r="AV75" s="881"/>
      <c r="AW75" s="881"/>
      <c r="AX75" s="881"/>
      <c r="AY75" s="843"/>
      <c r="AZ75" s="841"/>
      <c r="BA75" s="841"/>
      <c r="BB75" s="841"/>
      <c r="BC75" s="841"/>
      <c r="BD75" s="842"/>
      <c r="BE75" s="227"/>
      <c r="BF75" s="227"/>
      <c r="BG75" s="227"/>
      <c r="BH75" s="227"/>
      <c r="BI75" s="227"/>
      <c r="BJ75" s="227"/>
      <c r="BK75" s="227"/>
      <c r="BL75" s="227"/>
      <c r="BM75" s="227"/>
      <c r="BN75" s="227"/>
      <c r="BO75" s="227"/>
      <c r="BP75" s="227"/>
      <c r="BQ75" s="224">
        <v>69</v>
      </c>
      <c r="BR75" s="229"/>
      <c r="BS75" s="868"/>
      <c r="BT75" s="869"/>
      <c r="BU75" s="869"/>
      <c r="BV75" s="869"/>
      <c r="BW75" s="869"/>
      <c r="BX75" s="869"/>
      <c r="BY75" s="869"/>
      <c r="BZ75" s="869"/>
      <c r="CA75" s="869"/>
      <c r="CB75" s="869"/>
      <c r="CC75" s="869"/>
      <c r="CD75" s="869"/>
      <c r="CE75" s="869"/>
      <c r="CF75" s="869"/>
      <c r="CG75" s="874"/>
      <c r="CH75" s="871"/>
      <c r="CI75" s="872"/>
      <c r="CJ75" s="872"/>
      <c r="CK75" s="872"/>
      <c r="CL75" s="873"/>
      <c r="CM75" s="871"/>
      <c r="CN75" s="872"/>
      <c r="CO75" s="872"/>
      <c r="CP75" s="872"/>
      <c r="CQ75" s="873"/>
      <c r="CR75" s="871"/>
      <c r="CS75" s="872"/>
      <c r="CT75" s="872"/>
      <c r="CU75" s="872"/>
      <c r="CV75" s="873"/>
      <c r="CW75" s="871"/>
      <c r="CX75" s="872"/>
      <c r="CY75" s="872"/>
      <c r="CZ75" s="872"/>
      <c r="DA75" s="873"/>
      <c r="DB75" s="871"/>
      <c r="DC75" s="872"/>
      <c r="DD75" s="872"/>
      <c r="DE75" s="872"/>
      <c r="DF75" s="873"/>
      <c r="DG75" s="871"/>
      <c r="DH75" s="872"/>
      <c r="DI75" s="872"/>
      <c r="DJ75" s="872"/>
      <c r="DK75" s="873"/>
      <c r="DL75" s="871"/>
      <c r="DM75" s="872"/>
      <c r="DN75" s="872"/>
      <c r="DO75" s="872"/>
      <c r="DP75" s="873"/>
      <c r="DQ75" s="871"/>
      <c r="DR75" s="872"/>
      <c r="DS75" s="872"/>
      <c r="DT75" s="872"/>
      <c r="DU75" s="873"/>
      <c r="DV75" s="868"/>
      <c r="DW75" s="869"/>
      <c r="DX75" s="869"/>
      <c r="DY75" s="869"/>
      <c r="DZ75" s="870"/>
      <c r="EA75" s="216"/>
    </row>
    <row r="76" spans="1:131" ht="26.25" customHeight="1" x14ac:dyDescent="0.15">
      <c r="A76" s="224">
        <v>9</v>
      </c>
      <c r="B76" s="789" t="s">
        <v>591</v>
      </c>
      <c r="C76" s="790"/>
      <c r="D76" s="790"/>
      <c r="E76" s="790"/>
      <c r="F76" s="790"/>
      <c r="G76" s="790"/>
      <c r="H76" s="790"/>
      <c r="I76" s="790"/>
      <c r="J76" s="790"/>
      <c r="K76" s="790"/>
      <c r="L76" s="790"/>
      <c r="M76" s="790"/>
      <c r="N76" s="790"/>
      <c r="O76" s="790"/>
      <c r="P76" s="791"/>
      <c r="Q76" s="880">
        <v>4204</v>
      </c>
      <c r="R76" s="881"/>
      <c r="S76" s="881"/>
      <c r="T76" s="881"/>
      <c r="U76" s="843"/>
      <c r="V76" s="882">
        <v>4067</v>
      </c>
      <c r="W76" s="881"/>
      <c r="X76" s="881"/>
      <c r="Y76" s="881"/>
      <c r="Z76" s="843"/>
      <c r="AA76" s="882">
        <v>137</v>
      </c>
      <c r="AB76" s="881"/>
      <c r="AC76" s="881"/>
      <c r="AD76" s="881"/>
      <c r="AE76" s="843"/>
      <c r="AF76" s="882">
        <v>1001</v>
      </c>
      <c r="AG76" s="881"/>
      <c r="AH76" s="881"/>
      <c r="AI76" s="881"/>
      <c r="AJ76" s="843"/>
      <c r="AK76" s="882" t="s">
        <v>578</v>
      </c>
      <c r="AL76" s="881"/>
      <c r="AM76" s="881"/>
      <c r="AN76" s="881"/>
      <c r="AO76" s="843"/>
      <c r="AP76" s="882">
        <v>23067</v>
      </c>
      <c r="AQ76" s="881"/>
      <c r="AR76" s="881"/>
      <c r="AS76" s="881"/>
      <c r="AT76" s="843"/>
      <c r="AU76" s="882" t="s">
        <v>590</v>
      </c>
      <c r="AV76" s="881"/>
      <c r="AW76" s="881"/>
      <c r="AX76" s="881"/>
      <c r="AY76" s="843"/>
      <c r="AZ76" s="841"/>
      <c r="BA76" s="841"/>
      <c r="BB76" s="841"/>
      <c r="BC76" s="841"/>
      <c r="BD76" s="842"/>
      <c r="BE76" s="227"/>
      <c r="BF76" s="227"/>
      <c r="BG76" s="227"/>
      <c r="BH76" s="227"/>
      <c r="BI76" s="227"/>
      <c r="BJ76" s="227"/>
      <c r="BK76" s="227"/>
      <c r="BL76" s="227"/>
      <c r="BM76" s="227"/>
      <c r="BN76" s="227"/>
      <c r="BO76" s="227"/>
      <c r="BP76" s="227"/>
      <c r="BQ76" s="224">
        <v>70</v>
      </c>
      <c r="BR76" s="229"/>
      <c r="BS76" s="868"/>
      <c r="BT76" s="869"/>
      <c r="BU76" s="869"/>
      <c r="BV76" s="869"/>
      <c r="BW76" s="869"/>
      <c r="BX76" s="869"/>
      <c r="BY76" s="869"/>
      <c r="BZ76" s="869"/>
      <c r="CA76" s="869"/>
      <c r="CB76" s="869"/>
      <c r="CC76" s="869"/>
      <c r="CD76" s="869"/>
      <c r="CE76" s="869"/>
      <c r="CF76" s="869"/>
      <c r="CG76" s="874"/>
      <c r="CH76" s="871"/>
      <c r="CI76" s="872"/>
      <c r="CJ76" s="872"/>
      <c r="CK76" s="872"/>
      <c r="CL76" s="873"/>
      <c r="CM76" s="871"/>
      <c r="CN76" s="872"/>
      <c r="CO76" s="872"/>
      <c r="CP76" s="872"/>
      <c r="CQ76" s="873"/>
      <c r="CR76" s="871"/>
      <c r="CS76" s="872"/>
      <c r="CT76" s="872"/>
      <c r="CU76" s="872"/>
      <c r="CV76" s="873"/>
      <c r="CW76" s="871"/>
      <c r="CX76" s="872"/>
      <c r="CY76" s="872"/>
      <c r="CZ76" s="872"/>
      <c r="DA76" s="873"/>
      <c r="DB76" s="871"/>
      <c r="DC76" s="872"/>
      <c r="DD76" s="872"/>
      <c r="DE76" s="872"/>
      <c r="DF76" s="873"/>
      <c r="DG76" s="871"/>
      <c r="DH76" s="872"/>
      <c r="DI76" s="872"/>
      <c r="DJ76" s="872"/>
      <c r="DK76" s="873"/>
      <c r="DL76" s="871"/>
      <c r="DM76" s="872"/>
      <c r="DN76" s="872"/>
      <c r="DO76" s="872"/>
      <c r="DP76" s="873"/>
      <c r="DQ76" s="871"/>
      <c r="DR76" s="872"/>
      <c r="DS76" s="872"/>
      <c r="DT76" s="872"/>
      <c r="DU76" s="873"/>
      <c r="DV76" s="868"/>
      <c r="DW76" s="869"/>
      <c r="DX76" s="869"/>
      <c r="DY76" s="869"/>
      <c r="DZ76" s="870"/>
      <c r="EA76" s="216"/>
    </row>
    <row r="77" spans="1:131" ht="26.25" customHeight="1" x14ac:dyDescent="0.15">
      <c r="A77" s="224">
        <v>10</v>
      </c>
      <c r="B77" s="789" t="s">
        <v>587</v>
      </c>
      <c r="C77" s="790"/>
      <c r="D77" s="790"/>
      <c r="E77" s="790"/>
      <c r="F77" s="790"/>
      <c r="G77" s="790"/>
      <c r="H77" s="790"/>
      <c r="I77" s="790"/>
      <c r="J77" s="790"/>
      <c r="K77" s="790"/>
      <c r="L77" s="790"/>
      <c r="M77" s="790"/>
      <c r="N77" s="790"/>
      <c r="O77" s="790"/>
      <c r="P77" s="791"/>
      <c r="Q77" s="880">
        <v>19</v>
      </c>
      <c r="R77" s="881"/>
      <c r="S77" s="881"/>
      <c r="T77" s="881"/>
      <c r="U77" s="843"/>
      <c r="V77" s="882">
        <v>18</v>
      </c>
      <c r="W77" s="881"/>
      <c r="X77" s="881"/>
      <c r="Y77" s="881"/>
      <c r="Z77" s="843"/>
      <c r="AA77" s="882">
        <v>1</v>
      </c>
      <c r="AB77" s="881"/>
      <c r="AC77" s="881"/>
      <c r="AD77" s="881"/>
      <c r="AE77" s="843"/>
      <c r="AF77" s="882">
        <v>1</v>
      </c>
      <c r="AG77" s="881"/>
      <c r="AH77" s="881"/>
      <c r="AI77" s="881"/>
      <c r="AJ77" s="843"/>
      <c r="AK77" s="882">
        <v>12</v>
      </c>
      <c r="AL77" s="881"/>
      <c r="AM77" s="881"/>
      <c r="AN77" s="881"/>
      <c r="AO77" s="843"/>
      <c r="AP77" s="882" t="s">
        <v>588</v>
      </c>
      <c r="AQ77" s="881"/>
      <c r="AR77" s="881"/>
      <c r="AS77" s="881"/>
      <c r="AT77" s="843"/>
      <c r="AU77" s="882" t="s">
        <v>588</v>
      </c>
      <c r="AV77" s="881"/>
      <c r="AW77" s="881"/>
      <c r="AX77" s="881"/>
      <c r="AY77" s="843"/>
      <c r="AZ77" s="841"/>
      <c r="BA77" s="841"/>
      <c r="BB77" s="841"/>
      <c r="BC77" s="841"/>
      <c r="BD77" s="842"/>
      <c r="BE77" s="227"/>
      <c r="BF77" s="227"/>
      <c r="BG77" s="227"/>
      <c r="BH77" s="227"/>
      <c r="BI77" s="227"/>
      <c r="BJ77" s="227"/>
      <c r="BK77" s="227"/>
      <c r="BL77" s="227"/>
      <c r="BM77" s="227"/>
      <c r="BN77" s="227"/>
      <c r="BO77" s="227"/>
      <c r="BP77" s="227"/>
      <c r="BQ77" s="224">
        <v>71</v>
      </c>
      <c r="BR77" s="229"/>
      <c r="BS77" s="868"/>
      <c r="BT77" s="869"/>
      <c r="BU77" s="869"/>
      <c r="BV77" s="869"/>
      <c r="BW77" s="869"/>
      <c r="BX77" s="869"/>
      <c r="BY77" s="869"/>
      <c r="BZ77" s="869"/>
      <c r="CA77" s="869"/>
      <c r="CB77" s="869"/>
      <c r="CC77" s="869"/>
      <c r="CD77" s="869"/>
      <c r="CE77" s="869"/>
      <c r="CF77" s="869"/>
      <c r="CG77" s="874"/>
      <c r="CH77" s="871"/>
      <c r="CI77" s="872"/>
      <c r="CJ77" s="872"/>
      <c r="CK77" s="872"/>
      <c r="CL77" s="873"/>
      <c r="CM77" s="871"/>
      <c r="CN77" s="872"/>
      <c r="CO77" s="872"/>
      <c r="CP77" s="872"/>
      <c r="CQ77" s="873"/>
      <c r="CR77" s="871"/>
      <c r="CS77" s="872"/>
      <c r="CT77" s="872"/>
      <c r="CU77" s="872"/>
      <c r="CV77" s="873"/>
      <c r="CW77" s="871"/>
      <c r="CX77" s="872"/>
      <c r="CY77" s="872"/>
      <c r="CZ77" s="872"/>
      <c r="DA77" s="873"/>
      <c r="DB77" s="871"/>
      <c r="DC77" s="872"/>
      <c r="DD77" s="872"/>
      <c r="DE77" s="872"/>
      <c r="DF77" s="873"/>
      <c r="DG77" s="871"/>
      <c r="DH77" s="872"/>
      <c r="DI77" s="872"/>
      <c r="DJ77" s="872"/>
      <c r="DK77" s="873"/>
      <c r="DL77" s="871"/>
      <c r="DM77" s="872"/>
      <c r="DN77" s="872"/>
      <c r="DO77" s="872"/>
      <c r="DP77" s="873"/>
      <c r="DQ77" s="871"/>
      <c r="DR77" s="872"/>
      <c r="DS77" s="872"/>
      <c r="DT77" s="872"/>
      <c r="DU77" s="873"/>
      <c r="DV77" s="868"/>
      <c r="DW77" s="869"/>
      <c r="DX77" s="869"/>
      <c r="DY77" s="869"/>
      <c r="DZ77" s="870"/>
      <c r="EA77" s="216"/>
    </row>
    <row r="78" spans="1:131" ht="26.25" customHeight="1" x14ac:dyDescent="0.15">
      <c r="A78" s="224">
        <v>11</v>
      </c>
      <c r="B78" s="883"/>
      <c r="C78" s="884"/>
      <c r="D78" s="884"/>
      <c r="E78" s="884"/>
      <c r="F78" s="884"/>
      <c r="G78" s="884"/>
      <c r="H78" s="884"/>
      <c r="I78" s="884"/>
      <c r="J78" s="884"/>
      <c r="K78" s="884"/>
      <c r="L78" s="884"/>
      <c r="M78" s="884"/>
      <c r="N78" s="884"/>
      <c r="O78" s="884"/>
      <c r="P78" s="885"/>
      <c r="Q78" s="879"/>
      <c r="R78" s="839"/>
      <c r="S78" s="839"/>
      <c r="T78" s="839"/>
      <c r="U78" s="839"/>
      <c r="V78" s="839"/>
      <c r="W78" s="839"/>
      <c r="X78" s="839"/>
      <c r="Y78" s="839"/>
      <c r="Z78" s="839"/>
      <c r="AA78" s="839"/>
      <c r="AB78" s="839"/>
      <c r="AC78" s="839"/>
      <c r="AD78" s="839"/>
      <c r="AE78" s="839"/>
      <c r="AF78" s="839"/>
      <c r="AG78" s="839"/>
      <c r="AH78" s="839"/>
      <c r="AI78" s="839"/>
      <c r="AJ78" s="839"/>
      <c r="AK78" s="839"/>
      <c r="AL78" s="839"/>
      <c r="AM78" s="839"/>
      <c r="AN78" s="839"/>
      <c r="AO78" s="839"/>
      <c r="AP78" s="839"/>
      <c r="AQ78" s="839"/>
      <c r="AR78" s="839"/>
      <c r="AS78" s="839"/>
      <c r="AT78" s="839"/>
      <c r="AU78" s="839"/>
      <c r="AV78" s="839"/>
      <c r="AW78" s="839"/>
      <c r="AX78" s="839"/>
      <c r="AY78" s="839"/>
      <c r="AZ78" s="841"/>
      <c r="BA78" s="841"/>
      <c r="BB78" s="841"/>
      <c r="BC78" s="841"/>
      <c r="BD78" s="842"/>
      <c r="BE78" s="227"/>
      <c r="BF78" s="227"/>
      <c r="BG78" s="227"/>
      <c r="BH78" s="227"/>
      <c r="BI78" s="227"/>
      <c r="BJ78" s="216"/>
      <c r="BK78" s="216"/>
      <c r="BL78" s="216"/>
      <c r="BM78" s="216"/>
      <c r="BN78" s="216"/>
      <c r="BO78" s="227"/>
      <c r="BP78" s="227"/>
      <c r="BQ78" s="224">
        <v>72</v>
      </c>
      <c r="BR78" s="229"/>
      <c r="BS78" s="868"/>
      <c r="BT78" s="869"/>
      <c r="BU78" s="869"/>
      <c r="BV78" s="869"/>
      <c r="BW78" s="869"/>
      <c r="BX78" s="869"/>
      <c r="BY78" s="869"/>
      <c r="BZ78" s="869"/>
      <c r="CA78" s="869"/>
      <c r="CB78" s="869"/>
      <c r="CC78" s="869"/>
      <c r="CD78" s="869"/>
      <c r="CE78" s="869"/>
      <c r="CF78" s="869"/>
      <c r="CG78" s="874"/>
      <c r="CH78" s="871"/>
      <c r="CI78" s="872"/>
      <c r="CJ78" s="872"/>
      <c r="CK78" s="872"/>
      <c r="CL78" s="873"/>
      <c r="CM78" s="871"/>
      <c r="CN78" s="872"/>
      <c r="CO78" s="872"/>
      <c r="CP78" s="872"/>
      <c r="CQ78" s="873"/>
      <c r="CR78" s="871"/>
      <c r="CS78" s="872"/>
      <c r="CT78" s="872"/>
      <c r="CU78" s="872"/>
      <c r="CV78" s="873"/>
      <c r="CW78" s="871"/>
      <c r="CX78" s="872"/>
      <c r="CY78" s="872"/>
      <c r="CZ78" s="872"/>
      <c r="DA78" s="873"/>
      <c r="DB78" s="871"/>
      <c r="DC78" s="872"/>
      <c r="DD78" s="872"/>
      <c r="DE78" s="872"/>
      <c r="DF78" s="873"/>
      <c r="DG78" s="871"/>
      <c r="DH78" s="872"/>
      <c r="DI78" s="872"/>
      <c r="DJ78" s="872"/>
      <c r="DK78" s="873"/>
      <c r="DL78" s="871"/>
      <c r="DM78" s="872"/>
      <c r="DN78" s="872"/>
      <c r="DO78" s="872"/>
      <c r="DP78" s="873"/>
      <c r="DQ78" s="871"/>
      <c r="DR78" s="872"/>
      <c r="DS78" s="872"/>
      <c r="DT78" s="872"/>
      <c r="DU78" s="873"/>
      <c r="DV78" s="868"/>
      <c r="DW78" s="869"/>
      <c r="DX78" s="869"/>
      <c r="DY78" s="869"/>
      <c r="DZ78" s="870"/>
      <c r="EA78" s="216"/>
    </row>
    <row r="79" spans="1:131" ht="26.25" customHeight="1" x14ac:dyDescent="0.15">
      <c r="A79" s="224">
        <v>12</v>
      </c>
      <c r="B79" s="883"/>
      <c r="C79" s="884"/>
      <c r="D79" s="884"/>
      <c r="E79" s="884"/>
      <c r="F79" s="884"/>
      <c r="G79" s="884"/>
      <c r="H79" s="884"/>
      <c r="I79" s="884"/>
      <c r="J79" s="884"/>
      <c r="K79" s="884"/>
      <c r="L79" s="884"/>
      <c r="M79" s="884"/>
      <c r="N79" s="884"/>
      <c r="O79" s="884"/>
      <c r="P79" s="885"/>
      <c r="Q79" s="879"/>
      <c r="R79" s="839"/>
      <c r="S79" s="839"/>
      <c r="T79" s="839"/>
      <c r="U79" s="839"/>
      <c r="V79" s="839"/>
      <c r="W79" s="839"/>
      <c r="X79" s="839"/>
      <c r="Y79" s="839"/>
      <c r="Z79" s="839"/>
      <c r="AA79" s="839"/>
      <c r="AB79" s="839"/>
      <c r="AC79" s="839"/>
      <c r="AD79" s="839"/>
      <c r="AE79" s="839"/>
      <c r="AF79" s="839"/>
      <c r="AG79" s="839"/>
      <c r="AH79" s="839"/>
      <c r="AI79" s="839"/>
      <c r="AJ79" s="839"/>
      <c r="AK79" s="839"/>
      <c r="AL79" s="839"/>
      <c r="AM79" s="839"/>
      <c r="AN79" s="839"/>
      <c r="AO79" s="839"/>
      <c r="AP79" s="839"/>
      <c r="AQ79" s="839"/>
      <c r="AR79" s="839"/>
      <c r="AS79" s="839"/>
      <c r="AT79" s="839"/>
      <c r="AU79" s="839"/>
      <c r="AV79" s="839"/>
      <c r="AW79" s="839"/>
      <c r="AX79" s="839"/>
      <c r="AY79" s="839"/>
      <c r="AZ79" s="841"/>
      <c r="BA79" s="841"/>
      <c r="BB79" s="841"/>
      <c r="BC79" s="841"/>
      <c r="BD79" s="842"/>
      <c r="BE79" s="227"/>
      <c r="BF79" s="227"/>
      <c r="BG79" s="227"/>
      <c r="BH79" s="227"/>
      <c r="BI79" s="227"/>
      <c r="BJ79" s="216"/>
      <c r="BK79" s="216"/>
      <c r="BL79" s="216"/>
      <c r="BM79" s="216"/>
      <c r="BN79" s="216"/>
      <c r="BO79" s="227"/>
      <c r="BP79" s="227"/>
      <c r="BQ79" s="224">
        <v>73</v>
      </c>
      <c r="BR79" s="229"/>
      <c r="BS79" s="868"/>
      <c r="BT79" s="869"/>
      <c r="BU79" s="869"/>
      <c r="BV79" s="869"/>
      <c r="BW79" s="869"/>
      <c r="BX79" s="869"/>
      <c r="BY79" s="869"/>
      <c r="BZ79" s="869"/>
      <c r="CA79" s="869"/>
      <c r="CB79" s="869"/>
      <c r="CC79" s="869"/>
      <c r="CD79" s="869"/>
      <c r="CE79" s="869"/>
      <c r="CF79" s="869"/>
      <c r="CG79" s="874"/>
      <c r="CH79" s="871"/>
      <c r="CI79" s="872"/>
      <c r="CJ79" s="872"/>
      <c r="CK79" s="872"/>
      <c r="CL79" s="873"/>
      <c r="CM79" s="871"/>
      <c r="CN79" s="872"/>
      <c r="CO79" s="872"/>
      <c r="CP79" s="872"/>
      <c r="CQ79" s="873"/>
      <c r="CR79" s="871"/>
      <c r="CS79" s="872"/>
      <c r="CT79" s="872"/>
      <c r="CU79" s="872"/>
      <c r="CV79" s="873"/>
      <c r="CW79" s="871"/>
      <c r="CX79" s="872"/>
      <c r="CY79" s="872"/>
      <c r="CZ79" s="872"/>
      <c r="DA79" s="873"/>
      <c r="DB79" s="871"/>
      <c r="DC79" s="872"/>
      <c r="DD79" s="872"/>
      <c r="DE79" s="872"/>
      <c r="DF79" s="873"/>
      <c r="DG79" s="871"/>
      <c r="DH79" s="872"/>
      <c r="DI79" s="872"/>
      <c r="DJ79" s="872"/>
      <c r="DK79" s="873"/>
      <c r="DL79" s="871"/>
      <c r="DM79" s="872"/>
      <c r="DN79" s="872"/>
      <c r="DO79" s="872"/>
      <c r="DP79" s="873"/>
      <c r="DQ79" s="871"/>
      <c r="DR79" s="872"/>
      <c r="DS79" s="872"/>
      <c r="DT79" s="872"/>
      <c r="DU79" s="873"/>
      <c r="DV79" s="868"/>
      <c r="DW79" s="869"/>
      <c r="DX79" s="869"/>
      <c r="DY79" s="869"/>
      <c r="DZ79" s="870"/>
      <c r="EA79" s="216"/>
    </row>
    <row r="80" spans="1:131" ht="26.25" customHeight="1" x14ac:dyDescent="0.15">
      <c r="A80" s="224">
        <v>13</v>
      </c>
      <c r="B80" s="883"/>
      <c r="C80" s="884"/>
      <c r="D80" s="884"/>
      <c r="E80" s="884"/>
      <c r="F80" s="884"/>
      <c r="G80" s="884"/>
      <c r="H80" s="884"/>
      <c r="I80" s="884"/>
      <c r="J80" s="884"/>
      <c r="K80" s="884"/>
      <c r="L80" s="884"/>
      <c r="M80" s="884"/>
      <c r="N80" s="884"/>
      <c r="O80" s="884"/>
      <c r="P80" s="885"/>
      <c r="Q80" s="879"/>
      <c r="R80" s="839"/>
      <c r="S80" s="839"/>
      <c r="T80" s="839"/>
      <c r="U80" s="839"/>
      <c r="V80" s="839"/>
      <c r="W80" s="839"/>
      <c r="X80" s="839"/>
      <c r="Y80" s="839"/>
      <c r="Z80" s="839"/>
      <c r="AA80" s="839"/>
      <c r="AB80" s="839"/>
      <c r="AC80" s="839"/>
      <c r="AD80" s="839"/>
      <c r="AE80" s="839"/>
      <c r="AF80" s="839"/>
      <c r="AG80" s="839"/>
      <c r="AH80" s="839"/>
      <c r="AI80" s="839"/>
      <c r="AJ80" s="839"/>
      <c r="AK80" s="839"/>
      <c r="AL80" s="839"/>
      <c r="AM80" s="839"/>
      <c r="AN80" s="839"/>
      <c r="AO80" s="839"/>
      <c r="AP80" s="839"/>
      <c r="AQ80" s="839"/>
      <c r="AR80" s="839"/>
      <c r="AS80" s="839"/>
      <c r="AT80" s="839"/>
      <c r="AU80" s="839"/>
      <c r="AV80" s="839"/>
      <c r="AW80" s="839"/>
      <c r="AX80" s="839"/>
      <c r="AY80" s="839"/>
      <c r="AZ80" s="841"/>
      <c r="BA80" s="841"/>
      <c r="BB80" s="841"/>
      <c r="BC80" s="841"/>
      <c r="BD80" s="842"/>
      <c r="BE80" s="227"/>
      <c r="BF80" s="227"/>
      <c r="BG80" s="227"/>
      <c r="BH80" s="227"/>
      <c r="BI80" s="227"/>
      <c r="BJ80" s="227"/>
      <c r="BK80" s="227"/>
      <c r="BL80" s="227"/>
      <c r="BM80" s="227"/>
      <c r="BN80" s="227"/>
      <c r="BO80" s="227"/>
      <c r="BP80" s="227"/>
      <c r="BQ80" s="224">
        <v>74</v>
      </c>
      <c r="BR80" s="229"/>
      <c r="BS80" s="868"/>
      <c r="BT80" s="869"/>
      <c r="BU80" s="869"/>
      <c r="BV80" s="869"/>
      <c r="BW80" s="869"/>
      <c r="BX80" s="869"/>
      <c r="BY80" s="869"/>
      <c r="BZ80" s="869"/>
      <c r="CA80" s="869"/>
      <c r="CB80" s="869"/>
      <c r="CC80" s="869"/>
      <c r="CD80" s="869"/>
      <c r="CE80" s="869"/>
      <c r="CF80" s="869"/>
      <c r="CG80" s="874"/>
      <c r="CH80" s="871"/>
      <c r="CI80" s="872"/>
      <c r="CJ80" s="872"/>
      <c r="CK80" s="872"/>
      <c r="CL80" s="873"/>
      <c r="CM80" s="871"/>
      <c r="CN80" s="872"/>
      <c r="CO80" s="872"/>
      <c r="CP80" s="872"/>
      <c r="CQ80" s="873"/>
      <c r="CR80" s="871"/>
      <c r="CS80" s="872"/>
      <c r="CT80" s="872"/>
      <c r="CU80" s="872"/>
      <c r="CV80" s="873"/>
      <c r="CW80" s="871"/>
      <c r="CX80" s="872"/>
      <c r="CY80" s="872"/>
      <c r="CZ80" s="872"/>
      <c r="DA80" s="873"/>
      <c r="DB80" s="871"/>
      <c r="DC80" s="872"/>
      <c r="DD80" s="872"/>
      <c r="DE80" s="872"/>
      <c r="DF80" s="873"/>
      <c r="DG80" s="871"/>
      <c r="DH80" s="872"/>
      <c r="DI80" s="872"/>
      <c r="DJ80" s="872"/>
      <c r="DK80" s="873"/>
      <c r="DL80" s="871"/>
      <c r="DM80" s="872"/>
      <c r="DN80" s="872"/>
      <c r="DO80" s="872"/>
      <c r="DP80" s="873"/>
      <c r="DQ80" s="871"/>
      <c r="DR80" s="872"/>
      <c r="DS80" s="872"/>
      <c r="DT80" s="872"/>
      <c r="DU80" s="873"/>
      <c r="DV80" s="868"/>
      <c r="DW80" s="869"/>
      <c r="DX80" s="869"/>
      <c r="DY80" s="869"/>
      <c r="DZ80" s="870"/>
      <c r="EA80" s="216"/>
    </row>
    <row r="81" spans="1:131" ht="26.25" customHeight="1" x14ac:dyDescent="0.15">
      <c r="A81" s="224">
        <v>14</v>
      </c>
      <c r="B81" s="883"/>
      <c r="C81" s="884"/>
      <c r="D81" s="884"/>
      <c r="E81" s="884"/>
      <c r="F81" s="884"/>
      <c r="G81" s="884"/>
      <c r="H81" s="884"/>
      <c r="I81" s="884"/>
      <c r="J81" s="884"/>
      <c r="K81" s="884"/>
      <c r="L81" s="884"/>
      <c r="M81" s="884"/>
      <c r="N81" s="884"/>
      <c r="O81" s="884"/>
      <c r="P81" s="885"/>
      <c r="Q81" s="879"/>
      <c r="R81" s="839"/>
      <c r="S81" s="839"/>
      <c r="T81" s="839"/>
      <c r="U81" s="839"/>
      <c r="V81" s="839"/>
      <c r="W81" s="839"/>
      <c r="X81" s="839"/>
      <c r="Y81" s="839"/>
      <c r="Z81" s="839"/>
      <c r="AA81" s="839"/>
      <c r="AB81" s="839"/>
      <c r="AC81" s="839"/>
      <c r="AD81" s="839"/>
      <c r="AE81" s="839"/>
      <c r="AF81" s="839"/>
      <c r="AG81" s="839"/>
      <c r="AH81" s="839"/>
      <c r="AI81" s="839"/>
      <c r="AJ81" s="839"/>
      <c r="AK81" s="839"/>
      <c r="AL81" s="839"/>
      <c r="AM81" s="839"/>
      <c r="AN81" s="839"/>
      <c r="AO81" s="839"/>
      <c r="AP81" s="839"/>
      <c r="AQ81" s="839"/>
      <c r="AR81" s="839"/>
      <c r="AS81" s="839"/>
      <c r="AT81" s="839"/>
      <c r="AU81" s="839"/>
      <c r="AV81" s="839"/>
      <c r="AW81" s="839"/>
      <c r="AX81" s="839"/>
      <c r="AY81" s="839"/>
      <c r="AZ81" s="841"/>
      <c r="BA81" s="841"/>
      <c r="BB81" s="841"/>
      <c r="BC81" s="841"/>
      <c r="BD81" s="842"/>
      <c r="BE81" s="227"/>
      <c r="BF81" s="227"/>
      <c r="BG81" s="227"/>
      <c r="BH81" s="227"/>
      <c r="BI81" s="227"/>
      <c r="BJ81" s="227"/>
      <c r="BK81" s="227"/>
      <c r="BL81" s="227"/>
      <c r="BM81" s="227"/>
      <c r="BN81" s="227"/>
      <c r="BO81" s="227"/>
      <c r="BP81" s="227"/>
      <c r="BQ81" s="224">
        <v>75</v>
      </c>
      <c r="BR81" s="229"/>
      <c r="BS81" s="868"/>
      <c r="BT81" s="869"/>
      <c r="BU81" s="869"/>
      <c r="BV81" s="869"/>
      <c r="BW81" s="869"/>
      <c r="BX81" s="869"/>
      <c r="BY81" s="869"/>
      <c r="BZ81" s="869"/>
      <c r="CA81" s="869"/>
      <c r="CB81" s="869"/>
      <c r="CC81" s="869"/>
      <c r="CD81" s="869"/>
      <c r="CE81" s="869"/>
      <c r="CF81" s="869"/>
      <c r="CG81" s="874"/>
      <c r="CH81" s="871"/>
      <c r="CI81" s="872"/>
      <c r="CJ81" s="872"/>
      <c r="CK81" s="872"/>
      <c r="CL81" s="873"/>
      <c r="CM81" s="871"/>
      <c r="CN81" s="872"/>
      <c r="CO81" s="872"/>
      <c r="CP81" s="872"/>
      <c r="CQ81" s="873"/>
      <c r="CR81" s="871"/>
      <c r="CS81" s="872"/>
      <c r="CT81" s="872"/>
      <c r="CU81" s="872"/>
      <c r="CV81" s="873"/>
      <c r="CW81" s="871"/>
      <c r="CX81" s="872"/>
      <c r="CY81" s="872"/>
      <c r="CZ81" s="872"/>
      <c r="DA81" s="873"/>
      <c r="DB81" s="871"/>
      <c r="DC81" s="872"/>
      <c r="DD81" s="872"/>
      <c r="DE81" s="872"/>
      <c r="DF81" s="873"/>
      <c r="DG81" s="871"/>
      <c r="DH81" s="872"/>
      <c r="DI81" s="872"/>
      <c r="DJ81" s="872"/>
      <c r="DK81" s="873"/>
      <c r="DL81" s="871"/>
      <c r="DM81" s="872"/>
      <c r="DN81" s="872"/>
      <c r="DO81" s="872"/>
      <c r="DP81" s="873"/>
      <c r="DQ81" s="871"/>
      <c r="DR81" s="872"/>
      <c r="DS81" s="872"/>
      <c r="DT81" s="872"/>
      <c r="DU81" s="873"/>
      <c r="DV81" s="868"/>
      <c r="DW81" s="869"/>
      <c r="DX81" s="869"/>
      <c r="DY81" s="869"/>
      <c r="DZ81" s="870"/>
      <c r="EA81" s="216"/>
    </row>
    <row r="82" spans="1:131" ht="26.25" customHeight="1" x14ac:dyDescent="0.15">
      <c r="A82" s="224">
        <v>15</v>
      </c>
      <c r="B82" s="883"/>
      <c r="C82" s="884"/>
      <c r="D82" s="884"/>
      <c r="E82" s="884"/>
      <c r="F82" s="884"/>
      <c r="G82" s="884"/>
      <c r="H82" s="884"/>
      <c r="I82" s="884"/>
      <c r="J82" s="884"/>
      <c r="K82" s="884"/>
      <c r="L82" s="884"/>
      <c r="M82" s="884"/>
      <c r="N82" s="884"/>
      <c r="O82" s="884"/>
      <c r="P82" s="885"/>
      <c r="Q82" s="879"/>
      <c r="R82" s="839"/>
      <c r="S82" s="839"/>
      <c r="T82" s="839"/>
      <c r="U82" s="839"/>
      <c r="V82" s="839"/>
      <c r="W82" s="839"/>
      <c r="X82" s="839"/>
      <c r="Y82" s="839"/>
      <c r="Z82" s="839"/>
      <c r="AA82" s="839"/>
      <c r="AB82" s="839"/>
      <c r="AC82" s="839"/>
      <c r="AD82" s="839"/>
      <c r="AE82" s="839"/>
      <c r="AF82" s="839"/>
      <c r="AG82" s="839"/>
      <c r="AH82" s="839"/>
      <c r="AI82" s="839"/>
      <c r="AJ82" s="839"/>
      <c r="AK82" s="839"/>
      <c r="AL82" s="839"/>
      <c r="AM82" s="839"/>
      <c r="AN82" s="839"/>
      <c r="AO82" s="839"/>
      <c r="AP82" s="839"/>
      <c r="AQ82" s="839"/>
      <c r="AR82" s="839"/>
      <c r="AS82" s="839"/>
      <c r="AT82" s="839"/>
      <c r="AU82" s="839"/>
      <c r="AV82" s="839"/>
      <c r="AW82" s="839"/>
      <c r="AX82" s="839"/>
      <c r="AY82" s="839"/>
      <c r="AZ82" s="841"/>
      <c r="BA82" s="841"/>
      <c r="BB82" s="841"/>
      <c r="BC82" s="841"/>
      <c r="BD82" s="842"/>
      <c r="BE82" s="227"/>
      <c r="BF82" s="227"/>
      <c r="BG82" s="227"/>
      <c r="BH82" s="227"/>
      <c r="BI82" s="227"/>
      <c r="BJ82" s="227"/>
      <c r="BK82" s="227"/>
      <c r="BL82" s="227"/>
      <c r="BM82" s="227"/>
      <c r="BN82" s="227"/>
      <c r="BO82" s="227"/>
      <c r="BP82" s="227"/>
      <c r="BQ82" s="224">
        <v>76</v>
      </c>
      <c r="BR82" s="229"/>
      <c r="BS82" s="868"/>
      <c r="BT82" s="869"/>
      <c r="BU82" s="869"/>
      <c r="BV82" s="869"/>
      <c r="BW82" s="869"/>
      <c r="BX82" s="869"/>
      <c r="BY82" s="869"/>
      <c r="BZ82" s="869"/>
      <c r="CA82" s="869"/>
      <c r="CB82" s="869"/>
      <c r="CC82" s="869"/>
      <c r="CD82" s="869"/>
      <c r="CE82" s="869"/>
      <c r="CF82" s="869"/>
      <c r="CG82" s="874"/>
      <c r="CH82" s="871"/>
      <c r="CI82" s="872"/>
      <c r="CJ82" s="872"/>
      <c r="CK82" s="872"/>
      <c r="CL82" s="873"/>
      <c r="CM82" s="871"/>
      <c r="CN82" s="872"/>
      <c r="CO82" s="872"/>
      <c r="CP82" s="872"/>
      <c r="CQ82" s="873"/>
      <c r="CR82" s="871"/>
      <c r="CS82" s="872"/>
      <c r="CT82" s="872"/>
      <c r="CU82" s="872"/>
      <c r="CV82" s="873"/>
      <c r="CW82" s="871"/>
      <c r="CX82" s="872"/>
      <c r="CY82" s="872"/>
      <c r="CZ82" s="872"/>
      <c r="DA82" s="873"/>
      <c r="DB82" s="871"/>
      <c r="DC82" s="872"/>
      <c r="DD82" s="872"/>
      <c r="DE82" s="872"/>
      <c r="DF82" s="873"/>
      <c r="DG82" s="871"/>
      <c r="DH82" s="872"/>
      <c r="DI82" s="872"/>
      <c r="DJ82" s="872"/>
      <c r="DK82" s="873"/>
      <c r="DL82" s="871"/>
      <c r="DM82" s="872"/>
      <c r="DN82" s="872"/>
      <c r="DO82" s="872"/>
      <c r="DP82" s="873"/>
      <c r="DQ82" s="871"/>
      <c r="DR82" s="872"/>
      <c r="DS82" s="872"/>
      <c r="DT82" s="872"/>
      <c r="DU82" s="873"/>
      <c r="DV82" s="868"/>
      <c r="DW82" s="869"/>
      <c r="DX82" s="869"/>
      <c r="DY82" s="869"/>
      <c r="DZ82" s="870"/>
      <c r="EA82" s="216"/>
    </row>
    <row r="83" spans="1:131" ht="26.25" customHeight="1" x14ac:dyDescent="0.15">
      <c r="A83" s="224">
        <v>16</v>
      </c>
      <c r="B83" s="883"/>
      <c r="C83" s="884"/>
      <c r="D83" s="884"/>
      <c r="E83" s="884"/>
      <c r="F83" s="884"/>
      <c r="G83" s="884"/>
      <c r="H83" s="884"/>
      <c r="I83" s="884"/>
      <c r="J83" s="884"/>
      <c r="K83" s="884"/>
      <c r="L83" s="884"/>
      <c r="M83" s="884"/>
      <c r="N83" s="884"/>
      <c r="O83" s="884"/>
      <c r="P83" s="885"/>
      <c r="Q83" s="879"/>
      <c r="R83" s="839"/>
      <c r="S83" s="839"/>
      <c r="T83" s="839"/>
      <c r="U83" s="839"/>
      <c r="V83" s="839"/>
      <c r="W83" s="839"/>
      <c r="X83" s="839"/>
      <c r="Y83" s="839"/>
      <c r="Z83" s="839"/>
      <c r="AA83" s="839"/>
      <c r="AB83" s="839"/>
      <c r="AC83" s="839"/>
      <c r="AD83" s="839"/>
      <c r="AE83" s="839"/>
      <c r="AF83" s="839"/>
      <c r="AG83" s="839"/>
      <c r="AH83" s="839"/>
      <c r="AI83" s="839"/>
      <c r="AJ83" s="839"/>
      <c r="AK83" s="839"/>
      <c r="AL83" s="839"/>
      <c r="AM83" s="839"/>
      <c r="AN83" s="839"/>
      <c r="AO83" s="839"/>
      <c r="AP83" s="839"/>
      <c r="AQ83" s="839"/>
      <c r="AR83" s="839"/>
      <c r="AS83" s="839"/>
      <c r="AT83" s="839"/>
      <c r="AU83" s="839"/>
      <c r="AV83" s="839"/>
      <c r="AW83" s="839"/>
      <c r="AX83" s="839"/>
      <c r="AY83" s="839"/>
      <c r="AZ83" s="841"/>
      <c r="BA83" s="841"/>
      <c r="BB83" s="841"/>
      <c r="BC83" s="841"/>
      <c r="BD83" s="842"/>
      <c r="BE83" s="227"/>
      <c r="BF83" s="227"/>
      <c r="BG83" s="227"/>
      <c r="BH83" s="227"/>
      <c r="BI83" s="227"/>
      <c r="BJ83" s="227"/>
      <c r="BK83" s="227"/>
      <c r="BL83" s="227"/>
      <c r="BM83" s="227"/>
      <c r="BN83" s="227"/>
      <c r="BO83" s="227"/>
      <c r="BP83" s="227"/>
      <c r="BQ83" s="224">
        <v>77</v>
      </c>
      <c r="BR83" s="229"/>
      <c r="BS83" s="868"/>
      <c r="BT83" s="869"/>
      <c r="BU83" s="869"/>
      <c r="BV83" s="869"/>
      <c r="BW83" s="869"/>
      <c r="BX83" s="869"/>
      <c r="BY83" s="869"/>
      <c r="BZ83" s="869"/>
      <c r="CA83" s="869"/>
      <c r="CB83" s="869"/>
      <c r="CC83" s="869"/>
      <c r="CD83" s="869"/>
      <c r="CE83" s="869"/>
      <c r="CF83" s="869"/>
      <c r="CG83" s="874"/>
      <c r="CH83" s="871"/>
      <c r="CI83" s="872"/>
      <c r="CJ83" s="872"/>
      <c r="CK83" s="872"/>
      <c r="CL83" s="873"/>
      <c r="CM83" s="871"/>
      <c r="CN83" s="872"/>
      <c r="CO83" s="872"/>
      <c r="CP83" s="872"/>
      <c r="CQ83" s="873"/>
      <c r="CR83" s="871"/>
      <c r="CS83" s="872"/>
      <c r="CT83" s="872"/>
      <c r="CU83" s="872"/>
      <c r="CV83" s="873"/>
      <c r="CW83" s="871"/>
      <c r="CX83" s="872"/>
      <c r="CY83" s="872"/>
      <c r="CZ83" s="872"/>
      <c r="DA83" s="873"/>
      <c r="DB83" s="871"/>
      <c r="DC83" s="872"/>
      <c r="DD83" s="872"/>
      <c r="DE83" s="872"/>
      <c r="DF83" s="873"/>
      <c r="DG83" s="871"/>
      <c r="DH83" s="872"/>
      <c r="DI83" s="872"/>
      <c r="DJ83" s="872"/>
      <c r="DK83" s="873"/>
      <c r="DL83" s="871"/>
      <c r="DM83" s="872"/>
      <c r="DN83" s="872"/>
      <c r="DO83" s="872"/>
      <c r="DP83" s="873"/>
      <c r="DQ83" s="871"/>
      <c r="DR83" s="872"/>
      <c r="DS83" s="872"/>
      <c r="DT83" s="872"/>
      <c r="DU83" s="873"/>
      <c r="DV83" s="868"/>
      <c r="DW83" s="869"/>
      <c r="DX83" s="869"/>
      <c r="DY83" s="869"/>
      <c r="DZ83" s="870"/>
      <c r="EA83" s="216"/>
    </row>
    <row r="84" spans="1:131" ht="26.25" customHeight="1" x14ac:dyDescent="0.15">
      <c r="A84" s="224">
        <v>17</v>
      </c>
      <c r="B84" s="883"/>
      <c r="C84" s="884"/>
      <c r="D84" s="884"/>
      <c r="E84" s="884"/>
      <c r="F84" s="884"/>
      <c r="G84" s="884"/>
      <c r="H84" s="884"/>
      <c r="I84" s="884"/>
      <c r="J84" s="884"/>
      <c r="K84" s="884"/>
      <c r="L84" s="884"/>
      <c r="M84" s="884"/>
      <c r="N84" s="884"/>
      <c r="O84" s="884"/>
      <c r="P84" s="885"/>
      <c r="Q84" s="879"/>
      <c r="R84" s="839"/>
      <c r="S84" s="839"/>
      <c r="T84" s="839"/>
      <c r="U84" s="839"/>
      <c r="V84" s="839"/>
      <c r="W84" s="839"/>
      <c r="X84" s="839"/>
      <c r="Y84" s="839"/>
      <c r="Z84" s="839"/>
      <c r="AA84" s="839"/>
      <c r="AB84" s="839"/>
      <c r="AC84" s="839"/>
      <c r="AD84" s="839"/>
      <c r="AE84" s="839"/>
      <c r="AF84" s="839"/>
      <c r="AG84" s="839"/>
      <c r="AH84" s="839"/>
      <c r="AI84" s="839"/>
      <c r="AJ84" s="839"/>
      <c r="AK84" s="839"/>
      <c r="AL84" s="839"/>
      <c r="AM84" s="839"/>
      <c r="AN84" s="839"/>
      <c r="AO84" s="839"/>
      <c r="AP84" s="839"/>
      <c r="AQ84" s="839"/>
      <c r="AR84" s="839"/>
      <c r="AS84" s="839"/>
      <c r="AT84" s="839"/>
      <c r="AU84" s="839"/>
      <c r="AV84" s="839"/>
      <c r="AW84" s="839"/>
      <c r="AX84" s="839"/>
      <c r="AY84" s="839"/>
      <c r="AZ84" s="841"/>
      <c r="BA84" s="841"/>
      <c r="BB84" s="841"/>
      <c r="BC84" s="841"/>
      <c r="BD84" s="842"/>
      <c r="BE84" s="227"/>
      <c r="BF84" s="227"/>
      <c r="BG84" s="227"/>
      <c r="BH84" s="227"/>
      <c r="BI84" s="227"/>
      <c r="BJ84" s="227"/>
      <c r="BK84" s="227"/>
      <c r="BL84" s="227"/>
      <c r="BM84" s="227"/>
      <c r="BN84" s="227"/>
      <c r="BO84" s="227"/>
      <c r="BP84" s="227"/>
      <c r="BQ84" s="224">
        <v>78</v>
      </c>
      <c r="BR84" s="229"/>
      <c r="BS84" s="868"/>
      <c r="BT84" s="869"/>
      <c r="BU84" s="869"/>
      <c r="BV84" s="869"/>
      <c r="BW84" s="869"/>
      <c r="BX84" s="869"/>
      <c r="BY84" s="869"/>
      <c r="BZ84" s="869"/>
      <c r="CA84" s="869"/>
      <c r="CB84" s="869"/>
      <c r="CC84" s="869"/>
      <c r="CD84" s="869"/>
      <c r="CE84" s="869"/>
      <c r="CF84" s="869"/>
      <c r="CG84" s="874"/>
      <c r="CH84" s="871"/>
      <c r="CI84" s="872"/>
      <c r="CJ84" s="872"/>
      <c r="CK84" s="872"/>
      <c r="CL84" s="873"/>
      <c r="CM84" s="871"/>
      <c r="CN84" s="872"/>
      <c r="CO84" s="872"/>
      <c r="CP84" s="872"/>
      <c r="CQ84" s="873"/>
      <c r="CR84" s="871"/>
      <c r="CS84" s="872"/>
      <c r="CT84" s="872"/>
      <c r="CU84" s="872"/>
      <c r="CV84" s="873"/>
      <c r="CW84" s="871"/>
      <c r="CX84" s="872"/>
      <c r="CY84" s="872"/>
      <c r="CZ84" s="872"/>
      <c r="DA84" s="873"/>
      <c r="DB84" s="871"/>
      <c r="DC84" s="872"/>
      <c r="DD84" s="872"/>
      <c r="DE84" s="872"/>
      <c r="DF84" s="873"/>
      <c r="DG84" s="871"/>
      <c r="DH84" s="872"/>
      <c r="DI84" s="872"/>
      <c r="DJ84" s="872"/>
      <c r="DK84" s="873"/>
      <c r="DL84" s="871"/>
      <c r="DM84" s="872"/>
      <c r="DN84" s="872"/>
      <c r="DO84" s="872"/>
      <c r="DP84" s="873"/>
      <c r="DQ84" s="871"/>
      <c r="DR84" s="872"/>
      <c r="DS84" s="872"/>
      <c r="DT84" s="872"/>
      <c r="DU84" s="873"/>
      <c r="DV84" s="868"/>
      <c r="DW84" s="869"/>
      <c r="DX84" s="869"/>
      <c r="DY84" s="869"/>
      <c r="DZ84" s="870"/>
      <c r="EA84" s="216"/>
    </row>
    <row r="85" spans="1:131" ht="26.25" customHeight="1" x14ac:dyDescent="0.15">
      <c r="A85" s="224">
        <v>18</v>
      </c>
      <c r="B85" s="883"/>
      <c r="C85" s="884"/>
      <c r="D85" s="884"/>
      <c r="E85" s="884"/>
      <c r="F85" s="884"/>
      <c r="G85" s="884"/>
      <c r="H85" s="884"/>
      <c r="I85" s="884"/>
      <c r="J85" s="884"/>
      <c r="K85" s="884"/>
      <c r="L85" s="884"/>
      <c r="M85" s="884"/>
      <c r="N85" s="884"/>
      <c r="O85" s="884"/>
      <c r="P85" s="885"/>
      <c r="Q85" s="879"/>
      <c r="R85" s="839"/>
      <c r="S85" s="839"/>
      <c r="T85" s="839"/>
      <c r="U85" s="839"/>
      <c r="V85" s="839"/>
      <c r="W85" s="839"/>
      <c r="X85" s="839"/>
      <c r="Y85" s="839"/>
      <c r="Z85" s="839"/>
      <c r="AA85" s="839"/>
      <c r="AB85" s="839"/>
      <c r="AC85" s="839"/>
      <c r="AD85" s="839"/>
      <c r="AE85" s="839"/>
      <c r="AF85" s="839"/>
      <c r="AG85" s="839"/>
      <c r="AH85" s="839"/>
      <c r="AI85" s="839"/>
      <c r="AJ85" s="839"/>
      <c r="AK85" s="839"/>
      <c r="AL85" s="839"/>
      <c r="AM85" s="839"/>
      <c r="AN85" s="839"/>
      <c r="AO85" s="839"/>
      <c r="AP85" s="839"/>
      <c r="AQ85" s="839"/>
      <c r="AR85" s="839"/>
      <c r="AS85" s="839"/>
      <c r="AT85" s="839"/>
      <c r="AU85" s="839"/>
      <c r="AV85" s="839"/>
      <c r="AW85" s="839"/>
      <c r="AX85" s="839"/>
      <c r="AY85" s="839"/>
      <c r="AZ85" s="841"/>
      <c r="BA85" s="841"/>
      <c r="BB85" s="841"/>
      <c r="BC85" s="841"/>
      <c r="BD85" s="842"/>
      <c r="BE85" s="227"/>
      <c r="BF85" s="227"/>
      <c r="BG85" s="227"/>
      <c r="BH85" s="227"/>
      <c r="BI85" s="227"/>
      <c r="BJ85" s="227"/>
      <c r="BK85" s="227"/>
      <c r="BL85" s="227"/>
      <c r="BM85" s="227"/>
      <c r="BN85" s="227"/>
      <c r="BO85" s="227"/>
      <c r="BP85" s="227"/>
      <c r="BQ85" s="224">
        <v>79</v>
      </c>
      <c r="BR85" s="229"/>
      <c r="BS85" s="868"/>
      <c r="BT85" s="869"/>
      <c r="BU85" s="869"/>
      <c r="BV85" s="869"/>
      <c r="BW85" s="869"/>
      <c r="BX85" s="869"/>
      <c r="BY85" s="869"/>
      <c r="BZ85" s="869"/>
      <c r="CA85" s="869"/>
      <c r="CB85" s="869"/>
      <c r="CC85" s="869"/>
      <c r="CD85" s="869"/>
      <c r="CE85" s="869"/>
      <c r="CF85" s="869"/>
      <c r="CG85" s="874"/>
      <c r="CH85" s="871"/>
      <c r="CI85" s="872"/>
      <c r="CJ85" s="872"/>
      <c r="CK85" s="872"/>
      <c r="CL85" s="873"/>
      <c r="CM85" s="871"/>
      <c r="CN85" s="872"/>
      <c r="CO85" s="872"/>
      <c r="CP85" s="872"/>
      <c r="CQ85" s="873"/>
      <c r="CR85" s="871"/>
      <c r="CS85" s="872"/>
      <c r="CT85" s="872"/>
      <c r="CU85" s="872"/>
      <c r="CV85" s="873"/>
      <c r="CW85" s="871"/>
      <c r="CX85" s="872"/>
      <c r="CY85" s="872"/>
      <c r="CZ85" s="872"/>
      <c r="DA85" s="873"/>
      <c r="DB85" s="871"/>
      <c r="DC85" s="872"/>
      <c r="DD85" s="872"/>
      <c r="DE85" s="872"/>
      <c r="DF85" s="873"/>
      <c r="DG85" s="871"/>
      <c r="DH85" s="872"/>
      <c r="DI85" s="872"/>
      <c r="DJ85" s="872"/>
      <c r="DK85" s="873"/>
      <c r="DL85" s="871"/>
      <c r="DM85" s="872"/>
      <c r="DN85" s="872"/>
      <c r="DO85" s="872"/>
      <c r="DP85" s="873"/>
      <c r="DQ85" s="871"/>
      <c r="DR85" s="872"/>
      <c r="DS85" s="872"/>
      <c r="DT85" s="872"/>
      <c r="DU85" s="873"/>
      <c r="DV85" s="868"/>
      <c r="DW85" s="869"/>
      <c r="DX85" s="869"/>
      <c r="DY85" s="869"/>
      <c r="DZ85" s="870"/>
      <c r="EA85" s="216"/>
    </row>
    <row r="86" spans="1:131" ht="26.25" customHeight="1" x14ac:dyDescent="0.15">
      <c r="A86" s="224">
        <v>19</v>
      </c>
      <c r="B86" s="883"/>
      <c r="C86" s="884"/>
      <c r="D86" s="884"/>
      <c r="E86" s="884"/>
      <c r="F86" s="884"/>
      <c r="G86" s="884"/>
      <c r="H86" s="884"/>
      <c r="I86" s="884"/>
      <c r="J86" s="884"/>
      <c r="K86" s="884"/>
      <c r="L86" s="884"/>
      <c r="M86" s="884"/>
      <c r="N86" s="884"/>
      <c r="O86" s="884"/>
      <c r="P86" s="885"/>
      <c r="Q86" s="879"/>
      <c r="R86" s="839"/>
      <c r="S86" s="839"/>
      <c r="T86" s="839"/>
      <c r="U86" s="839"/>
      <c r="V86" s="839"/>
      <c r="W86" s="839"/>
      <c r="X86" s="839"/>
      <c r="Y86" s="839"/>
      <c r="Z86" s="839"/>
      <c r="AA86" s="839"/>
      <c r="AB86" s="839"/>
      <c r="AC86" s="839"/>
      <c r="AD86" s="839"/>
      <c r="AE86" s="839"/>
      <c r="AF86" s="839"/>
      <c r="AG86" s="839"/>
      <c r="AH86" s="839"/>
      <c r="AI86" s="839"/>
      <c r="AJ86" s="839"/>
      <c r="AK86" s="839"/>
      <c r="AL86" s="839"/>
      <c r="AM86" s="839"/>
      <c r="AN86" s="839"/>
      <c r="AO86" s="839"/>
      <c r="AP86" s="839"/>
      <c r="AQ86" s="839"/>
      <c r="AR86" s="839"/>
      <c r="AS86" s="839"/>
      <c r="AT86" s="839"/>
      <c r="AU86" s="839"/>
      <c r="AV86" s="839"/>
      <c r="AW86" s="839"/>
      <c r="AX86" s="839"/>
      <c r="AY86" s="839"/>
      <c r="AZ86" s="841"/>
      <c r="BA86" s="841"/>
      <c r="BB86" s="841"/>
      <c r="BC86" s="841"/>
      <c r="BD86" s="842"/>
      <c r="BE86" s="227"/>
      <c r="BF86" s="227"/>
      <c r="BG86" s="227"/>
      <c r="BH86" s="227"/>
      <c r="BI86" s="227"/>
      <c r="BJ86" s="227"/>
      <c r="BK86" s="227"/>
      <c r="BL86" s="227"/>
      <c r="BM86" s="227"/>
      <c r="BN86" s="227"/>
      <c r="BO86" s="227"/>
      <c r="BP86" s="227"/>
      <c r="BQ86" s="224">
        <v>80</v>
      </c>
      <c r="BR86" s="229"/>
      <c r="BS86" s="868"/>
      <c r="BT86" s="869"/>
      <c r="BU86" s="869"/>
      <c r="BV86" s="869"/>
      <c r="BW86" s="869"/>
      <c r="BX86" s="869"/>
      <c r="BY86" s="869"/>
      <c r="BZ86" s="869"/>
      <c r="CA86" s="869"/>
      <c r="CB86" s="869"/>
      <c r="CC86" s="869"/>
      <c r="CD86" s="869"/>
      <c r="CE86" s="869"/>
      <c r="CF86" s="869"/>
      <c r="CG86" s="874"/>
      <c r="CH86" s="871"/>
      <c r="CI86" s="872"/>
      <c r="CJ86" s="872"/>
      <c r="CK86" s="872"/>
      <c r="CL86" s="873"/>
      <c r="CM86" s="871"/>
      <c r="CN86" s="872"/>
      <c r="CO86" s="872"/>
      <c r="CP86" s="872"/>
      <c r="CQ86" s="873"/>
      <c r="CR86" s="871"/>
      <c r="CS86" s="872"/>
      <c r="CT86" s="872"/>
      <c r="CU86" s="872"/>
      <c r="CV86" s="873"/>
      <c r="CW86" s="871"/>
      <c r="CX86" s="872"/>
      <c r="CY86" s="872"/>
      <c r="CZ86" s="872"/>
      <c r="DA86" s="873"/>
      <c r="DB86" s="871"/>
      <c r="DC86" s="872"/>
      <c r="DD86" s="872"/>
      <c r="DE86" s="872"/>
      <c r="DF86" s="873"/>
      <c r="DG86" s="871"/>
      <c r="DH86" s="872"/>
      <c r="DI86" s="872"/>
      <c r="DJ86" s="872"/>
      <c r="DK86" s="873"/>
      <c r="DL86" s="871"/>
      <c r="DM86" s="872"/>
      <c r="DN86" s="872"/>
      <c r="DO86" s="872"/>
      <c r="DP86" s="873"/>
      <c r="DQ86" s="871"/>
      <c r="DR86" s="872"/>
      <c r="DS86" s="872"/>
      <c r="DT86" s="872"/>
      <c r="DU86" s="873"/>
      <c r="DV86" s="868"/>
      <c r="DW86" s="869"/>
      <c r="DX86" s="869"/>
      <c r="DY86" s="869"/>
      <c r="DZ86" s="870"/>
      <c r="EA86" s="216"/>
    </row>
    <row r="87" spans="1:131" ht="26.25" customHeight="1" x14ac:dyDescent="0.15">
      <c r="A87" s="230">
        <v>20</v>
      </c>
      <c r="B87" s="886"/>
      <c r="C87" s="887"/>
      <c r="D87" s="887"/>
      <c r="E87" s="887"/>
      <c r="F87" s="887"/>
      <c r="G87" s="887"/>
      <c r="H87" s="887"/>
      <c r="I87" s="887"/>
      <c r="J87" s="887"/>
      <c r="K87" s="887"/>
      <c r="L87" s="887"/>
      <c r="M87" s="887"/>
      <c r="N87" s="887"/>
      <c r="O87" s="887"/>
      <c r="P87" s="888"/>
      <c r="Q87" s="889"/>
      <c r="R87" s="890"/>
      <c r="S87" s="890"/>
      <c r="T87" s="890"/>
      <c r="U87" s="890"/>
      <c r="V87" s="890"/>
      <c r="W87" s="890"/>
      <c r="X87" s="890"/>
      <c r="Y87" s="890"/>
      <c r="Z87" s="890"/>
      <c r="AA87" s="890"/>
      <c r="AB87" s="890"/>
      <c r="AC87" s="890"/>
      <c r="AD87" s="890"/>
      <c r="AE87" s="890"/>
      <c r="AF87" s="890"/>
      <c r="AG87" s="890"/>
      <c r="AH87" s="890"/>
      <c r="AI87" s="890"/>
      <c r="AJ87" s="890"/>
      <c r="AK87" s="890"/>
      <c r="AL87" s="890"/>
      <c r="AM87" s="890"/>
      <c r="AN87" s="890"/>
      <c r="AO87" s="890"/>
      <c r="AP87" s="890"/>
      <c r="AQ87" s="890"/>
      <c r="AR87" s="890"/>
      <c r="AS87" s="890"/>
      <c r="AT87" s="890"/>
      <c r="AU87" s="890"/>
      <c r="AV87" s="890"/>
      <c r="AW87" s="890"/>
      <c r="AX87" s="890"/>
      <c r="AY87" s="890"/>
      <c r="AZ87" s="891"/>
      <c r="BA87" s="891"/>
      <c r="BB87" s="891"/>
      <c r="BC87" s="891"/>
      <c r="BD87" s="892"/>
      <c r="BE87" s="227"/>
      <c r="BF87" s="227"/>
      <c r="BG87" s="227"/>
      <c r="BH87" s="227"/>
      <c r="BI87" s="227"/>
      <c r="BJ87" s="227"/>
      <c r="BK87" s="227"/>
      <c r="BL87" s="227"/>
      <c r="BM87" s="227"/>
      <c r="BN87" s="227"/>
      <c r="BO87" s="227"/>
      <c r="BP87" s="227"/>
      <c r="BQ87" s="224">
        <v>81</v>
      </c>
      <c r="BR87" s="229"/>
      <c r="BS87" s="868"/>
      <c r="BT87" s="869"/>
      <c r="BU87" s="869"/>
      <c r="BV87" s="869"/>
      <c r="BW87" s="869"/>
      <c r="BX87" s="869"/>
      <c r="BY87" s="869"/>
      <c r="BZ87" s="869"/>
      <c r="CA87" s="869"/>
      <c r="CB87" s="869"/>
      <c r="CC87" s="869"/>
      <c r="CD87" s="869"/>
      <c r="CE87" s="869"/>
      <c r="CF87" s="869"/>
      <c r="CG87" s="874"/>
      <c r="CH87" s="871"/>
      <c r="CI87" s="872"/>
      <c r="CJ87" s="872"/>
      <c r="CK87" s="872"/>
      <c r="CL87" s="873"/>
      <c r="CM87" s="871"/>
      <c r="CN87" s="872"/>
      <c r="CO87" s="872"/>
      <c r="CP87" s="872"/>
      <c r="CQ87" s="873"/>
      <c r="CR87" s="871"/>
      <c r="CS87" s="872"/>
      <c r="CT87" s="872"/>
      <c r="CU87" s="872"/>
      <c r="CV87" s="873"/>
      <c r="CW87" s="871"/>
      <c r="CX87" s="872"/>
      <c r="CY87" s="872"/>
      <c r="CZ87" s="872"/>
      <c r="DA87" s="873"/>
      <c r="DB87" s="871"/>
      <c r="DC87" s="872"/>
      <c r="DD87" s="872"/>
      <c r="DE87" s="872"/>
      <c r="DF87" s="873"/>
      <c r="DG87" s="871"/>
      <c r="DH87" s="872"/>
      <c r="DI87" s="872"/>
      <c r="DJ87" s="872"/>
      <c r="DK87" s="873"/>
      <c r="DL87" s="871"/>
      <c r="DM87" s="872"/>
      <c r="DN87" s="872"/>
      <c r="DO87" s="872"/>
      <c r="DP87" s="873"/>
      <c r="DQ87" s="871"/>
      <c r="DR87" s="872"/>
      <c r="DS87" s="872"/>
      <c r="DT87" s="872"/>
      <c r="DU87" s="873"/>
      <c r="DV87" s="868"/>
      <c r="DW87" s="869"/>
      <c r="DX87" s="869"/>
      <c r="DY87" s="869"/>
      <c r="DZ87" s="870"/>
      <c r="EA87" s="216"/>
    </row>
    <row r="88" spans="1:131" ht="26.25" customHeight="1" thickBot="1" x14ac:dyDescent="0.2">
      <c r="A88" s="226" t="s">
        <v>393</v>
      </c>
      <c r="B88" s="798" t="s">
        <v>420</v>
      </c>
      <c r="C88" s="799"/>
      <c r="D88" s="799"/>
      <c r="E88" s="799"/>
      <c r="F88" s="799"/>
      <c r="G88" s="799"/>
      <c r="H88" s="799"/>
      <c r="I88" s="799"/>
      <c r="J88" s="799"/>
      <c r="K88" s="799"/>
      <c r="L88" s="799"/>
      <c r="M88" s="799"/>
      <c r="N88" s="799"/>
      <c r="O88" s="799"/>
      <c r="P88" s="800"/>
      <c r="Q88" s="849"/>
      <c r="R88" s="850"/>
      <c r="S88" s="850"/>
      <c r="T88" s="850"/>
      <c r="U88" s="850"/>
      <c r="V88" s="850"/>
      <c r="W88" s="850"/>
      <c r="X88" s="850"/>
      <c r="Y88" s="850"/>
      <c r="Z88" s="850"/>
      <c r="AA88" s="850"/>
      <c r="AB88" s="850"/>
      <c r="AC88" s="850"/>
      <c r="AD88" s="850"/>
      <c r="AE88" s="850"/>
      <c r="AF88" s="853"/>
      <c r="AG88" s="853"/>
      <c r="AH88" s="853"/>
      <c r="AI88" s="853"/>
      <c r="AJ88" s="853"/>
      <c r="AK88" s="850"/>
      <c r="AL88" s="850"/>
      <c r="AM88" s="850"/>
      <c r="AN88" s="850"/>
      <c r="AO88" s="850"/>
      <c r="AP88" s="853"/>
      <c r="AQ88" s="853"/>
      <c r="AR88" s="853"/>
      <c r="AS88" s="853"/>
      <c r="AT88" s="853"/>
      <c r="AU88" s="853"/>
      <c r="AV88" s="853"/>
      <c r="AW88" s="853"/>
      <c r="AX88" s="853"/>
      <c r="AY88" s="853"/>
      <c r="AZ88" s="858"/>
      <c r="BA88" s="858"/>
      <c r="BB88" s="858"/>
      <c r="BC88" s="858"/>
      <c r="BD88" s="859"/>
      <c r="BE88" s="227"/>
      <c r="BF88" s="227"/>
      <c r="BG88" s="227"/>
      <c r="BH88" s="227"/>
      <c r="BI88" s="227"/>
      <c r="BJ88" s="227"/>
      <c r="BK88" s="227"/>
      <c r="BL88" s="227"/>
      <c r="BM88" s="227"/>
      <c r="BN88" s="227"/>
      <c r="BO88" s="227"/>
      <c r="BP88" s="227"/>
      <c r="BQ88" s="224">
        <v>82</v>
      </c>
      <c r="BR88" s="229"/>
      <c r="BS88" s="868"/>
      <c r="BT88" s="869"/>
      <c r="BU88" s="869"/>
      <c r="BV88" s="869"/>
      <c r="BW88" s="869"/>
      <c r="BX88" s="869"/>
      <c r="BY88" s="869"/>
      <c r="BZ88" s="869"/>
      <c r="CA88" s="869"/>
      <c r="CB88" s="869"/>
      <c r="CC88" s="869"/>
      <c r="CD88" s="869"/>
      <c r="CE88" s="869"/>
      <c r="CF88" s="869"/>
      <c r="CG88" s="874"/>
      <c r="CH88" s="871"/>
      <c r="CI88" s="872"/>
      <c r="CJ88" s="872"/>
      <c r="CK88" s="872"/>
      <c r="CL88" s="873"/>
      <c r="CM88" s="871"/>
      <c r="CN88" s="872"/>
      <c r="CO88" s="872"/>
      <c r="CP88" s="872"/>
      <c r="CQ88" s="873"/>
      <c r="CR88" s="871"/>
      <c r="CS88" s="872"/>
      <c r="CT88" s="872"/>
      <c r="CU88" s="872"/>
      <c r="CV88" s="873"/>
      <c r="CW88" s="871"/>
      <c r="CX88" s="872"/>
      <c r="CY88" s="872"/>
      <c r="CZ88" s="872"/>
      <c r="DA88" s="873"/>
      <c r="DB88" s="871"/>
      <c r="DC88" s="872"/>
      <c r="DD88" s="872"/>
      <c r="DE88" s="872"/>
      <c r="DF88" s="873"/>
      <c r="DG88" s="871"/>
      <c r="DH88" s="872"/>
      <c r="DI88" s="872"/>
      <c r="DJ88" s="872"/>
      <c r="DK88" s="873"/>
      <c r="DL88" s="871"/>
      <c r="DM88" s="872"/>
      <c r="DN88" s="872"/>
      <c r="DO88" s="872"/>
      <c r="DP88" s="873"/>
      <c r="DQ88" s="871"/>
      <c r="DR88" s="872"/>
      <c r="DS88" s="872"/>
      <c r="DT88" s="872"/>
      <c r="DU88" s="873"/>
      <c r="DV88" s="868"/>
      <c r="DW88" s="869"/>
      <c r="DX88" s="869"/>
      <c r="DY88" s="869"/>
      <c r="DZ88" s="870"/>
      <c r="EA88" s="216"/>
    </row>
    <row r="89" spans="1:131" ht="26.25" hidden="1" customHeight="1" x14ac:dyDescent="0.15">
      <c r="A89" s="231"/>
      <c r="B89" s="232"/>
      <c r="C89" s="232"/>
      <c r="D89" s="232"/>
      <c r="E89" s="232"/>
      <c r="F89" s="232"/>
      <c r="G89" s="232"/>
      <c r="H89" s="232"/>
      <c r="I89" s="232"/>
      <c r="J89" s="232"/>
      <c r="K89" s="232"/>
      <c r="L89" s="232"/>
      <c r="M89" s="232"/>
      <c r="N89" s="232"/>
      <c r="O89" s="232"/>
      <c r="P89" s="232"/>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4"/>
      <c r="BA89" s="234"/>
      <c r="BB89" s="234"/>
      <c r="BC89" s="234"/>
      <c r="BD89" s="234"/>
      <c r="BE89" s="227"/>
      <c r="BF89" s="227"/>
      <c r="BG89" s="227"/>
      <c r="BH89" s="227"/>
      <c r="BI89" s="227"/>
      <c r="BJ89" s="227"/>
      <c r="BK89" s="227"/>
      <c r="BL89" s="227"/>
      <c r="BM89" s="227"/>
      <c r="BN89" s="227"/>
      <c r="BO89" s="227"/>
      <c r="BP89" s="227"/>
      <c r="BQ89" s="224">
        <v>83</v>
      </c>
      <c r="BR89" s="229"/>
      <c r="BS89" s="868"/>
      <c r="BT89" s="869"/>
      <c r="BU89" s="869"/>
      <c r="BV89" s="869"/>
      <c r="BW89" s="869"/>
      <c r="BX89" s="869"/>
      <c r="BY89" s="869"/>
      <c r="BZ89" s="869"/>
      <c r="CA89" s="869"/>
      <c r="CB89" s="869"/>
      <c r="CC89" s="869"/>
      <c r="CD89" s="869"/>
      <c r="CE89" s="869"/>
      <c r="CF89" s="869"/>
      <c r="CG89" s="874"/>
      <c r="CH89" s="871"/>
      <c r="CI89" s="872"/>
      <c r="CJ89" s="872"/>
      <c r="CK89" s="872"/>
      <c r="CL89" s="873"/>
      <c r="CM89" s="871"/>
      <c r="CN89" s="872"/>
      <c r="CO89" s="872"/>
      <c r="CP89" s="872"/>
      <c r="CQ89" s="873"/>
      <c r="CR89" s="871"/>
      <c r="CS89" s="872"/>
      <c r="CT89" s="872"/>
      <c r="CU89" s="872"/>
      <c r="CV89" s="873"/>
      <c r="CW89" s="871"/>
      <c r="CX89" s="872"/>
      <c r="CY89" s="872"/>
      <c r="CZ89" s="872"/>
      <c r="DA89" s="873"/>
      <c r="DB89" s="871"/>
      <c r="DC89" s="872"/>
      <c r="DD89" s="872"/>
      <c r="DE89" s="872"/>
      <c r="DF89" s="873"/>
      <c r="DG89" s="871"/>
      <c r="DH89" s="872"/>
      <c r="DI89" s="872"/>
      <c r="DJ89" s="872"/>
      <c r="DK89" s="873"/>
      <c r="DL89" s="871"/>
      <c r="DM89" s="872"/>
      <c r="DN89" s="872"/>
      <c r="DO89" s="872"/>
      <c r="DP89" s="873"/>
      <c r="DQ89" s="871"/>
      <c r="DR89" s="872"/>
      <c r="DS89" s="872"/>
      <c r="DT89" s="872"/>
      <c r="DU89" s="873"/>
      <c r="DV89" s="868"/>
      <c r="DW89" s="869"/>
      <c r="DX89" s="869"/>
      <c r="DY89" s="869"/>
      <c r="DZ89" s="870"/>
      <c r="EA89" s="216"/>
    </row>
    <row r="90" spans="1:131" ht="26.25" hidden="1" customHeight="1" x14ac:dyDescent="0.15">
      <c r="A90" s="231"/>
      <c r="B90" s="232"/>
      <c r="C90" s="232"/>
      <c r="D90" s="232"/>
      <c r="E90" s="232"/>
      <c r="F90" s="232"/>
      <c r="G90" s="232"/>
      <c r="H90" s="232"/>
      <c r="I90" s="232"/>
      <c r="J90" s="232"/>
      <c r="K90" s="232"/>
      <c r="L90" s="232"/>
      <c r="M90" s="232"/>
      <c r="N90" s="232"/>
      <c r="O90" s="232"/>
      <c r="P90" s="232"/>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4"/>
      <c r="BA90" s="234"/>
      <c r="BB90" s="234"/>
      <c r="BC90" s="234"/>
      <c r="BD90" s="234"/>
      <c r="BE90" s="227"/>
      <c r="BF90" s="227"/>
      <c r="BG90" s="227"/>
      <c r="BH90" s="227"/>
      <c r="BI90" s="227"/>
      <c r="BJ90" s="227"/>
      <c r="BK90" s="227"/>
      <c r="BL90" s="227"/>
      <c r="BM90" s="227"/>
      <c r="BN90" s="227"/>
      <c r="BO90" s="227"/>
      <c r="BP90" s="227"/>
      <c r="BQ90" s="224">
        <v>84</v>
      </c>
      <c r="BR90" s="229"/>
      <c r="BS90" s="868"/>
      <c r="BT90" s="869"/>
      <c r="BU90" s="869"/>
      <c r="BV90" s="869"/>
      <c r="BW90" s="869"/>
      <c r="BX90" s="869"/>
      <c r="BY90" s="869"/>
      <c r="BZ90" s="869"/>
      <c r="CA90" s="869"/>
      <c r="CB90" s="869"/>
      <c r="CC90" s="869"/>
      <c r="CD90" s="869"/>
      <c r="CE90" s="869"/>
      <c r="CF90" s="869"/>
      <c r="CG90" s="874"/>
      <c r="CH90" s="871"/>
      <c r="CI90" s="872"/>
      <c r="CJ90" s="872"/>
      <c r="CK90" s="872"/>
      <c r="CL90" s="873"/>
      <c r="CM90" s="871"/>
      <c r="CN90" s="872"/>
      <c r="CO90" s="872"/>
      <c r="CP90" s="872"/>
      <c r="CQ90" s="873"/>
      <c r="CR90" s="871"/>
      <c r="CS90" s="872"/>
      <c r="CT90" s="872"/>
      <c r="CU90" s="872"/>
      <c r="CV90" s="873"/>
      <c r="CW90" s="871"/>
      <c r="CX90" s="872"/>
      <c r="CY90" s="872"/>
      <c r="CZ90" s="872"/>
      <c r="DA90" s="873"/>
      <c r="DB90" s="871"/>
      <c r="DC90" s="872"/>
      <c r="DD90" s="872"/>
      <c r="DE90" s="872"/>
      <c r="DF90" s="873"/>
      <c r="DG90" s="871"/>
      <c r="DH90" s="872"/>
      <c r="DI90" s="872"/>
      <c r="DJ90" s="872"/>
      <c r="DK90" s="873"/>
      <c r="DL90" s="871"/>
      <c r="DM90" s="872"/>
      <c r="DN90" s="872"/>
      <c r="DO90" s="872"/>
      <c r="DP90" s="873"/>
      <c r="DQ90" s="871"/>
      <c r="DR90" s="872"/>
      <c r="DS90" s="872"/>
      <c r="DT90" s="872"/>
      <c r="DU90" s="873"/>
      <c r="DV90" s="868"/>
      <c r="DW90" s="869"/>
      <c r="DX90" s="869"/>
      <c r="DY90" s="869"/>
      <c r="DZ90" s="870"/>
      <c r="EA90" s="216"/>
    </row>
    <row r="91" spans="1:131" ht="26.25" hidden="1" customHeight="1" x14ac:dyDescent="0.15">
      <c r="A91" s="231"/>
      <c r="B91" s="232"/>
      <c r="C91" s="232"/>
      <c r="D91" s="232"/>
      <c r="E91" s="232"/>
      <c r="F91" s="232"/>
      <c r="G91" s="232"/>
      <c r="H91" s="232"/>
      <c r="I91" s="232"/>
      <c r="J91" s="232"/>
      <c r="K91" s="232"/>
      <c r="L91" s="232"/>
      <c r="M91" s="232"/>
      <c r="N91" s="232"/>
      <c r="O91" s="232"/>
      <c r="P91" s="232"/>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4"/>
      <c r="BA91" s="234"/>
      <c r="BB91" s="234"/>
      <c r="BC91" s="234"/>
      <c r="BD91" s="234"/>
      <c r="BE91" s="227"/>
      <c r="BF91" s="227"/>
      <c r="BG91" s="227"/>
      <c r="BH91" s="227"/>
      <c r="BI91" s="227"/>
      <c r="BJ91" s="227"/>
      <c r="BK91" s="227"/>
      <c r="BL91" s="227"/>
      <c r="BM91" s="227"/>
      <c r="BN91" s="227"/>
      <c r="BO91" s="227"/>
      <c r="BP91" s="227"/>
      <c r="BQ91" s="224">
        <v>85</v>
      </c>
      <c r="BR91" s="229"/>
      <c r="BS91" s="868"/>
      <c r="BT91" s="869"/>
      <c r="BU91" s="869"/>
      <c r="BV91" s="869"/>
      <c r="BW91" s="869"/>
      <c r="BX91" s="869"/>
      <c r="BY91" s="869"/>
      <c r="BZ91" s="869"/>
      <c r="CA91" s="869"/>
      <c r="CB91" s="869"/>
      <c r="CC91" s="869"/>
      <c r="CD91" s="869"/>
      <c r="CE91" s="869"/>
      <c r="CF91" s="869"/>
      <c r="CG91" s="874"/>
      <c r="CH91" s="871"/>
      <c r="CI91" s="872"/>
      <c r="CJ91" s="872"/>
      <c r="CK91" s="872"/>
      <c r="CL91" s="873"/>
      <c r="CM91" s="871"/>
      <c r="CN91" s="872"/>
      <c r="CO91" s="872"/>
      <c r="CP91" s="872"/>
      <c r="CQ91" s="873"/>
      <c r="CR91" s="871"/>
      <c r="CS91" s="872"/>
      <c r="CT91" s="872"/>
      <c r="CU91" s="872"/>
      <c r="CV91" s="873"/>
      <c r="CW91" s="871"/>
      <c r="CX91" s="872"/>
      <c r="CY91" s="872"/>
      <c r="CZ91" s="872"/>
      <c r="DA91" s="873"/>
      <c r="DB91" s="871"/>
      <c r="DC91" s="872"/>
      <c r="DD91" s="872"/>
      <c r="DE91" s="872"/>
      <c r="DF91" s="873"/>
      <c r="DG91" s="871"/>
      <c r="DH91" s="872"/>
      <c r="DI91" s="872"/>
      <c r="DJ91" s="872"/>
      <c r="DK91" s="873"/>
      <c r="DL91" s="871"/>
      <c r="DM91" s="872"/>
      <c r="DN91" s="872"/>
      <c r="DO91" s="872"/>
      <c r="DP91" s="873"/>
      <c r="DQ91" s="871"/>
      <c r="DR91" s="872"/>
      <c r="DS91" s="872"/>
      <c r="DT91" s="872"/>
      <c r="DU91" s="873"/>
      <c r="DV91" s="868"/>
      <c r="DW91" s="869"/>
      <c r="DX91" s="869"/>
      <c r="DY91" s="869"/>
      <c r="DZ91" s="870"/>
      <c r="EA91" s="216"/>
    </row>
    <row r="92" spans="1:131" ht="26.25" hidden="1" customHeight="1" x14ac:dyDescent="0.15">
      <c r="A92" s="231"/>
      <c r="B92" s="232"/>
      <c r="C92" s="232"/>
      <c r="D92" s="232"/>
      <c r="E92" s="232"/>
      <c r="F92" s="232"/>
      <c r="G92" s="232"/>
      <c r="H92" s="232"/>
      <c r="I92" s="232"/>
      <c r="J92" s="232"/>
      <c r="K92" s="232"/>
      <c r="L92" s="232"/>
      <c r="M92" s="232"/>
      <c r="N92" s="232"/>
      <c r="O92" s="232"/>
      <c r="P92" s="232"/>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4"/>
      <c r="BA92" s="234"/>
      <c r="BB92" s="234"/>
      <c r="BC92" s="234"/>
      <c r="BD92" s="234"/>
      <c r="BE92" s="227"/>
      <c r="BF92" s="227"/>
      <c r="BG92" s="227"/>
      <c r="BH92" s="227"/>
      <c r="BI92" s="227"/>
      <c r="BJ92" s="227"/>
      <c r="BK92" s="227"/>
      <c r="BL92" s="227"/>
      <c r="BM92" s="227"/>
      <c r="BN92" s="227"/>
      <c r="BO92" s="227"/>
      <c r="BP92" s="227"/>
      <c r="BQ92" s="224">
        <v>86</v>
      </c>
      <c r="BR92" s="229"/>
      <c r="BS92" s="868"/>
      <c r="BT92" s="869"/>
      <c r="BU92" s="869"/>
      <c r="BV92" s="869"/>
      <c r="BW92" s="869"/>
      <c r="BX92" s="869"/>
      <c r="BY92" s="869"/>
      <c r="BZ92" s="869"/>
      <c r="CA92" s="869"/>
      <c r="CB92" s="869"/>
      <c r="CC92" s="869"/>
      <c r="CD92" s="869"/>
      <c r="CE92" s="869"/>
      <c r="CF92" s="869"/>
      <c r="CG92" s="874"/>
      <c r="CH92" s="871"/>
      <c r="CI92" s="872"/>
      <c r="CJ92" s="872"/>
      <c r="CK92" s="872"/>
      <c r="CL92" s="873"/>
      <c r="CM92" s="871"/>
      <c r="CN92" s="872"/>
      <c r="CO92" s="872"/>
      <c r="CP92" s="872"/>
      <c r="CQ92" s="873"/>
      <c r="CR92" s="871"/>
      <c r="CS92" s="872"/>
      <c r="CT92" s="872"/>
      <c r="CU92" s="872"/>
      <c r="CV92" s="873"/>
      <c r="CW92" s="871"/>
      <c r="CX92" s="872"/>
      <c r="CY92" s="872"/>
      <c r="CZ92" s="872"/>
      <c r="DA92" s="873"/>
      <c r="DB92" s="871"/>
      <c r="DC92" s="872"/>
      <c r="DD92" s="872"/>
      <c r="DE92" s="872"/>
      <c r="DF92" s="873"/>
      <c r="DG92" s="871"/>
      <c r="DH92" s="872"/>
      <c r="DI92" s="872"/>
      <c r="DJ92" s="872"/>
      <c r="DK92" s="873"/>
      <c r="DL92" s="871"/>
      <c r="DM92" s="872"/>
      <c r="DN92" s="872"/>
      <c r="DO92" s="872"/>
      <c r="DP92" s="873"/>
      <c r="DQ92" s="871"/>
      <c r="DR92" s="872"/>
      <c r="DS92" s="872"/>
      <c r="DT92" s="872"/>
      <c r="DU92" s="873"/>
      <c r="DV92" s="868"/>
      <c r="DW92" s="869"/>
      <c r="DX92" s="869"/>
      <c r="DY92" s="869"/>
      <c r="DZ92" s="870"/>
      <c r="EA92" s="216"/>
    </row>
    <row r="93" spans="1:131" ht="26.25" hidden="1" customHeight="1" x14ac:dyDescent="0.15">
      <c r="A93" s="231"/>
      <c r="B93" s="232"/>
      <c r="C93" s="232"/>
      <c r="D93" s="232"/>
      <c r="E93" s="232"/>
      <c r="F93" s="232"/>
      <c r="G93" s="232"/>
      <c r="H93" s="232"/>
      <c r="I93" s="232"/>
      <c r="J93" s="232"/>
      <c r="K93" s="232"/>
      <c r="L93" s="232"/>
      <c r="M93" s="232"/>
      <c r="N93" s="232"/>
      <c r="O93" s="232"/>
      <c r="P93" s="232"/>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4"/>
      <c r="BA93" s="234"/>
      <c r="BB93" s="234"/>
      <c r="BC93" s="234"/>
      <c r="BD93" s="234"/>
      <c r="BE93" s="227"/>
      <c r="BF93" s="227"/>
      <c r="BG93" s="227"/>
      <c r="BH93" s="227"/>
      <c r="BI93" s="227"/>
      <c r="BJ93" s="227"/>
      <c r="BK93" s="227"/>
      <c r="BL93" s="227"/>
      <c r="BM93" s="227"/>
      <c r="BN93" s="227"/>
      <c r="BO93" s="227"/>
      <c r="BP93" s="227"/>
      <c r="BQ93" s="224">
        <v>87</v>
      </c>
      <c r="BR93" s="229"/>
      <c r="BS93" s="868"/>
      <c r="BT93" s="869"/>
      <c r="BU93" s="869"/>
      <c r="BV93" s="869"/>
      <c r="BW93" s="869"/>
      <c r="BX93" s="869"/>
      <c r="BY93" s="869"/>
      <c r="BZ93" s="869"/>
      <c r="CA93" s="869"/>
      <c r="CB93" s="869"/>
      <c r="CC93" s="869"/>
      <c r="CD93" s="869"/>
      <c r="CE93" s="869"/>
      <c r="CF93" s="869"/>
      <c r="CG93" s="874"/>
      <c r="CH93" s="871"/>
      <c r="CI93" s="872"/>
      <c r="CJ93" s="872"/>
      <c r="CK93" s="872"/>
      <c r="CL93" s="873"/>
      <c r="CM93" s="871"/>
      <c r="CN93" s="872"/>
      <c r="CO93" s="872"/>
      <c r="CP93" s="872"/>
      <c r="CQ93" s="873"/>
      <c r="CR93" s="871"/>
      <c r="CS93" s="872"/>
      <c r="CT93" s="872"/>
      <c r="CU93" s="872"/>
      <c r="CV93" s="873"/>
      <c r="CW93" s="871"/>
      <c r="CX93" s="872"/>
      <c r="CY93" s="872"/>
      <c r="CZ93" s="872"/>
      <c r="DA93" s="873"/>
      <c r="DB93" s="871"/>
      <c r="DC93" s="872"/>
      <c r="DD93" s="872"/>
      <c r="DE93" s="872"/>
      <c r="DF93" s="873"/>
      <c r="DG93" s="871"/>
      <c r="DH93" s="872"/>
      <c r="DI93" s="872"/>
      <c r="DJ93" s="872"/>
      <c r="DK93" s="873"/>
      <c r="DL93" s="871"/>
      <c r="DM93" s="872"/>
      <c r="DN93" s="872"/>
      <c r="DO93" s="872"/>
      <c r="DP93" s="873"/>
      <c r="DQ93" s="871"/>
      <c r="DR93" s="872"/>
      <c r="DS93" s="872"/>
      <c r="DT93" s="872"/>
      <c r="DU93" s="873"/>
      <c r="DV93" s="868"/>
      <c r="DW93" s="869"/>
      <c r="DX93" s="869"/>
      <c r="DY93" s="869"/>
      <c r="DZ93" s="870"/>
      <c r="EA93" s="216"/>
    </row>
    <row r="94" spans="1:131" ht="26.25" hidden="1" customHeight="1" x14ac:dyDescent="0.15">
      <c r="A94" s="231"/>
      <c r="B94" s="232"/>
      <c r="C94" s="232"/>
      <c r="D94" s="232"/>
      <c r="E94" s="232"/>
      <c r="F94" s="232"/>
      <c r="G94" s="232"/>
      <c r="H94" s="232"/>
      <c r="I94" s="232"/>
      <c r="J94" s="232"/>
      <c r="K94" s="232"/>
      <c r="L94" s="232"/>
      <c r="M94" s="232"/>
      <c r="N94" s="232"/>
      <c r="O94" s="232"/>
      <c r="P94" s="232"/>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4"/>
      <c r="BA94" s="234"/>
      <c r="BB94" s="234"/>
      <c r="BC94" s="234"/>
      <c r="BD94" s="234"/>
      <c r="BE94" s="227"/>
      <c r="BF94" s="227"/>
      <c r="BG94" s="227"/>
      <c r="BH94" s="227"/>
      <c r="BI94" s="227"/>
      <c r="BJ94" s="227"/>
      <c r="BK94" s="227"/>
      <c r="BL94" s="227"/>
      <c r="BM94" s="227"/>
      <c r="BN94" s="227"/>
      <c r="BO94" s="227"/>
      <c r="BP94" s="227"/>
      <c r="BQ94" s="224">
        <v>88</v>
      </c>
      <c r="BR94" s="229"/>
      <c r="BS94" s="868"/>
      <c r="BT94" s="869"/>
      <c r="BU94" s="869"/>
      <c r="BV94" s="869"/>
      <c r="BW94" s="869"/>
      <c r="BX94" s="869"/>
      <c r="BY94" s="869"/>
      <c r="BZ94" s="869"/>
      <c r="CA94" s="869"/>
      <c r="CB94" s="869"/>
      <c r="CC94" s="869"/>
      <c r="CD94" s="869"/>
      <c r="CE94" s="869"/>
      <c r="CF94" s="869"/>
      <c r="CG94" s="874"/>
      <c r="CH94" s="871"/>
      <c r="CI94" s="872"/>
      <c r="CJ94" s="872"/>
      <c r="CK94" s="872"/>
      <c r="CL94" s="873"/>
      <c r="CM94" s="871"/>
      <c r="CN94" s="872"/>
      <c r="CO94" s="872"/>
      <c r="CP94" s="872"/>
      <c r="CQ94" s="873"/>
      <c r="CR94" s="871"/>
      <c r="CS94" s="872"/>
      <c r="CT94" s="872"/>
      <c r="CU94" s="872"/>
      <c r="CV94" s="873"/>
      <c r="CW94" s="871"/>
      <c r="CX94" s="872"/>
      <c r="CY94" s="872"/>
      <c r="CZ94" s="872"/>
      <c r="DA94" s="873"/>
      <c r="DB94" s="871"/>
      <c r="DC94" s="872"/>
      <c r="DD94" s="872"/>
      <c r="DE94" s="872"/>
      <c r="DF94" s="873"/>
      <c r="DG94" s="871"/>
      <c r="DH94" s="872"/>
      <c r="DI94" s="872"/>
      <c r="DJ94" s="872"/>
      <c r="DK94" s="873"/>
      <c r="DL94" s="871"/>
      <c r="DM94" s="872"/>
      <c r="DN94" s="872"/>
      <c r="DO94" s="872"/>
      <c r="DP94" s="873"/>
      <c r="DQ94" s="871"/>
      <c r="DR94" s="872"/>
      <c r="DS94" s="872"/>
      <c r="DT94" s="872"/>
      <c r="DU94" s="873"/>
      <c r="DV94" s="868"/>
      <c r="DW94" s="869"/>
      <c r="DX94" s="869"/>
      <c r="DY94" s="869"/>
      <c r="DZ94" s="870"/>
      <c r="EA94" s="216"/>
    </row>
    <row r="95" spans="1:131" ht="26.25" hidden="1" customHeight="1" x14ac:dyDescent="0.15">
      <c r="A95" s="231"/>
      <c r="B95" s="232"/>
      <c r="C95" s="232"/>
      <c r="D95" s="232"/>
      <c r="E95" s="232"/>
      <c r="F95" s="232"/>
      <c r="G95" s="232"/>
      <c r="H95" s="232"/>
      <c r="I95" s="232"/>
      <c r="J95" s="232"/>
      <c r="K95" s="232"/>
      <c r="L95" s="232"/>
      <c r="M95" s="232"/>
      <c r="N95" s="232"/>
      <c r="O95" s="232"/>
      <c r="P95" s="232"/>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4"/>
      <c r="BA95" s="234"/>
      <c r="BB95" s="234"/>
      <c r="BC95" s="234"/>
      <c r="BD95" s="234"/>
      <c r="BE95" s="227"/>
      <c r="BF95" s="227"/>
      <c r="BG95" s="227"/>
      <c r="BH95" s="227"/>
      <c r="BI95" s="227"/>
      <c r="BJ95" s="227"/>
      <c r="BK95" s="227"/>
      <c r="BL95" s="227"/>
      <c r="BM95" s="227"/>
      <c r="BN95" s="227"/>
      <c r="BO95" s="227"/>
      <c r="BP95" s="227"/>
      <c r="BQ95" s="224">
        <v>89</v>
      </c>
      <c r="BR95" s="229"/>
      <c r="BS95" s="868"/>
      <c r="BT95" s="869"/>
      <c r="BU95" s="869"/>
      <c r="BV95" s="869"/>
      <c r="BW95" s="869"/>
      <c r="BX95" s="869"/>
      <c r="BY95" s="869"/>
      <c r="BZ95" s="869"/>
      <c r="CA95" s="869"/>
      <c r="CB95" s="869"/>
      <c r="CC95" s="869"/>
      <c r="CD95" s="869"/>
      <c r="CE95" s="869"/>
      <c r="CF95" s="869"/>
      <c r="CG95" s="874"/>
      <c r="CH95" s="871"/>
      <c r="CI95" s="872"/>
      <c r="CJ95" s="872"/>
      <c r="CK95" s="872"/>
      <c r="CL95" s="873"/>
      <c r="CM95" s="871"/>
      <c r="CN95" s="872"/>
      <c r="CO95" s="872"/>
      <c r="CP95" s="872"/>
      <c r="CQ95" s="873"/>
      <c r="CR95" s="871"/>
      <c r="CS95" s="872"/>
      <c r="CT95" s="872"/>
      <c r="CU95" s="872"/>
      <c r="CV95" s="873"/>
      <c r="CW95" s="871"/>
      <c r="CX95" s="872"/>
      <c r="CY95" s="872"/>
      <c r="CZ95" s="872"/>
      <c r="DA95" s="873"/>
      <c r="DB95" s="871"/>
      <c r="DC95" s="872"/>
      <c r="DD95" s="872"/>
      <c r="DE95" s="872"/>
      <c r="DF95" s="873"/>
      <c r="DG95" s="871"/>
      <c r="DH95" s="872"/>
      <c r="DI95" s="872"/>
      <c r="DJ95" s="872"/>
      <c r="DK95" s="873"/>
      <c r="DL95" s="871"/>
      <c r="DM95" s="872"/>
      <c r="DN95" s="872"/>
      <c r="DO95" s="872"/>
      <c r="DP95" s="873"/>
      <c r="DQ95" s="871"/>
      <c r="DR95" s="872"/>
      <c r="DS95" s="872"/>
      <c r="DT95" s="872"/>
      <c r="DU95" s="873"/>
      <c r="DV95" s="868"/>
      <c r="DW95" s="869"/>
      <c r="DX95" s="869"/>
      <c r="DY95" s="869"/>
      <c r="DZ95" s="870"/>
      <c r="EA95" s="216"/>
    </row>
    <row r="96" spans="1:131" ht="26.25" hidden="1" customHeight="1" x14ac:dyDescent="0.15">
      <c r="A96" s="231"/>
      <c r="B96" s="232"/>
      <c r="C96" s="232"/>
      <c r="D96" s="232"/>
      <c r="E96" s="232"/>
      <c r="F96" s="232"/>
      <c r="G96" s="232"/>
      <c r="H96" s="232"/>
      <c r="I96" s="232"/>
      <c r="J96" s="232"/>
      <c r="K96" s="232"/>
      <c r="L96" s="232"/>
      <c r="M96" s="232"/>
      <c r="N96" s="232"/>
      <c r="O96" s="232"/>
      <c r="P96" s="232"/>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4"/>
      <c r="BA96" s="234"/>
      <c r="BB96" s="234"/>
      <c r="BC96" s="234"/>
      <c r="BD96" s="234"/>
      <c r="BE96" s="227"/>
      <c r="BF96" s="227"/>
      <c r="BG96" s="227"/>
      <c r="BH96" s="227"/>
      <c r="BI96" s="227"/>
      <c r="BJ96" s="227"/>
      <c r="BK96" s="227"/>
      <c r="BL96" s="227"/>
      <c r="BM96" s="227"/>
      <c r="BN96" s="227"/>
      <c r="BO96" s="227"/>
      <c r="BP96" s="227"/>
      <c r="BQ96" s="224">
        <v>90</v>
      </c>
      <c r="BR96" s="229"/>
      <c r="BS96" s="868"/>
      <c r="BT96" s="869"/>
      <c r="BU96" s="869"/>
      <c r="BV96" s="869"/>
      <c r="BW96" s="869"/>
      <c r="BX96" s="869"/>
      <c r="BY96" s="869"/>
      <c r="BZ96" s="869"/>
      <c r="CA96" s="869"/>
      <c r="CB96" s="869"/>
      <c r="CC96" s="869"/>
      <c r="CD96" s="869"/>
      <c r="CE96" s="869"/>
      <c r="CF96" s="869"/>
      <c r="CG96" s="874"/>
      <c r="CH96" s="871"/>
      <c r="CI96" s="872"/>
      <c r="CJ96" s="872"/>
      <c r="CK96" s="872"/>
      <c r="CL96" s="873"/>
      <c r="CM96" s="871"/>
      <c r="CN96" s="872"/>
      <c r="CO96" s="872"/>
      <c r="CP96" s="872"/>
      <c r="CQ96" s="873"/>
      <c r="CR96" s="871"/>
      <c r="CS96" s="872"/>
      <c r="CT96" s="872"/>
      <c r="CU96" s="872"/>
      <c r="CV96" s="873"/>
      <c r="CW96" s="871"/>
      <c r="CX96" s="872"/>
      <c r="CY96" s="872"/>
      <c r="CZ96" s="872"/>
      <c r="DA96" s="873"/>
      <c r="DB96" s="871"/>
      <c r="DC96" s="872"/>
      <c r="DD96" s="872"/>
      <c r="DE96" s="872"/>
      <c r="DF96" s="873"/>
      <c r="DG96" s="871"/>
      <c r="DH96" s="872"/>
      <c r="DI96" s="872"/>
      <c r="DJ96" s="872"/>
      <c r="DK96" s="873"/>
      <c r="DL96" s="871"/>
      <c r="DM96" s="872"/>
      <c r="DN96" s="872"/>
      <c r="DO96" s="872"/>
      <c r="DP96" s="873"/>
      <c r="DQ96" s="871"/>
      <c r="DR96" s="872"/>
      <c r="DS96" s="872"/>
      <c r="DT96" s="872"/>
      <c r="DU96" s="873"/>
      <c r="DV96" s="868"/>
      <c r="DW96" s="869"/>
      <c r="DX96" s="869"/>
      <c r="DY96" s="869"/>
      <c r="DZ96" s="870"/>
      <c r="EA96" s="216"/>
    </row>
    <row r="97" spans="1:131" ht="26.25" hidden="1" customHeight="1" x14ac:dyDescent="0.15">
      <c r="A97" s="231"/>
      <c r="B97" s="232"/>
      <c r="C97" s="232"/>
      <c r="D97" s="232"/>
      <c r="E97" s="232"/>
      <c r="F97" s="232"/>
      <c r="G97" s="232"/>
      <c r="H97" s="232"/>
      <c r="I97" s="232"/>
      <c r="J97" s="232"/>
      <c r="K97" s="232"/>
      <c r="L97" s="232"/>
      <c r="M97" s="232"/>
      <c r="N97" s="232"/>
      <c r="O97" s="232"/>
      <c r="P97" s="232"/>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4"/>
      <c r="BA97" s="234"/>
      <c r="BB97" s="234"/>
      <c r="BC97" s="234"/>
      <c r="BD97" s="234"/>
      <c r="BE97" s="227"/>
      <c r="BF97" s="227"/>
      <c r="BG97" s="227"/>
      <c r="BH97" s="227"/>
      <c r="BI97" s="227"/>
      <c r="BJ97" s="227"/>
      <c r="BK97" s="227"/>
      <c r="BL97" s="227"/>
      <c r="BM97" s="227"/>
      <c r="BN97" s="227"/>
      <c r="BO97" s="227"/>
      <c r="BP97" s="227"/>
      <c r="BQ97" s="224">
        <v>91</v>
      </c>
      <c r="BR97" s="229"/>
      <c r="BS97" s="868"/>
      <c r="BT97" s="869"/>
      <c r="BU97" s="869"/>
      <c r="BV97" s="869"/>
      <c r="BW97" s="869"/>
      <c r="BX97" s="869"/>
      <c r="BY97" s="869"/>
      <c r="BZ97" s="869"/>
      <c r="CA97" s="869"/>
      <c r="CB97" s="869"/>
      <c r="CC97" s="869"/>
      <c r="CD97" s="869"/>
      <c r="CE97" s="869"/>
      <c r="CF97" s="869"/>
      <c r="CG97" s="874"/>
      <c r="CH97" s="871"/>
      <c r="CI97" s="872"/>
      <c r="CJ97" s="872"/>
      <c r="CK97" s="872"/>
      <c r="CL97" s="873"/>
      <c r="CM97" s="871"/>
      <c r="CN97" s="872"/>
      <c r="CO97" s="872"/>
      <c r="CP97" s="872"/>
      <c r="CQ97" s="873"/>
      <c r="CR97" s="871"/>
      <c r="CS97" s="872"/>
      <c r="CT97" s="872"/>
      <c r="CU97" s="872"/>
      <c r="CV97" s="873"/>
      <c r="CW97" s="871"/>
      <c r="CX97" s="872"/>
      <c r="CY97" s="872"/>
      <c r="CZ97" s="872"/>
      <c r="DA97" s="873"/>
      <c r="DB97" s="871"/>
      <c r="DC97" s="872"/>
      <c r="DD97" s="872"/>
      <c r="DE97" s="872"/>
      <c r="DF97" s="873"/>
      <c r="DG97" s="871"/>
      <c r="DH97" s="872"/>
      <c r="DI97" s="872"/>
      <c r="DJ97" s="872"/>
      <c r="DK97" s="873"/>
      <c r="DL97" s="871"/>
      <c r="DM97" s="872"/>
      <c r="DN97" s="872"/>
      <c r="DO97" s="872"/>
      <c r="DP97" s="873"/>
      <c r="DQ97" s="871"/>
      <c r="DR97" s="872"/>
      <c r="DS97" s="872"/>
      <c r="DT97" s="872"/>
      <c r="DU97" s="873"/>
      <c r="DV97" s="868"/>
      <c r="DW97" s="869"/>
      <c r="DX97" s="869"/>
      <c r="DY97" s="869"/>
      <c r="DZ97" s="870"/>
      <c r="EA97" s="216"/>
    </row>
    <row r="98" spans="1:131" ht="26.25" hidden="1" customHeight="1" x14ac:dyDescent="0.15">
      <c r="A98" s="231"/>
      <c r="B98" s="232"/>
      <c r="C98" s="232"/>
      <c r="D98" s="232"/>
      <c r="E98" s="232"/>
      <c r="F98" s="232"/>
      <c r="G98" s="232"/>
      <c r="H98" s="232"/>
      <c r="I98" s="232"/>
      <c r="J98" s="232"/>
      <c r="K98" s="232"/>
      <c r="L98" s="232"/>
      <c r="M98" s="232"/>
      <c r="N98" s="232"/>
      <c r="O98" s="232"/>
      <c r="P98" s="232"/>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234"/>
      <c r="BB98" s="234"/>
      <c r="BC98" s="234"/>
      <c r="BD98" s="234"/>
      <c r="BE98" s="227"/>
      <c r="BF98" s="227"/>
      <c r="BG98" s="227"/>
      <c r="BH98" s="227"/>
      <c r="BI98" s="227"/>
      <c r="BJ98" s="227"/>
      <c r="BK98" s="227"/>
      <c r="BL98" s="227"/>
      <c r="BM98" s="227"/>
      <c r="BN98" s="227"/>
      <c r="BO98" s="227"/>
      <c r="BP98" s="227"/>
      <c r="BQ98" s="224">
        <v>92</v>
      </c>
      <c r="BR98" s="229"/>
      <c r="BS98" s="868"/>
      <c r="BT98" s="869"/>
      <c r="BU98" s="869"/>
      <c r="BV98" s="869"/>
      <c r="BW98" s="869"/>
      <c r="BX98" s="869"/>
      <c r="BY98" s="869"/>
      <c r="BZ98" s="869"/>
      <c r="CA98" s="869"/>
      <c r="CB98" s="869"/>
      <c r="CC98" s="869"/>
      <c r="CD98" s="869"/>
      <c r="CE98" s="869"/>
      <c r="CF98" s="869"/>
      <c r="CG98" s="874"/>
      <c r="CH98" s="871"/>
      <c r="CI98" s="872"/>
      <c r="CJ98" s="872"/>
      <c r="CK98" s="872"/>
      <c r="CL98" s="873"/>
      <c r="CM98" s="871"/>
      <c r="CN98" s="872"/>
      <c r="CO98" s="872"/>
      <c r="CP98" s="872"/>
      <c r="CQ98" s="873"/>
      <c r="CR98" s="871"/>
      <c r="CS98" s="872"/>
      <c r="CT98" s="872"/>
      <c r="CU98" s="872"/>
      <c r="CV98" s="873"/>
      <c r="CW98" s="871"/>
      <c r="CX98" s="872"/>
      <c r="CY98" s="872"/>
      <c r="CZ98" s="872"/>
      <c r="DA98" s="873"/>
      <c r="DB98" s="871"/>
      <c r="DC98" s="872"/>
      <c r="DD98" s="872"/>
      <c r="DE98" s="872"/>
      <c r="DF98" s="873"/>
      <c r="DG98" s="871"/>
      <c r="DH98" s="872"/>
      <c r="DI98" s="872"/>
      <c r="DJ98" s="872"/>
      <c r="DK98" s="873"/>
      <c r="DL98" s="871"/>
      <c r="DM98" s="872"/>
      <c r="DN98" s="872"/>
      <c r="DO98" s="872"/>
      <c r="DP98" s="873"/>
      <c r="DQ98" s="871"/>
      <c r="DR98" s="872"/>
      <c r="DS98" s="872"/>
      <c r="DT98" s="872"/>
      <c r="DU98" s="873"/>
      <c r="DV98" s="868"/>
      <c r="DW98" s="869"/>
      <c r="DX98" s="869"/>
      <c r="DY98" s="869"/>
      <c r="DZ98" s="870"/>
      <c r="EA98" s="216"/>
    </row>
    <row r="99" spans="1:131" ht="26.25" hidden="1" customHeight="1" x14ac:dyDescent="0.15">
      <c r="A99" s="231"/>
      <c r="B99" s="232"/>
      <c r="C99" s="232"/>
      <c r="D99" s="232"/>
      <c r="E99" s="232"/>
      <c r="F99" s="232"/>
      <c r="G99" s="232"/>
      <c r="H99" s="232"/>
      <c r="I99" s="232"/>
      <c r="J99" s="232"/>
      <c r="K99" s="232"/>
      <c r="L99" s="232"/>
      <c r="M99" s="232"/>
      <c r="N99" s="232"/>
      <c r="O99" s="232"/>
      <c r="P99" s="232"/>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234"/>
      <c r="BB99" s="234"/>
      <c r="BC99" s="234"/>
      <c r="BD99" s="234"/>
      <c r="BE99" s="227"/>
      <c r="BF99" s="227"/>
      <c r="BG99" s="227"/>
      <c r="BH99" s="227"/>
      <c r="BI99" s="227"/>
      <c r="BJ99" s="227"/>
      <c r="BK99" s="227"/>
      <c r="BL99" s="227"/>
      <c r="BM99" s="227"/>
      <c r="BN99" s="227"/>
      <c r="BO99" s="227"/>
      <c r="BP99" s="227"/>
      <c r="BQ99" s="224">
        <v>93</v>
      </c>
      <c r="BR99" s="229"/>
      <c r="BS99" s="868"/>
      <c r="BT99" s="869"/>
      <c r="BU99" s="869"/>
      <c r="BV99" s="869"/>
      <c r="BW99" s="869"/>
      <c r="BX99" s="869"/>
      <c r="BY99" s="869"/>
      <c r="BZ99" s="869"/>
      <c r="CA99" s="869"/>
      <c r="CB99" s="869"/>
      <c r="CC99" s="869"/>
      <c r="CD99" s="869"/>
      <c r="CE99" s="869"/>
      <c r="CF99" s="869"/>
      <c r="CG99" s="874"/>
      <c r="CH99" s="871"/>
      <c r="CI99" s="872"/>
      <c r="CJ99" s="872"/>
      <c r="CK99" s="872"/>
      <c r="CL99" s="873"/>
      <c r="CM99" s="871"/>
      <c r="CN99" s="872"/>
      <c r="CO99" s="872"/>
      <c r="CP99" s="872"/>
      <c r="CQ99" s="873"/>
      <c r="CR99" s="871"/>
      <c r="CS99" s="872"/>
      <c r="CT99" s="872"/>
      <c r="CU99" s="872"/>
      <c r="CV99" s="873"/>
      <c r="CW99" s="871"/>
      <c r="CX99" s="872"/>
      <c r="CY99" s="872"/>
      <c r="CZ99" s="872"/>
      <c r="DA99" s="873"/>
      <c r="DB99" s="871"/>
      <c r="DC99" s="872"/>
      <c r="DD99" s="872"/>
      <c r="DE99" s="872"/>
      <c r="DF99" s="873"/>
      <c r="DG99" s="871"/>
      <c r="DH99" s="872"/>
      <c r="DI99" s="872"/>
      <c r="DJ99" s="872"/>
      <c r="DK99" s="873"/>
      <c r="DL99" s="871"/>
      <c r="DM99" s="872"/>
      <c r="DN99" s="872"/>
      <c r="DO99" s="872"/>
      <c r="DP99" s="873"/>
      <c r="DQ99" s="871"/>
      <c r="DR99" s="872"/>
      <c r="DS99" s="872"/>
      <c r="DT99" s="872"/>
      <c r="DU99" s="873"/>
      <c r="DV99" s="868"/>
      <c r="DW99" s="869"/>
      <c r="DX99" s="869"/>
      <c r="DY99" s="869"/>
      <c r="DZ99" s="870"/>
      <c r="EA99" s="216"/>
    </row>
    <row r="100" spans="1:131" ht="26.25" hidden="1" customHeight="1" x14ac:dyDescent="0.15">
      <c r="A100" s="231"/>
      <c r="B100" s="232"/>
      <c r="C100" s="232"/>
      <c r="D100" s="232"/>
      <c r="E100" s="232"/>
      <c r="F100" s="232"/>
      <c r="G100" s="232"/>
      <c r="H100" s="232"/>
      <c r="I100" s="232"/>
      <c r="J100" s="232"/>
      <c r="K100" s="232"/>
      <c r="L100" s="232"/>
      <c r="M100" s="232"/>
      <c r="N100" s="232"/>
      <c r="O100" s="232"/>
      <c r="P100" s="232"/>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4"/>
      <c r="BA100" s="234"/>
      <c r="BB100" s="234"/>
      <c r="BC100" s="234"/>
      <c r="BD100" s="234"/>
      <c r="BE100" s="227"/>
      <c r="BF100" s="227"/>
      <c r="BG100" s="227"/>
      <c r="BH100" s="227"/>
      <c r="BI100" s="227"/>
      <c r="BJ100" s="227"/>
      <c r="BK100" s="227"/>
      <c r="BL100" s="227"/>
      <c r="BM100" s="227"/>
      <c r="BN100" s="227"/>
      <c r="BO100" s="227"/>
      <c r="BP100" s="227"/>
      <c r="BQ100" s="224">
        <v>94</v>
      </c>
      <c r="BR100" s="229"/>
      <c r="BS100" s="868"/>
      <c r="BT100" s="869"/>
      <c r="BU100" s="869"/>
      <c r="BV100" s="869"/>
      <c r="BW100" s="869"/>
      <c r="BX100" s="869"/>
      <c r="BY100" s="869"/>
      <c r="BZ100" s="869"/>
      <c r="CA100" s="869"/>
      <c r="CB100" s="869"/>
      <c r="CC100" s="869"/>
      <c r="CD100" s="869"/>
      <c r="CE100" s="869"/>
      <c r="CF100" s="869"/>
      <c r="CG100" s="874"/>
      <c r="CH100" s="871"/>
      <c r="CI100" s="872"/>
      <c r="CJ100" s="872"/>
      <c r="CK100" s="872"/>
      <c r="CL100" s="873"/>
      <c r="CM100" s="871"/>
      <c r="CN100" s="872"/>
      <c r="CO100" s="872"/>
      <c r="CP100" s="872"/>
      <c r="CQ100" s="873"/>
      <c r="CR100" s="871"/>
      <c r="CS100" s="872"/>
      <c r="CT100" s="872"/>
      <c r="CU100" s="872"/>
      <c r="CV100" s="873"/>
      <c r="CW100" s="871"/>
      <c r="CX100" s="872"/>
      <c r="CY100" s="872"/>
      <c r="CZ100" s="872"/>
      <c r="DA100" s="873"/>
      <c r="DB100" s="871"/>
      <c r="DC100" s="872"/>
      <c r="DD100" s="872"/>
      <c r="DE100" s="872"/>
      <c r="DF100" s="873"/>
      <c r="DG100" s="871"/>
      <c r="DH100" s="872"/>
      <c r="DI100" s="872"/>
      <c r="DJ100" s="872"/>
      <c r="DK100" s="873"/>
      <c r="DL100" s="871"/>
      <c r="DM100" s="872"/>
      <c r="DN100" s="872"/>
      <c r="DO100" s="872"/>
      <c r="DP100" s="873"/>
      <c r="DQ100" s="871"/>
      <c r="DR100" s="872"/>
      <c r="DS100" s="872"/>
      <c r="DT100" s="872"/>
      <c r="DU100" s="873"/>
      <c r="DV100" s="868"/>
      <c r="DW100" s="869"/>
      <c r="DX100" s="869"/>
      <c r="DY100" s="869"/>
      <c r="DZ100" s="870"/>
      <c r="EA100" s="216"/>
    </row>
    <row r="101" spans="1:131" ht="26.25" hidden="1" customHeight="1" x14ac:dyDescent="0.15">
      <c r="A101" s="231"/>
      <c r="B101" s="232"/>
      <c r="C101" s="232"/>
      <c r="D101" s="232"/>
      <c r="E101" s="232"/>
      <c r="F101" s="232"/>
      <c r="G101" s="232"/>
      <c r="H101" s="232"/>
      <c r="I101" s="232"/>
      <c r="J101" s="232"/>
      <c r="K101" s="232"/>
      <c r="L101" s="232"/>
      <c r="M101" s="232"/>
      <c r="N101" s="232"/>
      <c r="O101" s="232"/>
      <c r="P101" s="232"/>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4"/>
      <c r="BA101" s="234"/>
      <c r="BB101" s="234"/>
      <c r="BC101" s="234"/>
      <c r="BD101" s="234"/>
      <c r="BE101" s="227"/>
      <c r="BF101" s="227"/>
      <c r="BG101" s="227"/>
      <c r="BH101" s="227"/>
      <c r="BI101" s="227"/>
      <c r="BJ101" s="227"/>
      <c r="BK101" s="227"/>
      <c r="BL101" s="227"/>
      <c r="BM101" s="227"/>
      <c r="BN101" s="227"/>
      <c r="BO101" s="227"/>
      <c r="BP101" s="227"/>
      <c r="BQ101" s="224">
        <v>95</v>
      </c>
      <c r="BR101" s="229"/>
      <c r="BS101" s="868"/>
      <c r="BT101" s="869"/>
      <c r="BU101" s="869"/>
      <c r="BV101" s="869"/>
      <c r="BW101" s="869"/>
      <c r="BX101" s="869"/>
      <c r="BY101" s="869"/>
      <c r="BZ101" s="869"/>
      <c r="CA101" s="869"/>
      <c r="CB101" s="869"/>
      <c r="CC101" s="869"/>
      <c r="CD101" s="869"/>
      <c r="CE101" s="869"/>
      <c r="CF101" s="869"/>
      <c r="CG101" s="874"/>
      <c r="CH101" s="871"/>
      <c r="CI101" s="872"/>
      <c r="CJ101" s="872"/>
      <c r="CK101" s="872"/>
      <c r="CL101" s="873"/>
      <c r="CM101" s="871"/>
      <c r="CN101" s="872"/>
      <c r="CO101" s="872"/>
      <c r="CP101" s="872"/>
      <c r="CQ101" s="873"/>
      <c r="CR101" s="871"/>
      <c r="CS101" s="872"/>
      <c r="CT101" s="872"/>
      <c r="CU101" s="872"/>
      <c r="CV101" s="873"/>
      <c r="CW101" s="871"/>
      <c r="CX101" s="872"/>
      <c r="CY101" s="872"/>
      <c r="CZ101" s="872"/>
      <c r="DA101" s="873"/>
      <c r="DB101" s="871"/>
      <c r="DC101" s="872"/>
      <c r="DD101" s="872"/>
      <c r="DE101" s="872"/>
      <c r="DF101" s="873"/>
      <c r="DG101" s="871"/>
      <c r="DH101" s="872"/>
      <c r="DI101" s="872"/>
      <c r="DJ101" s="872"/>
      <c r="DK101" s="873"/>
      <c r="DL101" s="871"/>
      <c r="DM101" s="872"/>
      <c r="DN101" s="872"/>
      <c r="DO101" s="872"/>
      <c r="DP101" s="873"/>
      <c r="DQ101" s="871"/>
      <c r="DR101" s="872"/>
      <c r="DS101" s="872"/>
      <c r="DT101" s="872"/>
      <c r="DU101" s="873"/>
      <c r="DV101" s="868"/>
      <c r="DW101" s="869"/>
      <c r="DX101" s="869"/>
      <c r="DY101" s="869"/>
      <c r="DZ101" s="870"/>
      <c r="EA101" s="216"/>
    </row>
    <row r="102" spans="1:131" ht="26.25" customHeight="1" thickBot="1" x14ac:dyDescent="0.2">
      <c r="A102" s="231"/>
      <c r="B102" s="232"/>
      <c r="C102" s="232"/>
      <c r="D102" s="232"/>
      <c r="E102" s="232"/>
      <c r="F102" s="232"/>
      <c r="G102" s="232"/>
      <c r="H102" s="232"/>
      <c r="I102" s="232"/>
      <c r="J102" s="232"/>
      <c r="K102" s="232"/>
      <c r="L102" s="232"/>
      <c r="M102" s="232"/>
      <c r="N102" s="232"/>
      <c r="O102" s="232"/>
      <c r="P102" s="232"/>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4"/>
      <c r="BA102" s="234"/>
      <c r="BB102" s="234"/>
      <c r="BC102" s="234"/>
      <c r="BD102" s="234"/>
      <c r="BE102" s="227"/>
      <c r="BF102" s="227"/>
      <c r="BG102" s="227"/>
      <c r="BH102" s="227"/>
      <c r="BI102" s="227"/>
      <c r="BJ102" s="227"/>
      <c r="BK102" s="227"/>
      <c r="BL102" s="227"/>
      <c r="BM102" s="227"/>
      <c r="BN102" s="227"/>
      <c r="BO102" s="227"/>
      <c r="BP102" s="227"/>
      <c r="BQ102" s="226" t="s">
        <v>393</v>
      </c>
      <c r="BR102" s="798" t="s">
        <v>421</v>
      </c>
      <c r="BS102" s="799"/>
      <c r="BT102" s="799"/>
      <c r="BU102" s="799"/>
      <c r="BV102" s="799"/>
      <c r="BW102" s="799"/>
      <c r="BX102" s="799"/>
      <c r="BY102" s="799"/>
      <c r="BZ102" s="799"/>
      <c r="CA102" s="799"/>
      <c r="CB102" s="799"/>
      <c r="CC102" s="799"/>
      <c r="CD102" s="799"/>
      <c r="CE102" s="799"/>
      <c r="CF102" s="799"/>
      <c r="CG102" s="800"/>
      <c r="CH102" s="893"/>
      <c r="CI102" s="894"/>
      <c r="CJ102" s="894"/>
      <c r="CK102" s="894"/>
      <c r="CL102" s="895"/>
      <c r="CM102" s="893"/>
      <c r="CN102" s="894"/>
      <c r="CO102" s="894"/>
      <c r="CP102" s="894"/>
      <c r="CQ102" s="895"/>
      <c r="CR102" s="896"/>
      <c r="CS102" s="861"/>
      <c r="CT102" s="861"/>
      <c r="CU102" s="861"/>
      <c r="CV102" s="897"/>
      <c r="CW102" s="896"/>
      <c r="CX102" s="861"/>
      <c r="CY102" s="861"/>
      <c r="CZ102" s="861"/>
      <c r="DA102" s="897"/>
      <c r="DB102" s="896"/>
      <c r="DC102" s="861"/>
      <c r="DD102" s="861"/>
      <c r="DE102" s="861"/>
      <c r="DF102" s="897"/>
      <c r="DG102" s="896"/>
      <c r="DH102" s="861"/>
      <c r="DI102" s="861"/>
      <c r="DJ102" s="861"/>
      <c r="DK102" s="897"/>
      <c r="DL102" s="896"/>
      <c r="DM102" s="861"/>
      <c r="DN102" s="861"/>
      <c r="DO102" s="861"/>
      <c r="DP102" s="897"/>
      <c r="DQ102" s="896"/>
      <c r="DR102" s="861"/>
      <c r="DS102" s="861"/>
      <c r="DT102" s="861"/>
      <c r="DU102" s="897"/>
      <c r="DV102" s="798"/>
      <c r="DW102" s="799"/>
      <c r="DX102" s="799"/>
      <c r="DY102" s="799"/>
      <c r="DZ102" s="920"/>
      <c r="EA102" s="216"/>
    </row>
    <row r="103" spans="1:131" ht="26.25" customHeight="1" x14ac:dyDescent="0.15">
      <c r="A103" s="231"/>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4"/>
      <c r="BA103" s="234"/>
      <c r="BB103" s="234"/>
      <c r="BC103" s="234"/>
      <c r="BD103" s="234"/>
      <c r="BE103" s="227"/>
      <c r="BF103" s="227"/>
      <c r="BG103" s="227"/>
      <c r="BH103" s="227"/>
      <c r="BI103" s="227"/>
      <c r="BJ103" s="227"/>
      <c r="BK103" s="227"/>
      <c r="BL103" s="227"/>
      <c r="BM103" s="227"/>
      <c r="BN103" s="227"/>
      <c r="BO103" s="227"/>
      <c r="BP103" s="227"/>
      <c r="BQ103" s="921" t="s">
        <v>422</v>
      </c>
      <c r="BR103" s="921"/>
      <c r="BS103" s="921"/>
      <c r="BT103" s="921"/>
      <c r="BU103" s="921"/>
      <c r="BV103" s="921"/>
      <c r="BW103" s="921"/>
      <c r="BX103" s="921"/>
      <c r="BY103" s="921"/>
      <c r="BZ103" s="921"/>
      <c r="CA103" s="921"/>
      <c r="CB103" s="921"/>
      <c r="CC103" s="921"/>
      <c r="CD103" s="921"/>
      <c r="CE103" s="921"/>
      <c r="CF103" s="921"/>
      <c r="CG103" s="921"/>
      <c r="CH103" s="921"/>
      <c r="CI103" s="921"/>
      <c r="CJ103" s="921"/>
      <c r="CK103" s="921"/>
      <c r="CL103" s="921"/>
      <c r="CM103" s="921"/>
      <c r="CN103" s="921"/>
      <c r="CO103" s="921"/>
      <c r="CP103" s="921"/>
      <c r="CQ103" s="921"/>
      <c r="CR103" s="921"/>
      <c r="CS103" s="921"/>
      <c r="CT103" s="921"/>
      <c r="CU103" s="921"/>
      <c r="CV103" s="921"/>
      <c r="CW103" s="921"/>
      <c r="CX103" s="921"/>
      <c r="CY103" s="921"/>
      <c r="CZ103" s="921"/>
      <c r="DA103" s="921"/>
      <c r="DB103" s="921"/>
      <c r="DC103" s="921"/>
      <c r="DD103" s="921"/>
      <c r="DE103" s="921"/>
      <c r="DF103" s="921"/>
      <c r="DG103" s="921"/>
      <c r="DH103" s="921"/>
      <c r="DI103" s="921"/>
      <c r="DJ103" s="921"/>
      <c r="DK103" s="921"/>
      <c r="DL103" s="921"/>
      <c r="DM103" s="921"/>
      <c r="DN103" s="921"/>
      <c r="DO103" s="921"/>
      <c r="DP103" s="921"/>
      <c r="DQ103" s="921"/>
      <c r="DR103" s="921"/>
      <c r="DS103" s="921"/>
      <c r="DT103" s="921"/>
      <c r="DU103" s="921"/>
      <c r="DV103" s="921"/>
      <c r="DW103" s="921"/>
      <c r="DX103" s="921"/>
      <c r="DY103" s="921"/>
      <c r="DZ103" s="921"/>
      <c r="EA103" s="216"/>
    </row>
    <row r="104" spans="1:131" ht="26.25" customHeight="1" x14ac:dyDescent="0.15">
      <c r="A104" s="231"/>
      <c r="B104" s="232"/>
      <c r="C104" s="232"/>
      <c r="D104" s="232"/>
      <c r="E104" s="232"/>
      <c r="F104" s="232"/>
      <c r="G104" s="232"/>
      <c r="H104" s="232"/>
      <c r="I104" s="232"/>
      <c r="J104" s="232"/>
      <c r="K104" s="232"/>
      <c r="L104" s="232"/>
      <c r="M104" s="232"/>
      <c r="N104" s="232"/>
      <c r="O104" s="232"/>
      <c r="P104" s="232"/>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4"/>
      <c r="BA104" s="234"/>
      <c r="BB104" s="234"/>
      <c r="BC104" s="234"/>
      <c r="BD104" s="234"/>
      <c r="BE104" s="227"/>
      <c r="BF104" s="227"/>
      <c r="BG104" s="227"/>
      <c r="BH104" s="227"/>
      <c r="BI104" s="227"/>
      <c r="BJ104" s="227"/>
      <c r="BK104" s="227"/>
      <c r="BL104" s="227"/>
      <c r="BM104" s="227"/>
      <c r="BN104" s="227"/>
      <c r="BO104" s="227"/>
      <c r="BP104" s="227"/>
      <c r="BQ104" s="922" t="s">
        <v>423</v>
      </c>
      <c r="BR104" s="922"/>
      <c r="BS104" s="922"/>
      <c r="BT104" s="922"/>
      <c r="BU104" s="922"/>
      <c r="BV104" s="922"/>
      <c r="BW104" s="922"/>
      <c r="BX104" s="922"/>
      <c r="BY104" s="922"/>
      <c r="BZ104" s="922"/>
      <c r="CA104" s="922"/>
      <c r="CB104" s="922"/>
      <c r="CC104" s="922"/>
      <c r="CD104" s="922"/>
      <c r="CE104" s="922"/>
      <c r="CF104" s="922"/>
      <c r="CG104" s="922"/>
      <c r="CH104" s="922"/>
      <c r="CI104" s="922"/>
      <c r="CJ104" s="922"/>
      <c r="CK104" s="922"/>
      <c r="CL104" s="922"/>
      <c r="CM104" s="922"/>
      <c r="CN104" s="922"/>
      <c r="CO104" s="922"/>
      <c r="CP104" s="922"/>
      <c r="CQ104" s="922"/>
      <c r="CR104" s="922"/>
      <c r="CS104" s="922"/>
      <c r="CT104" s="922"/>
      <c r="CU104" s="922"/>
      <c r="CV104" s="922"/>
      <c r="CW104" s="922"/>
      <c r="CX104" s="922"/>
      <c r="CY104" s="922"/>
      <c r="CZ104" s="922"/>
      <c r="DA104" s="922"/>
      <c r="DB104" s="922"/>
      <c r="DC104" s="922"/>
      <c r="DD104" s="922"/>
      <c r="DE104" s="922"/>
      <c r="DF104" s="922"/>
      <c r="DG104" s="922"/>
      <c r="DH104" s="922"/>
      <c r="DI104" s="922"/>
      <c r="DJ104" s="922"/>
      <c r="DK104" s="922"/>
      <c r="DL104" s="922"/>
      <c r="DM104" s="922"/>
      <c r="DN104" s="922"/>
      <c r="DO104" s="922"/>
      <c r="DP104" s="922"/>
      <c r="DQ104" s="922"/>
      <c r="DR104" s="922"/>
      <c r="DS104" s="922"/>
      <c r="DT104" s="922"/>
      <c r="DU104" s="922"/>
      <c r="DV104" s="922"/>
      <c r="DW104" s="922"/>
      <c r="DX104" s="922"/>
      <c r="DY104" s="922"/>
      <c r="DZ104" s="922"/>
      <c r="EA104" s="216"/>
    </row>
    <row r="105" spans="1:131" ht="11.25" customHeight="1" x14ac:dyDescent="0.15">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row>
    <row r="106" spans="1:13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row>
    <row r="107" spans="1:131" s="216" customFormat="1" ht="26.25" customHeight="1" thickBot="1" x14ac:dyDescent="0.2">
      <c r="A107" s="235" t="s">
        <v>424</v>
      </c>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5" t="s">
        <v>425</v>
      </c>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6"/>
      <c r="DU107" s="236"/>
      <c r="DV107" s="236"/>
      <c r="DW107" s="236"/>
      <c r="DX107" s="236"/>
      <c r="DY107" s="236"/>
      <c r="DZ107" s="236"/>
    </row>
    <row r="108" spans="1:131" s="216" customFormat="1" ht="26.25" customHeight="1" x14ac:dyDescent="0.15">
      <c r="A108" s="923" t="s">
        <v>426</v>
      </c>
      <c r="B108" s="924"/>
      <c r="C108" s="924"/>
      <c r="D108" s="924"/>
      <c r="E108" s="924"/>
      <c r="F108" s="924"/>
      <c r="G108" s="924"/>
      <c r="H108" s="924"/>
      <c r="I108" s="924"/>
      <c r="J108" s="924"/>
      <c r="K108" s="924"/>
      <c r="L108" s="924"/>
      <c r="M108" s="924"/>
      <c r="N108" s="924"/>
      <c r="O108" s="924"/>
      <c r="P108" s="924"/>
      <c r="Q108" s="924"/>
      <c r="R108" s="924"/>
      <c r="S108" s="924"/>
      <c r="T108" s="924"/>
      <c r="U108" s="924"/>
      <c r="V108" s="924"/>
      <c r="W108" s="924"/>
      <c r="X108" s="924"/>
      <c r="Y108" s="924"/>
      <c r="Z108" s="924"/>
      <c r="AA108" s="924"/>
      <c r="AB108" s="924"/>
      <c r="AC108" s="924"/>
      <c r="AD108" s="924"/>
      <c r="AE108" s="924"/>
      <c r="AF108" s="924"/>
      <c r="AG108" s="924"/>
      <c r="AH108" s="924"/>
      <c r="AI108" s="924"/>
      <c r="AJ108" s="924"/>
      <c r="AK108" s="924"/>
      <c r="AL108" s="924"/>
      <c r="AM108" s="924"/>
      <c r="AN108" s="924"/>
      <c r="AO108" s="924"/>
      <c r="AP108" s="924"/>
      <c r="AQ108" s="924"/>
      <c r="AR108" s="924"/>
      <c r="AS108" s="924"/>
      <c r="AT108" s="925"/>
      <c r="AU108" s="923" t="s">
        <v>427</v>
      </c>
      <c r="AV108" s="924"/>
      <c r="AW108" s="924"/>
      <c r="AX108" s="924"/>
      <c r="AY108" s="924"/>
      <c r="AZ108" s="924"/>
      <c r="BA108" s="924"/>
      <c r="BB108" s="924"/>
      <c r="BC108" s="924"/>
      <c r="BD108" s="924"/>
      <c r="BE108" s="924"/>
      <c r="BF108" s="924"/>
      <c r="BG108" s="924"/>
      <c r="BH108" s="924"/>
      <c r="BI108" s="924"/>
      <c r="BJ108" s="924"/>
      <c r="BK108" s="924"/>
      <c r="BL108" s="924"/>
      <c r="BM108" s="924"/>
      <c r="BN108" s="924"/>
      <c r="BO108" s="924"/>
      <c r="BP108" s="924"/>
      <c r="BQ108" s="924"/>
      <c r="BR108" s="924"/>
      <c r="BS108" s="924"/>
      <c r="BT108" s="924"/>
      <c r="BU108" s="924"/>
      <c r="BV108" s="924"/>
      <c r="BW108" s="924"/>
      <c r="BX108" s="924"/>
      <c r="BY108" s="924"/>
      <c r="BZ108" s="924"/>
      <c r="CA108" s="924"/>
      <c r="CB108" s="924"/>
      <c r="CC108" s="924"/>
      <c r="CD108" s="924"/>
      <c r="CE108" s="924"/>
      <c r="CF108" s="924"/>
      <c r="CG108" s="924"/>
      <c r="CH108" s="924"/>
      <c r="CI108" s="924"/>
      <c r="CJ108" s="924"/>
      <c r="CK108" s="924"/>
      <c r="CL108" s="924"/>
      <c r="CM108" s="924"/>
      <c r="CN108" s="924"/>
      <c r="CO108" s="924"/>
      <c r="CP108" s="924"/>
      <c r="CQ108" s="924"/>
      <c r="CR108" s="924"/>
      <c r="CS108" s="924"/>
      <c r="CT108" s="924"/>
      <c r="CU108" s="924"/>
      <c r="CV108" s="924"/>
      <c r="CW108" s="924"/>
      <c r="CX108" s="924"/>
      <c r="CY108" s="924"/>
      <c r="CZ108" s="924"/>
      <c r="DA108" s="924"/>
      <c r="DB108" s="924"/>
      <c r="DC108" s="924"/>
      <c r="DD108" s="924"/>
      <c r="DE108" s="924"/>
      <c r="DF108" s="924"/>
      <c r="DG108" s="924"/>
      <c r="DH108" s="924"/>
      <c r="DI108" s="924"/>
      <c r="DJ108" s="924"/>
      <c r="DK108" s="924"/>
      <c r="DL108" s="924"/>
      <c r="DM108" s="924"/>
      <c r="DN108" s="924"/>
      <c r="DO108" s="924"/>
      <c r="DP108" s="924"/>
      <c r="DQ108" s="924"/>
      <c r="DR108" s="924"/>
      <c r="DS108" s="924"/>
      <c r="DT108" s="924"/>
      <c r="DU108" s="924"/>
      <c r="DV108" s="924"/>
      <c r="DW108" s="924"/>
      <c r="DX108" s="924"/>
      <c r="DY108" s="924"/>
      <c r="DZ108" s="925"/>
    </row>
    <row r="109" spans="1:131" s="216" customFormat="1" ht="26.25" customHeight="1" x14ac:dyDescent="0.15">
      <c r="A109" s="918" t="s">
        <v>428</v>
      </c>
      <c r="B109" s="899"/>
      <c r="C109" s="899"/>
      <c r="D109" s="899"/>
      <c r="E109" s="899"/>
      <c r="F109" s="899"/>
      <c r="G109" s="899"/>
      <c r="H109" s="899"/>
      <c r="I109" s="899"/>
      <c r="J109" s="899"/>
      <c r="K109" s="899"/>
      <c r="L109" s="899"/>
      <c r="M109" s="899"/>
      <c r="N109" s="899"/>
      <c r="O109" s="899"/>
      <c r="P109" s="899"/>
      <c r="Q109" s="899"/>
      <c r="R109" s="899"/>
      <c r="S109" s="899"/>
      <c r="T109" s="899"/>
      <c r="U109" s="899"/>
      <c r="V109" s="899"/>
      <c r="W109" s="899"/>
      <c r="X109" s="899"/>
      <c r="Y109" s="899"/>
      <c r="Z109" s="900"/>
      <c r="AA109" s="898" t="s">
        <v>429</v>
      </c>
      <c r="AB109" s="899"/>
      <c r="AC109" s="899"/>
      <c r="AD109" s="899"/>
      <c r="AE109" s="900"/>
      <c r="AF109" s="898" t="s">
        <v>430</v>
      </c>
      <c r="AG109" s="899"/>
      <c r="AH109" s="899"/>
      <c r="AI109" s="899"/>
      <c r="AJ109" s="900"/>
      <c r="AK109" s="898" t="s">
        <v>306</v>
      </c>
      <c r="AL109" s="899"/>
      <c r="AM109" s="899"/>
      <c r="AN109" s="899"/>
      <c r="AO109" s="900"/>
      <c r="AP109" s="898" t="s">
        <v>431</v>
      </c>
      <c r="AQ109" s="899"/>
      <c r="AR109" s="899"/>
      <c r="AS109" s="899"/>
      <c r="AT109" s="901"/>
      <c r="AU109" s="918" t="s">
        <v>428</v>
      </c>
      <c r="AV109" s="899"/>
      <c r="AW109" s="899"/>
      <c r="AX109" s="899"/>
      <c r="AY109" s="899"/>
      <c r="AZ109" s="899"/>
      <c r="BA109" s="899"/>
      <c r="BB109" s="899"/>
      <c r="BC109" s="899"/>
      <c r="BD109" s="899"/>
      <c r="BE109" s="899"/>
      <c r="BF109" s="899"/>
      <c r="BG109" s="899"/>
      <c r="BH109" s="899"/>
      <c r="BI109" s="899"/>
      <c r="BJ109" s="899"/>
      <c r="BK109" s="899"/>
      <c r="BL109" s="899"/>
      <c r="BM109" s="899"/>
      <c r="BN109" s="899"/>
      <c r="BO109" s="899"/>
      <c r="BP109" s="900"/>
      <c r="BQ109" s="898" t="s">
        <v>429</v>
      </c>
      <c r="BR109" s="899"/>
      <c r="BS109" s="899"/>
      <c r="BT109" s="899"/>
      <c r="BU109" s="900"/>
      <c r="BV109" s="898" t="s">
        <v>430</v>
      </c>
      <c r="BW109" s="899"/>
      <c r="BX109" s="899"/>
      <c r="BY109" s="899"/>
      <c r="BZ109" s="900"/>
      <c r="CA109" s="898" t="s">
        <v>306</v>
      </c>
      <c r="CB109" s="899"/>
      <c r="CC109" s="899"/>
      <c r="CD109" s="899"/>
      <c r="CE109" s="900"/>
      <c r="CF109" s="919" t="s">
        <v>431</v>
      </c>
      <c r="CG109" s="919"/>
      <c r="CH109" s="919"/>
      <c r="CI109" s="919"/>
      <c r="CJ109" s="919"/>
      <c r="CK109" s="898" t="s">
        <v>432</v>
      </c>
      <c r="CL109" s="899"/>
      <c r="CM109" s="899"/>
      <c r="CN109" s="899"/>
      <c r="CO109" s="899"/>
      <c r="CP109" s="899"/>
      <c r="CQ109" s="899"/>
      <c r="CR109" s="899"/>
      <c r="CS109" s="899"/>
      <c r="CT109" s="899"/>
      <c r="CU109" s="899"/>
      <c r="CV109" s="899"/>
      <c r="CW109" s="899"/>
      <c r="CX109" s="899"/>
      <c r="CY109" s="899"/>
      <c r="CZ109" s="899"/>
      <c r="DA109" s="899"/>
      <c r="DB109" s="899"/>
      <c r="DC109" s="899"/>
      <c r="DD109" s="899"/>
      <c r="DE109" s="899"/>
      <c r="DF109" s="900"/>
      <c r="DG109" s="898" t="s">
        <v>429</v>
      </c>
      <c r="DH109" s="899"/>
      <c r="DI109" s="899"/>
      <c r="DJ109" s="899"/>
      <c r="DK109" s="900"/>
      <c r="DL109" s="898" t="s">
        <v>430</v>
      </c>
      <c r="DM109" s="899"/>
      <c r="DN109" s="899"/>
      <c r="DO109" s="899"/>
      <c r="DP109" s="900"/>
      <c r="DQ109" s="898" t="s">
        <v>306</v>
      </c>
      <c r="DR109" s="899"/>
      <c r="DS109" s="899"/>
      <c r="DT109" s="899"/>
      <c r="DU109" s="900"/>
      <c r="DV109" s="898" t="s">
        <v>431</v>
      </c>
      <c r="DW109" s="899"/>
      <c r="DX109" s="899"/>
      <c r="DY109" s="899"/>
      <c r="DZ109" s="901"/>
    </row>
    <row r="110" spans="1:131" s="216" customFormat="1" ht="26.25" customHeight="1" x14ac:dyDescent="0.15">
      <c r="A110" s="902" t="s">
        <v>433</v>
      </c>
      <c r="B110" s="903"/>
      <c r="C110" s="903"/>
      <c r="D110" s="903"/>
      <c r="E110" s="903"/>
      <c r="F110" s="903"/>
      <c r="G110" s="903"/>
      <c r="H110" s="903"/>
      <c r="I110" s="903"/>
      <c r="J110" s="903"/>
      <c r="K110" s="903"/>
      <c r="L110" s="903"/>
      <c r="M110" s="903"/>
      <c r="N110" s="903"/>
      <c r="O110" s="903"/>
      <c r="P110" s="903"/>
      <c r="Q110" s="903"/>
      <c r="R110" s="903"/>
      <c r="S110" s="903"/>
      <c r="T110" s="903"/>
      <c r="U110" s="903"/>
      <c r="V110" s="903"/>
      <c r="W110" s="903"/>
      <c r="X110" s="903"/>
      <c r="Y110" s="903"/>
      <c r="Z110" s="904"/>
      <c r="AA110" s="905">
        <v>1860814</v>
      </c>
      <c r="AB110" s="906"/>
      <c r="AC110" s="906"/>
      <c r="AD110" s="906"/>
      <c r="AE110" s="907"/>
      <c r="AF110" s="908">
        <v>2019002</v>
      </c>
      <c r="AG110" s="906"/>
      <c r="AH110" s="906"/>
      <c r="AI110" s="906"/>
      <c r="AJ110" s="907"/>
      <c r="AK110" s="908">
        <v>2096521</v>
      </c>
      <c r="AL110" s="906"/>
      <c r="AM110" s="906"/>
      <c r="AN110" s="906"/>
      <c r="AO110" s="907"/>
      <c r="AP110" s="909">
        <v>18.5</v>
      </c>
      <c r="AQ110" s="910"/>
      <c r="AR110" s="910"/>
      <c r="AS110" s="910"/>
      <c r="AT110" s="911"/>
      <c r="AU110" s="912" t="s">
        <v>73</v>
      </c>
      <c r="AV110" s="913"/>
      <c r="AW110" s="913"/>
      <c r="AX110" s="913"/>
      <c r="AY110" s="913"/>
      <c r="AZ110" s="935" t="s">
        <v>434</v>
      </c>
      <c r="BA110" s="903"/>
      <c r="BB110" s="903"/>
      <c r="BC110" s="903"/>
      <c r="BD110" s="903"/>
      <c r="BE110" s="903"/>
      <c r="BF110" s="903"/>
      <c r="BG110" s="903"/>
      <c r="BH110" s="903"/>
      <c r="BI110" s="903"/>
      <c r="BJ110" s="903"/>
      <c r="BK110" s="903"/>
      <c r="BL110" s="903"/>
      <c r="BM110" s="903"/>
      <c r="BN110" s="903"/>
      <c r="BO110" s="903"/>
      <c r="BP110" s="904"/>
      <c r="BQ110" s="936">
        <v>22364980</v>
      </c>
      <c r="BR110" s="937"/>
      <c r="BS110" s="937"/>
      <c r="BT110" s="937"/>
      <c r="BU110" s="937"/>
      <c r="BV110" s="937">
        <v>22295902</v>
      </c>
      <c r="BW110" s="937"/>
      <c r="BX110" s="937"/>
      <c r="BY110" s="937"/>
      <c r="BZ110" s="937"/>
      <c r="CA110" s="937">
        <v>22052693</v>
      </c>
      <c r="CB110" s="937"/>
      <c r="CC110" s="937"/>
      <c r="CD110" s="937"/>
      <c r="CE110" s="937"/>
      <c r="CF110" s="950">
        <v>194.4</v>
      </c>
      <c r="CG110" s="951"/>
      <c r="CH110" s="951"/>
      <c r="CI110" s="951"/>
      <c r="CJ110" s="951"/>
      <c r="CK110" s="952" t="s">
        <v>435</v>
      </c>
      <c r="CL110" s="953"/>
      <c r="CM110" s="935" t="s">
        <v>436</v>
      </c>
      <c r="CN110" s="903"/>
      <c r="CO110" s="903"/>
      <c r="CP110" s="903"/>
      <c r="CQ110" s="903"/>
      <c r="CR110" s="903"/>
      <c r="CS110" s="903"/>
      <c r="CT110" s="903"/>
      <c r="CU110" s="903"/>
      <c r="CV110" s="903"/>
      <c r="CW110" s="903"/>
      <c r="CX110" s="903"/>
      <c r="CY110" s="903"/>
      <c r="CZ110" s="903"/>
      <c r="DA110" s="903"/>
      <c r="DB110" s="903"/>
      <c r="DC110" s="903"/>
      <c r="DD110" s="903"/>
      <c r="DE110" s="903"/>
      <c r="DF110" s="904"/>
      <c r="DG110" s="936" t="s">
        <v>127</v>
      </c>
      <c r="DH110" s="937"/>
      <c r="DI110" s="937"/>
      <c r="DJ110" s="937"/>
      <c r="DK110" s="937"/>
      <c r="DL110" s="937" t="s">
        <v>437</v>
      </c>
      <c r="DM110" s="937"/>
      <c r="DN110" s="937"/>
      <c r="DO110" s="937"/>
      <c r="DP110" s="937"/>
      <c r="DQ110" s="937" t="s">
        <v>437</v>
      </c>
      <c r="DR110" s="937"/>
      <c r="DS110" s="937"/>
      <c r="DT110" s="937"/>
      <c r="DU110" s="937"/>
      <c r="DV110" s="938" t="s">
        <v>437</v>
      </c>
      <c r="DW110" s="938"/>
      <c r="DX110" s="938"/>
      <c r="DY110" s="938"/>
      <c r="DZ110" s="939"/>
    </row>
    <row r="111" spans="1:131" s="216" customFormat="1" ht="26.25" customHeight="1" x14ac:dyDescent="0.15">
      <c r="A111" s="940" t="s">
        <v>438</v>
      </c>
      <c r="B111" s="941"/>
      <c r="C111" s="941"/>
      <c r="D111" s="941"/>
      <c r="E111" s="941"/>
      <c r="F111" s="941"/>
      <c r="G111" s="941"/>
      <c r="H111" s="941"/>
      <c r="I111" s="941"/>
      <c r="J111" s="941"/>
      <c r="K111" s="941"/>
      <c r="L111" s="941"/>
      <c r="M111" s="941"/>
      <c r="N111" s="941"/>
      <c r="O111" s="941"/>
      <c r="P111" s="941"/>
      <c r="Q111" s="941"/>
      <c r="R111" s="941"/>
      <c r="S111" s="941"/>
      <c r="T111" s="941"/>
      <c r="U111" s="941"/>
      <c r="V111" s="941"/>
      <c r="W111" s="941"/>
      <c r="X111" s="941"/>
      <c r="Y111" s="941"/>
      <c r="Z111" s="942"/>
      <c r="AA111" s="943" t="s">
        <v>437</v>
      </c>
      <c r="AB111" s="944"/>
      <c r="AC111" s="944"/>
      <c r="AD111" s="944"/>
      <c r="AE111" s="945"/>
      <c r="AF111" s="946" t="s">
        <v>437</v>
      </c>
      <c r="AG111" s="944"/>
      <c r="AH111" s="944"/>
      <c r="AI111" s="944"/>
      <c r="AJ111" s="945"/>
      <c r="AK111" s="946" t="s">
        <v>437</v>
      </c>
      <c r="AL111" s="944"/>
      <c r="AM111" s="944"/>
      <c r="AN111" s="944"/>
      <c r="AO111" s="945"/>
      <c r="AP111" s="947" t="s">
        <v>437</v>
      </c>
      <c r="AQ111" s="948"/>
      <c r="AR111" s="948"/>
      <c r="AS111" s="948"/>
      <c r="AT111" s="949"/>
      <c r="AU111" s="914"/>
      <c r="AV111" s="915"/>
      <c r="AW111" s="915"/>
      <c r="AX111" s="915"/>
      <c r="AY111" s="915"/>
      <c r="AZ111" s="928" t="s">
        <v>439</v>
      </c>
      <c r="BA111" s="929"/>
      <c r="BB111" s="929"/>
      <c r="BC111" s="929"/>
      <c r="BD111" s="929"/>
      <c r="BE111" s="929"/>
      <c r="BF111" s="929"/>
      <c r="BG111" s="929"/>
      <c r="BH111" s="929"/>
      <c r="BI111" s="929"/>
      <c r="BJ111" s="929"/>
      <c r="BK111" s="929"/>
      <c r="BL111" s="929"/>
      <c r="BM111" s="929"/>
      <c r="BN111" s="929"/>
      <c r="BO111" s="929"/>
      <c r="BP111" s="930"/>
      <c r="BQ111" s="931" t="s">
        <v>437</v>
      </c>
      <c r="BR111" s="932"/>
      <c r="BS111" s="932"/>
      <c r="BT111" s="932"/>
      <c r="BU111" s="932"/>
      <c r="BV111" s="932" t="s">
        <v>437</v>
      </c>
      <c r="BW111" s="932"/>
      <c r="BX111" s="932"/>
      <c r="BY111" s="932"/>
      <c r="BZ111" s="932"/>
      <c r="CA111" s="932" t="s">
        <v>437</v>
      </c>
      <c r="CB111" s="932"/>
      <c r="CC111" s="932"/>
      <c r="CD111" s="932"/>
      <c r="CE111" s="932"/>
      <c r="CF111" s="926" t="s">
        <v>127</v>
      </c>
      <c r="CG111" s="927"/>
      <c r="CH111" s="927"/>
      <c r="CI111" s="927"/>
      <c r="CJ111" s="927"/>
      <c r="CK111" s="954"/>
      <c r="CL111" s="955"/>
      <c r="CM111" s="928" t="s">
        <v>440</v>
      </c>
      <c r="CN111" s="929"/>
      <c r="CO111" s="929"/>
      <c r="CP111" s="929"/>
      <c r="CQ111" s="929"/>
      <c r="CR111" s="929"/>
      <c r="CS111" s="929"/>
      <c r="CT111" s="929"/>
      <c r="CU111" s="929"/>
      <c r="CV111" s="929"/>
      <c r="CW111" s="929"/>
      <c r="CX111" s="929"/>
      <c r="CY111" s="929"/>
      <c r="CZ111" s="929"/>
      <c r="DA111" s="929"/>
      <c r="DB111" s="929"/>
      <c r="DC111" s="929"/>
      <c r="DD111" s="929"/>
      <c r="DE111" s="929"/>
      <c r="DF111" s="930"/>
      <c r="DG111" s="931" t="s">
        <v>437</v>
      </c>
      <c r="DH111" s="932"/>
      <c r="DI111" s="932"/>
      <c r="DJ111" s="932"/>
      <c r="DK111" s="932"/>
      <c r="DL111" s="932" t="s">
        <v>437</v>
      </c>
      <c r="DM111" s="932"/>
      <c r="DN111" s="932"/>
      <c r="DO111" s="932"/>
      <c r="DP111" s="932"/>
      <c r="DQ111" s="932" t="s">
        <v>437</v>
      </c>
      <c r="DR111" s="932"/>
      <c r="DS111" s="932"/>
      <c r="DT111" s="932"/>
      <c r="DU111" s="932"/>
      <c r="DV111" s="933" t="s">
        <v>437</v>
      </c>
      <c r="DW111" s="933"/>
      <c r="DX111" s="933"/>
      <c r="DY111" s="933"/>
      <c r="DZ111" s="934"/>
    </row>
    <row r="112" spans="1:131" s="216" customFormat="1" ht="26.25" customHeight="1" x14ac:dyDescent="0.15">
      <c r="A112" s="958" t="s">
        <v>441</v>
      </c>
      <c r="B112" s="959"/>
      <c r="C112" s="929" t="s">
        <v>442</v>
      </c>
      <c r="D112" s="929"/>
      <c r="E112" s="929"/>
      <c r="F112" s="929"/>
      <c r="G112" s="929"/>
      <c r="H112" s="929"/>
      <c r="I112" s="929"/>
      <c r="J112" s="929"/>
      <c r="K112" s="929"/>
      <c r="L112" s="929"/>
      <c r="M112" s="929"/>
      <c r="N112" s="929"/>
      <c r="O112" s="929"/>
      <c r="P112" s="929"/>
      <c r="Q112" s="929"/>
      <c r="R112" s="929"/>
      <c r="S112" s="929"/>
      <c r="T112" s="929"/>
      <c r="U112" s="929"/>
      <c r="V112" s="929"/>
      <c r="W112" s="929"/>
      <c r="X112" s="929"/>
      <c r="Y112" s="929"/>
      <c r="Z112" s="930"/>
      <c r="AA112" s="964">
        <v>3333</v>
      </c>
      <c r="AB112" s="965"/>
      <c r="AC112" s="965"/>
      <c r="AD112" s="965"/>
      <c r="AE112" s="966"/>
      <c r="AF112" s="967" t="s">
        <v>127</v>
      </c>
      <c r="AG112" s="965"/>
      <c r="AH112" s="965"/>
      <c r="AI112" s="965"/>
      <c r="AJ112" s="966"/>
      <c r="AK112" s="967" t="s">
        <v>127</v>
      </c>
      <c r="AL112" s="965"/>
      <c r="AM112" s="965"/>
      <c r="AN112" s="965"/>
      <c r="AO112" s="966"/>
      <c r="AP112" s="968" t="s">
        <v>127</v>
      </c>
      <c r="AQ112" s="969"/>
      <c r="AR112" s="969"/>
      <c r="AS112" s="969"/>
      <c r="AT112" s="970"/>
      <c r="AU112" s="914"/>
      <c r="AV112" s="915"/>
      <c r="AW112" s="915"/>
      <c r="AX112" s="915"/>
      <c r="AY112" s="915"/>
      <c r="AZ112" s="928" t="s">
        <v>443</v>
      </c>
      <c r="BA112" s="929"/>
      <c r="BB112" s="929"/>
      <c r="BC112" s="929"/>
      <c r="BD112" s="929"/>
      <c r="BE112" s="929"/>
      <c r="BF112" s="929"/>
      <c r="BG112" s="929"/>
      <c r="BH112" s="929"/>
      <c r="BI112" s="929"/>
      <c r="BJ112" s="929"/>
      <c r="BK112" s="929"/>
      <c r="BL112" s="929"/>
      <c r="BM112" s="929"/>
      <c r="BN112" s="929"/>
      <c r="BO112" s="929"/>
      <c r="BP112" s="930"/>
      <c r="BQ112" s="931">
        <v>5922523</v>
      </c>
      <c r="BR112" s="932"/>
      <c r="BS112" s="932"/>
      <c r="BT112" s="932"/>
      <c r="BU112" s="932"/>
      <c r="BV112" s="932">
        <v>5692018</v>
      </c>
      <c r="BW112" s="932"/>
      <c r="BX112" s="932"/>
      <c r="BY112" s="932"/>
      <c r="BZ112" s="932"/>
      <c r="CA112" s="932">
        <v>4930520</v>
      </c>
      <c r="CB112" s="932"/>
      <c r="CC112" s="932"/>
      <c r="CD112" s="932"/>
      <c r="CE112" s="932"/>
      <c r="CF112" s="926">
        <v>43.5</v>
      </c>
      <c r="CG112" s="927"/>
      <c r="CH112" s="927"/>
      <c r="CI112" s="927"/>
      <c r="CJ112" s="927"/>
      <c r="CK112" s="954"/>
      <c r="CL112" s="955"/>
      <c r="CM112" s="928" t="s">
        <v>444</v>
      </c>
      <c r="CN112" s="929"/>
      <c r="CO112" s="929"/>
      <c r="CP112" s="929"/>
      <c r="CQ112" s="929"/>
      <c r="CR112" s="929"/>
      <c r="CS112" s="929"/>
      <c r="CT112" s="929"/>
      <c r="CU112" s="929"/>
      <c r="CV112" s="929"/>
      <c r="CW112" s="929"/>
      <c r="CX112" s="929"/>
      <c r="CY112" s="929"/>
      <c r="CZ112" s="929"/>
      <c r="DA112" s="929"/>
      <c r="DB112" s="929"/>
      <c r="DC112" s="929"/>
      <c r="DD112" s="929"/>
      <c r="DE112" s="929"/>
      <c r="DF112" s="930"/>
      <c r="DG112" s="931" t="s">
        <v>127</v>
      </c>
      <c r="DH112" s="932"/>
      <c r="DI112" s="932"/>
      <c r="DJ112" s="932"/>
      <c r="DK112" s="932"/>
      <c r="DL112" s="932" t="s">
        <v>127</v>
      </c>
      <c r="DM112" s="932"/>
      <c r="DN112" s="932"/>
      <c r="DO112" s="932"/>
      <c r="DP112" s="932"/>
      <c r="DQ112" s="932" t="s">
        <v>127</v>
      </c>
      <c r="DR112" s="932"/>
      <c r="DS112" s="932"/>
      <c r="DT112" s="932"/>
      <c r="DU112" s="932"/>
      <c r="DV112" s="933" t="s">
        <v>127</v>
      </c>
      <c r="DW112" s="933"/>
      <c r="DX112" s="933"/>
      <c r="DY112" s="933"/>
      <c r="DZ112" s="934"/>
    </row>
    <row r="113" spans="1:130" s="216" customFormat="1" ht="26.25" customHeight="1" x14ac:dyDescent="0.15">
      <c r="A113" s="960"/>
      <c r="B113" s="961"/>
      <c r="C113" s="929" t="s">
        <v>445</v>
      </c>
      <c r="D113" s="929"/>
      <c r="E113" s="929"/>
      <c r="F113" s="929"/>
      <c r="G113" s="929"/>
      <c r="H113" s="929"/>
      <c r="I113" s="929"/>
      <c r="J113" s="929"/>
      <c r="K113" s="929"/>
      <c r="L113" s="929"/>
      <c r="M113" s="929"/>
      <c r="N113" s="929"/>
      <c r="O113" s="929"/>
      <c r="P113" s="929"/>
      <c r="Q113" s="929"/>
      <c r="R113" s="929"/>
      <c r="S113" s="929"/>
      <c r="T113" s="929"/>
      <c r="U113" s="929"/>
      <c r="V113" s="929"/>
      <c r="W113" s="929"/>
      <c r="X113" s="929"/>
      <c r="Y113" s="929"/>
      <c r="Z113" s="930"/>
      <c r="AA113" s="943">
        <v>548691</v>
      </c>
      <c r="AB113" s="944"/>
      <c r="AC113" s="944"/>
      <c r="AD113" s="944"/>
      <c r="AE113" s="945"/>
      <c r="AF113" s="946">
        <v>498892</v>
      </c>
      <c r="AG113" s="944"/>
      <c r="AH113" s="944"/>
      <c r="AI113" s="944"/>
      <c r="AJ113" s="945"/>
      <c r="AK113" s="946">
        <v>447218</v>
      </c>
      <c r="AL113" s="944"/>
      <c r="AM113" s="944"/>
      <c r="AN113" s="944"/>
      <c r="AO113" s="945"/>
      <c r="AP113" s="947">
        <v>3.9</v>
      </c>
      <c r="AQ113" s="948"/>
      <c r="AR113" s="948"/>
      <c r="AS113" s="948"/>
      <c r="AT113" s="949"/>
      <c r="AU113" s="914"/>
      <c r="AV113" s="915"/>
      <c r="AW113" s="915"/>
      <c r="AX113" s="915"/>
      <c r="AY113" s="915"/>
      <c r="AZ113" s="928" t="s">
        <v>446</v>
      </c>
      <c r="BA113" s="929"/>
      <c r="BB113" s="929"/>
      <c r="BC113" s="929"/>
      <c r="BD113" s="929"/>
      <c r="BE113" s="929"/>
      <c r="BF113" s="929"/>
      <c r="BG113" s="929"/>
      <c r="BH113" s="929"/>
      <c r="BI113" s="929"/>
      <c r="BJ113" s="929"/>
      <c r="BK113" s="929"/>
      <c r="BL113" s="929"/>
      <c r="BM113" s="929"/>
      <c r="BN113" s="929"/>
      <c r="BO113" s="929"/>
      <c r="BP113" s="930"/>
      <c r="BQ113" s="931">
        <v>6614893</v>
      </c>
      <c r="BR113" s="932"/>
      <c r="BS113" s="932"/>
      <c r="BT113" s="932"/>
      <c r="BU113" s="932"/>
      <c r="BV113" s="932">
        <v>6494455</v>
      </c>
      <c r="BW113" s="932"/>
      <c r="BX113" s="932"/>
      <c r="BY113" s="932"/>
      <c r="BZ113" s="932"/>
      <c r="CA113" s="932">
        <v>6413207</v>
      </c>
      <c r="CB113" s="932"/>
      <c r="CC113" s="932"/>
      <c r="CD113" s="932"/>
      <c r="CE113" s="932"/>
      <c r="CF113" s="926">
        <v>56.5</v>
      </c>
      <c r="CG113" s="927"/>
      <c r="CH113" s="927"/>
      <c r="CI113" s="927"/>
      <c r="CJ113" s="927"/>
      <c r="CK113" s="954"/>
      <c r="CL113" s="955"/>
      <c r="CM113" s="928" t="s">
        <v>447</v>
      </c>
      <c r="CN113" s="929"/>
      <c r="CO113" s="929"/>
      <c r="CP113" s="929"/>
      <c r="CQ113" s="929"/>
      <c r="CR113" s="929"/>
      <c r="CS113" s="929"/>
      <c r="CT113" s="929"/>
      <c r="CU113" s="929"/>
      <c r="CV113" s="929"/>
      <c r="CW113" s="929"/>
      <c r="CX113" s="929"/>
      <c r="CY113" s="929"/>
      <c r="CZ113" s="929"/>
      <c r="DA113" s="929"/>
      <c r="DB113" s="929"/>
      <c r="DC113" s="929"/>
      <c r="DD113" s="929"/>
      <c r="DE113" s="929"/>
      <c r="DF113" s="930"/>
      <c r="DG113" s="964" t="s">
        <v>127</v>
      </c>
      <c r="DH113" s="965"/>
      <c r="DI113" s="965"/>
      <c r="DJ113" s="965"/>
      <c r="DK113" s="966"/>
      <c r="DL113" s="967" t="s">
        <v>127</v>
      </c>
      <c r="DM113" s="965"/>
      <c r="DN113" s="965"/>
      <c r="DO113" s="965"/>
      <c r="DP113" s="966"/>
      <c r="DQ113" s="967" t="s">
        <v>127</v>
      </c>
      <c r="DR113" s="965"/>
      <c r="DS113" s="965"/>
      <c r="DT113" s="965"/>
      <c r="DU113" s="966"/>
      <c r="DV113" s="968" t="s">
        <v>127</v>
      </c>
      <c r="DW113" s="969"/>
      <c r="DX113" s="969"/>
      <c r="DY113" s="969"/>
      <c r="DZ113" s="970"/>
    </row>
    <row r="114" spans="1:130" s="216" customFormat="1" ht="26.25" customHeight="1" x14ac:dyDescent="0.15">
      <c r="A114" s="960"/>
      <c r="B114" s="961"/>
      <c r="C114" s="929" t="s">
        <v>448</v>
      </c>
      <c r="D114" s="929"/>
      <c r="E114" s="929"/>
      <c r="F114" s="929"/>
      <c r="G114" s="929"/>
      <c r="H114" s="929"/>
      <c r="I114" s="929"/>
      <c r="J114" s="929"/>
      <c r="K114" s="929"/>
      <c r="L114" s="929"/>
      <c r="M114" s="929"/>
      <c r="N114" s="929"/>
      <c r="O114" s="929"/>
      <c r="P114" s="929"/>
      <c r="Q114" s="929"/>
      <c r="R114" s="929"/>
      <c r="S114" s="929"/>
      <c r="T114" s="929"/>
      <c r="U114" s="929"/>
      <c r="V114" s="929"/>
      <c r="W114" s="929"/>
      <c r="X114" s="929"/>
      <c r="Y114" s="929"/>
      <c r="Z114" s="930"/>
      <c r="AA114" s="964">
        <v>511339</v>
      </c>
      <c r="AB114" s="965"/>
      <c r="AC114" s="965"/>
      <c r="AD114" s="965"/>
      <c r="AE114" s="966"/>
      <c r="AF114" s="967">
        <v>507594</v>
      </c>
      <c r="AG114" s="965"/>
      <c r="AH114" s="965"/>
      <c r="AI114" s="965"/>
      <c r="AJ114" s="966"/>
      <c r="AK114" s="967">
        <v>513703</v>
      </c>
      <c r="AL114" s="965"/>
      <c r="AM114" s="965"/>
      <c r="AN114" s="965"/>
      <c r="AO114" s="966"/>
      <c r="AP114" s="968">
        <v>4.5</v>
      </c>
      <c r="AQ114" s="969"/>
      <c r="AR114" s="969"/>
      <c r="AS114" s="969"/>
      <c r="AT114" s="970"/>
      <c r="AU114" s="914"/>
      <c r="AV114" s="915"/>
      <c r="AW114" s="915"/>
      <c r="AX114" s="915"/>
      <c r="AY114" s="915"/>
      <c r="AZ114" s="928" t="s">
        <v>449</v>
      </c>
      <c r="BA114" s="929"/>
      <c r="BB114" s="929"/>
      <c r="BC114" s="929"/>
      <c r="BD114" s="929"/>
      <c r="BE114" s="929"/>
      <c r="BF114" s="929"/>
      <c r="BG114" s="929"/>
      <c r="BH114" s="929"/>
      <c r="BI114" s="929"/>
      <c r="BJ114" s="929"/>
      <c r="BK114" s="929"/>
      <c r="BL114" s="929"/>
      <c r="BM114" s="929"/>
      <c r="BN114" s="929"/>
      <c r="BO114" s="929"/>
      <c r="BP114" s="930"/>
      <c r="BQ114" s="931">
        <v>1372729</v>
      </c>
      <c r="BR114" s="932"/>
      <c r="BS114" s="932"/>
      <c r="BT114" s="932"/>
      <c r="BU114" s="932"/>
      <c r="BV114" s="932">
        <v>1336723</v>
      </c>
      <c r="BW114" s="932"/>
      <c r="BX114" s="932"/>
      <c r="BY114" s="932"/>
      <c r="BZ114" s="932"/>
      <c r="CA114" s="932">
        <v>1261604</v>
      </c>
      <c r="CB114" s="932"/>
      <c r="CC114" s="932"/>
      <c r="CD114" s="932"/>
      <c r="CE114" s="932"/>
      <c r="CF114" s="926">
        <v>11.1</v>
      </c>
      <c r="CG114" s="927"/>
      <c r="CH114" s="927"/>
      <c r="CI114" s="927"/>
      <c r="CJ114" s="927"/>
      <c r="CK114" s="954"/>
      <c r="CL114" s="955"/>
      <c r="CM114" s="928" t="s">
        <v>450</v>
      </c>
      <c r="CN114" s="929"/>
      <c r="CO114" s="929"/>
      <c r="CP114" s="929"/>
      <c r="CQ114" s="929"/>
      <c r="CR114" s="929"/>
      <c r="CS114" s="929"/>
      <c r="CT114" s="929"/>
      <c r="CU114" s="929"/>
      <c r="CV114" s="929"/>
      <c r="CW114" s="929"/>
      <c r="CX114" s="929"/>
      <c r="CY114" s="929"/>
      <c r="CZ114" s="929"/>
      <c r="DA114" s="929"/>
      <c r="DB114" s="929"/>
      <c r="DC114" s="929"/>
      <c r="DD114" s="929"/>
      <c r="DE114" s="929"/>
      <c r="DF114" s="930"/>
      <c r="DG114" s="964" t="s">
        <v>127</v>
      </c>
      <c r="DH114" s="965"/>
      <c r="DI114" s="965"/>
      <c r="DJ114" s="965"/>
      <c r="DK114" s="966"/>
      <c r="DL114" s="967" t="s">
        <v>127</v>
      </c>
      <c r="DM114" s="965"/>
      <c r="DN114" s="965"/>
      <c r="DO114" s="965"/>
      <c r="DP114" s="966"/>
      <c r="DQ114" s="967" t="s">
        <v>127</v>
      </c>
      <c r="DR114" s="965"/>
      <c r="DS114" s="965"/>
      <c r="DT114" s="965"/>
      <c r="DU114" s="966"/>
      <c r="DV114" s="968" t="s">
        <v>127</v>
      </c>
      <c r="DW114" s="969"/>
      <c r="DX114" s="969"/>
      <c r="DY114" s="969"/>
      <c r="DZ114" s="970"/>
    </row>
    <row r="115" spans="1:130" s="216" customFormat="1" ht="26.25" customHeight="1" x14ac:dyDescent="0.15">
      <c r="A115" s="960"/>
      <c r="B115" s="961"/>
      <c r="C115" s="929" t="s">
        <v>451</v>
      </c>
      <c r="D115" s="929"/>
      <c r="E115" s="929"/>
      <c r="F115" s="929"/>
      <c r="G115" s="929"/>
      <c r="H115" s="929"/>
      <c r="I115" s="929"/>
      <c r="J115" s="929"/>
      <c r="K115" s="929"/>
      <c r="L115" s="929"/>
      <c r="M115" s="929"/>
      <c r="N115" s="929"/>
      <c r="O115" s="929"/>
      <c r="P115" s="929"/>
      <c r="Q115" s="929"/>
      <c r="R115" s="929"/>
      <c r="S115" s="929"/>
      <c r="T115" s="929"/>
      <c r="U115" s="929"/>
      <c r="V115" s="929"/>
      <c r="W115" s="929"/>
      <c r="X115" s="929"/>
      <c r="Y115" s="929"/>
      <c r="Z115" s="930"/>
      <c r="AA115" s="943">
        <v>8508</v>
      </c>
      <c r="AB115" s="944"/>
      <c r="AC115" s="944"/>
      <c r="AD115" s="944"/>
      <c r="AE115" s="945"/>
      <c r="AF115" s="946" t="s">
        <v>127</v>
      </c>
      <c r="AG115" s="944"/>
      <c r="AH115" s="944"/>
      <c r="AI115" s="944"/>
      <c r="AJ115" s="945"/>
      <c r="AK115" s="946" t="s">
        <v>127</v>
      </c>
      <c r="AL115" s="944"/>
      <c r="AM115" s="944"/>
      <c r="AN115" s="944"/>
      <c r="AO115" s="945"/>
      <c r="AP115" s="947" t="s">
        <v>127</v>
      </c>
      <c r="AQ115" s="948"/>
      <c r="AR115" s="948"/>
      <c r="AS115" s="948"/>
      <c r="AT115" s="949"/>
      <c r="AU115" s="914"/>
      <c r="AV115" s="915"/>
      <c r="AW115" s="915"/>
      <c r="AX115" s="915"/>
      <c r="AY115" s="915"/>
      <c r="AZ115" s="928" t="s">
        <v>452</v>
      </c>
      <c r="BA115" s="929"/>
      <c r="BB115" s="929"/>
      <c r="BC115" s="929"/>
      <c r="BD115" s="929"/>
      <c r="BE115" s="929"/>
      <c r="BF115" s="929"/>
      <c r="BG115" s="929"/>
      <c r="BH115" s="929"/>
      <c r="BI115" s="929"/>
      <c r="BJ115" s="929"/>
      <c r="BK115" s="929"/>
      <c r="BL115" s="929"/>
      <c r="BM115" s="929"/>
      <c r="BN115" s="929"/>
      <c r="BO115" s="929"/>
      <c r="BP115" s="930"/>
      <c r="BQ115" s="931">
        <v>3051</v>
      </c>
      <c r="BR115" s="932"/>
      <c r="BS115" s="932"/>
      <c r="BT115" s="932"/>
      <c r="BU115" s="932"/>
      <c r="BV115" s="932">
        <v>6843</v>
      </c>
      <c r="BW115" s="932"/>
      <c r="BX115" s="932"/>
      <c r="BY115" s="932"/>
      <c r="BZ115" s="932"/>
      <c r="CA115" s="932">
        <v>1872</v>
      </c>
      <c r="CB115" s="932"/>
      <c r="CC115" s="932"/>
      <c r="CD115" s="932"/>
      <c r="CE115" s="932"/>
      <c r="CF115" s="926">
        <v>0</v>
      </c>
      <c r="CG115" s="927"/>
      <c r="CH115" s="927"/>
      <c r="CI115" s="927"/>
      <c r="CJ115" s="927"/>
      <c r="CK115" s="954"/>
      <c r="CL115" s="955"/>
      <c r="CM115" s="928" t="s">
        <v>453</v>
      </c>
      <c r="CN115" s="929"/>
      <c r="CO115" s="929"/>
      <c r="CP115" s="929"/>
      <c r="CQ115" s="929"/>
      <c r="CR115" s="929"/>
      <c r="CS115" s="929"/>
      <c r="CT115" s="929"/>
      <c r="CU115" s="929"/>
      <c r="CV115" s="929"/>
      <c r="CW115" s="929"/>
      <c r="CX115" s="929"/>
      <c r="CY115" s="929"/>
      <c r="CZ115" s="929"/>
      <c r="DA115" s="929"/>
      <c r="DB115" s="929"/>
      <c r="DC115" s="929"/>
      <c r="DD115" s="929"/>
      <c r="DE115" s="929"/>
      <c r="DF115" s="930"/>
      <c r="DG115" s="964" t="s">
        <v>127</v>
      </c>
      <c r="DH115" s="965"/>
      <c r="DI115" s="965"/>
      <c r="DJ115" s="965"/>
      <c r="DK115" s="966"/>
      <c r="DL115" s="967" t="s">
        <v>127</v>
      </c>
      <c r="DM115" s="965"/>
      <c r="DN115" s="965"/>
      <c r="DO115" s="965"/>
      <c r="DP115" s="966"/>
      <c r="DQ115" s="967" t="s">
        <v>127</v>
      </c>
      <c r="DR115" s="965"/>
      <c r="DS115" s="965"/>
      <c r="DT115" s="965"/>
      <c r="DU115" s="966"/>
      <c r="DV115" s="968" t="s">
        <v>127</v>
      </c>
      <c r="DW115" s="969"/>
      <c r="DX115" s="969"/>
      <c r="DY115" s="969"/>
      <c r="DZ115" s="970"/>
    </row>
    <row r="116" spans="1:130" s="216" customFormat="1" ht="26.25" customHeight="1" x14ac:dyDescent="0.15">
      <c r="A116" s="962"/>
      <c r="B116" s="963"/>
      <c r="C116" s="971" t="s">
        <v>454</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64" t="s">
        <v>127</v>
      </c>
      <c r="AB116" s="965"/>
      <c r="AC116" s="965"/>
      <c r="AD116" s="965"/>
      <c r="AE116" s="966"/>
      <c r="AF116" s="967" t="s">
        <v>127</v>
      </c>
      <c r="AG116" s="965"/>
      <c r="AH116" s="965"/>
      <c r="AI116" s="965"/>
      <c r="AJ116" s="966"/>
      <c r="AK116" s="967" t="s">
        <v>127</v>
      </c>
      <c r="AL116" s="965"/>
      <c r="AM116" s="965"/>
      <c r="AN116" s="965"/>
      <c r="AO116" s="966"/>
      <c r="AP116" s="968" t="s">
        <v>127</v>
      </c>
      <c r="AQ116" s="969"/>
      <c r="AR116" s="969"/>
      <c r="AS116" s="969"/>
      <c r="AT116" s="970"/>
      <c r="AU116" s="914"/>
      <c r="AV116" s="915"/>
      <c r="AW116" s="915"/>
      <c r="AX116" s="915"/>
      <c r="AY116" s="915"/>
      <c r="AZ116" s="973" t="s">
        <v>455</v>
      </c>
      <c r="BA116" s="974"/>
      <c r="BB116" s="974"/>
      <c r="BC116" s="974"/>
      <c r="BD116" s="974"/>
      <c r="BE116" s="974"/>
      <c r="BF116" s="974"/>
      <c r="BG116" s="974"/>
      <c r="BH116" s="974"/>
      <c r="BI116" s="974"/>
      <c r="BJ116" s="974"/>
      <c r="BK116" s="974"/>
      <c r="BL116" s="974"/>
      <c r="BM116" s="974"/>
      <c r="BN116" s="974"/>
      <c r="BO116" s="974"/>
      <c r="BP116" s="975"/>
      <c r="BQ116" s="931" t="s">
        <v>127</v>
      </c>
      <c r="BR116" s="932"/>
      <c r="BS116" s="932"/>
      <c r="BT116" s="932"/>
      <c r="BU116" s="932"/>
      <c r="BV116" s="932" t="s">
        <v>437</v>
      </c>
      <c r="BW116" s="932"/>
      <c r="BX116" s="932"/>
      <c r="BY116" s="932"/>
      <c r="BZ116" s="932"/>
      <c r="CA116" s="932" t="s">
        <v>437</v>
      </c>
      <c r="CB116" s="932"/>
      <c r="CC116" s="932"/>
      <c r="CD116" s="932"/>
      <c r="CE116" s="932"/>
      <c r="CF116" s="926" t="s">
        <v>127</v>
      </c>
      <c r="CG116" s="927"/>
      <c r="CH116" s="927"/>
      <c r="CI116" s="927"/>
      <c r="CJ116" s="927"/>
      <c r="CK116" s="954"/>
      <c r="CL116" s="955"/>
      <c r="CM116" s="928" t="s">
        <v>456</v>
      </c>
      <c r="CN116" s="929"/>
      <c r="CO116" s="929"/>
      <c r="CP116" s="929"/>
      <c r="CQ116" s="929"/>
      <c r="CR116" s="929"/>
      <c r="CS116" s="929"/>
      <c r="CT116" s="929"/>
      <c r="CU116" s="929"/>
      <c r="CV116" s="929"/>
      <c r="CW116" s="929"/>
      <c r="CX116" s="929"/>
      <c r="CY116" s="929"/>
      <c r="CZ116" s="929"/>
      <c r="DA116" s="929"/>
      <c r="DB116" s="929"/>
      <c r="DC116" s="929"/>
      <c r="DD116" s="929"/>
      <c r="DE116" s="929"/>
      <c r="DF116" s="930"/>
      <c r="DG116" s="964" t="s">
        <v>127</v>
      </c>
      <c r="DH116" s="965"/>
      <c r="DI116" s="965"/>
      <c r="DJ116" s="965"/>
      <c r="DK116" s="966"/>
      <c r="DL116" s="967" t="s">
        <v>127</v>
      </c>
      <c r="DM116" s="965"/>
      <c r="DN116" s="965"/>
      <c r="DO116" s="965"/>
      <c r="DP116" s="966"/>
      <c r="DQ116" s="967" t="s">
        <v>127</v>
      </c>
      <c r="DR116" s="965"/>
      <c r="DS116" s="965"/>
      <c r="DT116" s="965"/>
      <c r="DU116" s="966"/>
      <c r="DV116" s="968" t="s">
        <v>127</v>
      </c>
      <c r="DW116" s="969"/>
      <c r="DX116" s="969"/>
      <c r="DY116" s="969"/>
      <c r="DZ116" s="970"/>
    </row>
    <row r="117" spans="1:130" s="216" customFormat="1" ht="26.25" customHeight="1" x14ac:dyDescent="0.15">
      <c r="A117" s="918" t="s">
        <v>188</v>
      </c>
      <c r="B117" s="899"/>
      <c r="C117" s="899"/>
      <c r="D117" s="899"/>
      <c r="E117" s="899"/>
      <c r="F117" s="899"/>
      <c r="G117" s="899"/>
      <c r="H117" s="899"/>
      <c r="I117" s="899"/>
      <c r="J117" s="899"/>
      <c r="K117" s="899"/>
      <c r="L117" s="899"/>
      <c r="M117" s="899"/>
      <c r="N117" s="899"/>
      <c r="O117" s="899"/>
      <c r="P117" s="899"/>
      <c r="Q117" s="899"/>
      <c r="R117" s="899"/>
      <c r="S117" s="899"/>
      <c r="T117" s="899"/>
      <c r="U117" s="899"/>
      <c r="V117" s="899"/>
      <c r="W117" s="899"/>
      <c r="X117" s="899"/>
      <c r="Y117" s="983" t="s">
        <v>457</v>
      </c>
      <c r="Z117" s="900"/>
      <c r="AA117" s="984">
        <v>2932685</v>
      </c>
      <c r="AB117" s="985"/>
      <c r="AC117" s="985"/>
      <c r="AD117" s="985"/>
      <c r="AE117" s="986"/>
      <c r="AF117" s="987">
        <v>3025488</v>
      </c>
      <c r="AG117" s="985"/>
      <c r="AH117" s="985"/>
      <c r="AI117" s="985"/>
      <c r="AJ117" s="986"/>
      <c r="AK117" s="987">
        <v>3057442</v>
      </c>
      <c r="AL117" s="985"/>
      <c r="AM117" s="985"/>
      <c r="AN117" s="985"/>
      <c r="AO117" s="986"/>
      <c r="AP117" s="988"/>
      <c r="AQ117" s="989"/>
      <c r="AR117" s="989"/>
      <c r="AS117" s="989"/>
      <c r="AT117" s="990"/>
      <c r="AU117" s="914"/>
      <c r="AV117" s="915"/>
      <c r="AW117" s="915"/>
      <c r="AX117" s="915"/>
      <c r="AY117" s="915"/>
      <c r="AZ117" s="980" t="s">
        <v>458</v>
      </c>
      <c r="BA117" s="981"/>
      <c r="BB117" s="981"/>
      <c r="BC117" s="981"/>
      <c r="BD117" s="981"/>
      <c r="BE117" s="981"/>
      <c r="BF117" s="981"/>
      <c r="BG117" s="981"/>
      <c r="BH117" s="981"/>
      <c r="BI117" s="981"/>
      <c r="BJ117" s="981"/>
      <c r="BK117" s="981"/>
      <c r="BL117" s="981"/>
      <c r="BM117" s="981"/>
      <c r="BN117" s="981"/>
      <c r="BO117" s="981"/>
      <c r="BP117" s="982"/>
      <c r="BQ117" s="931" t="s">
        <v>127</v>
      </c>
      <c r="BR117" s="932"/>
      <c r="BS117" s="932"/>
      <c r="BT117" s="932"/>
      <c r="BU117" s="932"/>
      <c r="BV117" s="932" t="s">
        <v>127</v>
      </c>
      <c r="BW117" s="932"/>
      <c r="BX117" s="932"/>
      <c r="BY117" s="932"/>
      <c r="BZ117" s="932"/>
      <c r="CA117" s="932" t="s">
        <v>127</v>
      </c>
      <c r="CB117" s="932"/>
      <c r="CC117" s="932"/>
      <c r="CD117" s="932"/>
      <c r="CE117" s="932"/>
      <c r="CF117" s="926" t="s">
        <v>127</v>
      </c>
      <c r="CG117" s="927"/>
      <c r="CH117" s="927"/>
      <c r="CI117" s="927"/>
      <c r="CJ117" s="927"/>
      <c r="CK117" s="954"/>
      <c r="CL117" s="955"/>
      <c r="CM117" s="928" t="s">
        <v>459</v>
      </c>
      <c r="CN117" s="929"/>
      <c r="CO117" s="929"/>
      <c r="CP117" s="929"/>
      <c r="CQ117" s="929"/>
      <c r="CR117" s="929"/>
      <c r="CS117" s="929"/>
      <c r="CT117" s="929"/>
      <c r="CU117" s="929"/>
      <c r="CV117" s="929"/>
      <c r="CW117" s="929"/>
      <c r="CX117" s="929"/>
      <c r="CY117" s="929"/>
      <c r="CZ117" s="929"/>
      <c r="DA117" s="929"/>
      <c r="DB117" s="929"/>
      <c r="DC117" s="929"/>
      <c r="DD117" s="929"/>
      <c r="DE117" s="929"/>
      <c r="DF117" s="930"/>
      <c r="DG117" s="964" t="s">
        <v>127</v>
      </c>
      <c r="DH117" s="965"/>
      <c r="DI117" s="965"/>
      <c r="DJ117" s="965"/>
      <c r="DK117" s="966"/>
      <c r="DL117" s="967" t="s">
        <v>127</v>
      </c>
      <c r="DM117" s="965"/>
      <c r="DN117" s="965"/>
      <c r="DO117" s="965"/>
      <c r="DP117" s="966"/>
      <c r="DQ117" s="967" t="s">
        <v>127</v>
      </c>
      <c r="DR117" s="965"/>
      <c r="DS117" s="965"/>
      <c r="DT117" s="965"/>
      <c r="DU117" s="966"/>
      <c r="DV117" s="968" t="s">
        <v>127</v>
      </c>
      <c r="DW117" s="969"/>
      <c r="DX117" s="969"/>
      <c r="DY117" s="969"/>
      <c r="DZ117" s="970"/>
    </row>
    <row r="118" spans="1:130" s="216" customFormat="1" ht="26.25" customHeight="1" x14ac:dyDescent="0.15">
      <c r="A118" s="918" t="s">
        <v>432</v>
      </c>
      <c r="B118" s="899"/>
      <c r="C118" s="899"/>
      <c r="D118" s="899"/>
      <c r="E118" s="899"/>
      <c r="F118" s="899"/>
      <c r="G118" s="899"/>
      <c r="H118" s="899"/>
      <c r="I118" s="899"/>
      <c r="J118" s="899"/>
      <c r="K118" s="899"/>
      <c r="L118" s="899"/>
      <c r="M118" s="899"/>
      <c r="N118" s="899"/>
      <c r="O118" s="899"/>
      <c r="P118" s="899"/>
      <c r="Q118" s="899"/>
      <c r="R118" s="899"/>
      <c r="S118" s="899"/>
      <c r="T118" s="899"/>
      <c r="U118" s="899"/>
      <c r="V118" s="899"/>
      <c r="W118" s="899"/>
      <c r="X118" s="899"/>
      <c r="Y118" s="899"/>
      <c r="Z118" s="900"/>
      <c r="AA118" s="898" t="s">
        <v>429</v>
      </c>
      <c r="AB118" s="899"/>
      <c r="AC118" s="899"/>
      <c r="AD118" s="899"/>
      <c r="AE118" s="900"/>
      <c r="AF118" s="898" t="s">
        <v>430</v>
      </c>
      <c r="AG118" s="899"/>
      <c r="AH118" s="899"/>
      <c r="AI118" s="899"/>
      <c r="AJ118" s="900"/>
      <c r="AK118" s="898" t="s">
        <v>306</v>
      </c>
      <c r="AL118" s="899"/>
      <c r="AM118" s="899"/>
      <c r="AN118" s="899"/>
      <c r="AO118" s="900"/>
      <c r="AP118" s="976" t="s">
        <v>431</v>
      </c>
      <c r="AQ118" s="977"/>
      <c r="AR118" s="977"/>
      <c r="AS118" s="977"/>
      <c r="AT118" s="978"/>
      <c r="AU118" s="914"/>
      <c r="AV118" s="915"/>
      <c r="AW118" s="915"/>
      <c r="AX118" s="915"/>
      <c r="AY118" s="915"/>
      <c r="AZ118" s="979" t="s">
        <v>460</v>
      </c>
      <c r="BA118" s="971"/>
      <c r="BB118" s="971"/>
      <c r="BC118" s="971"/>
      <c r="BD118" s="971"/>
      <c r="BE118" s="971"/>
      <c r="BF118" s="971"/>
      <c r="BG118" s="971"/>
      <c r="BH118" s="971"/>
      <c r="BI118" s="971"/>
      <c r="BJ118" s="971"/>
      <c r="BK118" s="971"/>
      <c r="BL118" s="971"/>
      <c r="BM118" s="971"/>
      <c r="BN118" s="971"/>
      <c r="BO118" s="971"/>
      <c r="BP118" s="972"/>
      <c r="BQ118" s="1005" t="s">
        <v>127</v>
      </c>
      <c r="BR118" s="1006"/>
      <c r="BS118" s="1006"/>
      <c r="BT118" s="1006"/>
      <c r="BU118" s="1006"/>
      <c r="BV118" s="1006" t="s">
        <v>127</v>
      </c>
      <c r="BW118" s="1006"/>
      <c r="BX118" s="1006"/>
      <c r="BY118" s="1006"/>
      <c r="BZ118" s="1006"/>
      <c r="CA118" s="1006" t="s">
        <v>127</v>
      </c>
      <c r="CB118" s="1006"/>
      <c r="CC118" s="1006"/>
      <c r="CD118" s="1006"/>
      <c r="CE118" s="1006"/>
      <c r="CF118" s="926" t="s">
        <v>127</v>
      </c>
      <c r="CG118" s="927"/>
      <c r="CH118" s="927"/>
      <c r="CI118" s="927"/>
      <c r="CJ118" s="927"/>
      <c r="CK118" s="954"/>
      <c r="CL118" s="955"/>
      <c r="CM118" s="928" t="s">
        <v>461</v>
      </c>
      <c r="CN118" s="929"/>
      <c r="CO118" s="929"/>
      <c r="CP118" s="929"/>
      <c r="CQ118" s="929"/>
      <c r="CR118" s="929"/>
      <c r="CS118" s="929"/>
      <c r="CT118" s="929"/>
      <c r="CU118" s="929"/>
      <c r="CV118" s="929"/>
      <c r="CW118" s="929"/>
      <c r="CX118" s="929"/>
      <c r="CY118" s="929"/>
      <c r="CZ118" s="929"/>
      <c r="DA118" s="929"/>
      <c r="DB118" s="929"/>
      <c r="DC118" s="929"/>
      <c r="DD118" s="929"/>
      <c r="DE118" s="929"/>
      <c r="DF118" s="930"/>
      <c r="DG118" s="964" t="s">
        <v>127</v>
      </c>
      <c r="DH118" s="965"/>
      <c r="DI118" s="965"/>
      <c r="DJ118" s="965"/>
      <c r="DK118" s="966"/>
      <c r="DL118" s="967" t="s">
        <v>391</v>
      </c>
      <c r="DM118" s="965"/>
      <c r="DN118" s="965"/>
      <c r="DO118" s="965"/>
      <c r="DP118" s="966"/>
      <c r="DQ118" s="967" t="s">
        <v>127</v>
      </c>
      <c r="DR118" s="965"/>
      <c r="DS118" s="965"/>
      <c r="DT118" s="965"/>
      <c r="DU118" s="966"/>
      <c r="DV118" s="968" t="s">
        <v>127</v>
      </c>
      <c r="DW118" s="969"/>
      <c r="DX118" s="969"/>
      <c r="DY118" s="969"/>
      <c r="DZ118" s="970"/>
    </row>
    <row r="119" spans="1:130" s="216" customFormat="1" ht="26.25" customHeight="1" x14ac:dyDescent="0.15">
      <c r="A119" s="1062" t="s">
        <v>435</v>
      </c>
      <c r="B119" s="953"/>
      <c r="C119" s="935" t="s">
        <v>436</v>
      </c>
      <c r="D119" s="903"/>
      <c r="E119" s="903"/>
      <c r="F119" s="903"/>
      <c r="G119" s="903"/>
      <c r="H119" s="903"/>
      <c r="I119" s="903"/>
      <c r="J119" s="903"/>
      <c r="K119" s="903"/>
      <c r="L119" s="903"/>
      <c r="M119" s="903"/>
      <c r="N119" s="903"/>
      <c r="O119" s="903"/>
      <c r="P119" s="903"/>
      <c r="Q119" s="903"/>
      <c r="R119" s="903"/>
      <c r="S119" s="903"/>
      <c r="T119" s="903"/>
      <c r="U119" s="903"/>
      <c r="V119" s="903"/>
      <c r="W119" s="903"/>
      <c r="X119" s="903"/>
      <c r="Y119" s="903"/>
      <c r="Z119" s="904"/>
      <c r="AA119" s="905" t="s">
        <v>127</v>
      </c>
      <c r="AB119" s="906"/>
      <c r="AC119" s="906"/>
      <c r="AD119" s="906"/>
      <c r="AE119" s="907"/>
      <c r="AF119" s="908" t="s">
        <v>127</v>
      </c>
      <c r="AG119" s="906"/>
      <c r="AH119" s="906"/>
      <c r="AI119" s="906"/>
      <c r="AJ119" s="907"/>
      <c r="AK119" s="908" t="s">
        <v>391</v>
      </c>
      <c r="AL119" s="906"/>
      <c r="AM119" s="906"/>
      <c r="AN119" s="906"/>
      <c r="AO119" s="907"/>
      <c r="AP119" s="909" t="s">
        <v>127</v>
      </c>
      <c r="AQ119" s="910"/>
      <c r="AR119" s="910"/>
      <c r="AS119" s="910"/>
      <c r="AT119" s="911"/>
      <c r="AU119" s="916"/>
      <c r="AV119" s="917"/>
      <c r="AW119" s="917"/>
      <c r="AX119" s="917"/>
      <c r="AY119" s="917"/>
      <c r="AZ119" s="237" t="s">
        <v>188</v>
      </c>
      <c r="BA119" s="237"/>
      <c r="BB119" s="237"/>
      <c r="BC119" s="237"/>
      <c r="BD119" s="237"/>
      <c r="BE119" s="237"/>
      <c r="BF119" s="237"/>
      <c r="BG119" s="237"/>
      <c r="BH119" s="237"/>
      <c r="BI119" s="237"/>
      <c r="BJ119" s="237"/>
      <c r="BK119" s="237"/>
      <c r="BL119" s="237"/>
      <c r="BM119" s="237"/>
      <c r="BN119" s="237"/>
      <c r="BO119" s="983" t="s">
        <v>462</v>
      </c>
      <c r="BP119" s="1011"/>
      <c r="BQ119" s="1005">
        <v>36278176</v>
      </c>
      <c r="BR119" s="1006"/>
      <c r="BS119" s="1006"/>
      <c r="BT119" s="1006"/>
      <c r="BU119" s="1006"/>
      <c r="BV119" s="1006">
        <v>35825941</v>
      </c>
      <c r="BW119" s="1006"/>
      <c r="BX119" s="1006"/>
      <c r="BY119" s="1006"/>
      <c r="BZ119" s="1006"/>
      <c r="CA119" s="1006">
        <v>34659896</v>
      </c>
      <c r="CB119" s="1006"/>
      <c r="CC119" s="1006"/>
      <c r="CD119" s="1006"/>
      <c r="CE119" s="1006"/>
      <c r="CF119" s="1007"/>
      <c r="CG119" s="1008"/>
      <c r="CH119" s="1008"/>
      <c r="CI119" s="1008"/>
      <c r="CJ119" s="1009"/>
      <c r="CK119" s="956"/>
      <c r="CL119" s="957"/>
      <c r="CM119" s="979" t="s">
        <v>463</v>
      </c>
      <c r="CN119" s="971"/>
      <c r="CO119" s="971"/>
      <c r="CP119" s="971"/>
      <c r="CQ119" s="971"/>
      <c r="CR119" s="971"/>
      <c r="CS119" s="971"/>
      <c r="CT119" s="971"/>
      <c r="CU119" s="971"/>
      <c r="CV119" s="971"/>
      <c r="CW119" s="971"/>
      <c r="CX119" s="971"/>
      <c r="CY119" s="971"/>
      <c r="CZ119" s="971"/>
      <c r="DA119" s="971"/>
      <c r="DB119" s="971"/>
      <c r="DC119" s="971"/>
      <c r="DD119" s="971"/>
      <c r="DE119" s="971"/>
      <c r="DF119" s="972"/>
      <c r="DG119" s="1010" t="s">
        <v>127</v>
      </c>
      <c r="DH119" s="992"/>
      <c r="DI119" s="992"/>
      <c r="DJ119" s="992"/>
      <c r="DK119" s="993"/>
      <c r="DL119" s="991" t="s">
        <v>127</v>
      </c>
      <c r="DM119" s="992"/>
      <c r="DN119" s="992"/>
      <c r="DO119" s="992"/>
      <c r="DP119" s="993"/>
      <c r="DQ119" s="991" t="s">
        <v>391</v>
      </c>
      <c r="DR119" s="992"/>
      <c r="DS119" s="992"/>
      <c r="DT119" s="992"/>
      <c r="DU119" s="993"/>
      <c r="DV119" s="994" t="s">
        <v>127</v>
      </c>
      <c r="DW119" s="995"/>
      <c r="DX119" s="995"/>
      <c r="DY119" s="995"/>
      <c r="DZ119" s="996"/>
    </row>
    <row r="120" spans="1:130" s="216" customFormat="1" ht="26.25" customHeight="1" x14ac:dyDescent="0.15">
      <c r="A120" s="1063"/>
      <c r="B120" s="955"/>
      <c r="C120" s="928" t="s">
        <v>440</v>
      </c>
      <c r="D120" s="929"/>
      <c r="E120" s="929"/>
      <c r="F120" s="929"/>
      <c r="G120" s="929"/>
      <c r="H120" s="929"/>
      <c r="I120" s="929"/>
      <c r="J120" s="929"/>
      <c r="K120" s="929"/>
      <c r="L120" s="929"/>
      <c r="M120" s="929"/>
      <c r="N120" s="929"/>
      <c r="O120" s="929"/>
      <c r="P120" s="929"/>
      <c r="Q120" s="929"/>
      <c r="R120" s="929"/>
      <c r="S120" s="929"/>
      <c r="T120" s="929"/>
      <c r="U120" s="929"/>
      <c r="V120" s="929"/>
      <c r="W120" s="929"/>
      <c r="X120" s="929"/>
      <c r="Y120" s="929"/>
      <c r="Z120" s="930"/>
      <c r="AA120" s="964">
        <v>8508</v>
      </c>
      <c r="AB120" s="965"/>
      <c r="AC120" s="965"/>
      <c r="AD120" s="965"/>
      <c r="AE120" s="966"/>
      <c r="AF120" s="967" t="s">
        <v>127</v>
      </c>
      <c r="AG120" s="965"/>
      <c r="AH120" s="965"/>
      <c r="AI120" s="965"/>
      <c r="AJ120" s="966"/>
      <c r="AK120" s="967" t="s">
        <v>127</v>
      </c>
      <c r="AL120" s="965"/>
      <c r="AM120" s="965"/>
      <c r="AN120" s="965"/>
      <c r="AO120" s="966"/>
      <c r="AP120" s="968" t="s">
        <v>127</v>
      </c>
      <c r="AQ120" s="969"/>
      <c r="AR120" s="969"/>
      <c r="AS120" s="969"/>
      <c r="AT120" s="970"/>
      <c r="AU120" s="997" t="s">
        <v>464</v>
      </c>
      <c r="AV120" s="998"/>
      <c r="AW120" s="998"/>
      <c r="AX120" s="998"/>
      <c r="AY120" s="999"/>
      <c r="AZ120" s="935" t="s">
        <v>465</v>
      </c>
      <c r="BA120" s="903"/>
      <c r="BB120" s="903"/>
      <c r="BC120" s="903"/>
      <c r="BD120" s="903"/>
      <c r="BE120" s="903"/>
      <c r="BF120" s="903"/>
      <c r="BG120" s="903"/>
      <c r="BH120" s="903"/>
      <c r="BI120" s="903"/>
      <c r="BJ120" s="903"/>
      <c r="BK120" s="903"/>
      <c r="BL120" s="903"/>
      <c r="BM120" s="903"/>
      <c r="BN120" s="903"/>
      <c r="BO120" s="903"/>
      <c r="BP120" s="904"/>
      <c r="BQ120" s="936">
        <v>6008016</v>
      </c>
      <c r="BR120" s="937"/>
      <c r="BS120" s="937"/>
      <c r="BT120" s="937"/>
      <c r="BU120" s="937"/>
      <c r="BV120" s="937">
        <v>6051983</v>
      </c>
      <c r="BW120" s="937"/>
      <c r="BX120" s="937"/>
      <c r="BY120" s="937"/>
      <c r="BZ120" s="937"/>
      <c r="CA120" s="937">
        <v>8052021</v>
      </c>
      <c r="CB120" s="937"/>
      <c r="CC120" s="937"/>
      <c r="CD120" s="937"/>
      <c r="CE120" s="937"/>
      <c r="CF120" s="950">
        <v>71</v>
      </c>
      <c r="CG120" s="951"/>
      <c r="CH120" s="951"/>
      <c r="CI120" s="951"/>
      <c r="CJ120" s="951"/>
      <c r="CK120" s="1012" t="s">
        <v>466</v>
      </c>
      <c r="CL120" s="1013"/>
      <c r="CM120" s="1013"/>
      <c r="CN120" s="1013"/>
      <c r="CO120" s="1014"/>
      <c r="CP120" s="1020" t="s">
        <v>410</v>
      </c>
      <c r="CQ120" s="1021"/>
      <c r="CR120" s="1021"/>
      <c r="CS120" s="1021"/>
      <c r="CT120" s="1021"/>
      <c r="CU120" s="1021"/>
      <c r="CV120" s="1021"/>
      <c r="CW120" s="1021"/>
      <c r="CX120" s="1021"/>
      <c r="CY120" s="1021"/>
      <c r="CZ120" s="1021"/>
      <c r="DA120" s="1021"/>
      <c r="DB120" s="1021"/>
      <c r="DC120" s="1021"/>
      <c r="DD120" s="1021"/>
      <c r="DE120" s="1021"/>
      <c r="DF120" s="1022"/>
      <c r="DG120" s="936" t="s">
        <v>127</v>
      </c>
      <c r="DH120" s="937"/>
      <c r="DI120" s="937"/>
      <c r="DJ120" s="937"/>
      <c r="DK120" s="937"/>
      <c r="DL120" s="937">
        <v>3689257</v>
      </c>
      <c r="DM120" s="937"/>
      <c r="DN120" s="937"/>
      <c r="DO120" s="937"/>
      <c r="DP120" s="937"/>
      <c r="DQ120" s="937">
        <v>4776312</v>
      </c>
      <c r="DR120" s="937"/>
      <c r="DS120" s="937"/>
      <c r="DT120" s="937"/>
      <c r="DU120" s="937"/>
      <c r="DV120" s="938">
        <v>42.1</v>
      </c>
      <c r="DW120" s="938"/>
      <c r="DX120" s="938"/>
      <c r="DY120" s="938"/>
      <c r="DZ120" s="939"/>
    </row>
    <row r="121" spans="1:130" s="216" customFormat="1" ht="26.25" customHeight="1" x14ac:dyDescent="0.15">
      <c r="A121" s="1063"/>
      <c r="B121" s="955"/>
      <c r="C121" s="980" t="s">
        <v>467</v>
      </c>
      <c r="D121" s="981"/>
      <c r="E121" s="981"/>
      <c r="F121" s="981"/>
      <c r="G121" s="981"/>
      <c r="H121" s="981"/>
      <c r="I121" s="981"/>
      <c r="J121" s="981"/>
      <c r="K121" s="981"/>
      <c r="L121" s="981"/>
      <c r="M121" s="981"/>
      <c r="N121" s="981"/>
      <c r="O121" s="981"/>
      <c r="P121" s="981"/>
      <c r="Q121" s="981"/>
      <c r="R121" s="981"/>
      <c r="S121" s="981"/>
      <c r="T121" s="981"/>
      <c r="U121" s="981"/>
      <c r="V121" s="981"/>
      <c r="W121" s="981"/>
      <c r="X121" s="981"/>
      <c r="Y121" s="981"/>
      <c r="Z121" s="982"/>
      <c r="AA121" s="964" t="s">
        <v>127</v>
      </c>
      <c r="AB121" s="965"/>
      <c r="AC121" s="965"/>
      <c r="AD121" s="965"/>
      <c r="AE121" s="966"/>
      <c r="AF121" s="967" t="s">
        <v>127</v>
      </c>
      <c r="AG121" s="965"/>
      <c r="AH121" s="965"/>
      <c r="AI121" s="965"/>
      <c r="AJ121" s="966"/>
      <c r="AK121" s="967" t="s">
        <v>127</v>
      </c>
      <c r="AL121" s="965"/>
      <c r="AM121" s="965"/>
      <c r="AN121" s="965"/>
      <c r="AO121" s="966"/>
      <c r="AP121" s="968" t="s">
        <v>127</v>
      </c>
      <c r="AQ121" s="969"/>
      <c r="AR121" s="969"/>
      <c r="AS121" s="969"/>
      <c r="AT121" s="970"/>
      <c r="AU121" s="1000"/>
      <c r="AV121" s="1001"/>
      <c r="AW121" s="1001"/>
      <c r="AX121" s="1001"/>
      <c r="AY121" s="1002"/>
      <c r="AZ121" s="928" t="s">
        <v>468</v>
      </c>
      <c r="BA121" s="929"/>
      <c r="BB121" s="929"/>
      <c r="BC121" s="929"/>
      <c r="BD121" s="929"/>
      <c r="BE121" s="929"/>
      <c r="BF121" s="929"/>
      <c r="BG121" s="929"/>
      <c r="BH121" s="929"/>
      <c r="BI121" s="929"/>
      <c r="BJ121" s="929"/>
      <c r="BK121" s="929"/>
      <c r="BL121" s="929"/>
      <c r="BM121" s="929"/>
      <c r="BN121" s="929"/>
      <c r="BO121" s="929"/>
      <c r="BP121" s="930"/>
      <c r="BQ121" s="931">
        <v>3764821</v>
      </c>
      <c r="BR121" s="932"/>
      <c r="BS121" s="932"/>
      <c r="BT121" s="932"/>
      <c r="BU121" s="932"/>
      <c r="BV121" s="932">
        <v>3774079</v>
      </c>
      <c r="BW121" s="932"/>
      <c r="BX121" s="932"/>
      <c r="BY121" s="932"/>
      <c r="BZ121" s="932"/>
      <c r="CA121" s="932">
        <v>3930420</v>
      </c>
      <c r="CB121" s="932"/>
      <c r="CC121" s="932"/>
      <c r="CD121" s="932"/>
      <c r="CE121" s="932"/>
      <c r="CF121" s="926">
        <v>34.6</v>
      </c>
      <c r="CG121" s="927"/>
      <c r="CH121" s="927"/>
      <c r="CI121" s="927"/>
      <c r="CJ121" s="927"/>
      <c r="CK121" s="1015"/>
      <c r="CL121" s="1016"/>
      <c r="CM121" s="1016"/>
      <c r="CN121" s="1016"/>
      <c r="CO121" s="1017"/>
      <c r="CP121" s="1025" t="s">
        <v>408</v>
      </c>
      <c r="CQ121" s="1026"/>
      <c r="CR121" s="1026"/>
      <c r="CS121" s="1026"/>
      <c r="CT121" s="1026"/>
      <c r="CU121" s="1026"/>
      <c r="CV121" s="1026"/>
      <c r="CW121" s="1026"/>
      <c r="CX121" s="1026"/>
      <c r="CY121" s="1026"/>
      <c r="CZ121" s="1026"/>
      <c r="DA121" s="1026"/>
      <c r="DB121" s="1026"/>
      <c r="DC121" s="1026"/>
      <c r="DD121" s="1026"/>
      <c r="DE121" s="1026"/>
      <c r="DF121" s="1027"/>
      <c r="DG121" s="931">
        <v>237922</v>
      </c>
      <c r="DH121" s="932"/>
      <c r="DI121" s="932"/>
      <c r="DJ121" s="932"/>
      <c r="DK121" s="932"/>
      <c r="DL121" s="932">
        <v>252736</v>
      </c>
      <c r="DM121" s="932"/>
      <c r="DN121" s="932"/>
      <c r="DO121" s="932"/>
      <c r="DP121" s="932"/>
      <c r="DQ121" s="932">
        <v>154208</v>
      </c>
      <c r="DR121" s="932"/>
      <c r="DS121" s="932"/>
      <c r="DT121" s="932"/>
      <c r="DU121" s="932"/>
      <c r="DV121" s="933">
        <v>1.4</v>
      </c>
      <c r="DW121" s="933"/>
      <c r="DX121" s="933"/>
      <c r="DY121" s="933"/>
      <c r="DZ121" s="934"/>
    </row>
    <row r="122" spans="1:130" s="216" customFormat="1" ht="26.25" customHeight="1" x14ac:dyDescent="0.15">
      <c r="A122" s="1063"/>
      <c r="B122" s="955"/>
      <c r="C122" s="928" t="s">
        <v>450</v>
      </c>
      <c r="D122" s="929"/>
      <c r="E122" s="929"/>
      <c r="F122" s="929"/>
      <c r="G122" s="929"/>
      <c r="H122" s="929"/>
      <c r="I122" s="929"/>
      <c r="J122" s="929"/>
      <c r="K122" s="929"/>
      <c r="L122" s="929"/>
      <c r="M122" s="929"/>
      <c r="N122" s="929"/>
      <c r="O122" s="929"/>
      <c r="P122" s="929"/>
      <c r="Q122" s="929"/>
      <c r="R122" s="929"/>
      <c r="S122" s="929"/>
      <c r="T122" s="929"/>
      <c r="U122" s="929"/>
      <c r="V122" s="929"/>
      <c r="W122" s="929"/>
      <c r="X122" s="929"/>
      <c r="Y122" s="929"/>
      <c r="Z122" s="930"/>
      <c r="AA122" s="964" t="s">
        <v>127</v>
      </c>
      <c r="AB122" s="965"/>
      <c r="AC122" s="965"/>
      <c r="AD122" s="965"/>
      <c r="AE122" s="966"/>
      <c r="AF122" s="967" t="s">
        <v>127</v>
      </c>
      <c r="AG122" s="965"/>
      <c r="AH122" s="965"/>
      <c r="AI122" s="965"/>
      <c r="AJ122" s="966"/>
      <c r="AK122" s="967" t="s">
        <v>391</v>
      </c>
      <c r="AL122" s="965"/>
      <c r="AM122" s="965"/>
      <c r="AN122" s="965"/>
      <c r="AO122" s="966"/>
      <c r="AP122" s="968" t="s">
        <v>127</v>
      </c>
      <c r="AQ122" s="969"/>
      <c r="AR122" s="969"/>
      <c r="AS122" s="969"/>
      <c r="AT122" s="970"/>
      <c r="AU122" s="1000"/>
      <c r="AV122" s="1001"/>
      <c r="AW122" s="1001"/>
      <c r="AX122" s="1001"/>
      <c r="AY122" s="1002"/>
      <c r="AZ122" s="979" t="s">
        <v>469</v>
      </c>
      <c r="BA122" s="971"/>
      <c r="BB122" s="971"/>
      <c r="BC122" s="971"/>
      <c r="BD122" s="971"/>
      <c r="BE122" s="971"/>
      <c r="BF122" s="971"/>
      <c r="BG122" s="971"/>
      <c r="BH122" s="971"/>
      <c r="BI122" s="971"/>
      <c r="BJ122" s="971"/>
      <c r="BK122" s="971"/>
      <c r="BL122" s="971"/>
      <c r="BM122" s="971"/>
      <c r="BN122" s="971"/>
      <c r="BO122" s="971"/>
      <c r="BP122" s="972"/>
      <c r="BQ122" s="1005">
        <v>22070078</v>
      </c>
      <c r="BR122" s="1006"/>
      <c r="BS122" s="1006"/>
      <c r="BT122" s="1006"/>
      <c r="BU122" s="1006"/>
      <c r="BV122" s="1006">
        <v>21905119</v>
      </c>
      <c r="BW122" s="1006"/>
      <c r="BX122" s="1006"/>
      <c r="BY122" s="1006"/>
      <c r="BZ122" s="1006"/>
      <c r="CA122" s="1006">
        <v>21245167</v>
      </c>
      <c r="CB122" s="1006"/>
      <c r="CC122" s="1006"/>
      <c r="CD122" s="1006"/>
      <c r="CE122" s="1006"/>
      <c r="CF122" s="1023">
        <v>187.3</v>
      </c>
      <c r="CG122" s="1024"/>
      <c r="CH122" s="1024"/>
      <c r="CI122" s="1024"/>
      <c r="CJ122" s="1024"/>
      <c r="CK122" s="1015"/>
      <c r="CL122" s="1016"/>
      <c r="CM122" s="1016"/>
      <c r="CN122" s="1016"/>
      <c r="CO122" s="1017"/>
      <c r="CP122" s="1025" t="s">
        <v>406</v>
      </c>
      <c r="CQ122" s="1026"/>
      <c r="CR122" s="1026"/>
      <c r="CS122" s="1026"/>
      <c r="CT122" s="1026"/>
      <c r="CU122" s="1026"/>
      <c r="CV122" s="1026"/>
      <c r="CW122" s="1026"/>
      <c r="CX122" s="1026"/>
      <c r="CY122" s="1026"/>
      <c r="CZ122" s="1026"/>
      <c r="DA122" s="1026"/>
      <c r="DB122" s="1026"/>
      <c r="DC122" s="1026"/>
      <c r="DD122" s="1026"/>
      <c r="DE122" s="1026"/>
      <c r="DF122" s="1027"/>
      <c r="DG122" s="931" t="s">
        <v>127</v>
      </c>
      <c r="DH122" s="932"/>
      <c r="DI122" s="932"/>
      <c r="DJ122" s="932"/>
      <c r="DK122" s="932"/>
      <c r="DL122" s="932" t="s">
        <v>127</v>
      </c>
      <c r="DM122" s="932"/>
      <c r="DN122" s="932"/>
      <c r="DO122" s="932"/>
      <c r="DP122" s="932"/>
      <c r="DQ122" s="932" t="s">
        <v>127</v>
      </c>
      <c r="DR122" s="932"/>
      <c r="DS122" s="932"/>
      <c r="DT122" s="932"/>
      <c r="DU122" s="932"/>
      <c r="DV122" s="933" t="s">
        <v>127</v>
      </c>
      <c r="DW122" s="933"/>
      <c r="DX122" s="933"/>
      <c r="DY122" s="933"/>
      <c r="DZ122" s="934"/>
    </row>
    <row r="123" spans="1:130" s="216" customFormat="1" ht="26.25" customHeight="1" x14ac:dyDescent="0.15">
      <c r="A123" s="1063"/>
      <c r="B123" s="955"/>
      <c r="C123" s="928" t="s">
        <v>456</v>
      </c>
      <c r="D123" s="929"/>
      <c r="E123" s="929"/>
      <c r="F123" s="929"/>
      <c r="G123" s="929"/>
      <c r="H123" s="929"/>
      <c r="I123" s="929"/>
      <c r="J123" s="929"/>
      <c r="K123" s="929"/>
      <c r="L123" s="929"/>
      <c r="M123" s="929"/>
      <c r="N123" s="929"/>
      <c r="O123" s="929"/>
      <c r="P123" s="929"/>
      <c r="Q123" s="929"/>
      <c r="R123" s="929"/>
      <c r="S123" s="929"/>
      <c r="T123" s="929"/>
      <c r="U123" s="929"/>
      <c r="V123" s="929"/>
      <c r="W123" s="929"/>
      <c r="X123" s="929"/>
      <c r="Y123" s="929"/>
      <c r="Z123" s="930"/>
      <c r="AA123" s="964" t="s">
        <v>127</v>
      </c>
      <c r="AB123" s="965"/>
      <c r="AC123" s="965"/>
      <c r="AD123" s="965"/>
      <c r="AE123" s="966"/>
      <c r="AF123" s="967" t="s">
        <v>127</v>
      </c>
      <c r="AG123" s="965"/>
      <c r="AH123" s="965"/>
      <c r="AI123" s="965"/>
      <c r="AJ123" s="966"/>
      <c r="AK123" s="967" t="s">
        <v>127</v>
      </c>
      <c r="AL123" s="965"/>
      <c r="AM123" s="965"/>
      <c r="AN123" s="965"/>
      <c r="AO123" s="966"/>
      <c r="AP123" s="968" t="s">
        <v>127</v>
      </c>
      <c r="AQ123" s="969"/>
      <c r="AR123" s="969"/>
      <c r="AS123" s="969"/>
      <c r="AT123" s="970"/>
      <c r="AU123" s="1003"/>
      <c r="AV123" s="1004"/>
      <c r="AW123" s="1004"/>
      <c r="AX123" s="1004"/>
      <c r="AY123" s="1004"/>
      <c r="AZ123" s="237" t="s">
        <v>188</v>
      </c>
      <c r="BA123" s="237"/>
      <c r="BB123" s="237"/>
      <c r="BC123" s="237"/>
      <c r="BD123" s="237"/>
      <c r="BE123" s="237"/>
      <c r="BF123" s="237"/>
      <c r="BG123" s="237"/>
      <c r="BH123" s="237"/>
      <c r="BI123" s="237"/>
      <c r="BJ123" s="237"/>
      <c r="BK123" s="237"/>
      <c r="BL123" s="237"/>
      <c r="BM123" s="237"/>
      <c r="BN123" s="237"/>
      <c r="BO123" s="983" t="s">
        <v>470</v>
      </c>
      <c r="BP123" s="1011"/>
      <c r="BQ123" s="1069">
        <v>31842915</v>
      </c>
      <c r="BR123" s="1070"/>
      <c r="BS123" s="1070"/>
      <c r="BT123" s="1070"/>
      <c r="BU123" s="1070"/>
      <c r="BV123" s="1070">
        <v>31731181</v>
      </c>
      <c r="BW123" s="1070"/>
      <c r="BX123" s="1070"/>
      <c r="BY123" s="1070"/>
      <c r="BZ123" s="1070"/>
      <c r="CA123" s="1070">
        <v>33227608</v>
      </c>
      <c r="CB123" s="1070"/>
      <c r="CC123" s="1070"/>
      <c r="CD123" s="1070"/>
      <c r="CE123" s="1070"/>
      <c r="CF123" s="1007"/>
      <c r="CG123" s="1008"/>
      <c r="CH123" s="1008"/>
      <c r="CI123" s="1008"/>
      <c r="CJ123" s="1009"/>
      <c r="CK123" s="1015"/>
      <c r="CL123" s="1016"/>
      <c r="CM123" s="1016"/>
      <c r="CN123" s="1016"/>
      <c r="CO123" s="1017"/>
      <c r="CP123" s="1025" t="s">
        <v>407</v>
      </c>
      <c r="CQ123" s="1026"/>
      <c r="CR123" s="1026"/>
      <c r="CS123" s="1026"/>
      <c r="CT123" s="1026"/>
      <c r="CU123" s="1026"/>
      <c r="CV123" s="1026"/>
      <c r="CW123" s="1026"/>
      <c r="CX123" s="1026"/>
      <c r="CY123" s="1026"/>
      <c r="CZ123" s="1026"/>
      <c r="DA123" s="1026"/>
      <c r="DB123" s="1026"/>
      <c r="DC123" s="1026"/>
      <c r="DD123" s="1026"/>
      <c r="DE123" s="1026"/>
      <c r="DF123" s="1027"/>
      <c r="DG123" s="964" t="s">
        <v>127</v>
      </c>
      <c r="DH123" s="965"/>
      <c r="DI123" s="965"/>
      <c r="DJ123" s="965"/>
      <c r="DK123" s="966"/>
      <c r="DL123" s="967" t="s">
        <v>127</v>
      </c>
      <c r="DM123" s="965"/>
      <c r="DN123" s="965"/>
      <c r="DO123" s="965"/>
      <c r="DP123" s="966"/>
      <c r="DQ123" s="967" t="s">
        <v>127</v>
      </c>
      <c r="DR123" s="965"/>
      <c r="DS123" s="965"/>
      <c r="DT123" s="965"/>
      <c r="DU123" s="966"/>
      <c r="DV123" s="968" t="s">
        <v>127</v>
      </c>
      <c r="DW123" s="969"/>
      <c r="DX123" s="969"/>
      <c r="DY123" s="969"/>
      <c r="DZ123" s="970"/>
    </row>
    <row r="124" spans="1:130" s="216" customFormat="1" ht="26.25" customHeight="1" thickBot="1" x14ac:dyDescent="0.2">
      <c r="A124" s="1063"/>
      <c r="B124" s="955"/>
      <c r="C124" s="928" t="s">
        <v>459</v>
      </c>
      <c r="D124" s="929"/>
      <c r="E124" s="929"/>
      <c r="F124" s="929"/>
      <c r="G124" s="929"/>
      <c r="H124" s="929"/>
      <c r="I124" s="929"/>
      <c r="J124" s="929"/>
      <c r="K124" s="929"/>
      <c r="L124" s="929"/>
      <c r="M124" s="929"/>
      <c r="N124" s="929"/>
      <c r="O124" s="929"/>
      <c r="P124" s="929"/>
      <c r="Q124" s="929"/>
      <c r="R124" s="929"/>
      <c r="S124" s="929"/>
      <c r="T124" s="929"/>
      <c r="U124" s="929"/>
      <c r="V124" s="929"/>
      <c r="W124" s="929"/>
      <c r="X124" s="929"/>
      <c r="Y124" s="929"/>
      <c r="Z124" s="930"/>
      <c r="AA124" s="964" t="s">
        <v>127</v>
      </c>
      <c r="AB124" s="965"/>
      <c r="AC124" s="965"/>
      <c r="AD124" s="965"/>
      <c r="AE124" s="966"/>
      <c r="AF124" s="967" t="s">
        <v>127</v>
      </c>
      <c r="AG124" s="965"/>
      <c r="AH124" s="965"/>
      <c r="AI124" s="965"/>
      <c r="AJ124" s="966"/>
      <c r="AK124" s="967" t="s">
        <v>127</v>
      </c>
      <c r="AL124" s="965"/>
      <c r="AM124" s="965"/>
      <c r="AN124" s="965"/>
      <c r="AO124" s="966"/>
      <c r="AP124" s="968" t="s">
        <v>391</v>
      </c>
      <c r="AQ124" s="969"/>
      <c r="AR124" s="969"/>
      <c r="AS124" s="969"/>
      <c r="AT124" s="970"/>
      <c r="AU124" s="1065" t="s">
        <v>471</v>
      </c>
      <c r="AV124" s="1066"/>
      <c r="AW124" s="1066"/>
      <c r="AX124" s="1066"/>
      <c r="AY124" s="1066"/>
      <c r="AZ124" s="1066"/>
      <c r="BA124" s="1066"/>
      <c r="BB124" s="1066"/>
      <c r="BC124" s="1066"/>
      <c r="BD124" s="1066"/>
      <c r="BE124" s="1066"/>
      <c r="BF124" s="1066"/>
      <c r="BG124" s="1066"/>
      <c r="BH124" s="1066"/>
      <c r="BI124" s="1066"/>
      <c r="BJ124" s="1066"/>
      <c r="BK124" s="1066"/>
      <c r="BL124" s="1066"/>
      <c r="BM124" s="1066"/>
      <c r="BN124" s="1066"/>
      <c r="BO124" s="1066"/>
      <c r="BP124" s="1067"/>
      <c r="BQ124" s="1068">
        <v>43.6</v>
      </c>
      <c r="BR124" s="1033"/>
      <c r="BS124" s="1033"/>
      <c r="BT124" s="1033"/>
      <c r="BU124" s="1033"/>
      <c r="BV124" s="1033">
        <v>38.4</v>
      </c>
      <c r="BW124" s="1033"/>
      <c r="BX124" s="1033"/>
      <c r="BY124" s="1033"/>
      <c r="BZ124" s="1033"/>
      <c r="CA124" s="1033">
        <v>12.6</v>
      </c>
      <c r="CB124" s="1033"/>
      <c r="CC124" s="1033"/>
      <c r="CD124" s="1033"/>
      <c r="CE124" s="1033"/>
      <c r="CF124" s="1034"/>
      <c r="CG124" s="1035"/>
      <c r="CH124" s="1035"/>
      <c r="CI124" s="1035"/>
      <c r="CJ124" s="1036"/>
      <c r="CK124" s="1018"/>
      <c r="CL124" s="1018"/>
      <c r="CM124" s="1018"/>
      <c r="CN124" s="1018"/>
      <c r="CO124" s="1019"/>
      <c r="CP124" s="1025" t="s">
        <v>472</v>
      </c>
      <c r="CQ124" s="1026"/>
      <c r="CR124" s="1026"/>
      <c r="CS124" s="1026"/>
      <c r="CT124" s="1026"/>
      <c r="CU124" s="1026"/>
      <c r="CV124" s="1026"/>
      <c r="CW124" s="1026"/>
      <c r="CX124" s="1026"/>
      <c r="CY124" s="1026"/>
      <c r="CZ124" s="1026"/>
      <c r="DA124" s="1026"/>
      <c r="DB124" s="1026"/>
      <c r="DC124" s="1026"/>
      <c r="DD124" s="1026"/>
      <c r="DE124" s="1026"/>
      <c r="DF124" s="1027"/>
      <c r="DG124" s="1010">
        <v>5684601</v>
      </c>
      <c r="DH124" s="992"/>
      <c r="DI124" s="992"/>
      <c r="DJ124" s="992"/>
      <c r="DK124" s="993"/>
      <c r="DL124" s="991">
        <v>1750025</v>
      </c>
      <c r="DM124" s="992"/>
      <c r="DN124" s="992"/>
      <c r="DO124" s="992"/>
      <c r="DP124" s="993"/>
      <c r="DQ124" s="991" t="s">
        <v>127</v>
      </c>
      <c r="DR124" s="992"/>
      <c r="DS124" s="992"/>
      <c r="DT124" s="992"/>
      <c r="DU124" s="993"/>
      <c r="DV124" s="994" t="s">
        <v>127</v>
      </c>
      <c r="DW124" s="995"/>
      <c r="DX124" s="995"/>
      <c r="DY124" s="995"/>
      <c r="DZ124" s="996"/>
    </row>
    <row r="125" spans="1:130" s="216" customFormat="1" ht="26.25" customHeight="1" x14ac:dyDescent="0.15">
      <c r="A125" s="1063"/>
      <c r="B125" s="955"/>
      <c r="C125" s="928" t="s">
        <v>461</v>
      </c>
      <c r="D125" s="929"/>
      <c r="E125" s="929"/>
      <c r="F125" s="929"/>
      <c r="G125" s="929"/>
      <c r="H125" s="929"/>
      <c r="I125" s="929"/>
      <c r="J125" s="929"/>
      <c r="K125" s="929"/>
      <c r="L125" s="929"/>
      <c r="M125" s="929"/>
      <c r="N125" s="929"/>
      <c r="O125" s="929"/>
      <c r="P125" s="929"/>
      <c r="Q125" s="929"/>
      <c r="R125" s="929"/>
      <c r="S125" s="929"/>
      <c r="T125" s="929"/>
      <c r="U125" s="929"/>
      <c r="V125" s="929"/>
      <c r="W125" s="929"/>
      <c r="X125" s="929"/>
      <c r="Y125" s="929"/>
      <c r="Z125" s="930"/>
      <c r="AA125" s="964" t="s">
        <v>127</v>
      </c>
      <c r="AB125" s="965"/>
      <c r="AC125" s="965"/>
      <c r="AD125" s="965"/>
      <c r="AE125" s="966"/>
      <c r="AF125" s="967" t="s">
        <v>127</v>
      </c>
      <c r="AG125" s="965"/>
      <c r="AH125" s="965"/>
      <c r="AI125" s="965"/>
      <c r="AJ125" s="966"/>
      <c r="AK125" s="967" t="s">
        <v>127</v>
      </c>
      <c r="AL125" s="965"/>
      <c r="AM125" s="965"/>
      <c r="AN125" s="965"/>
      <c r="AO125" s="966"/>
      <c r="AP125" s="968" t="s">
        <v>127</v>
      </c>
      <c r="AQ125" s="969"/>
      <c r="AR125" s="969"/>
      <c r="AS125" s="969"/>
      <c r="AT125" s="970"/>
      <c r="AU125" s="238"/>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18"/>
      <c r="BR125" s="218"/>
      <c r="BS125" s="218"/>
      <c r="BT125" s="218"/>
      <c r="BU125" s="218"/>
      <c r="BV125" s="218"/>
      <c r="BW125" s="218"/>
      <c r="BX125" s="218"/>
      <c r="BY125" s="218"/>
      <c r="BZ125" s="218"/>
      <c r="CA125" s="218"/>
      <c r="CB125" s="218"/>
      <c r="CC125" s="218"/>
      <c r="CD125" s="218"/>
      <c r="CE125" s="218"/>
      <c r="CF125" s="218"/>
      <c r="CG125" s="218"/>
      <c r="CH125" s="218"/>
      <c r="CI125" s="218"/>
      <c r="CJ125" s="240"/>
      <c r="CK125" s="1028" t="s">
        <v>473</v>
      </c>
      <c r="CL125" s="1013"/>
      <c r="CM125" s="1013"/>
      <c r="CN125" s="1013"/>
      <c r="CO125" s="1014"/>
      <c r="CP125" s="935" t="s">
        <v>474</v>
      </c>
      <c r="CQ125" s="903"/>
      <c r="CR125" s="903"/>
      <c r="CS125" s="903"/>
      <c r="CT125" s="903"/>
      <c r="CU125" s="903"/>
      <c r="CV125" s="903"/>
      <c r="CW125" s="903"/>
      <c r="CX125" s="903"/>
      <c r="CY125" s="903"/>
      <c r="CZ125" s="903"/>
      <c r="DA125" s="903"/>
      <c r="DB125" s="903"/>
      <c r="DC125" s="903"/>
      <c r="DD125" s="903"/>
      <c r="DE125" s="903"/>
      <c r="DF125" s="904"/>
      <c r="DG125" s="936" t="s">
        <v>127</v>
      </c>
      <c r="DH125" s="937"/>
      <c r="DI125" s="937"/>
      <c r="DJ125" s="937"/>
      <c r="DK125" s="937"/>
      <c r="DL125" s="937" t="s">
        <v>127</v>
      </c>
      <c r="DM125" s="937"/>
      <c r="DN125" s="937"/>
      <c r="DO125" s="937"/>
      <c r="DP125" s="937"/>
      <c r="DQ125" s="937" t="s">
        <v>127</v>
      </c>
      <c r="DR125" s="937"/>
      <c r="DS125" s="937"/>
      <c r="DT125" s="937"/>
      <c r="DU125" s="937"/>
      <c r="DV125" s="938" t="s">
        <v>127</v>
      </c>
      <c r="DW125" s="938"/>
      <c r="DX125" s="938"/>
      <c r="DY125" s="938"/>
      <c r="DZ125" s="939"/>
    </row>
    <row r="126" spans="1:130" s="216" customFormat="1" ht="26.25" customHeight="1" thickBot="1" x14ac:dyDescent="0.2">
      <c r="A126" s="1063"/>
      <c r="B126" s="955"/>
      <c r="C126" s="928" t="s">
        <v>463</v>
      </c>
      <c r="D126" s="929"/>
      <c r="E126" s="929"/>
      <c r="F126" s="929"/>
      <c r="G126" s="929"/>
      <c r="H126" s="929"/>
      <c r="I126" s="929"/>
      <c r="J126" s="929"/>
      <c r="K126" s="929"/>
      <c r="L126" s="929"/>
      <c r="M126" s="929"/>
      <c r="N126" s="929"/>
      <c r="O126" s="929"/>
      <c r="P126" s="929"/>
      <c r="Q126" s="929"/>
      <c r="R126" s="929"/>
      <c r="S126" s="929"/>
      <c r="T126" s="929"/>
      <c r="U126" s="929"/>
      <c r="V126" s="929"/>
      <c r="W126" s="929"/>
      <c r="X126" s="929"/>
      <c r="Y126" s="929"/>
      <c r="Z126" s="930"/>
      <c r="AA126" s="964" t="s">
        <v>127</v>
      </c>
      <c r="AB126" s="965"/>
      <c r="AC126" s="965"/>
      <c r="AD126" s="965"/>
      <c r="AE126" s="966"/>
      <c r="AF126" s="967" t="s">
        <v>127</v>
      </c>
      <c r="AG126" s="965"/>
      <c r="AH126" s="965"/>
      <c r="AI126" s="965"/>
      <c r="AJ126" s="966"/>
      <c r="AK126" s="967" t="s">
        <v>127</v>
      </c>
      <c r="AL126" s="965"/>
      <c r="AM126" s="965"/>
      <c r="AN126" s="965"/>
      <c r="AO126" s="966"/>
      <c r="AP126" s="968" t="s">
        <v>127</v>
      </c>
      <c r="AQ126" s="969"/>
      <c r="AR126" s="969"/>
      <c r="AS126" s="969"/>
      <c r="AT126" s="970"/>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41"/>
      <c r="CE126" s="241"/>
      <c r="CF126" s="241"/>
      <c r="CG126" s="218"/>
      <c r="CH126" s="218"/>
      <c r="CI126" s="218"/>
      <c r="CJ126" s="240"/>
      <c r="CK126" s="1029"/>
      <c r="CL126" s="1016"/>
      <c r="CM126" s="1016"/>
      <c r="CN126" s="1016"/>
      <c r="CO126" s="1017"/>
      <c r="CP126" s="928" t="s">
        <v>475</v>
      </c>
      <c r="CQ126" s="929"/>
      <c r="CR126" s="929"/>
      <c r="CS126" s="929"/>
      <c r="CT126" s="929"/>
      <c r="CU126" s="929"/>
      <c r="CV126" s="929"/>
      <c r="CW126" s="929"/>
      <c r="CX126" s="929"/>
      <c r="CY126" s="929"/>
      <c r="CZ126" s="929"/>
      <c r="DA126" s="929"/>
      <c r="DB126" s="929"/>
      <c r="DC126" s="929"/>
      <c r="DD126" s="929"/>
      <c r="DE126" s="929"/>
      <c r="DF126" s="930"/>
      <c r="DG126" s="931" t="s">
        <v>127</v>
      </c>
      <c r="DH126" s="932"/>
      <c r="DI126" s="932"/>
      <c r="DJ126" s="932"/>
      <c r="DK126" s="932"/>
      <c r="DL126" s="932" t="s">
        <v>127</v>
      </c>
      <c r="DM126" s="932"/>
      <c r="DN126" s="932"/>
      <c r="DO126" s="932"/>
      <c r="DP126" s="932"/>
      <c r="DQ126" s="932" t="s">
        <v>127</v>
      </c>
      <c r="DR126" s="932"/>
      <c r="DS126" s="932"/>
      <c r="DT126" s="932"/>
      <c r="DU126" s="932"/>
      <c r="DV126" s="933" t="s">
        <v>127</v>
      </c>
      <c r="DW126" s="933"/>
      <c r="DX126" s="933"/>
      <c r="DY126" s="933"/>
      <c r="DZ126" s="934"/>
    </row>
    <row r="127" spans="1:130" s="216" customFormat="1" ht="26.25" customHeight="1" x14ac:dyDescent="0.15">
      <c r="A127" s="1064"/>
      <c r="B127" s="957"/>
      <c r="C127" s="979" t="s">
        <v>476</v>
      </c>
      <c r="D127" s="971"/>
      <c r="E127" s="971"/>
      <c r="F127" s="971"/>
      <c r="G127" s="971"/>
      <c r="H127" s="971"/>
      <c r="I127" s="971"/>
      <c r="J127" s="971"/>
      <c r="K127" s="971"/>
      <c r="L127" s="971"/>
      <c r="M127" s="971"/>
      <c r="N127" s="971"/>
      <c r="O127" s="971"/>
      <c r="P127" s="971"/>
      <c r="Q127" s="971"/>
      <c r="R127" s="971"/>
      <c r="S127" s="971"/>
      <c r="T127" s="971"/>
      <c r="U127" s="971"/>
      <c r="V127" s="971"/>
      <c r="W127" s="971"/>
      <c r="X127" s="971"/>
      <c r="Y127" s="971"/>
      <c r="Z127" s="972"/>
      <c r="AA127" s="964" t="s">
        <v>127</v>
      </c>
      <c r="AB127" s="965"/>
      <c r="AC127" s="965"/>
      <c r="AD127" s="965"/>
      <c r="AE127" s="966"/>
      <c r="AF127" s="967" t="s">
        <v>127</v>
      </c>
      <c r="AG127" s="965"/>
      <c r="AH127" s="965"/>
      <c r="AI127" s="965"/>
      <c r="AJ127" s="966"/>
      <c r="AK127" s="967" t="s">
        <v>127</v>
      </c>
      <c r="AL127" s="965"/>
      <c r="AM127" s="965"/>
      <c r="AN127" s="965"/>
      <c r="AO127" s="966"/>
      <c r="AP127" s="968" t="s">
        <v>127</v>
      </c>
      <c r="AQ127" s="969"/>
      <c r="AR127" s="969"/>
      <c r="AS127" s="969"/>
      <c r="AT127" s="970"/>
      <c r="AU127" s="218"/>
      <c r="AV127" s="218"/>
      <c r="AW127" s="218"/>
      <c r="AX127" s="1037" t="s">
        <v>477</v>
      </c>
      <c r="AY127" s="1038"/>
      <c r="AZ127" s="1038"/>
      <c r="BA127" s="1038"/>
      <c r="BB127" s="1038"/>
      <c r="BC127" s="1038"/>
      <c r="BD127" s="1038"/>
      <c r="BE127" s="1039"/>
      <c r="BF127" s="1040" t="s">
        <v>478</v>
      </c>
      <c r="BG127" s="1038"/>
      <c r="BH127" s="1038"/>
      <c r="BI127" s="1038"/>
      <c r="BJ127" s="1038"/>
      <c r="BK127" s="1038"/>
      <c r="BL127" s="1039"/>
      <c r="BM127" s="1040" t="s">
        <v>479</v>
      </c>
      <c r="BN127" s="1038"/>
      <c r="BO127" s="1038"/>
      <c r="BP127" s="1038"/>
      <c r="BQ127" s="1038"/>
      <c r="BR127" s="1038"/>
      <c r="BS127" s="1039"/>
      <c r="BT127" s="1040" t="s">
        <v>480</v>
      </c>
      <c r="BU127" s="1038"/>
      <c r="BV127" s="1038"/>
      <c r="BW127" s="1038"/>
      <c r="BX127" s="1038"/>
      <c r="BY127" s="1038"/>
      <c r="BZ127" s="1061"/>
      <c r="CA127" s="218"/>
      <c r="CB127" s="218"/>
      <c r="CC127" s="218"/>
      <c r="CD127" s="241"/>
      <c r="CE127" s="241"/>
      <c r="CF127" s="241"/>
      <c r="CG127" s="218"/>
      <c r="CH127" s="218"/>
      <c r="CI127" s="218"/>
      <c r="CJ127" s="240"/>
      <c r="CK127" s="1029"/>
      <c r="CL127" s="1016"/>
      <c r="CM127" s="1016"/>
      <c r="CN127" s="1016"/>
      <c r="CO127" s="1017"/>
      <c r="CP127" s="928" t="s">
        <v>481</v>
      </c>
      <c r="CQ127" s="929"/>
      <c r="CR127" s="929"/>
      <c r="CS127" s="929"/>
      <c r="CT127" s="929"/>
      <c r="CU127" s="929"/>
      <c r="CV127" s="929"/>
      <c r="CW127" s="929"/>
      <c r="CX127" s="929"/>
      <c r="CY127" s="929"/>
      <c r="CZ127" s="929"/>
      <c r="DA127" s="929"/>
      <c r="DB127" s="929"/>
      <c r="DC127" s="929"/>
      <c r="DD127" s="929"/>
      <c r="DE127" s="929"/>
      <c r="DF127" s="930"/>
      <c r="DG127" s="931" t="s">
        <v>127</v>
      </c>
      <c r="DH127" s="932"/>
      <c r="DI127" s="932"/>
      <c r="DJ127" s="932"/>
      <c r="DK127" s="932"/>
      <c r="DL127" s="932" t="s">
        <v>127</v>
      </c>
      <c r="DM127" s="932"/>
      <c r="DN127" s="932"/>
      <c r="DO127" s="932"/>
      <c r="DP127" s="932"/>
      <c r="DQ127" s="932" t="s">
        <v>127</v>
      </c>
      <c r="DR127" s="932"/>
      <c r="DS127" s="932"/>
      <c r="DT127" s="932"/>
      <c r="DU127" s="932"/>
      <c r="DV127" s="933" t="s">
        <v>127</v>
      </c>
      <c r="DW127" s="933"/>
      <c r="DX127" s="933"/>
      <c r="DY127" s="933"/>
      <c r="DZ127" s="934"/>
    </row>
    <row r="128" spans="1:130" s="216" customFormat="1" ht="26.25" customHeight="1" thickBot="1" x14ac:dyDescent="0.2">
      <c r="A128" s="1047" t="s">
        <v>482</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483</v>
      </c>
      <c r="X128" s="1049"/>
      <c r="Y128" s="1049"/>
      <c r="Z128" s="1050"/>
      <c r="AA128" s="1051">
        <v>339652</v>
      </c>
      <c r="AB128" s="1052"/>
      <c r="AC128" s="1052"/>
      <c r="AD128" s="1052"/>
      <c r="AE128" s="1053"/>
      <c r="AF128" s="1054">
        <v>397769</v>
      </c>
      <c r="AG128" s="1052"/>
      <c r="AH128" s="1052"/>
      <c r="AI128" s="1052"/>
      <c r="AJ128" s="1053"/>
      <c r="AK128" s="1054">
        <v>372839</v>
      </c>
      <c r="AL128" s="1052"/>
      <c r="AM128" s="1052"/>
      <c r="AN128" s="1052"/>
      <c r="AO128" s="1053"/>
      <c r="AP128" s="1055"/>
      <c r="AQ128" s="1056"/>
      <c r="AR128" s="1056"/>
      <c r="AS128" s="1056"/>
      <c r="AT128" s="1057"/>
      <c r="AU128" s="218"/>
      <c r="AV128" s="218"/>
      <c r="AW128" s="218"/>
      <c r="AX128" s="902" t="s">
        <v>484</v>
      </c>
      <c r="AY128" s="903"/>
      <c r="AZ128" s="903"/>
      <c r="BA128" s="903"/>
      <c r="BB128" s="903"/>
      <c r="BC128" s="903"/>
      <c r="BD128" s="903"/>
      <c r="BE128" s="904"/>
      <c r="BF128" s="1058" t="s">
        <v>127</v>
      </c>
      <c r="BG128" s="1059"/>
      <c r="BH128" s="1059"/>
      <c r="BI128" s="1059"/>
      <c r="BJ128" s="1059"/>
      <c r="BK128" s="1059"/>
      <c r="BL128" s="1060"/>
      <c r="BM128" s="1058">
        <v>12.92</v>
      </c>
      <c r="BN128" s="1059"/>
      <c r="BO128" s="1059"/>
      <c r="BP128" s="1059"/>
      <c r="BQ128" s="1059"/>
      <c r="BR128" s="1059"/>
      <c r="BS128" s="1060"/>
      <c r="BT128" s="1058">
        <v>20</v>
      </c>
      <c r="BU128" s="1059"/>
      <c r="BV128" s="1059"/>
      <c r="BW128" s="1059"/>
      <c r="BX128" s="1059"/>
      <c r="BY128" s="1059"/>
      <c r="BZ128" s="1082"/>
      <c r="CA128" s="241"/>
      <c r="CB128" s="241"/>
      <c r="CC128" s="241"/>
      <c r="CD128" s="241"/>
      <c r="CE128" s="241"/>
      <c r="CF128" s="241"/>
      <c r="CG128" s="218"/>
      <c r="CH128" s="218"/>
      <c r="CI128" s="218"/>
      <c r="CJ128" s="240"/>
      <c r="CK128" s="1030"/>
      <c r="CL128" s="1031"/>
      <c r="CM128" s="1031"/>
      <c r="CN128" s="1031"/>
      <c r="CO128" s="1032"/>
      <c r="CP128" s="1041" t="s">
        <v>485</v>
      </c>
      <c r="CQ128" s="735"/>
      <c r="CR128" s="735"/>
      <c r="CS128" s="735"/>
      <c r="CT128" s="735"/>
      <c r="CU128" s="735"/>
      <c r="CV128" s="735"/>
      <c r="CW128" s="735"/>
      <c r="CX128" s="735"/>
      <c r="CY128" s="735"/>
      <c r="CZ128" s="735"/>
      <c r="DA128" s="735"/>
      <c r="DB128" s="735"/>
      <c r="DC128" s="735"/>
      <c r="DD128" s="735"/>
      <c r="DE128" s="735"/>
      <c r="DF128" s="1042"/>
      <c r="DG128" s="1043">
        <v>3051</v>
      </c>
      <c r="DH128" s="1044"/>
      <c r="DI128" s="1044"/>
      <c r="DJ128" s="1044"/>
      <c r="DK128" s="1044"/>
      <c r="DL128" s="1044">
        <v>6843</v>
      </c>
      <c r="DM128" s="1044"/>
      <c r="DN128" s="1044"/>
      <c r="DO128" s="1044"/>
      <c r="DP128" s="1044"/>
      <c r="DQ128" s="1044">
        <v>1872</v>
      </c>
      <c r="DR128" s="1044"/>
      <c r="DS128" s="1044"/>
      <c r="DT128" s="1044"/>
      <c r="DU128" s="1044"/>
      <c r="DV128" s="1045">
        <v>0</v>
      </c>
      <c r="DW128" s="1045"/>
      <c r="DX128" s="1045"/>
      <c r="DY128" s="1045"/>
      <c r="DZ128" s="1046"/>
    </row>
    <row r="129" spans="1:131" s="216" customFormat="1" ht="26.25" customHeight="1" x14ac:dyDescent="0.15">
      <c r="A129" s="940" t="s">
        <v>107</v>
      </c>
      <c r="B129" s="941"/>
      <c r="C129" s="941"/>
      <c r="D129" s="941"/>
      <c r="E129" s="941"/>
      <c r="F129" s="941"/>
      <c r="G129" s="941"/>
      <c r="H129" s="941"/>
      <c r="I129" s="941"/>
      <c r="J129" s="941"/>
      <c r="K129" s="941"/>
      <c r="L129" s="941"/>
      <c r="M129" s="941"/>
      <c r="N129" s="941"/>
      <c r="O129" s="941"/>
      <c r="P129" s="941"/>
      <c r="Q129" s="941"/>
      <c r="R129" s="941"/>
      <c r="S129" s="941"/>
      <c r="T129" s="941"/>
      <c r="U129" s="941"/>
      <c r="V129" s="941"/>
      <c r="W129" s="1076" t="s">
        <v>486</v>
      </c>
      <c r="X129" s="1077"/>
      <c r="Y129" s="1077"/>
      <c r="Z129" s="1078"/>
      <c r="AA129" s="964">
        <v>11964261</v>
      </c>
      <c r="AB129" s="965"/>
      <c r="AC129" s="965"/>
      <c r="AD129" s="965"/>
      <c r="AE129" s="966"/>
      <c r="AF129" s="967">
        <v>12587567</v>
      </c>
      <c r="AG129" s="965"/>
      <c r="AH129" s="965"/>
      <c r="AI129" s="965"/>
      <c r="AJ129" s="966"/>
      <c r="AK129" s="967">
        <v>13336973</v>
      </c>
      <c r="AL129" s="965"/>
      <c r="AM129" s="965"/>
      <c r="AN129" s="965"/>
      <c r="AO129" s="966"/>
      <c r="AP129" s="1079"/>
      <c r="AQ129" s="1080"/>
      <c r="AR129" s="1080"/>
      <c r="AS129" s="1080"/>
      <c r="AT129" s="1081"/>
      <c r="AU129" s="219"/>
      <c r="AV129" s="219"/>
      <c r="AW129" s="219"/>
      <c r="AX129" s="1071" t="s">
        <v>487</v>
      </c>
      <c r="AY129" s="929"/>
      <c r="AZ129" s="929"/>
      <c r="BA129" s="929"/>
      <c r="BB129" s="929"/>
      <c r="BC129" s="929"/>
      <c r="BD129" s="929"/>
      <c r="BE129" s="930"/>
      <c r="BF129" s="1072" t="s">
        <v>127</v>
      </c>
      <c r="BG129" s="1073"/>
      <c r="BH129" s="1073"/>
      <c r="BI129" s="1073"/>
      <c r="BJ129" s="1073"/>
      <c r="BK129" s="1073"/>
      <c r="BL129" s="1074"/>
      <c r="BM129" s="1072">
        <v>17.920000000000002</v>
      </c>
      <c r="BN129" s="1073"/>
      <c r="BO129" s="1073"/>
      <c r="BP129" s="1073"/>
      <c r="BQ129" s="1073"/>
      <c r="BR129" s="1073"/>
      <c r="BS129" s="1074"/>
      <c r="BT129" s="1072">
        <v>30</v>
      </c>
      <c r="BU129" s="1073"/>
      <c r="BV129" s="1073"/>
      <c r="BW129" s="1073"/>
      <c r="BX129" s="1073"/>
      <c r="BY129" s="1073"/>
      <c r="BZ129" s="1075"/>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19"/>
      <c r="DQ129" s="219"/>
      <c r="DR129" s="219"/>
      <c r="DS129" s="219"/>
      <c r="DT129" s="219"/>
      <c r="DU129" s="219"/>
      <c r="DV129" s="219"/>
      <c r="DW129" s="219"/>
      <c r="DX129" s="219"/>
      <c r="DY129" s="219"/>
      <c r="DZ129" s="219"/>
    </row>
    <row r="130" spans="1:131" s="216" customFormat="1" ht="26.25" customHeight="1" x14ac:dyDescent="0.15">
      <c r="A130" s="940" t="s">
        <v>488</v>
      </c>
      <c r="B130" s="941"/>
      <c r="C130" s="941"/>
      <c r="D130" s="941"/>
      <c r="E130" s="941"/>
      <c r="F130" s="941"/>
      <c r="G130" s="941"/>
      <c r="H130" s="941"/>
      <c r="I130" s="941"/>
      <c r="J130" s="941"/>
      <c r="K130" s="941"/>
      <c r="L130" s="941"/>
      <c r="M130" s="941"/>
      <c r="N130" s="941"/>
      <c r="O130" s="941"/>
      <c r="P130" s="941"/>
      <c r="Q130" s="941"/>
      <c r="R130" s="941"/>
      <c r="S130" s="941"/>
      <c r="T130" s="941"/>
      <c r="U130" s="941"/>
      <c r="V130" s="941"/>
      <c r="W130" s="1076" t="s">
        <v>489</v>
      </c>
      <c r="X130" s="1077"/>
      <c r="Y130" s="1077"/>
      <c r="Z130" s="1078"/>
      <c r="AA130" s="964">
        <v>1806662</v>
      </c>
      <c r="AB130" s="965"/>
      <c r="AC130" s="965"/>
      <c r="AD130" s="965"/>
      <c r="AE130" s="966"/>
      <c r="AF130" s="967">
        <v>1927016</v>
      </c>
      <c r="AG130" s="965"/>
      <c r="AH130" s="965"/>
      <c r="AI130" s="965"/>
      <c r="AJ130" s="966"/>
      <c r="AK130" s="967">
        <v>1991848</v>
      </c>
      <c r="AL130" s="965"/>
      <c r="AM130" s="965"/>
      <c r="AN130" s="965"/>
      <c r="AO130" s="966"/>
      <c r="AP130" s="1079"/>
      <c r="AQ130" s="1080"/>
      <c r="AR130" s="1080"/>
      <c r="AS130" s="1080"/>
      <c r="AT130" s="1081"/>
      <c r="AU130" s="219"/>
      <c r="AV130" s="219"/>
      <c r="AW130" s="219"/>
      <c r="AX130" s="1071" t="s">
        <v>490</v>
      </c>
      <c r="AY130" s="929"/>
      <c r="AZ130" s="929"/>
      <c r="BA130" s="929"/>
      <c r="BB130" s="929"/>
      <c r="BC130" s="929"/>
      <c r="BD130" s="929"/>
      <c r="BE130" s="930"/>
      <c r="BF130" s="1107">
        <v>6.8</v>
      </c>
      <c r="BG130" s="1108"/>
      <c r="BH130" s="1108"/>
      <c r="BI130" s="1108"/>
      <c r="BJ130" s="1108"/>
      <c r="BK130" s="1108"/>
      <c r="BL130" s="1109"/>
      <c r="BM130" s="1107">
        <v>25</v>
      </c>
      <c r="BN130" s="1108"/>
      <c r="BO130" s="1108"/>
      <c r="BP130" s="1108"/>
      <c r="BQ130" s="1108"/>
      <c r="BR130" s="1108"/>
      <c r="BS130" s="1109"/>
      <c r="BT130" s="1107">
        <v>35</v>
      </c>
      <c r="BU130" s="1108"/>
      <c r="BV130" s="1108"/>
      <c r="BW130" s="1108"/>
      <c r="BX130" s="1108"/>
      <c r="BY130" s="1108"/>
      <c r="BZ130" s="1110"/>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19"/>
      <c r="DQ130" s="219"/>
      <c r="DR130" s="219"/>
      <c r="DS130" s="219"/>
      <c r="DT130" s="219"/>
      <c r="DU130" s="219"/>
      <c r="DV130" s="219"/>
      <c r="DW130" s="219"/>
      <c r="DX130" s="219"/>
      <c r="DY130" s="219"/>
      <c r="DZ130" s="219"/>
    </row>
    <row r="131" spans="1:131" s="216" customFormat="1" ht="26.25" customHeight="1" thickBot="1" x14ac:dyDescent="0.2">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491</v>
      </c>
      <c r="X131" s="1114"/>
      <c r="Y131" s="1114"/>
      <c r="Z131" s="1115"/>
      <c r="AA131" s="1010">
        <v>10157599</v>
      </c>
      <c r="AB131" s="992"/>
      <c r="AC131" s="992"/>
      <c r="AD131" s="992"/>
      <c r="AE131" s="993"/>
      <c r="AF131" s="991">
        <v>10660551</v>
      </c>
      <c r="AG131" s="992"/>
      <c r="AH131" s="992"/>
      <c r="AI131" s="992"/>
      <c r="AJ131" s="993"/>
      <c r="AK131" s="991">
        <v>11345125</v>
      </c>
      <c r="AL131" s="992"/>
      <c r="AM131" s="992"/>
      <c r="AN131" s="992"/>
      <c r="AO131" s="993"/>
      <c r="AP131" s="1116"/>
      <c r="AQ131" s="1117"/>
      <c r="AR131" s="1117"/>
      <c r="AS131" s="1117"/>
      <c r="AT131" s="1118"/>
      <c r="AU131" s="219"/>
      <c r="AV131" s="219"/>
      <c r="AW131" s="219"/>
      <c r="AX131" s="1089" t="s">
        <v>492</v>
      </c>
      <c r="AY131" s="735"/>
      <c r="AZ131" s="735"/>
      <c r="BA131" s="735"/>
      <c r="BB131" s="735"/>
      <c r="BC131" s="735"/>
      <c r="BD131" s="735"/>
      <c r="BE131" s="1042"/>
      <c r="BF131" s="1090">
        <v>12.6</v>
      </c>
      <c r="BG131" s="1091"/>
      <c r="BH131" s="1091"/>
      <c r="BI131" s="1091"/>
      <c r="BJ131" s="1091"/>
      <c r="BK131" s="1091"/>
      <c r="BL131" s="1092"/>
      <c r="BM131" s="1090">
        <v>350</v>
      </c>
      <c r="BN131" s="1091"/>
      <c r="BO131" s="1091"/>
      <c r="BP131" s="1091"/>
      <c r="BQ131" s="1091"/>
      <c r="BR131" s="1091"/>
      <c r="BS131" s="1092"/>
      <c r="BT131" s="1093"/>
      <c r="BU131" s="1094"/>
      <c r="BV131" s="1094"/>
      <c r="BW131" s="1094"/>
      <c r="BX131" s="1094"/>
      <c r="BY131" s="1094"/>
      <c r="BZ131" s="1095"/>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19"/>
      <c r="DQ131" s="219"/>
      <c r="DR131" s="219"/>
      <c r="DS131" s="219"/>
      <c r="DT131" s="219"/>
      <c r="DU131" s="219"/>
      <c r="DV131" s="219"/>
      <c r="DW131" s="219"/>
      <c r="DX131" s="219"/>
      <c r="DY131" s="219"/>
      <c r="DZ131" s="219"/>
    </row>
    <row r="132" spans="1:131" s="216" customFormat="1" ht="26.25" customHeight="1" x14ac:dyDescent="0.15">
      <c r="A132" s="1096" t="s">
        <v>493</v>
      </c>
      <c r="B132" s="1097"/>
      <c r="C132" s="1097"/>
      <c r="D132" s="1097"/>
      <c r="E132" s="1097"/>
      <c r="F132" s="1097"/>
      <c r="G132" s="1097"/>
      <c r="H132" s="1097"/>
      <c r="I132" s="1097"/>
      <c r="J132" s="1097"/>
      <c r="K132" s="1097"/>
      <c r="L132" s="1097"/>
      <c r="M132" s="1097"/>
      <c r="N132" s="1097"/>
      <c r="O132" s="1097"/>
      <c r="P132" s="1097"/>
      <c r="Q132" s="1097"/>
      <c r="R132" s="1097"/>
      <c r="S132" s="1097"/>
      <c r="T132" s="1097"/>
      <c r="U132" s="1097"/>
      <c r="V132" s="1100" t="s">
        <v>494</v>
      </c>
      <c r="W132" s="1100"/>
      <c r="X132" s="1100"/>
      <c r="Y132" s="1100"/>
      <c r="Z132" s="1101"/>
      <c r="AA132" s="1102">
        <v>7.7417015579999999</v>
      </c>
      <c r="AB132" s="1103"/>
      <c r="AC132" s="1103"/>
      <c r="AD132" s="1103"/>
      <c r="AE132" s="1104"/>
      <c r="AF132" s="1105">
        <v>6.5728591329999997</v>
      </c>
      <c r="AG132" s="1103"/>
      <c r="AH132" s="1103"/>
      <c r="AI132" s="1103"/>
      <c r="AJ132" s="1104"/>
      <c r="AK132" s="1105">
        <v>6.1061909849999996</v>
      </c>
      <c r="AL132" s="1103"/>
      <c r="AM132" s="1103"/>
      <c r="AN132" s="1103"/>
      <c r="AO132" s="1104"/>
      <c r="AP132" s="1007"/>
      <c r="AQ132" s="1008"/>
      <c r="AR132" s="1008"/>
      <c r="AS132" s="1008"/>
      <c r="AT132" s="1106"/>
      <c r="AU132" s="243"/>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20"/>
      <c r="BT132" s="219"/>
      <c r="BU132" s="219"/>
      <c r="BV132" s="219"/>
      <c r="BW132" s="219"/>
      <c r="BX132" s="219"/>
      <c r="BY132" s="219"/>
      <c r="BZ132" s="219"/>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19"/>
      <c r="DQ132" s="219"/>
      <c r="DR132" s="219"/>
      <c r="DS132" s="219"/>
      <c r="DT132" s="219"/>
      <c r="DU132" s="219"/>
      <c r="DV132" s="219"/>
      <c r="DW132" s="219"/>
      <c r="DX132" s="219"/>
      <c r="DY132" s="219"/>
      <c r="DZ132" s="219"/>
    </row>
    <row r="133" spans="1:131" s="216" customFormat="1" ht="26.25" customHeight="1" thickBot="1" x14ac:dyDescent="0.2">
      <c r="A133" s="1098"/>
      <c r="B133" s="1099"/>
      <c r="C133" s="1099"/>
      <c r="D133" s="1099"/>
      <c r="E133" s="1099"/>
      <c r="F133" s="1099"/>
      <c r="G133" s="1099"/>
      <c r="H133" s="1099"/>
      <c r="I133" s="1099"/>
      <c r="J133" s="1099"/>
      <c r="K133" s="1099"/>
      <c r="L133" s="1099"/>
      <c r="M133" s="1099"/>
      <c r="N133" s="1099"/>
      <c r="O133" s="1099"/>
      <c r="P133" s="1099"/>
      <c r="Q133" s="1099"/>
      <c r="R133" s="1099"/>
      <c r="S133" s="1099"/>
      <c r="T133" s="1099"/>
      <c r="U133" s="1099"/>
      <c r="V133" s="1083" t="s">
        <v>495</v>
      </c>
      <c r="W133" s="1083"/>
      <c r="X133" s="1083"/>
      <c r="Y133" s="1083"/>
      <c r="Z133" s="1084"/>
      <c r="AA133" s="1085">
        <v>7.3</v>
      </c>
      <c r="AB133" s="1086"/>
      <c r="AC133" s="1086"/>
      <c r="AD133" s="1086"/>
      <c r="AE133" s="1087"/>
      <c r="AF133" s="1085">
        <v>7.1</v>
      </c>
      <c r="AG133" s="1086"/>
      <c r="AH133" s="1086"/>
      <c r="AI133" s="1086"/>
      <c r="AJ133" s="1087"/>
      <c r="AK133" s="1085">
        <v>6.8</v>
      </c>
      <c r="AL133" s="1086"/>
      <c r="AM133" s="1086"/>
      <c r="AN133" s="1086"/>
      <c r="AO133" s="1087"/>
      <c r="AP133" s="1034"/>
      <c r="AQ133" s="1035"/>
      <c r="AR133" s="1035"/>
      <c r="AS133" s="1035"/>
      <c r="AT133" s="1088"/>
      <c r="AU133" s="219"/>
      <c r="AV133" s="219"/>
      <c r="AW133" s="219"/>
      <c r="AX133" s="219"/>
      <c r="AY133" s="219"/>
      <c r="AZ133" s="219"/>
      <c r="BA133" s="219"/>
      <c r="BB133" s="219"/>
      <c r="BC133" s="219"/>
      <c r="BD133" s="219"/>
      <c r="BE133" s="219"/>
      <c r="BF133" s="219"/>
      <c r="BG133" s="219"/>
      <c r="BH133" s="219"/>
      <c r="BI133" s="219"/>
      <c r="BJ133" s="219"/>
      <c r="BK133" s="219"/>
      <c r="BL133" s="219"/>
      <c r="BM133" s="219"/>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19"/>
      <c r="DQ133" s="219"/>
      <c r="DR133" s="219"/>
      <c r="DS133" s="219"/>
      <c r="DT133" s="219"/>
      <c r="DU133" s="219"/>
      <c r="DV133" s="219"/>
      <c r="DW133" s="219"/>
      <c r="DX133" s="219"/>
      <c r="DY133" s="219"/>
      <c r="DZ133" s="219"/>
    </row>
    <row r="134" spans="1:131" ht="11.25" customHeight="1" x14ac:dyDescent="0.15">
      <c r="A134" s="244"/>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19"/>
      <c r="AV134" s="219"/>
      <c r="AW134" s="219"/>
      <c r="AX134" s="219"/>
      <c r="AY134" s="219"/>
      <c r="AZ134" s="219"/>
      <c r="BA134" s="219"/>
      <c r="BB134" s="219"/>
      <c r="BC134" s="219"/>
      <c r="BD134" s="219"/>
      <c r="BE134" s="219"/>
      <c r="BF134" s="219"/>
      <c r="BG134" s="219"/>
      <c r="BH134" s="219"/>
      <c r="BI134" s="219"/>
      <c r="BJ134" s="219"/>
      <c r="BK134" s="219"/>
      <c r="BL134" s="219"/>
      <c r="BM134" s="219"/>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19"/>
      <c r="DQ134" s="219"/>
      <c r="DR134" s="219"/>
      <c r="DS134" s="219"/>
      <c r="DT134" s="219"/>
      <c r="DU134" s="219"/>
      <c r="DV134" s="219"/>
      <c r="DW134" s="219"/>
      <c r="DX134" s="219"/>
      <c r="DY134" s="219"/>
      <c r="DZ134" s="219"/>
      <c r="EA134" s="216"/>
    </row>
    <row r="135" spans="1:131" ht="14.25" hidden="1" x14ac:dyDescent="0.15">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4"/>
      <c r="CT135" s="244"/>
      <c r="CU135" s="244"/>
      <c r="CV135" s="244"/>
      <c r="CW135" s="244"/>
      <c r="CX135" s="244"/>
      <c r="CY135" s="244"/>
      <c r="CZ135" s="244"/>
      <c r="DA135" s="244"/>
      <c r="DB135" s="244"/>
      <c r="DC135" s="244"/>
      <c r="DD135" s="244"/>
      <c r="DE135" s="244"/>
      <c r="DF135" s="244"/>
      <c r="DG135" s="244"/>
      <c r="DH135" s="244"/>
      <c r="DI135" s="244"/>
      <c r="DJ135" s="244"/>
      <c r="DK135" s="244"/>
      <c r="DL135" s="244"/>
      <c r="DM135" s="244"/>
      <c r="DN135" s="244"/>
      <c r="DO135" s="244"/>
      <c r="DP135" s="244"/>
      <c r="DQ135" s="244"/>
      <c r="DR135" s="244"/>
      <c r="DS135" s="244"/>
      <c r="DT135" s="244"/>
      <c r="DU135" s="244"/>
      <c r="DV135" s="244"/>
      <c r="DW135" s="244"/>
      <c r="DX135" s="244"/>
      <c r="DY135" s="244"/>
      <c r="DZ135" s="244"/>
    </row>
  </sheetData>
  <sheetProtection algorithmName="SHA-512" hashValue="jGyugGgV7YO//p1jwvdm1ZGIq5OeRETvKCWds0GvNZCJsI3wpj7VBqICB9hi/jtJaX5iW3y0UQJR6KPNfoTupA==" saltValue="+QfRypoTGbWwxb+qGxGL/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46" customWidth="1"/>
    <col min="121" max="121" width="0" style="245" hidden="1" customWidth="1"/>
    <col min="122" max="16384" width="9" style="245" hidden="1"/>
  </cols>
  <sheetData>
    <row r="1" spans="1:120" x14ac:dyDescent="0.15">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5"/>
    </row>
    <row r="17" spans="119:120" x14ac:dyDescent="0.15">
      <c r="DP17" s="245"/>
    </row>
    <row r="18" spans="119:120" x14ac:dyDescent="0.15"/>
    <row r="19" spans="119:120" x14ac:dyDescent="0.15"/>
    <row r="20" spans="119:120" x14ac:dyDescent="0.15">
      <c r="DO20" s="245"/>
      <c r="DP20" s="245"/>
    </row>
    <row r="21" spans="119:120" x14ac:dyDescent="0.15">
      <c r="DP21" s="245"/>
    </row>
    <row r="22" spans="119:120" x14ac:dyDescent="0.15"/>
    <row r="23" spans="119:120" x14ac:dyDescent="0.15">
      <c r="DO23" s="245"/>
      <c r="DP23" s="245"/>
    </row>
    <row r="24" spans="119:120" x14ac:dyDescent="0.15">
      <c r="DP24" s="245"/>
    </row>
    <row r="25" spans="119:120" x14ac:dyDescent="0.15">
      <c r="DP25" s="245"/>
    </row>
    <row r="26" spans="119:120" x14ac:dyDescent="0.15">
      <c r="DO26" s="245"/>
      <c r="DP26" s="245"/>
    </row>
    <row r="27" spans="119:120" x14ac:dyDescent="0.15"/>
    <row r="28" spans="119:120" x14ac:dyDescent="0.15">
      <c r="DO28" s="245"/>
      <c r="DP28" s="245"/>
    </row>
    <row r="29" spans="119:120" x14ac:dyDescent="0.15">
      <c r="DP29" s="245"/>
    </row>
    <row r="30" spans="119:120" x14ac:dyDescent="0.15"/>
    <row r="31" spans="119:120" x14ac:dyDescent="0.15">
      <c r="DO31" s="245"/>
      <c r="DP31" s="245"/>
    </row>
    <row r="32" spans="119:120" x14ac:dyDescent="0.15"/>
    <row r="33" spans="98:120" x14ac:dyDescent="0.15">
      <c r="DO33" s="245"/>
      <c r="DP33" s="245"/>
    </row>
    <row r="34" spans="98:120" x14ac:dyDescent="0.15">
      <c r="DM34" s="245"/>
    </row>
    <row r="35" spans="98:120" x14ac:dyDescent="0.15">
      <c r="CT35" s="245"/>
      <c r="CU35" s="245"/>
      <c r="CV35" s="245"/>
      <c r="CY35" s="245"/>
      <c r="CZ35" s="245"/>
      <c r="DA35" s="245"/>
      <c r="DD35" s="245"/>
      <c r="DE35" s="245"/>
      <c r="DF35" s="245"/>
      <c r="DI35" s="245"/>
      <c r="DJ35" s="245"/>
      <c r="DK35" s="245"/>
      <c r="DM35" s="245"/>
      <c r="DN35" s="245"/>
      <c r="DO35" s="245"/>
      <c r="DP35" s="245"/>
    </row>
    <row r="36" spans="98:120" x14ac:dyDescent="0.15"/>
    <row r="37" spans="98:120" x14ac:dyDescent="0.15">
      <c r="CW37" s="245"/>
      <c r="DB37" s="245"/>
      <c r="DG37" s="245"/>
      <c r="DL37" s="245"/>
      <c r="DP37" s="245"/>
    </row>
    <row r="38" spans="98:120" x14ac:dyDescent="0.15">
      <c r="CT38" s="245"/>
      <c r="CU38" s="245"/>
      <c r="CV38" s="245"/>
      <c r="CW38" s="245"/>
      <c r="CY38" s="245"/>
      <c r="CZ38" s="245"/>
      <c r="DA38" s="245"/>
      <c r="DB38" s="245"/>
      <c r="DD38" s="245"/>
      <c r="DE38" s="245"/>
      <c r="DF38" s="245"/>
      <c r="DG38" s="245"/>
      <c r="DI38" s="245"/>
      <c r="DJ38" s="245"/>
      <c r="DK38" s="245"/>
      <c r="DL38" s="245"/>
      <c r="DN38" s="245"/>
      <c r="DO38" s="245"/>
      <c r="DP38" s="24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5"/>
      <c r="DO49" s="245"/>
      <c r="DP49" s="24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5"/>
      <c r="CS63" s="245"/>
      <c r="CX63" s="245"/>
      <c r="DC63" s="245"/>
      <c r="DH63" s="245"/>
    </row>
    <row r="64" spans="22:120" x14ac:dyDescent="0.15">
      <c r="V64" s="245"/>
    </row>
    <row r="65" spans="15:120" x14ac:dyDescent="0.15">
      <c r="X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5"/>
      <c r="BR65" s="245"/>
      <c r="BS65" s="245"/>
      <c r="BT65" s="245"/>
      <c r="BU65" s="245"/>
      <c r="BV65" s="245"/>
      <c r="BW65" s="245"/>
      <c r="BX65" s="245"/>
      <c r="BY65" s="245"/>
      <c r="BZ65" s="245"/>
      <c r="CA65" s="245"/>
      <c r="CB65" s="245"/>
      <c r="CC65" s="245"/>
      <c r="CD65" s="245"/>
      <c r="CE65" s="245"/>
      <c r="CF65" s="245"/>
      <c r="CG65" s="245"/>
      <c r="CH65" s="245"/>
      <c r="CI65" s="245"/>
      <c r="CJ65" s="245"/>
      <c r="CK65" s="245"/>
      <c r="CL65" s="245"/>
      <c r="CM65" s="245"/>
      <c r="CN65" s="245"/>
      <c r="CO65" s="245"/>
      <c r="CP65" s="245"/>
      <c r="CQ65" s="245"/>
      <c r="CR65" s="245"/>
      <c r="CU65" s="245"/>
      <c r="CZ65" s="245"/>
      <c r="DE65" s="245"/>
      <c r="DJ65" s="245"/>
    </row>
    <row r="66" spans="15:120" x14ac:dyDescent="0.15">
      <c r="Q66" s="245"/>
      <c r="S66" s="245"/>
      <c r="U66" s="245"/>
      <c r="DM66" s="245"/>
    </row>
    <row r="67" spans="15:120" x14ac:dyDescent="0.15">
      <c r="O67" s="245"/>
      <c r="P67" s="245"/>
      <c r="R67" s="245"/>
      <c r="T67" s="245"/>
      <c r="Y67" s="245"/>
      <c r="CT67" s="245"/>
      <c r="CV67" s="245"/>
      <c r="CW67" s="245"/>
      <c r="CY67" s="245"/>
      <c r="DA67" s="245"/>
      <c r="DB67" s="245"/>
      <c r="DD67" s="245"/>
      <c r="DF67" s="245"/>
      <c r="DG67" s="245"/>
      <c r="DI67" s="245"/>
      <c r="DK67" s="245"/>
      <c r="DL67" s="245"/>
      <c r="DN67" s="245"/>
      <c r="DO67" s="245"/>
      <c r="DP67" s="245"/>
    </row>
    <row r="68" spans="15:120" x14ac:dyDescent="0.15"/>
    <row r="69" spans="15:120" x14ac:dyDescent="0.15"/>
    <row r="70" spans="15:120" x14ac:dyDescent="0.15"/>
    <row r="71" spans="15:120" x14ac:dyDescent="0.15"/>
    <row r="72" spans="15:120" x14ac:dyDescent="0.15">
      <c r="DP72" s="245"/>
    </row>
    <row r="73" spans="15:120" x14ac:dyDescent="0.15">
      <c r="DP73" s="24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5"/>
      <c r="CX96" s="245"/>
      <c r="DC96" s="245"/>
      <c r="DH96" s="245"/>
    </row>
    <row r="97" spans="24:120" x14ac:dyDescent="0.15">
      <c r="CS97" s="245"/>
      <c r="CX97" s="245"/>
      <c r="DC97" s="245"/>
      <c r="DH97" s="245"/>
      <c r="DP97" s="246" t="s">
        <v>496</v>
      </c>
    </row>
    <row r="98" spans="24:120" hidden="1" x14ac:dyDescent="0.15">
      <c r="CS98" s="245"/>
      <c r="CX98" s="245"/>
      <c r="DC98" s="245"/>
      <c r="DH98" s="245"/>
    </row>
    <row r="99" spans="24:120" hidden="1" x14ac:dyDescent="0.15">
      <c r="CS99" s="245"/>
      <c r="CX99" s="245"/>
      <c r="DC99" s="245"/>
      <c r="DH99" s="245"/>
    </row>
    <row r="101" spans="24:120" ht="12" hidden="1" customHeight="1" x14ac:dyDescent="0.1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5"/>
      <c r="BA101" s="245"/>
      <c r="BB101" s="245"/>
      <c r="BC101" s="245"/>
      <c r="BD101" s="245"/>
      <c r="BE101" s="245"/>
      <c r="BF101" s="245"/>
      <c r="BG101" s="245"/>
      <c r="BH101" s="245"/>
      <c r="BI101" s="245"/>
      <c r="BJ101" s="245"/>
      <c r="BK101" s="245"/>
      <c r="BL101" s="245"/>
      <c r="BM101" s="245"/>
      <c r="BN101" s="245"/>
      <c r="BO101" s="245"/>
      <c r="BP101" s="245"/>
      <c r="BQ101" s="245"/>
      <c r="BR101" s="245"/>
      <c r="BS101" s="245"/>
      <c r="BT101" s="245"/>
      <c r="BU101" s="245"/>
      <c r="BV101" s="245"/>
      <c r="BW101" s="245"/>
      <c r="BX101" s="245"/>
      <c r="BY101" s="245"/>
      <c r="BZ101" s="245"/>
      <c r="CA101" s="245"/>
      <c r="CB101" s="245"/>
      <c r="CC101" s="245"/>
      <c r="CD101" s="245"/>
      <c r="CE101" s="245"/>
      <c r="CF101" s="245"/>
      <c r="CG101" s="245"/>
      <c r="CH101" s="245"/>
      <c r="CI101" s="245"/>
      <c r="CJ101" s="245"/>
      <c r="CK101" s="245"/>
      <c r="CL101" s="245"/>
      <c r="CM101" s="245"/>
      <c r="CN101" s="245"/>
      <c r="CO101" s="245"/>
      <c r="CP101" s="245"/>
      <c r="CQ101" s="245"/>
      <c r="CR101" s="245"/>
      <c r="CU101" s="245"/>
      <c r="CZ101" s="245"/>
      <c r="DE101" s="245"/>
      <c r="DJ101" s="245"/>
    </row>
    <row r="102" spans="24:120" ht="1.5" hidden="1" customHeight="1" x14ac:dyDescent="0.15">
      <c r="CU102" s="245"/>
      <c r="CZ102" s="245"/>
      <c r="DE102" s="245"/>
      <c r="DJ102" s="245"/>
      <c r="DM102" s="245"/>
    </row>
    <row r="103" spans="24:120" hidden="1" x14ac:dyDescent="0.15">
      <c r="CT103" s="245"/>
      <c r="CV103" s="245"/>
      <c r="CW103" s="245"/>
      <c r="CY103" s="245"/>
      <c r="DA103" s="245"/>
      <c r="DB103" s="245"/>
      <c r="DD103" s="245"/>
      <c r="DF103" s="245"/>
      <c r="DG103" s="245"/>
      <c r="DI103" s="245"/>
      <c r="DK103" s="245"/>
      <c r="DL103" s="245"/>
      <c r="DM103" s="245"/>
      <c r="DN103" s="245"/>
      <c r="DO103" s="245"/>
      <c r="DP103" s="245"/>
    </row>
    <row r="104" spans="24:120" hidden="1" x14ac:dyDescent="0.15">
      <c r="CV104" s="245"/>
      <c r="CW104" s="245"/>
      <c r="DA104" s="245"/>
      <c r="DB104" s="245"/>
      <c r="DF104" s="245"/>
      <c r="DG104" s="245"/>
      <c r="DK104" s="245"/>
      <c r="DL104" s="245"/>
      <c r="DN104" s="245"/>
      <c r="DO104" s="245"/>
      <c r="DP104" s="24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46" customWidth="1"/>
    <col min="117" max="16384" width="9" style="245" hidden="1"/>
  </cols>
  <sheetData>
    <row r="1" spans="2:116" x14ac:dyDescent="0.1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row>
    <row r="2" spans="2:116" x14ac:dyDescent="0.15"/>
    <row r="3" spans="2:116" x14ac:dyDescent="0.15"/>
    <row r="4" spans="2:116" x14ac:dyDescent="0.15">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row>
    <row r="5" spans="2:116" x14ac:dyDescent="0.1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row>
    <row r="19" spans="9:116" x14ac:dyDescent="0.15"/>
    <row r="20" spans="9:116" x14ac:dyDescent="0.15"/>
    <row r="21" spans="9:116" x14ac:dyDescent="0.15">
      <c r="DL21" s="245"/>
    </row>
    <row r="22" spans="9:116" x14ac:dyDescent="0.15">
      <c r="DI22" s="245"/>
      <c r="DJ22" s="245"/>
      <c r="DK22" s="245"/>
      <c r="DL22" s="245"/>
    </row>
    <row r="23" spans="9:116" x14ac:dyDescent="0.15">
      <c r="CY23" s="245"/>
      <c r="CZ23" s="245"/>
      <c r="DA23" s="245"/>
      <c r="DB23" s="245"/>
      <c r="DC23" s="245"/>
      <c r="DD23" s="245"/>
      <c r="DE23" s="245"/>
      <c r="DF23" s="245"/>
      <c r="DG23" s="245"/>
      <c r="DH23" s="245"/>
      <c r="DI23" s="245"/>
      <c r="DJ23" s="245"/>
      <c r="DK23" s="245"/>
      <c r="DL23" s="24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5"/>
      <c r="DA35" s="245"/>
      <c r="DB35" s="245"/>
      <c r="DC35" s="245"/>
      <c r="DD35" s="245"/>
      <c r="DE35" s="245"/>
      <c r="DF35" s="245"/>
      <c r="DG35" s="245"/>
      <c r="DH35" s="245"/>
      <c r="DI35" s="245"/>
      <c r="DJ35" s="245"/>
      <c r="DK35" s="245"/>
      <c r="DL35" s="245"/>
    </row>
    <row r="36" spans="15:116" x14ac:dyDescent="0.15"/>
    <row r="37" spans="15:116" x14ac:dyDescent="0.15">
      <c r="DL37" s="245"/>
    </row>
    <row r="38" spans="15:116" x14ac:dyDescent="0.15">
      <c r="DI38" s="245"/>
      <c r="DJ38" s="245"/>
      <c r="DK38" s="245"/>
      <c r="DL38" s="245"/>
    </row>
    <row r="39" spans="15:116" x14ac:dyDescent="0.15"/>
    <row r="40" spans="15:116" x14ac:dyDescent="0.15"/>
    <row r="41" spans="15:116" x14ac:dyDescent="0.15"/>
    <row r="42" spans="15:116" x14ac:dyDescent="0.15"/>
    <row r="43" spans="15:116" x14ac:dyDescent="0.1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E43" s="245"/>
      <c r="DF43" s="245"/>
      <c r="DG43" s="245"/>
      <c r="DH43" s="245"/>
      <c r="DI43" s="245"/>
      <c r="DJ43" s="245"/>
      <c r="DK43" s="245"/>
      <c r="DL43" s="245"/>
    </row>
    <row r="44" spans="15:116" x14ac:dyDescent="0.15">
      <c r="DL44" s="245"/>
    </row>
    <row r="45" spans="15:116" x14ac:dyDescent="0.15"/>
    <row r="46" spans="15:116" x14ac:dyDescent="0.15">
      <c r="DA46" s="245"/>
      <c r="DB46" s="245"/>
      <c r="DC46" s="245"/>
      <c r="DD46" s="245"/>
      <c r="DE46" s="245"/>
      <c r="DF46" s="245"/>
      <c r="DG46" s="245"/>
      <c r="DH46" s="245"/>
      <c r="DI46" s="245"/>
      <c r="DJ46" s="245"/>
      <c r="DK46" s="245"/>
      <c r="DL46" s="245"/>
    </row>
    <row r="47" spans="15:116" x14ac:dyDescent="0.15"/>
    <row r="48" spans="15:116" x14ac:dyDescent="0.15"/>
    <row r="49" spans="104:116" x14ac:dyDescent="0.15"/>
    <row r="50" spans="104:116" x14ac:dyDescent="0.15">
      <c r="CZ50" s="245"/>
      <c r="DA50" s="245"/>
      <c r="DB50" s="245"/>
      <c r="DC50" s="245"/>
      <c r="DD50" s="245"/>
      <c r="DE50" s="245"/>
      <c r="DF50" s="245"/>
      <c r="DG50" s="245"/>
      <c r="DH50" s="245"/>
      <c r="DI50" s="245"/>
      <c r="DJ50" s="245"/>
      <c r="DK50" s="245"/>
      <c r="DL50" s="245"/>
    </row>
    <row r="51" spans="104:116" x14ac:dyDescent="0.15"/>
    <row r="52" spans="104:116" x14ac:dyDescent="0.15"/>
    <row r="53" spans="104:116" x14ac:dyDescent="0.15">
      <c r="DL53" s="24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5"/>
      <c r="DD67" s="245"/>
      <c r="DE67" s="245"/>
      <c r="DF67" s="245"/>
      <c r="DG67" s="245"/>
      <c r="DH67" s="245"/>
      <c r="DI67" s="245"/>
      <c r="DJ67" s="245"/>
      <c r="DK67" s="245"/>
      <c r="DL67" s="24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7GwZQkoI4SfT3UBCXKOgFOe9e1bygpy77OQZ5Xx2dgW5XGG/0iDXtwjX5/EwMhdv/6qIIf15UWMpxmnbt1cESg==" saltValue="4U9r09pdXv0jxeUashUrO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47" customWidth="1"/>
    <col min="37" max="44" width="17" style="247" customWidth="1"/>
    <col min="45" max="45" width="6.125" style="253" customWidth="1"/>
    <col min="46" max="46" width="3" style="251" customWidth="1"/>
    <col min="47" max="47" width="19.125" style="247" hidden="1" customWidth="1"/>
    <col min="48" max="52" width="12.625" style="247" hidden="1" customWidth="1"/>
    <col min="53" max="16384" width="8.625" style="247" hidden="1"/>
  </cols>
  <sheetData>
    <row r="1" spans="1:46" x14ac:dyDescent="0.15">
      <c r="AS1" s="247"/>
      <c r="AT1" s="247"/>
    </row>
    <row r="2" spans="1:46" x14ac:dyDescent="0.15">
      <c r="AS2" s="247"/>
      <c r="AT2" s="247"/>
    </row>
    <row r="3" spans="1:46" x14ac:dyDescent="0.15">
      <c r="AS3" s="247"/>
      <c r="AT3" s="247"/>
    </row>
    <row r="4" spans="1:46" x14ac:dyDescent="0.15">
      <c r="AS4" s="247"/>
      <c r="AT4" s="247"/>
    </row>
    <row r="5" spans="1:46" ht="17.25" x14ac:dyDescent="0.15">
      <c r="A5" s="248" t="s">
        <v>497</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50"/>
    </row>
    <row r="6" spans="1:46" x14ac:dyDescent="0.15">
      <c r="A6" s="251"/>
      <c r="AK6" s="252" t="s">
        <v>498</v>
      </c>
      <c r="AL6" s="252"/>
      <c r="AM6" s="252"/>
      <c r="AN6" s="252"/>
    </row>
    <row r="7" spans="1:46" ht="13.5" customHeight="1" x14ac:dyDescent="0.15">
      <c r="A7" s="251"/>
      <c r="AK7" s="254"/>
      <c r="AL7" s="255"/>
      <c r="AM7" s="255"/>
      <c r="AN7" s="256"/>
      <c r="AO7" s="1120" t="s">
        <v>499</v>
      </c>
      <c r="AP7" s="257"/>
      <c r="AQ7" s="258" t="s">
        <v>500</v>
      </c>
      <c r="AR7" s="259"/>
    </row>
    <row r="8" spans="1:46" x14ac:dyDescent="0.15">
      <c r="A8" s="251"/>
      <c r="AK8" s="260"/>
      <c r="AL8" s="261"/>
      <c r="AM8" s="261"/>
      <c r="AN8" s="262"/>
      <c r="AO8" s="1121"/>
      <c r="AP8" s="263" t="s">
        <v>501</v>
      </c>
      <c r="AQ8" s="264" t="s">
        <v>502</v>
      </c>
      <c r="AR8" s="265" t="s">
        <v>503</v>
      </c>
    </row>
    <row r="9" spans="1:46" x14ac:dyDescent="0.15">
      <c r="A9" s="251"/>
      <c r="AK9" s="1122" t="s">
        <v>504</v>
      </c>
      <c r="AL9" s="1123"/>
      <c r="AM9" s="1123"/>
      <c r="AN9" s="1124"/>
      <c r="AO9" s="266">
        <v>3469867</v>
      </c>
      <c r="AP9" s="266">
        <v>66132</v>
      </c>
      <c r="AQ9" s="267">
        <v>89252</v>
      </c>
      <c r="AR9" s="268">
        <v>-25.9</v>
      </c>
    </row>
    <row r="10" spans="1:46" ht="13.5" customHeight="1" x14ac:dyDescent="0.15">
      <c r="A10" s="251"/>
      <c r="AK10" s="1122" t="s">
        <v>505</v>
      </c>
      <c r="AL10" s="1123"/>
      <c r="AM10" s="1123"/>
      <c r="AN10" s="1124"/>
      <c r="AO10" s="269">
        <v>1109745</v>
      </c>
      <c r="AP10" s="269">
        <v>21150</v>
      </c>
      <c r="AQ10" s="270">
        <v>11439</v>
      </c>
      <c r="AR10" s="271">
        <v>84.9</v>
      </c>
    </row>
    <row r="11" spans="1:46" ht="13.5" customHeight="1" x14ac:dyDescent="0.15">
      <c r="A11" s="251"/>
      <c r="AK11" s="1122" t="s">
        <v>506</v>
      </c>
      <c r="AL11" s="1123"/>
      <c r="AM11" s="1123"/>
      <c r="AN11" s="1124"/>
      <c r="AO11" s="269">
        <v>32675</v>
      </c>
      <c r="AP11" s="269">
        <v>623</v>
      </c>
      <c r="AQ11" s="270">
        <v>869</v>
      </c>
      <c r="AR11" s="271">
        <v>-28.3</v>
      </c>
    </row>
    <row r="12" spans="1:46" ht="13.5" customHeight="1" x14ac:dyDescent="0.15">
      <c r="A12" s="251"/>
      <c r="AK12" s="1122" t="s">
        <v>507</v>
      </c>
      <c r="AL12" s="1123"/>
      <c r="AM12" s="1123"/>
      <c r="AN12" s="1124"/>
      <c r="AO12" s="269" t="s">
        <v>508</v>
      </c>
      <c r="AP12" s="269" t="s">
        <v>508</v>
      </c>
      <c r="AQ12" s="270">
        <v>1</v>
      </c>
      <c r="AR12" s="271" t="s">
        <v>508</v>
      </c>
    </row>
    <row r="13" spans="1:46" ht="13.5" customHeight="1" x14ac:dyDescent="0.15">
      <c r="A13" s="251"/>
      <c r="AK13" s="1122" t="s">
        <v>509</v>
      </c>
      <c r="AL13" s="1123"/>
      <c r="AM13" s="1123"/>
      <c r="AN13" s="1124"/>
      <c r="AO13" s="269">
        <v>164630</v>
      </c>
      <c r="AP13" s="269">
        <v>3138</v>
      </c>
      <c r="AQ13" s="270">
        <v>3581</v>
      </c>
      <c r="AR13" s="271">
        <v>-12.4</v>
      </c>
    </row>
    <row r="14" spans="1:46" ht="13.5" customHeight="1" x14ac:dyDescent="0.15">
      <c r="A14" s="251"/>
      <c r="AK14" s="1122" t="s">
        <v>510</v>
      </c>
      <c r="AL14" s="1123"/>
      <c r="AM14" s="1123"/>
      <c r="AN14" s="1124"/>
      <c r="AO14" s="269">
        <v>21916</v>
      </c>
      <c r="AP14" s="269">
        <v>418</v>
      </c>
      <c r="AQ14" s="270">
        <v>1527</v>
      </c>
      <c r="AR14" s="271">
        <v>-72.599999999999994</v>
      </c>
    </row>
    <row r="15" spans="1:46" ht="13.5" customHeight="1" x14ac:dyDescent="0.15">
      <c r="A15" s="251"/>
      <c r="AK15" s="1125" t="s">
        <v>511</v>
      </c>
      <c r="AL15" s="1126"/>
      <c r="AM15" s="1126"/>
      <c r="AN15" s="1127"/>
      <c r="AO15" s="269">
        <v>-231674</v>
      </c>
      <c r="AP15" s="269">
        <v>-4415</v>
      </c>
      <c r="AQ15" s="270">
        <v>-6588</v>
      </c>
      <c r="AR15" s="271">
        <v>-33</v>
      </c>
    </row>
    <row r="16" spans="1:46" x14ac:dyDescent="0.15">
      <c r="A16" s="251"/>
      <c r="AK16" s="1125" t="s">
        <v>188</v>
      </c>
      <c r="AL16" s="1126"/>
      <c r="AM16" s="1126"/>
      <c r="AN16" s="1127"/>
      <c r="AO16" s="269">
        <v>4567159</v>
      </c>
      <c r="AP16" s="269">
        <v>87045</v>
      </c>
      <c r="AQ16" s="270">
        <v>100080</v>
      </c>
      <c r="AR16" s="271">
        <v>-13</v>
      </c>
    </row>
    <row r="17" spans="1:46" x14ac:dyDescent="0.15">
      <c r="A17" s="251"/>
    </row>
    <row r="18" spans="1:46" x14ac:dyDescent="0.15">
      <c r="A18" s="251"/>
      <c r="AQ18" s="272"/>
      <c r="AR18" s="272"/>
    </row>
    <row r="19" spans="1:46" x14ac:dyDescent="0.15">
      <c r="A19" s="251"/>
      <c r="AK19" s="247" t="s">
        <v>512</v>
      </c>
    </row>
    <row r="20" spans="1:46" x14ac:dyDescent="0.15">
      <c r="A20" s="251"/>
      <c r="AK20" s="273"/>
      <c r="AL20" s="274"/>
      <c r="AM20" s="274"/>
      <c r="AN20" s="275"/>
      <c r="AO20" s="276" t="s">
        <v>513</v>
      </c>
      <c r="AP20" s="277" t="s">
        <v>514</v>
      </c>
      <c r="AQ20" s="278" t="s">
        <v>515</v>
      </c>
      <c r="AR20" s="279"/>
    </row>
    <row r="21" spans="1:46" s="252" customFormat="1" x14ac:dyDescent="0.15">
      <c r="A21" s="280"/>
      <c r="AK21" s="1128" t="s">
        <v>516</v>
      </c>
      <c r="AL21" s="1129"/>
      <c r="AM21" s="1129"/>
      <c r="AN21" s="1130"/>
      <c r="AO21" s="281">
        <v>6.92</v>
      </c>
      <c r="AP21" s="282">
        <v>9.0299999999999994</v>
      </c>
      <c r="AQ21" s="283">
        <v>-2.11</v>
      </c>
      <c r="AS21" s="284"/>
      <c r="AT21" s="280"/>
    </row>
    <row r="22" spans="1:46" s="252" customFormat="1" x14ac:dyDescent="0.15">
      <c r="A22" s="280"/>
      <c r="AK22" s="1128" t="s">
        <v>517</v>
      </c>
      <c r="AL22" s="1129"/>
      <c r="AM22" s="1129"/>
      <c r="AN22" s="1130"/>
      <c r="AO22" s="285">
        <v>97.4</v>
      </c>
      <c r="AP22" s="286">
        <v>97.7</v>
      </c>
      <c r="AQ22" s="287">
        <v>-0.3</v>
      </c>
      <c r="AR22" s="272"/>
      <c r="AS22" s="284"/>
      <c r="AT22" s="280"/>
    </row>
    <row r="23" spans="1:46" s="252" customFormat="1" x14ac:dyDescent="0.15">
      <c r="A23" s="280"/>
      <c r="AP23" s="272"/>
      <c r="AQ23" s="272"/>
      <c r="AR23" s="272"/>
      <c r="AS23" s="284"/>
      <c r="AT23" s="280"/>
    </row>
    <row r="24" spans="1:46" s="252" customFormat="1" x14ac:dyDescent="0.15">
      <c r="A24" s="280"/>
      <c r="AP24" s="272"/>
      <c r="AQ24" s="272"/>
      <c r="AR24" s="272"/>
      <c r="AS24" s="284"/>
      <c r="AT24" s="280"/>
    </row>
    <row r="25" spans="1:46" s="252" customFormat="1" x14ac:dyDescent="0.15">
      <c r="A25" s="288"/>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90"/>
      <c r="AQ25" s="290"/>
      <c r="AR25" s="290"/>
      <c r="AS25" s="291"/>
      <c r="AT25" s="280"/>
    </row>
    <row r="26" spans="1:46" s="252" customFormat="1" x14ac:dyDescent="0.15">
      <c r="A26" s="1119" t="s">
        <v>518</v>
      </c>
      <c r="B26" s="1119"/>
      <c r="C26" s="1119"/>
      <c r="D26" s="1119"/>
      <c r="E26" s="1119"/>
      <c r="F26" s="1119"/>
      <c r="G26" s="1119"/>
      <c r="H26" s="1119"/>
      <c r="I26" s="1119"/>
      <c r="J26" s="1119"/>
      <c r="K26" s="1119"/>
      <c r="L26" s="1119"/>
      <c r="M26" s="1119"/>
      <c r="N26" s="1119"/>
      <c r="O26" s="1119"/>
      <c r="P26" s="1119"/>
      <c r="Q26" s="1119"/>
      <c r="R26" s="1119"/>
      <c r="S26" s="1119"/>
      <c r="T26" s="1119"/>
      <c r="U26" s="1119"/>
      <c r="V26" s="1119"/>
      <c r="W26" s="1119"/>
      <c r="X26" s="1119"/>
      <c r="Y26" s="1119"/>
      <c r="Z26" s="1119"/>
      <c r="AA26" s="1119"/>
      <c r="AB26" s="1119"/>
      <c r="AC26" s="1119"/>
      <c r="AD26" s="1119"/>
      <c r="AE26" s="1119"/>
      <c r="AF26" s="1119"/>
      <c r="AG26" s="1119"/>
      <c r="AH26" s="1119"/>
      <c r="AI26" s="1119"/>
      <c r="AJ26" s="1119"/>
      <c r="AK26" s="1119"/>
      <c r="AL26" s="1119"/>
      <c r="AM26" s="1119"/>
      <c r="AN26" s="1119"/>
      <c r="AO26" s="1119"/>
      <c r="AP26" s="1119"/>
      <c r="AQ26" s="1119"/>
      <c r="AR26" s="1119"/>
      <c r="AS26" s="1119"/>
    </row>
    <row r="27" spans="1:46" x14ac:dyDescent="0.15">
      <c r="A27" s="292"/>
      <c r="AS27" s="247"/>
      <c r="AT27" s="247"/>
    </row>
    <row r="28" spans="1:46" ht="17.25" x14ac:dyDescent="0.15">
      <c r="A28" s="248" t="s">
        <v>519</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93"/>
    </row>
    <row r="29" spans="1:46" x14ac:dyDescent="0.15">
      <c r="A29" s="251"/>
      <c r="AK29" s="252" t="s">
        <v>520</v>
      </c>
      <c r="AL29" s="252"/>
      <c r="AM29" s="252"/>
      <c r="AN29" s="252"/>
      <c r="AS29" s="294"/>
    </row>
    <row r="30" spans="1:46" ht="13.5" customHeight="1" x14ac:dyDescent="0.15">
      <c r="A30" s="251"/>
      <c r="AK30" s="254"/>
      <c r="AL30" s="255"/>
      <c r="AM30" s="255"/>
      <c r="AN30" s="256"/>
      <c r="AO30" s="1120" t="s">
        <v>499</v>
      </c>
      <c r="AP30" s="257"/>
      <c r="AQ30" s="258" t="s">
        <v>500</v>
      </c>
      <c r="AR30" s="259"/>
    </row>
    <row r="31" spans="1:46" x14ac:dyDescent="0.15">
      <c r="A31" s="251"/>
      <c r="AK31" s="260"/>
      <c r="AL31" s="261"/>
      <c r="AM31" s="261"/>
      <c r="AN31" s="262"/>
      <c r="AO31" s="1121"/>
      <c r="AP31" s="263" t="s">
        <v>501</v>
      </c>
      <c r="AQ31" s="264" t="s">
        <v>502</v>
      </c>
      <c r="AR31" s="265" t="s">
        <v>503</v>
      </c>
    </row>
    <row r="32" spans="1:46" ht="27" customHeight="1" x14ac:dyDescent="0.15">
      <c r="A32" s="251"/>
      <c r="AK32" s="1136" t="s">
        <v>521</v>
      </c>
      <c r="AL32" s="1137"/>
      <c r="AM32" s="1137"/>
      <c r="AN32" s="1138"/>
      <c r="AO32" s="295">
        <v>2096521</v>
      </c>
      <c r="AP32" s="295">
        <v>39957</v>
      </c>
      <c r="AQ32" s="296">
        <v>56817</v>
      </c>
      <c r="AR32" s="297">
        <v>-29.7</v>
      </c>
    </row>
    <row r="33" spans="1:46" ht="13.5" customHeight="1" x14ac:dyDescent="0.15">
      <c r="A33" s="251"/>
      <c r="AK33" s="1136" t="s">
        <v>522</v>
      </c>
      <c r="AL33" s="1137"/>
      <c r="AM33" s="1137"/>
      <c r="AN33" s="1138"/>
      <c r="AO33" s="295" t="s">
        <v>508</v>
      </c>
      <c r="AP33" s="295" t="s">
        <v>508</v>
      </c>
      <c r="AQ33" s="296" t="s">
        <v>508</v>
      </c>
      <c r="AR33" s="297" t="s">
        <v>508</v>
      </c>
    </row>
    <row r="34" spans="1:46" ht="27" customHeight="1" x14ac:dyDescent="0.15">
      <c r="A34" s="251"/>
      <c r="AK34" s="1136" t="s">
        <v>523</v>
      </c>
      <c r="AL34" s="1137"/>
      <c r="AM34" s="1137"/>
      <c r="AN34" s="1138"/>
      <c r="AO34" s="295" t="s">
        <v>508</v>
      </c>
      <c r="AP34" s="295" t="s">
        <v>508</v>
      </c>
      <c r="AQ34" s="296">
        <v>1</v>
      </c>
      <c r="AR34" s="297" t="s">
        <v>508</v>
      </c>
    </row>
    <row r="35" spans="1:46" ht="27" customHeight="1" x14ac:dyDescent="0.15">
      <c r="A35" s="251"/>
      <c r="AK35" s="1136" t="s">
        <v>524</v>
      </c>
      <c r="AL35" s="1137"/>
      <c r="AM35" s="1137"/>
      <c r="AN35" s="1138"/>
      <c r="AO35" s="295">
        <v>447218</v>
      </c>
      <c r="AP35" s="295">
        <v>8523</v>
      </c>
      <c r="AQ35" s="296">
        <v>14495</v>
      </c>
      <c r="AR35" s="297">
        <v>-41.2</v>
      </c>
    </row>
    <row r="36" spans="1:46" ht="27" customHeight="1" x14ac:dyDescent="0.15">
      <c r="A36" s="251"/>
      <c r="AK36" s="1136" t="s">
        <v>525</v>
      </c>
      <c r="AL36" s="1137"/>
      <c r="AM36" s="1137"/>
      <c r="AN36" s="1138"/>
      <c r="AO36" s="295">
        <v>513703</v>
      </c>
      <c r="AP36" s="295">
        <v>9791</v>
      </c>
      <c r="AQ36" s="296">
        <v>2703</v>
      </c>
      <c r="AR36" s="297">
        <v>262.2</v>
      </c>
    </row>
    <row r="37" spans="1:46" ht="13.5" customHeight="1" x14ac:dyDescent="0.15">
      <c r="A37" s="251"/>
      <c r="AK37" s="1136" t="s">
        <v>526</v>
      </c>
      <c r="AL37" s="1137"/>
      <c r="AM37" s="1137"/>
      <c r="AN37" s="1138"/>
      <c r="AO37" s="295" t="s">
        <v>508</v>
      </c>
      <c r="AP37" s="295" t="s">
        <v>508</v>
      </c>
      <c r="AQ37" s="296">
        <v>273</v>
      </c>
      <c r="AR37" s="297" t="s">
        <v>508</v>
      </c>
    </row>
    <row r="38" spans="1:46" ht="27" customHeight="1" x14ac:dyDescent="0.15">
      <c r="A38" s="251"/>
      <c r="AK38" s="1139" t="s">
        <v>527</v>
      </c>
      <c r="AL38" s="1140"/>
      <c r="AM38" s="1140"/>
      <c r="AN38" s="1141"/>
      <c r="AO38" s="298" t="s">
        <v>508</v>
      </c>
      <c r="AP38" s="298" t="s">
        <v>508</v>
      </c>
      <c r="AQ38" s="299">
        <v>2</v>
      </c>
      <c r="AR38" s="287" t="s">
        <v>508</v>
      </c>
      <c r="AS38" s="294"/>
    </row>
    <row r="39" spans="1:46" x14ac:dyDescent="0.15">
      <c r="A39" s="251"/>
      <c r="AK39" s="1139" t="s">
        <v>528</v>
      </c>
      <c r="AL39" s="1140"/>
      <c r="AM39" s="1140"/>
      <c r="AN39" s="1141"/>
      <c r="AO39" s="295">
        <v>-372839</v>
      </c>
      <c r="AP39" s="295">
        <v>-7106</v>
      </c>
      <c r="AQ39" s="296">
        <v>-4629</v>
      </c>
      <c r="AR39" s="297">
        <v>53.5</v>
      </c>
      <c r="AS39" s="294"/>
    </row>
    <row r="40" spans="1:46" ht="27" customHeight="1" x14ac:dyDescent="0.15">
      <c r="A40" s="251"/>
      <c r="AK40" s="1136" t="s">
        <v>529</v>
      </c>
      <c r="AL40" s="1137"/>
      <c r="AM40" s="1137"/>
      <c r="AN40" s="1138"/>
      <c r="AO40" s="295">
        <v>-1991848</v>
      </c>
      <c r="AP40" s="295">
        <v>-37962</v>
      </c>
      <c r="AQ40" s="296">
        <v>-48266</v>
      </c>
      <c r="AR40" s="297">
        <v>-21.3</v>
      </c>
      <c r="AS40" s="294"/>
    </row>
    <row r="41" spans="1:46" x14ac:dyDescent="0.15">
      <c r="A41" s="251"/>
      <c r="AK41" s="1142" t="s">
        <v>299</v>
      </c>
      <c r="AL41" s="1143"/>
      <c r="AM41" s="1143"/>
      <c r="AN41" s="1144"/>
      <c r="AO41" s="295">
        <v>692755</v>
      </c>
      <c r="AP41" s="295">
        <v>13203</v>
      </c>
      <c r="AQ41" s="296">
        <v>21396</v>
      </c>
      <c r="AR41" s="297">
        <v>-38.299999999999997</v>
      </c>
      <c r="AS41" s="294"/>
    </row>
    <row r="42" spans="1:46" x14ac:dyDescent="0.15">
      <c r="A42" s="251"/>
      <c r="AK42" s="300" t="s">
        <v>530</v>
      </c>
      <c r="AQ42" s="272"/>
      <c r="AR42" s="272"/>
      <c r="AS42" s="294"/>
    </row>
    <row r="43" spans="1:46" x14ac:dyDescent="0.15">
      <c r="A43" s="251"/>
      <c r="AP43" s="301"/>
      <c r="AQ43" s="272"/>
      <c r="AS43" s="294"/>
    </row>
    <row r="44" spans="1:46" x14ac:dyDescent="0.15">
      <c r="A44" s="251"/>
      <c r="AQ44" s="272"/>
    </row>
    <row r="45" spans="1:46" x14ac:dyDescent="0.15">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302"/>
      <c r="AR45" s="249"/>
      <c r="AS45" s="249"/>
      <c r="AT45" s="247"/>
    </row>
    <row r="46" spans="1:46" x14ac:dyDescent="0.15">
      <c r="A46" s="303"/>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247"/>
    </row>
    <row r="47" spans="1:46" ht="17.25" customHeight="1" x14ac:dyDescent="0.15">
      <c r="A47" s="304" t="s">
        <v>531</v>
      </c>
    </row>
    <row r="48" spans="1:46" x14ac:dyDescent="0.15">
      <c r="A48" s="251"/>
      <c r="AK48" s="305" t="s">
        <v>532</v>
      </c>
      <c r="AL48" s="305"/>
      <c r="AM48" s="305"/>
      <c r="AN48" s="305"/>
      <c r="AO48" s="305"/>
      <c r="AP48" s="305"/>
      <c r="AQ48" s="306"/>
      <c r="AR48" s="305"/>
    </row>
    <row r="49" spans="1:44" ht="13.5" customHeight="1" x14ac:dyDescent="0.15">
      <c r="A49" s="251"/>
      <c r="AK49" s="307"/>
      <c r="AL49" s="308"/>
      <c r="AM49" s="1131" t="s">
        <v>499</v>
      </c>
      <c r="AN49" s="1133" t="s">
        <v>533</v>
      </c>
      <c r="AO49" s="1134"/>
      <c r="AP49" s="1134"/>
      <c r="AQ49" s="1134"/>
      <c r="AR49" s="1135"/>
    </row>
    <row r="50" spans="1:44" x14ac:dyDescent="0.15">
      <c r="A50" s="251"/>
      <c r="AK50" s="309"/>
      <c r="AL50" s="310"/>
      <c r="AM50" s="1132"/>
      <c r="AN50" s="311" t="s">
        <v>534</v>
      </c>
      <c r="AO50" s="312" t="s">
        <v>535</v>
      </c>
      <c r="AP50" s="313" t="s">
        <v>536</v>
      </c>
      <c r="AQ50" s="314" t="s">
        <v>537</v>
      </c>
      <c r="AR50" s="315" t="s">
        <v>538</v>
      </c>
    </row>
    <row r="51" spans="1:44" x14ac:dyDescent="0.15">
      <c r="A51" s="251"/>
      <c r="AK51" s="307" t="s">
        <v>539</v>
      </c>
      <c r="AL51" s="308"/>
      <c r="AM51" s="316">
        <v>4019949</v>
      </c>
      <c r="AN51" s="317">
        <v>77921</v>
      </c>
      <c r="AO51" s="318">
        <v>-14.1</v>
      </c>
      <c r="AP51" s="319">
        <v>68468</v>
      </c>
      <c r="AQ51" s="320">
        <v>3.9</v>
      </c>
      <c r="AR51" s="321">
        <v>-18</v>
      </c>
    </row>
    <row r="52" spans="1:44" x14ac:dyDescent="0.15">
      <c r="A52" s="251"/>
      <c r="AK52" s="322"/>
      <c r="AL52" s="323" t="s">
        <v>540</v>
      </c>
      <c r="AM52" s="324">
        <v>808823</v>
      </c>
      <c r="AN52" s="325">
        <v>15678</v>
      </c>
      <c r="AO52" s="326">
        <v>-4.7</v>
      </c>
      <c r="AP52" s="327">
        <v>34140</v>
      </c>
      <c r="AQ52" s="328">
        <v>-6.4</v>
      </c>
      <c r="AR52" s="329">
        <v>1.7</v>
      </c>
    </row>
    <row r="53" spans="1:44" x14ac:dyDescent="0.15">
      <c r="A53" s="251"/>
      <c r="AK53" s="307" t="s">
        <v>541</v>
      </c>
      <c r="AL53" s="308"/>
      <c r="AM53" s="316">
        <v>979361</v>
      </c>
      <c r="AN53" s="317">
        <v>18969</v>
      </c>
      <c r="AO53" s="318">
        <v>-75.7</v>
      </c>
      <c r="AP53" s="319">
        <v>69729</v>
      </c>
      <c r="AQ53" s="320">
        <v>1.8</v>
      </c>
      <c r="AR53" s="321">
        <v>-77.5</v>
      </c>
    </row>
    <row r="54" spans="1:44" x14ac:dyDescent="0.15">
      <c r="A54" s="251"/>
      <c r="AK54" s="322"/>
      <c r="AL54" s="323" t="s">
        <v>540</v>
      </c>
      <c r="AM54" s="324">
        <v>691629</v>
      </c>
      <c r="AN54" s="325">
        <v>13396</v>
      </c>
      <c r="AO54" s="326">
        <v>-14.6</v>
      </c>
      <c r="AP54" s="327">
        <v>38908</v>
      </c>
      <c r="AQ54" s="328">
        <v>14</v>
      </c>
      <c r="AR54" s="329">
        <v>-28.6</v>
      </c>
    </row>
    <row r="55" spans="1:44" x14ac:dyDescent="0.15">
      <c r="A55" s="251"/>
      <c r="AK55" s="307" t="s">
        <v>542</v>
      </c>
      <c r="AL55" s="308"/>
      <c r="AM55" s="316">
        <v>1126886</v>
      </c>
      <c r="AN55" s="317">
        <v>21740</v>
      </c>
      <c r="AO55" s="318">
        <v>14.6</v>
      </c>
      <c r="AP55" s="319">
        <v>74581</v>
      </c>
      <c r="AQ55" s="320">
        <v>7</v>
      </c>
      <c r="AR55" s="321">
        <v>7.6</v>
      </c>
    </row>
    <row r="56" spans="1:44" x14ac:dyDescent="0.15">
      <c r="A56" s="251"/>
      <c r="AK56" s="322"/>
      <c r="AL56" s="323" t="s">
        <v>540</v>
      </c>
      <c r="AM56" s="324">
        <v>803723</v>
      </c>
      <c r="AN56" s="325">
        <v>15505</v>
      </c>
      <c r="AO56" s="326">
        <v>15.7</v>
      </c>
      <c r="AP56" s="327">
        <v>41563</v>
      </c>
      <c r="AQ56" s="328">
        <v>6.8</v>
      </c>
      <c r="AR56" s="329">
        <v>8.9</v>
      </c>
    </row>
    <row r="57" spans="1:44" x14ac:dyDescent="0.15">
      <c r="A57" s="251"/>
      <c r="AK57" s="307" t="s">
        <v>543</v>
      </c>
      <c r="AL57" s="308"/>
      <c r="AM57" s="316">
        <v>1785512</v>
      </c>
      <c r="AN57" s="317">
        <v>34264</v>
      </c>
      <c r="AO57" s="318">
        <v>57.6</v>
      </c>
      <c r="AP57" s="319">
        <v>76347</v>
      </c>
      <c r="AQ57" s="320">
        <v>2.4</v>
      </c>
      <c r="AR57" s="321">
        <v>55.2</v>
      </c>
    </row>
    <row r="58" spans="1:44" x14ac:dyDescent="0.15">
      <c r="A58" s="251"/>
      <c r="AK58" s="322"/>
      <c r="AL58" s="323" t="s">
        <v>540</v>
      </c>
      <c r="AM58" s="324">
        <v>1168183</v>
      </c>
      <c r="AN58" s="325">
        <v>22418</v>
      </c>
      <c r="AO58" s="326">
        <v>44.6</v>
      </c>
      <c r="AP58" s="327">
        <v>41762</v>
      </c>
      <c r="AQ58" s="328">
        <v>0.5</v>
      </c>
      <c r="AR58" s="329">
        <v>44.1</v>
      </c>
    </row>
    <row r="59" spans="1:44" x14ac:dyDescent="0.15">
      <c r="A59" s="251"/>
      <c r="AK59" s="307" t="s">
        <v>544</v>
      </c>
      <c r="AL59" s="308"/>
      <c r="AM59" s="316">
        <v>1323427</v>
      </c>
      <c r="AN59" s="317">
        <v>25223</v>
      </c>
      <c r="AO59" s="318">
        <v>-26.4</v>
      </c>
      <c r="AP59" s="319">
        <v>71279</v>
      </c>
      <c r="AQ59" s="320">
        <v>-6.6</v>
      </c>
      <c r="AR59" s="321">
        <v>-19.8</v>
      </c>
    </row>
    <row r="60" spans="1:44" x14ac:dyDescent="0.15">
      <c r="A60" s="251"/>
      <c r="AK60" s="322"/>
      <c r="AL60" s="323" t="s">
        <v>540</v>
      </c>
      <c r="AM60" s="324">
        <v>771917</v>
      </c>
      <c r="AN60" s="325">
        <v>14712</v>
      </c>
      <c r="AO60" s="326">
        <v>-34.4</v>
      </c>
      <c r="AP60" s="327">
        <v>36731</v>
      </c>
      <c r="AQ60" s="328">
        <v>-12</v>
      </c>
      <c r="AR60" s="329">
        <v>-22.4</v>
      </c>
    </row>
    <row r="61" spans="1:44" x14ac:dyDescent="0.15">
      <c r="A61" s="251"/>
      <c r="AK61" s="307" t="s">
        <v>545</v>
      </c>
      <c r="AL61" s="330"/>
      <c r="AM61" s="316">
        <v>1847027</v>
      </c>
      <c r="AN61" s="317">
        <v>35623</v>
      </c>
      <c r="AO61" s="318">
        <v>-8.8000000000000007</v>
      </c>
      <c r="AP61" s="319">
        <v>72081</v>
      </c>
      <c r="AQ61" s="331">
        <v>1.7</v>
      </c>
      <c r="AR61" s="321">
        <v>-10.5</v>
      </c>
    </row>
    <row r="62" spans="1:44" x14ac:dyDescent="0.15">
      <c r="A62" s="251"/>
      <c r="AK62" s="322"/>
      <c r="AL62" s="323" t="s">
        <v>540</v>
      </c>
      <c r="AM62" s="324">
        <v>848855</v>
      </c>
      <c r="AN62" s="325">
        <v>16342</v>
      </c>
      <c r="AO62" s="326">
        <v>1.3</v>
      </c>
      <c r="AP62" s="327">
        <v>38621</v>
      </c>
      <c r="AQ62" s="328">
        <v>0.6</v>
      </c>
      <c r="AR62" s="329">
        <v>0.7</v>
      </c>
    </row>
    <row r="63" spans="1:44" x14ac:dyDescent="0.15">
      <c r="A63" s="251"/>
    </row>
    <row r="64" spans="1:44" x14ac:dyDescent="0.15">
      <c r="A64" s="251"/>
    </row>
    <row r="65" spans="1:46" x14ac:dyDescent="0.15">
      <c r="A65" s="251"/>
    </row>
    <row r="66" spans="1:46" x14ac:dyDescent="0.15">
      <c r="A66" s="332"/>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33"/>
    </row>
    <row r="67" spans="1:46" ht="13.5" hidden="1" customHeight="1" x14ac:dyDescent="0.15">
      <c r="AS67" s="247"/>
      <c r="AT67" s="247"/>
    </row>
    <row r="70" spans="1:46" hidden="1" x14ac:dyDescent="0.15"/>
    <row r="71" spans="1:46" hidden="1" x14ac:dyDescent="0.15"/>
    <row r="72" spans="1:46" hidden="1" x14ac:dyDescent="0.15"/>
    <row r="73" spans="1:46" hidden="1" x14ac:dyDescent="0.15"/>
  </sheetData>
  <sheetProtection algorithmName="SHA-512" hashValue="Jv3+3BSUGkCRUv4Y1Bnh7lsaLPhUrw3Hv9/C728SHHfhk/FVIREro6ievM/oUjzAOzsvu11v0mD/GRwcmuwl6A==" saltValue="Aw1Z4A81ud6iCb1Kvyxh8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46" customWidth="1"/>
    <col min="126" max="16384" width="9" style="245" hidden="1"/>
  </cols>
  <sheetData>
    <row r="1" spans="2:125" ht="13.5" customHeight="1" x14ac:dyDescent="0.1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2:125" x14ac:dyDescent="0.15">
      <c r="B2" s="245"/>
      <c r="DG2" s="245"/>
    </row>
    <row r="3" spans="2:125" x14ac:dyDescent="0.1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H3" s="245"/>
      <c r="DI3" s="245"/>
      <c r="DJ3" s="245"/>
      <c r="DK3" s="245"/>
      <c r="DL3" s="245"/>
      <c r="DM3" s="245"/>
      <c r="DN3" s="245"/>
      <c r="DO3" s="245"/>
      <c r="DP3" s="245"/>
      <c r="DQ3" s="245"/>
      <c r="DR3" s="245"/>
      <c r="DS3" s="245"/>
      <c r="DT3" s="245"/>
      <c r="DU3" s="245"/>
    </row>
    <row r="4" spans="2:125" x14ac:dyDescent="0.15"/>
    <row r="5" spans="2:125" x14ac:dyDescent="0.15"/>
    <row r="6" spans="2:125" x14ac:dyDescent="0.15"/>
    <row r="7" spans="2:125" x14ac:dyDescent="0.15"/>
    <row r="8" spans="2:125" x14ac:dyDescent="0.15"/>
    <row r="9" spans="2:125" x14ac:dyDescent="0.15">
      <c r="DU9" s="24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5"/>
    </row>
    <row r="18" spans="125:125" x14ac:dyDescent="0.15"/>
    <row r="19" spans="125:125" x14ac:dyDescent="0.15"/>
    <row r="20" spans="125:125" x14ac:dyDescent="0.15">
      <c r="DU20" s="245"/>
    </row>
    <row r="21" spans="125:125" x14ac:dyDescent="0.15">
      <c r="DU21" s="24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5"/>
    </row>
    <row r="29" spans="125:125" x14ac:dyDescent="0.15"/>
    <row r="30" spans="125:125" x14ac:dyDescent="0.15"/>
    <row r="31" spans="125:125" x14ac:dyDescent="0.15"/>
    <row r="32" spans="125:125" x14ac:dyDescent="0.15"/>
    <row r="33" spans="2:125" x14ac:dyDescent="0.15">
      <c r="B33" s="245"/>
      <c r="G33" s="245"/>
      <c r="I33" s="245"/>
    </row>
    <row r="34" spans="2:125" x14ac:dyDescent="0.15">
      <c r="C34" s="245"/>
      <c r="P34" s="245"/>
      <c r="DE34" s="245"/>
      <c r="DH34" s="245"/>
    </row>
    <row r="35" spans="2:125" x14ac:dyDescent="0.15">
      <c r="D35" s="245"/>
      <c r="E35" s="245"/>
      <c r="DG35" s="245"/>
      <c r="DJ35" s="245"/>
      <c r="DP35" s="245"/>
      <c r="DQ35" s="245"/>
      <c r="DR35" s="245"/>
      <c r="DS35" s="245"/>
      <c r="DT35" s="245"/>
      <c r="DU35" s="245"/>
    </row>
    <row r="36" spans="2:125" x14ac:dyDescent="0.15">
      <c r="F36" s="245"/>
      <c r="H36" s="245"/>
      <c r="J36" s="245"/>
      <c r="K36" s="245"/>
      <c r="L36" s="245"/>
      <c r="M36" s="245"/>
      <c r="N36" s="245"/>
      <c r="O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c r="CO36" s="245"/>
      <c r="CP36" s="245"/>
      <c r="CQ36" s="245"/>
      <c r="CR36" s="245"/>
      <c r="CS36" s="245"/>
      <c r="CT36" s="245"/>
      <c r="CU36" s="245"/>
      <c r="CV36" s="245"/>
      <c r="CW36" s="245"/>
      <c r="CX36" s="245"/>
      <c r="CY36" s="245"/>
      <c r="CZ36" s="245"/>
      <c r="DA36" s="245"/>
      <c r="DB36" s="245"/>
      <c r="DC36" s="245"/>
      <c r="DD36" s="245"/>
      <c r="DF36" s="245"/>
      <c r="DI36" s="245"/>
      <c r="DK36" s="245"/>
      <c r="DL36" s="245"/>
      <c r="DM36" s="245"/>
      <c r="DN36" s="245"/>
      <c r="DO36" s="245"/>
      <c r="DP36" s="245"/>
      <c r="DQ36" s="245"/>
      <c r="DR36" s="245"/>
      <c r="DS36" s="245"/>
      <c r="DT36" s="245"/>
      <c r="DU36" s="245"/>
    </row>
    <row r="37" spans="2:125" x14ac:dyDescent="0.15">
      <c r="DU37" s="245"/>
    </row>
    <row r="38" spans="2:125" x14ac:dyDescent="0.15">
      <c r="DT38" s="245"/>
      <c r="DU38" s="245"/>
    </row>
    <row r="39" spans="2:125" x14ac:dyDescent="0.15"/>
    <row r="40" spans="2:125" x14ac:dyDescent="0.15">
      <c r="DH40" s="245"/>
    </row>
    <row r="41" spans="2:125" x14ac:dyDescent="0.15">
      <c r="DE41" s="245"/>
    </row>
    <row r="42" spans="2:125" x14ac:dyDescent="0.15">
      <c r="DG42" s="245"/>
      <c r="DJ42" s="245"/>
    </row>
    <row r="43" spans="2:125" x14ac:dyDescent="0.1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F43" s="245"/>
      <c r="DI43" s="245"/>
      <c r="DK43" s="245"/>
      <c r="DL43" s="245"/>
      <c r="DM43" s="245"/>
      <c r="DN43" s="245"/>
      <c r="DO43" s="245"/>
      <c r="DP43" s="245"/>
      <c r="DQ43" s="245"/>
      <c r="DR43" s="245"/>
      <c r="DS43" s="245"/>
      <c r="DT43" s="245"/>
      <c r="DU43" s="245"/>
    </row>
    <row r="44" spans="2:125" x14ac:dyDescent="0.15">
      <c r="DU44" s="245"/>
    </row>
    <row r="45" spans="2:125" x14ac:dyDescent="0.15"/>
    <row r="46" spans="2:125" x14ac:dyDescent="0.15"/>
    <row r="47" spans="2:125" x14ac:dyDescent="0.15"/>
    <row r="48" spans="2:125" x14ac:dyDescent="0.15">
      <c r="DT48" s="245"/>
      <c r="DU48" s="245"/>
    </row>
    <row r="49" spans="120:125" x14ac:dyDescent="0.15">
      <c r="DU49" s="245"/>
    </row>
    <row r="50" spans="120:125" x14ac:dyDescent="0.15">
      <c r="DU50" s="245"/>
    </row>
    <row r="51" spans="120:125" x14ac:dyDescent="0.15">
      <c r="DP51" s="245"/>
      <c r="DQ51" s="245"/>
      <c r="DR51" s="245"/>
      <c r="DS51" s="245"/>
      <c r="DT51" s="245"/>
      <c r="DU51" s="245"/>
    </row>
    <row r="52" spans="120:125" x14ac:dyDescent="0.15"/>
    <row r="53" spans="120:125" x14ac:dyDescent="0.15"/>
    <row r="54" spans="120:125" x14ac:dyDescent="0.15">
      <c r="DU54" s="245"/>
    </row>
    <row r="55" spans="120:125" x14ac:dyDescent="0.15"/>
    <row r="56" spans="120:125" x14ac:dyDescent="0.15"/>
    <row r="57" spans="120:125" x14ac:dyDescent="0.15"/>
    <row r="58" spans="120:125" x14ac:dyDescent="0.15">
      <c r="DU58" s="245"/>
    </row>
    <row r="59" spans="120:125" x14ac:dyDescent="0.15"/>
    <row r="60" spans="120:125" x14ac:dyDescent="0.15"/>
    <row r="61" spans="120:125" x14ac:dyDescent="0.15"/>
    <row r="62" spans="120:125" x14ac:dyDescent="0.15"/>
    <row r="63" spans="120:125" x14ac:dyDescent="0.15">
      <c r="DU63" s="245"/>
    </row>
    <row r="64" spans="120:125" x14ac:dyDescent="0.15">
      <c r="DT64" s="245"/>
      <c r="DU64" s="245"/>
    </row>
    <row r="65" spans="123:125" x14ac:dyDescent="0.15"/>
    <row r="66" spans="123:125" x14ac:dyDescent="0.15"/>
    <row r="67" spans="123:125" x14ac:dyDescent="0.15"/>
    <row r="68" spans="123:125" x14ac:dyDescent="0.15"/>
    <row r="69" spans="123:125" x14ac:dyDescent="0.15">
      <c r="DS69" s="245"/>
      <c r="DT69" s="245"/>
      <c r="DU69" s="24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5"/>
    </row>
    <row r="83" spans="116:125" x14ac:dyDescent="0.15">
      <c r="DM83" s="245"/>
      <c r="DN83" s="245"/>
      <c r="DO83" s="245"/>
      <c r="DP83" s="245"/>
      <c r="DQ83" s="245"/>
      <c r="DR83" s="245"/>
      <c r="DS83" s="245"/>
      <c r="DT83" s="245"/>
      <c r="DU83" s="245"/>
    </row>
    <row r="84" spans="116:125" x14ac:dyDescent="0.15"/>
    <row r="85" spans="116:125" x14ac:dyDescent="0.15"/>
    <row r="86" spans="116:125" x14ac:dyDescent="0.15"/>
    <row r="87" spans="116:125" x14ac:dyDescent="0.15"/>
    <row r="88" spans="116:125" x14ac:dyDescent="0.15">
      <c r="DU88" s="24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5"/>
      <c r="DT94" s="245"/>
      <c r="DU94" s="245"/>
    </row>
    <row r="95" spans="116:125" ht="13.5" customHeight="1" x14ac:dyDescent="0.15">
      <c r="DU95" s="24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5"/>
    </row>
    <row r="102" spans="124:125" ht="13.5" customHeight="1" x14ac:dyDescent="0.15"/>
    <row r="103" spans="124:125" ht="13.5" customHeight="1" x14ac:dyDescent="0.15"/>
    <row r="104" spans="124:125" ht="13.5" customHeight="1" x14ac:dyDescent="0.15">
      <c r="DT104" s="245"/>
      <c r="DU104" s="24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5" t="s">
        <v>547</v>
      </c>
    </row>
    <row r="121" spans="125:125" ht="13.5" hidden="1" customHeight="1" x14ac:dyDescent="0.15">
      <c r="DU121" s="245"/>
    </row>
  </sheetData>
  <sheetProtection algorithmName="SHA-512" hashValue="rX1xCm9+kFgiB2n5O/QmRjKgWiGQou6T2NGhHUAOo+fNg69ZNpelUZi9c3pb4mAgGUt+fiJGh7Cekbz/Da17Ag==" saltValue="w9VUx2P7Gn0NYyj5Xjxt9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46" customWidth="1"/>
    <col min="126" max="142" width="0" style="245" hidden="1" customWidth="1"/>
    <col min="143" max="16384" width="9" style="245" hidden="1"/>
  </cols>
  <sheetData>
    <row r="1" spans="1:125" ht="13.5" customHeight="1" x14ac:dyDescent="0.15">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1:125" x14ac:dyDescent="0.15">
      <c r="B2" s="245"/>
      <c r="T2" s="245"/>
    </row>
    <row r="3" spans="1:125" x14ac:dyDescent="0.15">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5"/>
      <c r="G33" s="245"/>
      <c r="I33" s="245"/>
    </row>
    <row r="34" spans="2:125" x14ac:dyDescent="0.15">
      <c r="C34" s="245"/>
      <c r="P34" s="245"/>
      <c r="R34" s="245"/>
      <c r="U34" s="245"/>
    </row>
    <row r="35" spans="2:125" x14ac:dyDescent="0.15">
      <c r="D35" s="245"/>
      <c r="E35" s="245"/>
      <c r="T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5"/>
      <c r="BX35" s="245"/>
      <c r="BY35" s="245"/>
      <c r="BZ35" s="245"/>
      <c r="CA35" s="245"/>
      <c r="CB35" s="245"/>
      <c r="CC35" s="245"/>
      <c r="CD35" s="245"/>
      <c r="CE35" s="245"/>
      <c r="CF35" s="245"/>
      <c r="CG35" s="245"/>
      <c r="CH35" s="245"/>
      <c r="CI35" s="245"/>
      <c r="CJ35" s="245"/>
      <c r="CK35" s="245"/>
      <c r="CL35" s="245"/>
      <c r="CM35" s="245"/>
      <c r="CN35" s="245"/>
      <c r="CO35" s="245"/>
      <c r="CP35" s="245"/>
      <c r="CQ35" s="245"/>
      <c r="CR35" s="245"/>
      <c r="CS35" s="245"/>
      <c r="CT35" s="245"/>
      <c r="CU35" s="245"/>
      <c r="CV35" s="245"/>
      <c r="CW35" s="245"/>
      <c r="CX35" s="245"/>
      <c r="CY35" s="245"/>
      <c r="CZ35" s="245"/>
      <c r="DA35" s="245"/>
      <c r="DB35" s="245"/>
      <c r="DC35" s="245"/>
      <c r="DD35" s="245"/>
      <c r="DE35" s="245"/>
      <c r="DF35" s="245"/>
      <c r="DG35" s="245"/>
      <c r="DH35" s="245"/>
      <c r="DI35" s="245"/>
      <c r="DJ35" s="245"/>
      <c r="DK35" s="245"/>
      <c r="DL35" s="245"/>
      <c r="DM35" s="245"/>
      <c r="DN35" s="245"/>
      <c r="DO35" s="245"/>
      <c r="DP35" s="245"/>
      <c r="DQ35" s="245"/>
      <c r="DR35" s="245"/>
      <c r="DS35" s="245"/>
      <c r="DT35" s="245"/>
      <c r="DU35" s="245"/>
    </row>
    <row r="36" spans="2:125" x14ac:dyDescent="0.15">
      <c r="F36" s="245"/>
      <c r="H36" s="245"/>
      <c r="J36" s="245"/>
      <c r="K36" s="245"/>
      <c r="L36" s="245"/>
      <c r="M36" s="245"/>
      <c r="N36" s="245"/>
      <c r="O36" s="245"/>
      <c r="Q36" s="245"/>
      <c r="S36" s="245"/>
      <c r="V36" s="245"/>
    </row>
    <row r="37" spans="2:125" x14ac:dyDescent="0.15"/>
    <row r="38" spans="2:125" x14ac:dyDescent="0.15"/>
    <row r="39" spans="2:125" x14ac:dyDescent="0.15"/>
    <row r="40" spans="2:125" x14ac:dyDescent="0.15">
      <c r="U40" s="245"/>
    </row>
    <row r="41" spans="2:125" x14ac:dyDescent="0.15">
      <c r="R41" s="245"/>
    </row>
    <row r="42" spans="2:125" x14ac:dyDescent="0.15">
      <c r="T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c r="CO42" s="245"/>
      <c r="CP42" s="245"/>
      <c r="CQ42" s="245"/>
      <c r="CR42" s="245"/>
      <c r="CS42" s="245"/>
      <c r="CT42" s="245"/>
      <c r="CU42" s="245"/>
      <c r="CV42" s="245"/>
      <c r="CW42" s="245"/>
      <c r="CX42" s="245"/>
      <c r="CY42" s="245"/>
      <c r="CZ42" s="245"/>
      <c r="DA42" s="245"/>
      <c r="DB42" s="245"/>
      <c r="DC42" s="245"/>
      <c r="DD42" s="245"/>
      <c r="DE42" s="245"/>
      <c r="DF42" s="245"/>
      <c r="DG42" s="245"/>
      <c r="DH42" s="245"/>
      <c r="DI42" s="245"/>
      <c r="DJ42" s="245"/>
      <c r="DK42" s="245"/>
      <c r="DL42" s="245"/>
      <c r="DM42" s="245"/>
      <c r="DN42" s="245"/>
      <c r="DO42" s="245"/>
      <c r="DP42" s="245"/>
      <c r="DQ42" s="245"/>
      <c r="DR42" s="245"/>
      <c r="DS42" s="245"/>
      <c r="DT42" s="245"/>
      <c r="DU42" s="245"/>
    </row>
    <row r="43" spans="2:125" x14ac:dyDescent="0.15">
      <c r="Q43" s="245"/>
      <c r="S43" s="245"/>
      <c r="V43" s="24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6" t="s">
        <v>548</v>
      </c>
    </row>
  </sheetData>
  <sheetProtection algorithmName="SHA-512" hashValue="9iP9D4fajhGqu28TQQeTSJNZTKrubqkA31Adw0PpXiUhE9e79zxZrM5bYRwv+k/DIvrt3T5+HynZSPGOInJFOA==" saltValue="keBnIjUj0q+jVbzzEUXbb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45" t="s">
        <v>3</v>
      </c>
      <c r="D47" s="1145"/>
      <c r="E47" s="1146"/>
      <c r="F47" s="11">
        <v>24.81</v>
      </c>
      <c r="G47" s="12">
        <v>18.16</v>
      </c>
      <c r="H47" s="12">
        <v>15.96</v>
      </c>
      <c r="I47" s="12">
        <v>17.079999999999998</v>
      </c>
      <c r="J47" s="13">
        <v>28.03</v>
      </c>
    </row>
    <row r="48" spans="2:10" ht="57.75" customHeight="1" x14ac:dyDescent="0.15">
      <c r="B48" s="14"/>
      <c r="C48" s="1147" t="s">
        <v>4</v>
      </c>
      <c r="D48" s="1147"/>
      <c r="E48" s="1148"/>
      <c r="F48" s="15">
        <v>5.12</v>
      </c>
      <c r="G48" s="16">
        <v>4.03</v>
      </c>
      <c r="H48" s="16">
        <v>3.68</v>
      </c>
      <c r="I48" s="16">
        <v>3.69</v>
      </c>
      <c r="J48" s="17">
        <v>4.03</v>
      </c>
    </row>
    <row r="49" spans="2:10" ht="57.75" customHeight="1" thickBot="1" x14ac:dyDescent="0.2">
      <c r="B49" s="18"/>
      <c r="C49" s="1149" t="s">
        <v>5</v>
      </c>
      <c r="D49" s="1149"/>
      <c r="E49" s="1150"/>
      <c r="F49" s="19" t="s">
        <v>554</v>
      </c>
      <c r="G49" s="20" t="s">
        <v>555</v>
      </c>
      <c r="H49" s="20" t="s">
        <v>556</v>
      </c>
      <c r="I49" s="20">
        <v>2.09</v>
      </c>
      <c r="J49" s="21">
        <v>12.47</v>
      </c>
    </row>
    <row r="50" spans="2:10" x14ac:dyDescent="0.15"/>
  </sheetData>
  <sheetProtection algorithmName="SHA-512" hashValue="HMLnSV9XVlZVtGa7hnpj86SdkWCyQDF8HxS7JB7jd5C/UpQm0+kI31UQy9g5bA/feWKH+0/vu75hLCW/rLba3w==" saltValue="QBdYk1cIcjk2Bq996e4U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2023-03-13T07:48:12Z</cp:lastPrinted>
  <dcterms:created xsi:type="dcterms:W3CDTF">2023-02-20T04:14:31Z</dcterms:created>
  <dcterms:modified xsi:type="dcterms:W3CDTF">2023-10-16T04:18:50Z</dcterms:modified>
  <cp:category/>
</cp:coreProperties>
</file>