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<sst xmlns="http://schemas.openxmlformats.org/spreadsheetml/2006/main" count="1111" uniqueCount="604">
  <si>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</si>
  <si>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</si>
  <si>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</si>
  <si>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</si>
  <si>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</si>
  <si>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</si>
  <si>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</si>
  <si>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</si>
  <si>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</si>
  <si>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</si>
  <si>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</si>
  <si>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</si>
  <si>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</si>
  <si>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</si>
  <si>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</si>
  <si>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</si>
  <si>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</si>
  <si>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</si>
  <si>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</si>
  <si>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</si>
  <si>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</si>
  <si>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</si>
  <si>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</si>
  <si>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</si>
  <si>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</si>
  <si>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</si>
  <si>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</si>
  <si>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</si>
  <si>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</si>
  <si>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</si>
  <si>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</si>
  <si>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</si>
  <si>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</si>
  <si>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</si>
  <si>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</si>
  <si>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</si>
  <si>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</si>
  <si>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</si>
  <si>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</si>
  <si>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</si>
  <si>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</si>
  <si>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</si>
  <si>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</si>
  <si>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</si>
  <si>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</si>
  <si>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</si>
  <si>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</si>
  <si>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</si>
  <si>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</si>
  <si>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</si>
  <si>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</si>
  <si>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</si>
  <si>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</si>
  <si>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</si>
  <si>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</si>
  <si>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</si>
  <si>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</si>
  <si>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</si>
  <si>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</si>
  <si>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</si>
  <si>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</si>
  <si>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</si>
  <si>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</si>
  <si>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</si>
  <si>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</si>
  <si>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</si>
  <si>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</si>
  <si>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</si>
  <si>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</si>
  <si>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</si>
  <si>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</si>
  <si>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</si>
  <si>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</si>
  <si>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</si>
  <si>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</si>
  <si>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</si>
  <si>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</si>
  <si>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</si>
  <si>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</si>
  <si>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</si>
  <si>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</si>
  <si>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</si>
  <si>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</si>
  <si>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</si>
  <si>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</si>
  <si>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</si>
  <si>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</si>
  <si>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</si>
  <si>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</si>
  <si>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</si>
  <si>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</si>
  <si>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</si>
  <si>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</si>
  <si>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</si>
  <si>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</si>
  <si>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</si>
  <si>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</si>
  <si>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</si>
  <si>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</si>
  <si>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</si>
  <si>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</si>
  <si>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</si>
  <si>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</si>
  <si>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</si>
  <si>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</si>
  <si>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</si>
  <si>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</si>
  <si>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</si>
  <si>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</si>
  <si>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</si>
  <si>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</si>
  <si>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</si>
  <si>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</si>
  <si>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</si>
  <si>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</si>
  <si>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</si>
  <si>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</si>
  <si>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</si>
  <si>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</si>
  <si>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</si>
  <si>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</si>
  <si>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</si>
  <si>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</si>
  <si>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</si>
  <si>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</si>
  <si>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</si>
  <si>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</si>
  <si>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</si>
  <si>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</si>
  <si>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</si>
  <si>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</si>
  <si>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</si>
  <si>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</si>
  <si>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</si>
  <si>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</si>
  <si>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</si>
  <si>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</si>
  <si>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</si>
  <si>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</si>
  <si>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</si>
  <si>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</si>
  <si>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</si>
  <si>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</si>
  <si>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</si>
  <si>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</si>
  <si>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</si>
  <si>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</si>
  <si>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</si>
  <si>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</si>
  <si>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</si>
  <si>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</si>
  <si>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</si>
  <si>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</si>
  <si>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</si>
  <si>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</si>
  <si>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</si>
  <si>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</si>
  <si>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</si>
  <si>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</si>
  <si>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</si>
  <si>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</si>
  <si>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</si>
  <si>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</si>
  <si>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</si>
  <si>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</si>
  <si>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</si>
  <si>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</si>
  <si>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</si>
  <si>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</si>
  <si>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</si>
  <si>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</si>
  <si>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</si>
  <si>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</si>
  <si>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</si>
  <si>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</si>
  <si>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</si>
  <si>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</si>
  <si>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</si>
  <si>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</si>
  <si>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</si>
  <si>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</si>
  <si>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</si>
  <si>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</si>
  <si>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</si>
  <si>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</si>
  <si>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</si>
  <si>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</si>
  <si>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</si>
  <si>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</si>
  <si>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</si>
  <si>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</si>
  <si>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</si>
  <si>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</si>
  <si>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</si>
  <si>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</si>
  <si>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</si>
  <si>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</si>
  <si>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</si>
  <si>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</si>
  <si>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</si>
  <si>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</si>
  <si>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</si>
  <si>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</si>
  <si>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</si>
  <si>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</si>
  <si>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</si>
  <si>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</si>
  <si>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</si>
  <si>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</si>
  <si>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</si>
  <si>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</si>
  <si>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</si>
  <si>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</si>
  <si>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</si>
  <si>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</si>
  <si>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</si>
  <si>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</si>
  <si>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</si>
  <si>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</si>
  <si>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</si>
  <si>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茨城県大洗町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</si>
  <si>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</si>
  <si>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</si>
  <si>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</si>
  <si>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</si>
  <si>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</si>
  <si>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</si>
  <si>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</si>
  <si>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</si>
  <si>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</si>
  <si>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</si>
  <si>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</si>
  <si>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</si>
  <si>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</si>
  <si>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</si>
  <si>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</si>
  <si>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</si>
  <si>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</si>
  <si>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</si>
  <si>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</si>
  <si>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</si>
  <si>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</si>
  <si>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</si>
  <si>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</si>
  <si>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</si>
  <si>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</si>
  <si>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</si>
  <si>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</si>
  <si>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</si>
  <si>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</si>
  <si>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</si>
  <si>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</si>
  <si>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</si>
  <si>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</si>
  <si>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</si>
  <si>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</si>
  <si>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</si>
  <si>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</si>
  <si>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</si>
  <si>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</si>
  <si>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</si>
  <si>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</si>
  <si>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</si>
  <si>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</si>
  <si>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</si>
  <si>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</si>
  <si>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</si>
  <si>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</si>
  <si>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</si>
  <si>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</si>
  <si>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</si>
  <si>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</si>
  <si>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</si>
  <si>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</si>
  <si>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</si>
  <si>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</si>
  <si>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</si>
  <si>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</si>
  <si>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</si>
  <si>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</si>
  <si>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</si>
  <si>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</si>
  <si>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</si>
  <si>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</si>
  <si>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</si>
  <si>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</si>
  <si>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</si>
  <si>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</si>
  <si>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</si>
  <si>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</si>
  <si>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</si>
  <si>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</si>
  <si>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</si>
  <si>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</si>
  <si>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</si>
  <si>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</si>
  <si>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</si>
  <si>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</si>
  <si>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</si>
  <si>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</si>
  <si>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</si>
  <si>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</si>
  <si>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</si>
  <si>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</si>
  <si>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</si>
  <si>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</si>
  <si>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</si>
  <si>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</si>
  <si>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</si>
  <si>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</si>
  <si>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</si>
  <si>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</si>
  <si>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</si>
  <si>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</si>
  <si>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</si>
  <si>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</si>
  <si>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</si>
  <si>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</si>
  <si>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</si>
  <si>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</si>
  <si>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</si>
  <si>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</si>
  <si>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</si>
  <si>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</si>
  <si>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</si>
  <si>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</si>
  <si>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</si>
  <si>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</si>
  <si>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</si>
  <si>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</si>
  <si>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</si>
  <si>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</si>
  <si>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</si>
  <si>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</si>
  <si>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</si>
  <si>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</si>
  <si>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</si>
  <si>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</si>
  <si>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</si>
  <si>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</si>
  <si>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</si>
  <si>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</si>
  <si>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</si>
  <si>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</si>
  <si>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</si>
  <si>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</si>
  <si>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</si>
  <si>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</si>
  <si>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</si>
  <si>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</si>
  <si>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</si>
  <si>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</si>
  <si>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</si>
  <si>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</si>
  <si>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</si>
  <si>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</si>
  <si>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</si>
  <si>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</si>
  <si>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</si>
  <si>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</si>
  <si>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</si>
  <si>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</si>
  <si>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</si>
  <si>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</si>
  <si>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</si>
  <si>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</si>
  <si>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</si>
  <si>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</si>
  <si>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</si>
  <si>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</si>
  <si>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</si>
  <si>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</si>
  <si>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茨城県大洗町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</si>
  <si>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</si>
  <si>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</si>
  <si>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</si>
  <si>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</si>
  <si>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</si>
  <si>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</si>
  <si>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</si>
  <si>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</si>
  <si>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</si>
  <si>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</si>
  <si>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</si>
  <si>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</si>
  <si>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</si>
  <si>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</si>
  <si>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</si>
  <si>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</si>
  <si>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</si>
  <si>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</si>
  <si>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</si>
  <si>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</si>
  <si>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</si>
  <si>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</si>
  <si>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</si>
  <si>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</si>
  <si>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</si>
  <si>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</si>
  <si>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</si>
  <si>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</si>
  <si>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</si>
  <si>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</si>
  <si>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</si>
  <si>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</si>
  <si>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</si>
  <si>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</si>
  <si>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</si>
  <si>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</si>
  <si>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</si>
  <si>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</si>
  <si>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</si>
  <si>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</si>
  <si>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</si>
  <si>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</si>
  <si>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</si>
  <si>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</si>
  <si>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</si>
  <si>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</si>
  <si>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</si>
  <si>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</si>
  <si>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</si>
  <si>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</si>
  <si>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</si>
  <si>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</si>
  <si>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</si>
  <si>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</si>
  <si>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</si>
  <si>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</si>
  <si>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</si>
  <si>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</si>
  <si>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</si>
  <si>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</si>
  <si>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</si>
  <si>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</si>
  <si>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</si>
  <si>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</si>
  <si>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</si>
  <si>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</si>
  <si>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</si>
  <si>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</si>
  <si>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</si>
  <si>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</si>
  <si>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</si>
  <si>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</si>
  <si>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</si>
  <si>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</si>
  <si>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</si>
  <si>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</si>
  <si>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</si>
  <si>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</si>
  <si>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</si>
  <si>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</si>
  <si>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</si>
  <si>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</si>
  <si>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</si>
  <si>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</si>
  <si>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</si>
  <si>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</si>
  <si>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</si>
  <si>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</si>
  <si>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</si>
  <si>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</si>
  <si>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</si>
  <si>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</si>
  <si>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</si>
  <si>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</si>
  <si>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</si>
  <si>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</si>
  <si>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</si>
  <si>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</si>
  <si>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</si>
  <si>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</si>
  <si>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</si>
  <si>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</si>
  <si>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</si>
  <si>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</si>
  <si>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</si>
  <si>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</si>
  <si>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</si>
  <si>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</si>
  <si>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</si>
  <si>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</si>
  <si>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</si>
  <si>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</si>
  <si>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</si>
  <si>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</si>
  <si>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</si>
  <si>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</si>
  <si>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</si>
  <si>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</si>
  <si>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</si>
  <si>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</si>
  <si>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</si>
  <si>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</si>
  <si>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</si>
  <si>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</si>
  <si>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</si>
  <si>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</si>
  <si>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</si>
  <si>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</si>
  <si>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</si>
  <si>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</si>
  <si>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</si>
  <si>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</si>
  <si>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</si>
  <si>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</si>
  <si>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</si>
  <si>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</si>
  <si>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</si>
  <si>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</si>
  <si>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</si>
  <si>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</si>
  <si>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</si>
  <si>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</si>
  <si>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</si>
  <si>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</si>
  <si>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</si>
  <si>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</si>
  <si>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</si>
  <si>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</si>
  <si>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</si>
  <si>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</si>
  <si>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</si>
  <si>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</si>
  <si>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</si>
  <si>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</si>
  <si>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</si>
  <si>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</si>
  <si>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</si>
  <si>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</si>
  <si>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</si>
  <si>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</si>
  <si>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</si>
  <si>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</si>
  <si>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</si>
  <si>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</si>
  <si>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</si>
  <si>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</si>
  <si>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</si>
  <si>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</si>
  <si>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</si>
  <si>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</si>
  <si>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</si>
  <si>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</si>
  <si>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</si>
  <si>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</si>
  <si>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</si>
  <si>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</si>
  <si>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</si>
  <si>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</si>
  <si>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</si>
  <si>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</si>
  <si>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</si>
  <si>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</si>
  <si>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</si>
  <si>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</si>
  <si>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</si>
  <si>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</si>
  <si>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</si>
  <si>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</si>
  <si>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</si>
  <si>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</si>
  <si>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</si>
  <si>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</si>
  <si>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2.39</t>
  </si>
  <si>
    <t>▲ 5.08</t>
  </si>
  <si>
    <t>▲ 2.47</t>
  </si>
  <si>
    <t>一般会計</t>
  </si>
  <si>
    <t>水道事業会計</t>
  </si>
  <si>
    <t>介護保険特別会計</t>
  </si>
  <si>
    <t>国民健康保険特別会計</t>
  </si>
  <si>
    <t>公共下水道事業特別会計</t>
  </si>
  <si>
    <t>地方卸売市場事業特別会計</t>
  </si>
  <si>
    <t>町営公園墓地事業特別会計</t>
  </si>
  <si>
    <t>東茨城郡内町村及び一部事務組合公平委員会特別会計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</si>
  <si>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</si>
  <si>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</si>
  <si>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</si>
  <si>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</si>
  <si>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</si>
  <si>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</si>
  <si>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</si>
  <si>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</si>
  <si>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</si>
  <si>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</si>
  <si>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茨城租税管理機構</t>
    <rPh sb="0" eb="2">
      <t>イバラキ</t>
    </rPh>
    <rPh sb="2" eb="4">
      <t>ソゼイ</t>
    </rPh>
    <rPh sb="4" eb="6">
      <t>カンリ</t>
    </rPh>
    <rPh sb="6" eb="8">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</si>
  <si>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</si>
  <si>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4">
      <t>カイ</t>
    </rPh>
    <rPh sb="24" eb="25">
      <t>ケイ</t>
    </rPh>
    <phoneticPr fontId="2"/>
  </si>
  <si>
    <t>大洗，鉾田，水戸環境組合</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</si>
  <si>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</si>
  <si>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</si>
  <si>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t>
    <phoneticPr fontId="2"/>
  </si>
  <si>
    <t>-</t>
    <phoneticPr fontId="2"/>
  </si>
  <si>
    <t>鉾田・大洗広域事務組合</t>
    <phoneticPr fontId="2"/>
  </si>
  <si>
    <t>-</t>
    <phoneticPr fontId="2"/>
  </si>
  <si>
    <t>大好きです大洗基金</t>
    <phoneticPr fontId="5"/>
  </si>
  <si>
    <t>福祉基金</t>
    <phoneticPr fontId="5"/>
  </si>
  <si>
    <t>漁業振興基金</t>
    <phoneticPr fontId="5"/>
  </si>
  <si>
    <t>町営公園墓地建設改良等準備基金</t>
    <phoneticPr fontId="5"/>
  </si>
  <si>
    <t>幕末と明治の博物館管理運営基金</t>
    <rPh sb="0" eb="2">
      <t>バクマツ</t>
    </rPh>
    <rPh sb="3" eb="5">
      <t>メイジ</t>
    </rPh>
    <rPh sb="6" eb="9">
      <t>ハクブツカン</t>
    </rPh>
    <rPh sb="9" eb="11">
      <t>カンリ</t>
    </rPh>
    <rPh sb="11" eb="13">
      <t>ウンエイ</t>
    </rPh>
    <rPh sb="13" eb="15">
      <t>キキン</t>
    </rPh>
    <phoneticPr fontId="5"/>
  </si>
  <si>
    <t>-</t>
    <phoneticPr fontId="2"/>
  </si>
  <si>
    <t>-</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</si>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</sst>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8EDC-4FD2-8848-AAE160D243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61300</c:v>
                </c:pt>
                <c:pt idx="1">
                  <c:v>59819</c:v>
                </c:pt>
                <c:pt idx="2">
                  <c:v>85704</c:v>
                </c:pt>
                <c:pt idx="3">
                  <c:v>49758</c:v>
                </c:pt>
                <c:pt idx="4">
                  <c:v>75207</c:v>
                </c:pt>
              </c:numCache>
            </c:numRef>
          </c:val>
          <c:smooth val="0"/>
          <c:extLst>
            <c:ext xmlns:c16="http://schemas.microsoft.com/office/drawing/2014/chart" uri="{C3380CC4-5D6E-409C-BE32-E72D297353CC}">
              <c16:uniqueId val="{00000001-8EDC-4FD2-8848-AAE160D243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10.7</c:v>
                </c:pt>
                <c:pt idx="1">
                  <c:v>5.67</c:v>
                </c:pt>
                <c:pt idx="2">
                  <c:v>10.78</c:v>
                </c:pt>
                <c:pt idx="3">
                  <c:v>14.97</c:v>
                </c:pt>
                <c:pt idx="4">
                  <c:v>13.29</c:v>
                </c:pt>
              </c:numCache>
            </c:numRef>
          </c:val>
          <c:extLst>
            <c:ext xmlns:c16="http://schemas.microsoft.com/office/drawing/2014/chart" uri="{C3380CC4-5D6E-409C-BE32-E72D297353CC}">
              <c16:uniqueId val="{00000000-950B-4480-B1FB-D032FF791F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11.13</c:v>
                </c:pt>
                <c:pt idx="1">
                  <c:v>11.19</c:v>
                </c:pt>
                <c:pt idx="2">
                  <c:v>10.69</c:v>
                </c:pt>
                <c:pt idx="3">
                  <c:v>10.25</c:v>
                </c:pt>
                <c:pt idx="4">
                  <c:v>10.8</c:v>
                </c:pt>
              </c:numCache>
            </c:numRef>
          </c:val>
          <c:extLst>
            <c:ext xmlns:c16="http://schemas.microsoft.com/office/drawing/2014/chart" uri="{C3380CC4-5D6E-409C-BE32-E72D297353CC}">
              <c16:uniqueId val="{00000001-950B-4480-B1FB-D032FF791F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-2.39</c:v>
                </c:pt>
                <c:pt idx="1">
                  <c:v>-5.08</c:v>
                </c:pt>
                <c:pt idx="2">
                  <c:v>2.99</c:v>
                </c:pt>
                <c:pt idx="3">
                  <c:v>4.63</c:v>
                </c:pt>
                <c:pt idx="4">
                  <c:v>-2.4700000000000002</c:v>
                </c:pt>
              </c:numCache>
            </c:numRef>
          </c:val>
          <c:smooth val="0"/>
          <c:extLst>
            <c:ext xmlns:c16="http://schemas.microsoft.com/office/drawing/2014/chart" uri="{C3380CC4-5D6E-409C-BE32-E72D297353CC}">
              <c16:uniqueId val="{00000002-950B-4480-B1FB-D032FF791F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0-7C78-44F4-AB16-15FA6CB216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78-44F4-AB16-15FA6CB216FD}"/>
            </c:ext>
          </c:extLst>
        </c:ser>
        <c:ser>
          <c:idx val="2"/>
          <c:order val="2"/>
          <c:tx>
            <c:strRef>
              <c:f>データシート!$A$29</c:f>
              <c:strCache>
                <c:ptCount val="1"/>
                <c:pt idx="0">
                  <c:v>東茨城郡内町村及び一部事務組合公平委員会特別会計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0.04</c:v>
                </c:pt>
                <c:pt idx="4">
                  <c:v>#N/A</c:v>
                </c:pt>
                <c:pt idx="5">
                  <c:v>0.06</c:v>
                </c:pt>
                <c:pt idx="6">
                  <c:v>#N/A</c:v>
                </c:pt>
                <c:pt idx="7">
                  <c:v>0.06</c:v>
                </c:pt>
                <c:pt idx="8">
                  <c:v>#N/A</c:v>
                </c:pt>
                <c:pt idx="9">
                  <c:v>0.05</c:v>
                </c:pt>
              </c:numCache>
            </c:numRef>
          </c:val>
          <c:extLst>
            <c:ext xmlns:c16="http://schemas.microsoft.com/office/drawing/2014/chart" uri="{C3380CC4-5D6E-409C-BE32-E72D297353CC}">
              <c16:uniqueId val="{00000002-7C78-44F4-AB16-15FA6CB216FD}"/>
            </c:ext>
          </c:extLst>
        </c:ser>
        <c:ser>
          <c:idx val="3"/>
          <c:order val="3"/>
          <c:tx>
            <c:strRef>
              <c:f>データシート!$A$30</c:f>
              <c:strCache>
                <c:ptCount val="1"/>
                <c:pt idx="0">
                  <c:v>町営公園墓地事業特別会計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0.06</c:v>
                </c:pt>
                <c:pt idx="4">
                  <c:v>#N/A</c:v>
                </c:pt>
                <c:pt idx="5">
                  <c:v>0.08</c:v>
                </c:pt>
                <c:pt idx="6">
                  <c:v>#N/A</c:v>
                </c:pt>
                <c:pt idx="7">
                  <c:v>0.09</c:v>
                </c:pt>
                <c:pt idx="8">
                  <c:v>#N/A</c:v>
                </c:pt>
                <c:pt idx="9">
                  <c:v>7.0000000000000007E-2</c:v>
                </c:pt>
              </c:numCache>
            </c:numRef>
          </c:val>
          <c:extLst>
            <c:ext xmlns:c16="http://schemas.microsoft.com/office/drawing/2014/chart" uri="{C3380CC4-5D6E-409C-BE32-E72D297353CC}">
              <c16:uniqueId val="{00000003-7C78-44F4-AB16-15FA6CB216FD}"/>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0.11</c:v>
                </c:pt>
                <c:pt idx="4">
                  <c:v>#N/A</c:v>
                </c:pt>
                <c:pt idx="5">
                  <c:v>0.1</c:v>
                </c:pt>
                <c:pt idx="6">
                  <c:v>#N/A</c:v>
                </c:pt>
                <c:pt idx="7">
                  <c:v>0.09</c:v>
                </c:pt>
                <c:pt idx="8">
                  <c:v>#N/A</c:v>
                </c:pt>
                <c:pt idx="9">
                  <c:v>0.08</c:v>
                </c:pt>
              </c:numCache>
            </c:numRef>
          </c:val>
          <c:extLst>
            <c:ext xmlns:c16="http://schemas.microsoft.com/office/drawing/2014/chart" uri="{C3380CC4-5D6E-409C-BE32-E72D297353CC}">
              <c16:uniqueId val="{00000004-7C78-44F4-AB16-15FA6CB216F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0.44</c:v>
                </c:pt>
                <c:pt idx="2">
                  <c:v>#N/A</c:v>
                </c:pt>
                <c:pt idx="3">
                  <c:v>0.38</c:v>
                </c:pt>
                <c:pt idx="4">
                  <c:v>#N/A</c:v>
                </c:pt>
                <c:pt idx="5">
                  <c:v>0.34</c:v>
                </c:pt>
                <c:pt idx="6">
                  <c:v>#N/A</c:v>
                </c:pt>
                <c:pt idx="7">
                  <c:v>0.42</c:v>
                </c:pt>
                <c:pt idx="8">
                  <c:v>#N/A</c:v>
                </c:pt>
                <c:pt idx="9">
                  <c:v>0.23</c:v>
                </c:pt>
              </c:numCache>
            </c:numRef>
          </c:val>
          <c:extLst>
            <c:ext xmlns:c16="http://schemas.microsoft.com/office/drawing/2014/chart" uri="{C3380CC4-5D6E-409C-BE32-E72D297353CC}">
              <c16:uniqueId val="{00000005-7C78-44F4-AB16-15FA6CB216F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0.04</c:v>
                </c:pt>
                <c:pt idx="4">
                  <c:v>#N/A</c:v>
                </c:pt>
                <c:pt idx="5">
                  <c:v>0.43</c:v>
                </c:pt>
                <c:pt idx="6">
                  <c:v>#N/A</c:v>
                </c:pt>
                <c:pt idx="7">
                  <c:v>0.9</c:v>
                </c:pt>
                <c:pt idx="8">
                  <c:v>#N/A</c:v>
                </c:pt>
                <c:pt idx="9">
                  <c:v>0.34</c:v>
                </c:pt>
              </c:numCache>
            </c:numRef>
          </c:val>
          <c:extLst>
            <c:ext xmlns:c16="http://schemas.microsoft.com/office/drawing/2014/chart" uri="{C3380CC4-5D6E-409C-BE32-E72D297353CC}">
              <c16:uniqueId val="{00000006-7C78-44F4-AB16-15FA6CB216F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0.79</c:v>
                </c:pt>
                <c:pt idx="2">
                  <c:v>#N/A</c:v>
                </c:pt>
                <c:pt idx="3">
                  <c:v>0.78</c:v>
                </c:pt>
                <c:pt idx="4">
                  <c:v>#N/A</c:v>
                </c:pt>
                <c:pt idx="5">
                  <c:v>1.4</c:v>
                </c:pt>
                <c:pt idx="6">
                  <c:v>#N/A</c:v>
                </c:pt>
                <c:pt idx="7">
                  <c:v>1.28</c:v>
                </c:pt>
                <c:pt idx="8">
                  <c:v>#N/A</c:v>
                </c:pt>
                <c:pt idx="9">
                  <c:v>1.42</c:v>
                </c:pt>
              </c:numCache>
            </c:numRef>
          </c:val>
          <c:extLst>
            <c:ext xmlns:c16="http://schemas.microsoft.com/office/drawing/2014/chart" uri="{C3380CC4-5D6E-409C-BE32-E72D297353CC}">
              <c16:uniqueId val="{00000007-7C78-44F4-AB16-15FA6CB216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8.3800000000000008</c:v>
                </c:pt>
                <c:pt idx="2">
                  <c:v>#N/A</c:v>
                </c:pt>
                <c:pt idx="3">
                  <c:v>7.65</c:v>
                </c:pt>
                <c:pt idx="4">
                  <c:v>#N/A</c:v>
                </c:pt>
                <c:pt idx="5">
                  <c:v>6.58</c:v>
                </c:pt>
                <c:pt idx="6">
                  <c:v>#N/A</c:v>
                </c:pt>
                <c:pt idx="7">
                  <c:v>4.49</c:v>
                </c:pt>
                <c:pt idx="8">
                  <c:v>#N/A</c:v>
                </c:pt>
                <c:pt idx="9">
                  <c:v>4.3</c:v>
                </c:pt>
              </c:numCache>
            </c:numRef>
          </c:val>
          <c:extLst>
            <c:ext xmlns:c16="http://schemas.microsoft.com/office/drawing/2014/chart" uri="{C3380CC4-5D6E-409C-BE32-E72D297353CC}">
              <c16:uniqueId val="{00000008-7C78-44F4-AB16-15FA6CB216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10.61</c:v>
                </c:pt>
                <c:pt idx="2">
                  <c:v>#N/A</c:v>
                </c:pt>
                <c:pt idx="3">
                  <c:v>5.56</c:v>
                </c:pt>
                <c:pt idx="4">
                  <c:v>#N/A</c:v>
                </c:pt>
                <c:pt idx="5">
                  <c:v>10.62</c:v>
                </c:pt>
                <c:pt idx="6">
                  <c:v>#N/A</c:v>
                </c:pt>
                <c:pt idx="7">
                  <c:v>14.8</c:v>
                </c:pt>
                <c:pt idx="8">
                  <c:v>#N/A</c:v>
                </c:pt>
                <c:pt idx="9">
                  <c:v>13.15</c:v>
                </c:pt>
              </c:numCache>
            </c:numRef>
          </c:val>
          <c:extLst>
            <c:ext xmlns:c16="http://schemas.microsoft.com/office/drawing/2014/chart" uri="{C3380CC4-5D6E-409C-BE32-E72D297353CC}">
              <c16:uniqueId val="{00000009-7C78-44F4-AB16-15FA6CB216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768</c:v>
                </c:pt>
                <c:pt idx="5">
                  <c:v>769</c:v>
                </c:pt>
                <c:pt idx="8">
                  <c:v>780</c:v>
                </c:pt>
                <c:pt idx="11">
                  <c:v>783</c:v>
                </c:pt>
                <c:pt idx="14">
                  <c:v>779</c:v>
                </c:pt>
              </c:numCache>
            </c:numRef>
          </c:val>
          <c:extLst>
            <c:ext xmlns:c16="http://schemas.microsoft.com/office/drawing/2014/chart" uri="{C3380CC4-5D6E-409C-BE32-E72D297353CC}">
              <c16:uniqueId val="{00000000-B2A9-409D-8BAF-C260BD783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A9-409D-8BAF-C260BD783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A9-409D-8BAF-C260BD783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13</c:v>
                </c:pt>
                <c:pt idx="6">
                  <c:v>3</c:v>
                </c:pt>
                <c:pt idx="9">
                  <c:v>0</c:v>
                </c:pt>
                <c:pt idx="12">
                  <c:v>0</c:v>
                </c:pt>
              </c:numCache>
            </c:numRef>
          </c:val>
          <c:extLst>
            <c:ext xmlns:c16="http://schemas.microsoft.com/office/drawing/2014/chart" uri="{C3380CC4-5D6E-409C-BE32-E72D297353CC}">
              <c16:uniqueId val="{00000003-B2A9-409D-8BAF-C260BD783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252</c:v>
                </c:pt>
                <c:pt idx="3">
                  <c:v>223</c:v>
                </c:pt>
                <c:pt idx="6">
                  <c:v>238</c:v>
                </c:pt>
                <c:pt idx="9">
                  <c:v>244</c:v>
                </c:pt>
                <c:pt idx="12">
                  <c:v>254</c:v>
                </c:pt>
              </c:numCache>
            </c:numRef>
          </c:val>
          <c:extLst>
            <c:ext xmlns:c16="http://schemas.microsoft.com/office/drawing/2014/chart" uri="{C3380CC4-5D6E-409C-BE32-E72D297353CC}">
              <c16:uniqueId val="{00000004-B2A9-409D-8BAF-C260BD783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A9-409D-8BAF-C260BD783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A9-409D-8BAF-C260BD783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722</c:v>
                </c:pt>
                <c:pt idx="3">
                  <c:v>775</c:v>
                </c:pt>
                <c:pt idx="6">
                  <c:v>796</c:v>
                </c:pt>
                <c:pt idx="9">
                  <c:v>778</c:v>
                </c:pt>
                <c:pt idx="12">
                  <c:v>825</c:v>
                </c:pt>
              </c:numCache>
            </c:numRef>
          </c:val>
          <c:extLst>
            <c:ext xmlns:c16="http://schemas.microsoft.com/office/drawing/2014/chart" uri="{C3380CC4-5D6E-409C-BE32-E72D297353CC}">
              <c16:uniqueId val="{00000007-B2A9-409D-8BAF-C260BD7831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222</c:v>
                </c:pt>
                <c:pt idx="2">
                  <c:v>#N/A</c:v>
                </c:pt>
                <c:pt idx="3">
                  <c:v>#N/A</c:v>
                </c:pt>
                <c:pt idx="4">
                  <c:v>242</c:v>
                </c:pt>
                <c:pt idx="5">
                  <c:v>#N/A</c:v>
                </c:pt>
                <c:pt idx="6">
                  <c:v>#N/A</c:v>
                </c:pt>
                <c:pt idx="7">
                  <c:v>257</c:v>
                </c:pt>
                <c:pt idx="8">
                  <c:v>#N/A</c:v>
                </c:pt>
                <c:pt idx="9">
                  <c:v>#N/A</c:v>
                </c:pt>
                <c:pt idx="10">
                  <c:v>239</c:v>
                </c:pt>
                <c:pt idx="11">
                  <c:v>#N/A</c:v>
                </c:pt>
                <c:pt idx="12">
                  <c:v>#N/A</c:v>
                </c:pt>
                <c:pt idx="13">
                  <c:v>300</c:v>
                </c:pt>
                <c:pt idx="14">
                  <c:v>#N/A</c:v>
                </c:pt>
              </c:numCache>
            </c:numRef>
          </c:val>
          <c:smooth val="0"/>
          <c:extLst>
            <c:ext xmlns:c16="http://schemas.microsoft.com/office/drawing/2014/chart" uri="{C3380CC4-5D6E-409C-BE32-E72D297353CC}">
              <c16:uniqueId val="{00000008-B2A9-409D-8BAF-C260BD7831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7004</c:v>
                </c:pt>
                <c:pt idx="5">
                  <c:v>6901</c:v>
                </c:pt>
                <c:pt idx="8">
                  <c:v>7151</c:v>
                </c:pt>
                <c:pt idx="11">
                  <c:v>7065</c:v>
                </c:pt>
                <c:pt idx="14">
                  <c:v>6772</c:v>
                </c:pt>
              </c:numCache>
            </c:numRef>
          </c:val>
          <c:extLst>
            <c:ext xmlns:c16="http://schemas.microsoft.com/office/drawing/2014/chart" uri="{C3380CC4-5D6E-409C-BE32-E72D297353CC}">
              <c16:uniqueId val="{00000000-58C0-4907-A654-7B3F93DB38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2076</c:v>
                </c:pt>
                <c:pt idx="5">
                  <c:v>2071</c:v>
                </c:pt>
                <c:pt idx="8">
                  <c:v>2025</c:v>
                </c:pt>
                <c:pt idx="11">
                  <c:v>1959</c:v>
                </c:pt>
                <c:pt idx="14">
                  <c:v>1884</c:v>
                </c:pt>
              </c:numCache>
            </c:numRef>
          </c:val>
          <c:extLst>
            <c:ext xmlns:c16="http://schemas.microsoft.com/office/drawing/2014/chart" uri="{C3380CC4-5D6E-409C-BE32-E72D297353CC}">
              <c16:uniqueId val="{00000001-58C0-4907-A654-7B3F93DB38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1401</c:v>
                </c:pt>
                <c:pt idx="5">
                  <c:v>1288</c:v>
                </c:pt>
                <c:pt idx="8">
                  <c:v>1305</c:v>
                </c:pt>
                <c:pt idx="11">
                  <c:v>1599</c:v>
                </c:pt>
                <c:pt idx="14">
                  <c:v>1892</c:v>
                </c:pt>
              </c:numCache>
            </c:numRef>
          </c:val>
          <c:extLst>
            <c:ext xmlns:c16="http://schemas.microsoft.com/office/drawing/2014/chart" uri="{C3380CC4-5D6E-409C-BE32-E72D297353CC}">
              <c16:uniqueId val="{00000002-58C0-4907-A654-7B3F93DB38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C0-4907-A654-7B3F93DB38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C0-4907-A654-7B3F93DB38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1</c:v>
                </c:pt>
                <c:pt idx="9">
                  <c:v>0</c:v>
                </c:pt>
                <c:pt idx="12">
                  <c:v>1</c:v>
                </c:pt>
              </c:numCache>
            </c:numRef>
          </c:val>
          <c:extLst>
            <c:ext xmlns:c16="http://schemas.microsoft.com/office/drawing/2014/chart" uri="{C3380CC4-5D6E-409C-BE32-E72D297353CC}">
              <c16:uniqueId val="{00000005-58C0-4907-A654-7B3F93DB38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1811</c:v>
                </c:pt>
                <c:pt idx="3">
                  <c:v>1783</c:v>
                </c:pt>
                <c:pt idx="6">
                  <c:v>1783</c:v>
                </c:pt>
                <c:pt idx="9">
                  <c:v>1772</c:v>
                </c:pt>
                <c:pt idx="12">
                  <c:v>1777</c:v>
                </c:pt>
              </c:numCache>
            </c:numRef>
          </c:val>
          <c:extLst>
            <c:ext xmlns:c16="http://schemas.microsoft.com/office/drawing/2014/chart" uri="{C3380CC4-5D6E-409C-BE32-E72D297353CC}">
              <c16:uniqueId val="{00000006-58C0-4907-A654-7B3F93DB38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c:v>
                </c:pt>
                <c:pt idx="3">
                  <c:v>3</c:v>
                </c:pt>
                <c:pt idx="6">
                  <c:v>0</c:v>
                </c:pt>
                <c:pt idx="9">
                  <c:v>7</c:v>
                </c:pt>
                <c:pt idx="12">
                  <c:v>9</c:v>
                </c:pt>
              </c:numCache>
            </c:numRef>
          </c:val>
          <c:extLst>
            <c:ext xmlns:c16="http://schemas.microsoft.com/office/drawing/2014/chart" uri="{C3380CC4-5D6E-409C-BE32-E72D297353CC}">
              <c16:uniqueId val="{00000007-58C0-4907-A654-7B3F93DB38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2637</c:v>
                </c:pt>
                <c:pt idx="3">
                  <c:v>2585</c:v>
                </c:pt>
                <c:pt idx="6">
                  <c:v>2539</c:v>
                </c:pt>
                <c:pt idx="9">
                  <c:v>2452</c:v>
                </c:pt>
                <c:pt idx="12">
                  <c:v>2435</c:v>
                </c:pt>
              </c:numCache>
            </c:numRef>
          </c:val>
          <c:extLst>
            <c:ext xmlns:c16="http://schemas.microsoft.com/office/drawing/2014/chart" uri="{C3380CC4-5D6E-409C-BE32-E72D297353CC}">
              <c16:uniqueId val="{00000008-58C0-4907-A654-7B3F93DB38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c:v>
                </c:pt>
                <c:pt idx="3">
                  <c:v>13</c:v>
                </c:pt>
                <c:pt idx="6">
                  <c:v>22</c:v>
                </c:pt>
                <c:pt idx="9">
                  <c:v>37</c:v>
                </c:pt>
                <c:pt idx="12">
                  <c:v>13</c:v>
                </c:pt>
              </c:numCache>
            </c:numRef>
          </c:val>
          <c:extLst>
            <c:ext xmlns:c16="http://schemas.microsoft.com/office/drawing/2014/chart" uri="{C3380CC4-5D6E-409C-BE32-E72D297353CC}">
              <c16:uniqueId val="{00000009-58C0-4907-A654-7B3F93DB38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9487</c:v>
                </c:pt>
                <c:pt idx="3">
                  <c:v>9401</c:v>
                </c:pt>
                <c:pt idx="6">
                  <c:v>9818</c:v>
                </c:pt>
                <c:pt idx="9">
                  <c:v>9676</c:v>
                </c:pt>
                <c:pt idx="12">
                  <c:v>9572</c:v>
                </c:pt>
              </c:numCache>
            </c:numRef>
          </c:val>
          <c:extLst>
            <c:ext xmlns:c16="http://schemas.microsoft.com/office/drawing/2014/chart" uri="{C3380CC4-5D6E-409C-BE32-E72D297353CC}">
              <c16:uniqueId val="{0000000A-58C0-4907-A654-7B3F93DB38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3490</c:v>
                </c:pt>
                <c:pt idx="2">
                  <c:v>#N/A</c:v>
                </c:pt>
                <c:pt idx="3">
                  <c:v>#N/A</c:v>
                </c:pt>
                <c:pt idx="4">
                  <c:v>3525</c:v>
                </c:pt>
                <c:pt idx="5">
                  <c:v>#N/A</c:v>
                </c:pt>
                <c:pt idx="6">
                  <c:v>#N/A</c:v>
                </c:pt>
                <c:pt idx="7">
                  <c:v>3682</c:v>
                </c:pt>
                <c:pt idx="8">
                  <c:v>#N/A</c:v>
                </c:pt>
                <c:pt idx="9">
                  <c:v>#N/A</c:v>
                </c:pt>
                <c:pt idx="10">
                  <c:v>3321</c:v>
                </c:pt>
                <c:pt idx="11">
                  <c:v>#N/A</c:v>
                </c:pt>
                <c:pt idx="12">
                  <c:v>#N/A</c:v>
                </c:pt>
                <c:pt idx="13">
                  <c:v>3259</c:v>
                </c:pt>
                <c:pt idx="14">
                  <c:v>#N/A</c:v>
                </c:pt>
              </c:numCache>
            </c:numRef>
          </c:val>
          <c:smooth val="0"/>
          <c:extLst>
            <c:ext xmlns:c16="http://schemas.microsoft.com/office/drawing/2014/chart" uri="{C3380CC4-5D6E-409C-BE32-E72D297353CC}">
              <c16:uniqueId val="{0000000B-58C0-4907-A654-7B3F93DB38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469</c:v>
                </c:pt>
                <c:pt idx="1">
                  <c:v>469</c:v>
                </c:pt>
                <c:pt idx="2">
                  <c:v>470</c:v>
                </c:pt>
              </c:numCache>
            </c:numRef>
          </c:val>
          <c:extLst>
            <c:ext xmlns:c16="http://schemas.microsoft.com/office/drawing/2014/chart" uri="{C3380CC4-5D6E-409C-BE32-E72D297353CC}">
              <c16:uniqueId val="{00000000-3B60-4FCC-A364-28674F4ABF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114</c:v>
                </c:pt>
                <c:pt idx="1">
                  <c:v>207</c:v>
                </c:pt>
                <c:pt idx="2">
                  <c:v>207</c:v>
                </c:pt>
              </c:numCache>
            </c:numRef>
          </c:val>
          <c:extLst>
            <c:ext xmlns:c16="http://schemas.microsoft.com/office/drawing/2014/chart" uri="{C3380CC4-5D6E-409C-BE32-E72D297353CC}">
              <c16:uniqueId val="{00000001-3B60-4FCC-A364-28674F4ABF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505</c:v>
                </c:pt>
                <c:pt idx="1">
                  <c:v>664</c:v>
                </c:pt>
                <c:pt idx="2">
                  <c:v>903</c:v>
                </c:pt>
              </c:numCache>
            </c:numRef>
          </c:val>
          <c:extLst>
            <c:ext xmlns:c16="http://schemas.microsoft.com/office/drawing/2014/chart" uri="{C3380CC4-5D6E-409C-BE32-E72D297353CC}">
              <c16:uniqueId val="{00000002-3B60-4FCC-A364-28674F4ABF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公営企業債の元利償還金に対する繰入金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り、さらに</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は減となり、６</a:t>
          </a:r>
          <a:r>
            <a:rPr kumimoji="1" lang="ja-JP" altLang="ja-JP" sz="1100">
              <a:solidFill>
                <a:schemeClr val="dk1"/>
              </a:solidFill>
              <a:effectLst/>
              <a:latin typeface="+mn-lt"/>
              <a:ea typeface="+mn-ea"/>
              <a:cs typeface="+mn-cs"/>
            </a:rPr>
            <a:t>１百万円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教育施設整備等に係る元利償還金が増加となり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実質公債費比率の分子の上昇が見込まれるため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当該比率の推移を注視していくとともに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交付税措置のある地方債を活用するほか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地方債発行の抑制を図り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満期一括償還地方債の償還の財源として積み立てた減債基金はない。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令和</a:t>
          </a:r>
          <a:r>
            <a:rPr kumimoji="1" lang="ja-JP" altLang="en-US" sz="1100" baseline="0">
              <a:solidFill>
                <a:schemeClr val="dk1"/>
              </a:solidFill>
              <a:effectLst/>
              <a:latin typeface="+mn-lt"/>
              <a:ea typeface="+mn-ea"/>
              <a:cs typeface="+mn-cs"/>
            </a:rPr>
            <a:t>４</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将来負担額については</a:t>
          </a:r>
          <a:r>
            <a:rPr kumimoji="1" lang="ja-JP" altLang="en-US" sz="1100" baseline="0">
              <a:solidFill>
                <a:schemeClr val="dk1"/>
              </a:solidFill>
              <a:effectLst/>
              <a:latin typeface="+mn-lt"/>
              <a:ea typeface="+mn-ea"/>
              <a:cs typeface="+mn-cs"/>
            </a:rPr>
            <a:t>、大洗文化センター町民会館大規模改修事業や大洗鹿島線大洗駅エレベーター設置支援事業</a:t>
          </a:r>
          <a:r>
            <a:rPr kumimoji="1" lang="ja-JP" altLang="ja-JP" sz="1100" baseline="0">
              <a:solidFill>
                <a:schemeClr val="dk1"/>
              </a:solidFill>
              <a:effectLst/>
              <a:latin typeface="+mn-lt"/>
              <a:ea typeface="+mn-ea"/>
              <a:cs typeface="+mn-cs"/>
            </a:rPr>
            <a:t>等の発行</a:t>
          </a:r>
          <a:r>
            <a:rPr kumimoji="1" lang="ja-JP" altLang="en-US" sz="1100" baseline="0">
              <a:solidFill>
                <a:schemeClr val="dk1"/>
              </a:solidFill>
              <a:effectLst/>
              <a:latin typeface="+mn-lt"/>
              <a:ea typeface="+mn-ea"/>
              <a:cs typeface="+mn-cs"/>
            </a:rPr>
            <a:t>により増となったものの、臨時財政対策債等が減</a:t>
          </a:r>
          <a:r>
            <a:rPr kumimoji="1" lang="ja-JP" altLang="ja-JP" sz="1100" baseline="0">
              <a:solidFill>
                <a:schemeClr val="dk1"/>
              </a:solidFill>
              <a:effectLst/>
              <a:latin typeface="+mn-lt"/>
              <a:ea typeface="+mn-ea"/>
              <a:cs typeface="+mn-cs"/>
            </a:rPr>
            <a:t>に</a:t>
          </a:r>
          <a:r>
            <a:rPr kumimoji="1" lang="ja-JP" altLang="en-US" sz="1100" baseline="0">
              <a:solidFill>
                <a:schemeClr val="dk1"/>
              </a:solidFill>
              <a:effectLst/>
              <a:latin typeface="+mn-lt"/>
              <a:ea typeface="+mn-ea"/>
              <a:cs typeface="+mn-cs"/>
            </a:rPr>
            <a:t>なったことに</a:t>
          </a:r>
          <a:r>
            <a:rPr kumimoji="1" lang="ja-JP" altLang="ja-JP" sz="1100" baseline="0">
              <a:solidFill>
                <a:schemeClr val="dk1"/>
              </a:solidFill>
              <a:effectLst/>
              <a:latin typeface="+mn-lt"/>
              <a:ea typeface="+mn-ea"/>
              <a:cs typeface="+mn-cs"/>
            </a:rPr>
            <a:t>より地方債現在高</a:t>
          </a:r>
          <a:r>
            <a:rPr kumimoji="1" lang="ja-JP" altLang="en-US" sz="1100" baseline="0">
              <a:solidFill>
                <a:schemeClr val="dk1"/>
              </a:solidFill>
              <a:effectLst/>
              <a:latin typeface="+mn-lt"/>
              <a:ea typeface="+mn-ea"/>
              <a:cs typeface="+mn-cs"/>
            </a:rPr>
            <a:t>は１０４</a:t>
          </a:r>
          <a:r>
            <a:rPr kumimoji="1" lang="ja-JP" altLang="ja-JP" sz="1100" baseline="0">
              <a:solidFill>
                <a:schemeClr val="dk1"/>
              </a:solidFill>
              <a:effectLst/>
              <a:latin typeface="+mn-lt"/>
              <a:ea typeface="+mn-ea"/>
              <a:cs typeface="+mn-cs"/>
            </a:rPr>
            <a:t>百万円減少した。</a:t>
          </a:r>
          <a:endParaRPr lang="ja-JP" altLang="ja-JP" sz="1400">
            <a:effectLst/>
          </a:endParaRPr>
        </a:p>
        <a:p>
          <a:r>
            <a:rPr kumimoji="1" lang="ja-JP" altLang="ja-JP" sz="1100" baseline="0">
              <a:solidFill>
                <a:schemeClr val="dk1"/>
              </a:solidFill>
              <a:effectLst/>
              <a:latin typeface="+mn-lt"/>
              <a:ea typeface="+mn-ea"/>
              <a:cs typeface="+mn-cs"/>
            </a:rPr>
            <a:t>　充当可能財源等については</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ふるさと納税「大好きです大洗基金」</a:t>
          </a:r>
          <a:r>
            <a:rPr kumimoji="1" lang="ja-JP" altLang="en-US" sz="1100">
              <a:solidFill>
                <a:schemeClr val="dk1"/>
              </a:solidFill>
              <a:effectLst/>
              <a:latin typeface="+mn-lt"/>
              <a:ea typeface="+mn-ea"/>
              <a:cs typeface="+mn-cs"/>
            </a:rPr>
            <a:t>が増となったことにより充当可能基金は２９３百万円増となったものの、</a:t>
          </a:r>
          <a:r>
            <a:rPr kumimoji="1" lang="ja-JP" altLang="ja-JP" sz="1100" baseline="0">
              <a:solidFill>
                <a:schemeClr val="dk1"/>
              </a:solidFill>
              <a:effectLst/>
              <a:latin typeface="+mn-lt"/>
              <a:ea typeface="+mn-ea"/>
              <a:cs typeface="+mn-cs"/>
            </a:rPr>
            <a:t>充当可能特定歳入</a:t>
          </a:r>
          <a:r>
            <a:rPr kumimoji="1" lang="ja-JP" altLang="en-US" sz="1100" baseline="0">
              <a:solidFill>
                <a:schemeClr val="dk1"/>
              </a:solidFill>
              <a:effectLst/>
              <a:latin typeface="+mn-lt"/>
              <a:ea typeface="+mn-ea"/>
              <a:cs typeface="+mn-cs"/>
            </a:rPr>
            <a:t>が７５百万円、</a:t>
          </a:r>
          <a:r>
            <a:rPr kumimoji="1" lang="ja-JP" altLang="ja-JP" sz="1100" baseline="0">
              <a:solidFill>
                <a:schemeClr val="dk1"/>
              </a:solidFill>
              <a:effectLst/>
              <a:latin typeface="+mn-lt"/>
              <a:ea typeface="+mn-ea"/>
              <a:cs typeface="+mn-cs"/>
            </a:rPr>
            <a:t>基準財政需要額算入見込額</a:t>
          </a:r>
          <a:r>
            <a:rPr kumimoji="1" lang="ja-JP" altLang="en-US" sz="1100" baseline="0">
              <a:solidFill>
                <a:schemeClr val="dk1"/>
              </a:solidFill>
              <a:effectLst/>
              <a:latin typeface="+mn-lt"/>
              <a:ea typeface="+mn-ea"/>
              <a:cs typeface="+mn-cs"/>
            </a:rPr>
            <a:t>が２９３百万円</a:t>
          </a:r>
          <a:r>
            <a:rPr kumimoji="1" lang="ja-JP" altLang="ja-JP" sz="1100" baseline="0">
              <a:solidFill>
                <a:schemeClr val="dk1"/>
              </a:solidFill>
              <a:effectLst/>
              <a:latin typeface="+mn-lt"/>
              <a:ea typeface="+mn-ea"/>
              <a:cs typeface="+mn-cs"/>
            </a:rPr>
            <a:t>減少</a:t>
          </a:r>
          <a:r>
            <a:rPr kumimoji="1" lang="ja-JP" altLang="en-US" sz="1100" baseline="0">
              <a:solidFill>
                <a:schemeClr val="dk1"/>
              </a:solidFill>
              <a:effectLst/>
              <a:latin typeface="+mn-lt"/>
              <a:ea typeface="+mn-ea"/>
              <a:cs typeface="+mn-cs"/>
            </a:rPr>
            <a:t>した結果、</a:t>
          </a:r>
          <a:r>
            <a:rPr kumimoji="1" lang="ja-JP" altLang="ja-JP" sz="1100" baseline="0">
              <a:solidFill>
                <a:schemeClr val="dk1"/>
              </a:solidFill>
              <a:effectLst/>
              <a:latin typeface="+mn-lt"/>
              <a:ea typeface="+mn-ea"/>
              <a:cs typeface="+mn-cs"/>
            </a:rPr>
            <a:t>将来負担比率の分子は</a:t>
          </a:r>
          <a:r>
            <a:rPr kumimoji="1" lang="ja-JP" altLang="en-US" sz="1100" baseline="0">
              <a:solidFill>
                <a:schemeClr val="dk1"/>
              </a:solidFill>
              <a:effectLst/>
              <a:latin typeface="+mn-lt"/>
              <a:ea typeface="+mn-ea"/>
              <a:cs typeface="+mn-cs"/>
            </a:rPr>
            <a:t>６２</a:t>
          </a:r>
          <a:r>
            <a:rPr kumimoji="1" lang="ja-JP" altLang="ja-JP" sz="1100" baseline="0">
              <a:solidFill>
                <a:schemeClr val="dk1"/>
              </a:solidFill>
              <a:effectLst/>
              <a:latin typeface="+mn-lt"/>
              <a:ea typeface="+mn-ea"/>
              <a:cs typeface="+mn-cs"/>
            </a:rPr>
            <a:t>百万円減少した。</a:t>
          </a:r>
          <a:endParaRPr lang="ja-JP" altLang="ja-JP" sz="1400">
            <a:effectLst/>
          </a:endParaRPr>
        </a:p>
        <a:p>
          <a:r>
            <a:rPr kumimoji="1" lang="ja-JP" altLang="ja-JP" sz="1100" baseline="0">
              <a:solidFill>
                <a:schemeClr val="dk1"/>
              </a:solidFill>
              <a:effectLst/>
              <a:latin typeface="+mn-lt"/>
              <a:ea typeface="+mn-ea"/>
              <a:cs typeface="+mn-cs"/>
            </a:rPr>
            <a:t>　今後も</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公共施設改修や道路整備事業等に伴う地方債現在高の増加が見込まれることから</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その他の地方債の抑制を図るとともに</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基金積み立て等により引き続き健全な財政運営に努める。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及び減債基金</a:t>
          </a:r>
          <a:r>
            <a:rPr kumimoji="1" lang="ja-JP" altLang="ja-JP" sz="1100">
              <a:solidFill>
                <a:schemeClr val="dk1"/>
              </a:solidFill>
              <a:effectLst/>
              <a:latin typeface="+mn-lt"/>
              <a:ea typeface="+mn-ea"/>
              <a:cs typeface="+mn-cs"/>
            </a:rPr>
            <a:t>については大きな動きはなかったが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その他の特定目的基金については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ふるさと納税「大好きです大洗基金」について寄附金</a:t>
          </a:r>
          <a:r>
            <a:rPr kumimoji="1" lang="ja-JP" altLang="en-US" sz="1100">
              <a:solidFill>
                <a:schemeClr val="dk1"/>
              </a:solidFill>
              <a:effectLst/>
              <a:latin typeface="+mn-lt"/>
              <a:ea typeface="+mn-ea"/>
              <a:cs typeface="+mn-cs"/>
            </a:rPr>
            <a:t>４６３</a:t>
          </a:r>
          <a:r>
            <a:rPr kumimoji="1" lang="ja-JP" altLang="ja-JP" sz="1100">
              <a:solidFill>
                <a:schemeClr val="dk1"/>
              </a:solidFill>
              <a:effectLst/>
              <a:latin typeface="+mn-lt"/>
              <a:ea typeface="+mn-ea"/>
              <a:cs typeface="+mn-cs"/>
            </a:rPr>
            <a:t>百万円を積み立てた一方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昨年度までに頂いた寄附金を寄附者の希望する事業に</a:t>
          </a:r>
          <a:r>
            <a:rPr kumimoji="1" lang="ja-JP" altLang="en-US" sz="1100">
              <a:solidFill>
                <a:schemeClr val="dk1"/>
              </a:solidFill>
              <a:effectLst/>
              <a:latin typeface="+mn-lt"/>
              <a:ea typeface="+mn-ea"/>
              <a:cs typeface="+mn-cs"/>
            </a:rPr>
            <a:t>２２５</a:t>
          </a:r>
          <a:r>
            <a:rPr kumimoji="1" lang="ja-JP" altLang="ja-JP" sz="1100">
              <a:solidFill>
                <a:schemeClr val="dk1"/>
              </a:solidFill>
              <a:effectLst/>
              <a:latin typeface="+mn-lt"/>
              <a:ea typeface="+mn-ea"/>
              <a:cs typeface="+mn-cs"/>
            </a:rPr>
            <a:t>百万円繰り入れたことにより</a:t>
          </a:r>
          <a:r>
            <a:rPr kumimoji="1" lang="ja-JP" altLang="en-US" sz="1100">
              <a:solidFill>
                <a:schemeClr val="dk1"/>
              </a:solidFill>
              <a:effectLst/>
              <a:latin typeface="+mn-lt"/>
              <a:ea typeface="+mn-ea"/>
              <a:cs typeface="+mn-cs"/>
            </a:rPr>
            <a:t>、２３８</a:t>
          </a:r>
          <a:r>
            <a:rPr kumimoji="1" lang="ja-JP" altLang="ja-JP" sz="1100">
              <a:solidFill>
                <a:schemeClr val="dk1"/>
              </a:solidFill>
              <a:effectLst/>
              <a:latin typeface="+mn-lt"/>
              <a:ea typeface="+mn-ea"/>
              <a:cs typeface="+mn-cs"/>
            </a:rPr>
            <a:t>百万円の増となり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基金全体としては２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財政調整基金及び減債基金については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基金残高が少ないことから今後の財政運営を考慮し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計画的に積み立てを行う一方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特定目的基金についてもそれぞれの基金・施設の運営状況に合わせ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積み立て・取り崩しを行っていくことを予定している。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大好きです大洗基金：ふるさと納税で頂いた寄附金を積み立て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寄附者の希望する事業への活用を通じて町の活性化を図る。</a:t>
          </a:r>
          <a:endParaRPr lang="ja-JP" altLang="ja-JP" sz="1400">
            <a:effectLst/>
          </a:endParaRPr>
        </a:p>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福祉基金：健康づくりや生きがいづくりなど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地域における保健福祉活動の推進を図る。</a:t>
          </a:r>
          <a:endParaRPr lang="ja-JP" altLang="ja-JP" sz="1400">
            <a:effectLst/>
          </a:endParaRPr>
        </a:p>
        <a:p>
          <a:r>
            <a:rPr kumimoji="1" lang="ja-JP" altLang="ja-JP" sz="1100">
              <a:solidFill>
                <a:schemeClr val="dk1"/>
              </a:solidFill>
              <a:effectLst/>
              <a:latin typeface="+mn-lt"/>
              <a:ea typeface="+mn-ea"/>
              <a:cs typeface="+mn-cs"/>
            </a:rPr>
            <a:t>　漁業振興基金：大洗町漁業協同組合が実施する事業を支援し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漁業の振興を図る。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町営公園墓地建設改良基金：町営公園墓地の利便性向上のため建設及び改良を図る。</a:t>
          </a:r>
          <a:endParaRPr lang="ja-JP" altLang="ja-JP" sz="1400">
            <a:effectLst/>
          </a:endParaRPr>
        </a:p>
        <a:p>
          <a:r>
            <a:rPr kumimoji="1" lang="ja-JP" altLang="ja-JP" sz="1100">
              <a:solidFill>
                <a:schemeClr val="dk1"/>
              </a:solidFill>
              <a:effectLst/>
              <a:latin typeface="+mn-lt"/>
              <a:ea typeface="+mn-ea"/>
              <a:cs typeface="+mn-cs"/>
            </a:rPr>
            <a:t>　幕末と明治の博物館管理運営基金：博物館の円滑な管理運営と地域の振興を図る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大好きです大洗基金：ふるさと納税として頂いた寄附金</a:t>
          </a:r>
          <a:r>
            <a:rPr kumimoji="1" lang="ja-JP" altLang="en-US" sz="1100">
              <a:solidFill>
                <a:schemeClr val="dk1"/>
              </a:solidFill>
              <a:effectLst/>
              <a:latin typeface="+mn-lt"/>
              <a:ea typeface="+mn-ea"/>
              <a:cs typeface="+mn-cs"/>
            </a:rPr>
            <a:t>４６３</a:t>
          </a:r>
          <a:r>
            <a:rPr kumimoji="1" lang="ja-JP" altLang="ja-JP" sz="1100">
              <a:solidFill>
                <a:schemeClr val="dk1"/>
              </a:solidFill>
              <a:effectLst/>
              <a:latin typeface="+mn-lt"/>
              <a:ea typeface="+mn-ea"/>
              <a:cs typeface="+mn-cs"/>
            </a:rPr>
            <a:t>百万円を積み立てた一方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昨年度までに頂いた寄附金を寄附者の希望する事業に</a:t>
          </a:r>
          <a:r>
            <a:rPr kumimoji="1" lang="ja-JP" altLang="en-US" sz="1100">
              <a:solidFill>
                <a:schemeClr val="dk1"/>
              </a:solidFill>
              <a:effectLst/>
              <a:latin typeface="+mn-lt"/>
              <a:ea typeface="+mn-ea"/>
              <a:cs typeface="+mn-cs"/>
            </a:rPr>
            <a:t>２２５</a:t>
          </a:r>
          <a:r>
            <a:rPr kumimoji="1" lang="ja-JP" altLang="ja-JP" sz="1100">
              <a:solidFill>
                <a:schemeClr val="dk1"/>
              </a:solidFill>
              <a:effectLst/>
              <a:latin typeface="+mn-lt"/>
              <a:ea typeface="+mn-ea"/>
              <a:cs typeface="+mn-cs"/>
            </a:rPr>
            <a:t>百万円繰り入れたことにより</a:t>
          </a:r>
          <a:r>
            <a:rPr kumimoji="1" lang="ja-JP" altLang="en-US" sz="1100">
              <a:solidFill>
                <a:schemeClr val="dk1"/>
              </a:solidFill>
              <a:effectLst/>
              <a:latin typeface="+mn-lt"/>
              <a:ea typeface="+mn-ea"/>
              <a:cs typeface="+mn-cs"/>
            </a:rPr>
            <a:t>、２３８</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大好きです大洗基金：ふるさと納税の寄附金を原資としており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今後はふるさと納税事業拡充により増加する見込み。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財政調整基金の残高が少ないことから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災害への備え等のために</a:t>
          </a:r>
          <a:r>
            <a:rPr kumimoji="1" lang="ja-JP" altLang="en-US" sz="1100">
              <a:solidFill>
                <a:schemeClr val="dk1"/>
              </a:solidFill>
              <a:effectLst/>
              <a:latin typeface="+mn-lt"/>
              <a:ea typeface="+mn-ea"/>
              <a:cs typeface="+mn-cs"/>
            </a:rPr>
            <a:t>標準</a:t>
          </a:r>
          <a:r>
            <a:rPr kumimoji="1" lang="ja-JP" altLang="ja-JP" sz="1100">
              <a:solidFill>
                <a:schemeClr val="dk1"/>
              </a:solidFill>
              <a:effectLst/>
              <a:latin typeface="+mn-lt"/>
              <a:ea typeface="+mn-ea"/>
              <a:cs typeface="+mn-cs"/>
            </a:rPr>
            <a:t>財政規模の１５％程度を確保できるよう積み立てに努める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増減なし</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令和５年度に地方債償還のピークを迎え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その後も大幅な減とはならないため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それに備えて可能な限り積み立てを行う。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15,932
15,032
23.89
10,380,391
9,726,279
577,797
4,346,189
9,572,275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については、類似団体平均を０．１６ポイント上回っているが、指数は平成２１年度以降、微減の傾向で推移しており、今後も税収の急激な増加は見込めない状況が予想されるため、町民税，固定資産税等の徴収強化や寄附収入（ふるさと納税）の拡充など、収入の安定的な確保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35983</xdr:rowOff>
    </xdr:to>
    <xdr:cxnSp macro="">
      <xdr:nvCxnSpPr>
        <xdr:cNvPr id="70" name="直線コネクタ 69"/>
        <xdr:cNvCxnSpPr/>
      </xdr:nvCxnSpPr>
      <xdr:spPr>
        <a:xfrm>
          <a:off x="4114800" y="70539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24493</xdr:rowOff>
    </xdr:to>
    <xdr:cxnSp macro="">
      <xdr:nvCxnSpPr>
        <xdr:cNvPr id="73" name="直線コネクタ 72"/>
        <xdr:cNvCxnSpPr/>
      </xdr:nvCxnSpPr>
      <xdr:spPr>
        <a:xfrm>
          <a:off x="3225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1512</xdr:rowOff>
    </xdr:to>
    <xdr:cxnSp macro="">
      <xdr:nvCxnSpPr>
        <xdr:cNvPr id="76" name="直線コネクタ 75"/>
        <xdr:cNvCxnSpPr/>
      </xdr:nvCxnSpPr>
      <xdr:spPr>
        <a:xfrm>
          <a:off x="2336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79" name="直線コネクタ 78"/>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9" name="楕円 88"/>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0"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令和４年度については前年度と比較して、歳出面では公債費や補助費が増となり、歳入面では</a:t>
          </a:r>
          <a:r>
            <a:rPr kumimoji="1" lang="ja-JP" altLang="ja-JP" sz="1100" b="0" i="0" baseline="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等の経常一般財源の減により、６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３ポイント悪化し、類似団体平均を８．３ポイント上回ることとなった。</a:t>
          </a:r>
          <a:endParaRPr lang="ja-JP" altLang="ja-JP" sz="1400">
            <a:effectLst/>
          </a:endParaRPr>
        </a:p>
        <a:p>
          <a:r>
            <a:rPr kumimoji="1" lang="ja-JP" altLang="ja-JP" sz="1100">
              <a:solidFill>
                <a:schemeClr val="dk1"/>
              </a:solidFill>
              <a:effectLst/>
              <a:latin typeface="+mn-lt"/>
              <a:ea typeface="+mn-ea"/>
              <a:cs typeface="+mn-cs"/>
            </a:rPr>
            <a:t>　今後も，公債費においては、統合小学校建設事業に係る償還が開始することや、扶助費、繰出金の増加が懸念される一方、町税の増収は期待できない状況であるため、当該比率抑制のためには一層の経常経費削減と税収確保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66</xdr:row>
      <xdr:rowOff>34290</xdr:rowOff>
    </xdr:to>
    <xdr:cxnSp macro="">
      <xdr:nvCxnSpPr>
        <xdr:cNvPr id="131" name="直線コネクタ 130"/>
        <xdr:cNvCxnSpPr/>
      </xdr:nvCxnSpPr>
      <xdr:spPr>
        <a:xfrm>
          <a:off x="4114800" y="1104595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118872</xdr:rowOff>
    </xdr:to>
    <xdr:cxnSp macro="">
      <xdr:nvCxnSpPr>
        <xdr:cNvPr id="134" name="直線コネクタ 133"/>
        <xdr:cNvCxnSpPr/>
      </xdr:nvCxnSpPr>
      <xdr:spPr>
        <a:xfrm flipV="1">
          <a:off x="3225800" y="1104595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508</xdr:rowOff>
    </xdr:to>
    <xdr:cxnSp macro="">
      <xdr:nvCxnSpPr>
        <xdr:cNvPr id="137" name="直線コネクタ 136"/>
        <xdr:cNvCxnSpPr/>
      </xdr:nvCxnSpPr>
      <xdr:spPr>
        <a:xfrm flipV="1">
          <a:off x="2336800" y="112631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5334</xdr:rowOff>
    </xdr:to>
    <xdr:cxnSp macro="">
      <xdr:nvCxnSpPr>
        <xdr:cNvPr id="140" name="直線コネクタ 139"/>
        <xdr:cNvCxnSpPr/>
      </xdr:nvCxnSpPr>
      <xdr:spPr>
        <a:xfrm flipV="1">
          <a:off x="1447800" y="1131620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0" name="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1"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2" name="楕円 151"/>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3" name="テキスト ボックス 152"/>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4" name="楕円 153"/>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5" name="テキスト ボックス 154"/>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125984</xdr:rowOff>
    </xdr:from>
    <xdr:to>
      <xdr:col>7</xdr:col>
      <xdr:colOff>31750</xdr:colOff>
      <xdr:row>66</xdr:row>
      <xdr:rowOff>56134</xdr:rowOff>
    </xdr:to>
    <xdr:sp macro="" textlink="">
      <xdr:nvSpPr>
        <xdr:cNvPr id="158" name="楕円 157"/>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40911</xdr:rowOff>
    </xdr:from>
    <xdr:ext cx="762000" cy="259045"/>
    <xdr:sp macro="" textlink="">
      <xdr:nvSpPr>
        <xdr:cNvPr id="159" name="テキスト ボックス 158"/>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solidFill>
                <a:schemeClr val="dk1"/>
              </a:solidFill>
              <a:effectLst/>
              <a:latin typeface="+mn-lt"/>
              <a:ea typeface="+mn-ea"/>
              <a:cs typeface="+mn-cs"/>
            </a:rPr>
            <a:t>　</a:t>
          </a:r>
          <a:r>
            <a:rPr kumimoji="1" lang="ja-JP" altLang="ja-JP" sz="850">
              <a:solidFill>
                <a:schemeClr val="dk1"/>
              </a:solidFill>
              <a:effectLst/>
              <a:latin typeface="+mn-lt"/>
              <a:ea typeface="+mn-ea"/>
              <a:cs typeface="+mn-cs"/>
            </a:rPr>
            <a:t>人口１人当たりの人件費・物件費等決算額については、平成３０年度より上昇傾向にあり、令和４年度は類似団体平均よりも４３，１０３円高い状態にある。</a:t>
          </a:r>
          <a:endParaRPr lang="ja-JP" altLang="ja-JP" sz="850">
            <a:effectLst/>
          </a:endParaRPr>
        </a:p>
        <a:p>
          <a:r>
            <a:rPr kumimoji="1" lang="ja-JP" altLang="ja-JP" sz="850">
              <a:solidFill>
                <a:schemeClr val="dk1"/>
              </a:solidFill>
              <a:effectLst/>
              <a:latin typeface="+mn-lt"/>
              <a:ea typeface="+mn-ea"/>
              <a:cs typeface="+mn-cs"/>
            </a:rPr>
            <a:t>　経常的に類似団体平均を上回っている理由は、人件費が大きな要因である。本町には原子力研究開発施設や関連施設が立地していることから、常備消防を町単独で運営していることや、県内随一の観光地として観光事業にも人員を要しているためである。</a:t>
          </a:r>
          <a:endParaRPr lang="ja-JP" altLang="ja-JP" sz="850">
            <a:effectLst/>
          </a:endParaRPr>
        </a:p>
        <a:p>
          <a:r>
            <a:rPr kumimoji="1" lang="ja-JP" altLang="ja-JP" sz="850">
              <a:solidFill>
                <a:schemeClr val="dk1"/>
              </a:solidFill>
              <a:effectLst/>
              <a:latin typeface="+mn-lt"/>
              <a:ea typeface="+mn-ea"/>
              <a:cs typeface="+mn-cs"/>
            </a:rPr>
            <a:t>　令和４年度については、ふるさと納税事業の拡充や、各施設の光熱水費等の増があり、昨年度に比べ１２，８２３円上昇した要因となっている。</a:t>
          </a:r>
          <a:endParaRPr lang="ja-JP" altLang="ja-JP" sz="850">
            <a:effectLst/>
          </a:endParaRPr>
        </a:p>
        <a:p>
          <a:r>
            <a:rPr kumimoji="1" lang="ja-JP" altLang="ja-JP" sz="850">
              <a:solidFill>
                <a:schemeClr val="dk1"/>
              </a:solidFill>
              <a:effectLst/>
              <a:latin typeface="+mn-lt"/>
              <a:ea typeface="+mn-ea"/>
              <a:cs typeface="+mn-cs"/>
            </a:rPr>
            <a:t>　今後については、再任用職員や会計年度任用職員等を活用することにより適正な人員配置に努め、引き続き人件費の抑制を図っていく。</a:t>
          </a:r>
          <a:endParaRPr lang="ja-JP" altLang="ja-JP" sz="85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46174</xdr:rowOff>
    </xdr:from>
    <xdr:to>
      <xdr:col>23</xdr:col>
      <xdr:colOff>133350</xdr:colOff>
      <xdr:row>86</xdr:row>
      <xdr:rowOff>149313</xdr:rowOff>
    </xdr:to>
    <xdr:cxnSp macro="">
      <xdr:nvCxnSpPr>
        <xdr:cNvPr id="194" name="直線コネクタ 193"/>
        <xdr:cNvCxnSpPr/>
      </xdr:nvCxnSpPr>
      <xdr:spPr>
        <a:xfrm>
          <a:off x="4114800" y="14790874"/>
          <a:ext cx="838200" cy="10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116463</xdr:rowOff>
    </xdr:from>
    <xdr:to>
      <xdr:col>19</xdr:col>
      <xdr:colOff>133350</xdr:colOff>
      <xdr:row>86</xdr:row>
      <xdr:rowOff>46174</xdr:rowOff>
    </xdr:to>
    <xdr:cxnSp macro="">
      <xdr:nvCxnSpPr>
        <xdr:cNvPr id="197" name="直線コネクタ 196"/>
        <xdr:cNvCxnSpPr/>
      </xdr:nvCxnSpPr>
      <xdr:spPr>
        <a:xfrm>
          <a:off x="3225800" y="14689713"/>
          <a:ext cx="889000" cy="1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109624</xdr:rowOff>
    </xdr:from>
    <xdr:to>
      <xdr:col>15</xdr:col>
      <xdr:colOff>82550</xdr:colOff>
      <xdr:row>85</xdr:row>
      <xdr:rowOff>116463</xdr:rowOff>
    </xdr:to>
    <xdr:cxnSp macro="">
      <xdr:nvCxnSpPr>
        <xdr:cNvPr id="200" name="直線コネクタ 199"/>
        <xdr:cNvCxnSpPr/>
      </xdr:nvCxnSpPr>
      <xdr:spPr>
        <a:xfrm>
          <a:off x="2336800" y="14511424"/>
          <a:ext cx="889000" cy="1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36502</xdr:rowOff>
    </xdr:from>
    <xdr:to>
      <xdr:col>11</xdr:col>
      <xdr:colOff>31750</xdr:colOff>
      <xdr:row>84</xdr:row>
      <xdr:rowOff>109624</xdr:rowOff>
    </xdr:to>
    <xdr:cxnSp macro="">
      <xdr:nvCxnSpPr>
        <xdr:cNvPr id="203" name="直線コネクタ 202"/>
        <xdr:cNvCxnSpPr/>
      </xdr:nvCxnSpPr>
      <xdr:spPr>
        <a:xfrm>
          <a:off x="1447800" y="14438302"/>
          <a:ext cx="8890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98513</xdr:rowOff>
    </xdr:from>
    <xdr:to>
      <xdr:col>23</xdr:col>
      <xdr:colOff>184150</xdr:colOff>
      <xdr:row>87</xdr:row>
      <xdr:rowOff>28663</xdr:rowOff>
    </xdr:to>
    <xdr:sp macro="" textlink="">
      <xdr:nvSpPr>
        <xdr:cNvPr id="213" name="楕円 212"/>
        <xdr:cNvSpPr/>
      </xdr:nvSpPr>
      <xdr:spPr>
        <a:xfrm>
          <a:off x="4902200" y="148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70590</xdr:rowOff>
    </xdr:from>
    <xdr:ext cx="762000" cy="259045"/>
    <xdr:sp macro="" textlink="">
      <xdr:nvSpPr>
        <xdr:cNvPr id="214" name="人件費・物件費等の状況該当値テキスト"/>
        <xdr:cNvSpPr txBox="1"/>
      </xdr:nvSpPr>
      <xdr:spPr>
        <a:xfrm>
          <a:off x="5041900" y="1481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166824</xdr:rowOff>
    </xdr:from>
    <xdr:to>
      <xdr:col>19</xdr:col>
      <xdr:colOff>184150</xdr:colOff>
      <xdr:row>86</xdr:row>
      <xdr:rowOff>96974</xdr:rowOff>
    </xdr:to>
    <xdr:sp macro="" textlink="">
      <xdr:nvSpPr>
        <xdr:cNvPr id="215" name="楕円 214"/>
        <xdr:cNvSpPr/>
      </xdr:nvSpPr>
      <xdr:spPr>
        <a:xfrm>
          <a:off x="4064000" y="147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81751</xdr:rowOff>
    </xdr:from>
    <xdr:ext cx="736600" cy="259045"/>
    <xdr:sp macro="" textlink="">
      <xdr:nvSpPr>
        <xdr:cNvPr id="216" name="テキスト ボックス 215"/>
        <xdr:cNvSpPr txBox="1"/>
      </xdr:nvSpPr>
      <xdr:spPr>
        <a:xfrm>
          <a:off x="3733800" y="1482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65663</xdr:rowOff>
    </xdr:from>
    <xdr:to>
      <xdr:col>15</xdr:col>
      <xdr:colOff>133350</xdr:colOff>
      <xdr:row>85</xdr:row>
      <xdr:rowOff>167263</xdr:rowOff>
    </xdr:to>
    <xdr:sp macro="" textlink="">
      <xdr:nvSpPr>
        <xdr:cNvPr id="217" name="楕円 216"/>
        <xdr:cNvSpPr/>
      </xdr:nvSpPr>
      <xdr:spPr>
        <a:xfrm>
          <a:off x="3175000" y="146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152040</xdr:rowOff>
    </xdr:from>
    <xdr:ext cx="762000" cy="259045"/>
    <xdr:sp macro="" textlink="">
      <xdr:nvSpPr>
        <xdr:cNvPr id="218" name="テキスト ボックス 217"/>
        <xdr:cNvSpPr txBox="1"/>
      </xdr:nvSpPr>
      <xdr:spPr>
        <a:xfrm>
          <a:off x="2844800" y="1472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58824</xdr:rowOff>
    </xdr:from>
    <xdr:to>
      <xdr:col>11</xdr:col>
      <xdr:colOff>82550</xdr:colOff>
      <xdr:row>84</xdr:row>
      <xdr:rowOff>160424</xdr:rowOff>
    </xdr:to>
    <xdr:sp macro="" textlink="">
      <xdr:nvSpPr>
        <xdr:cNvPr id="219" name="楕円 218"/>
        <xdr:cNvSpPr/>
      </xdr:nvSpPr>
      <xdr:spPr>
        <a:xfrm>
          <a:off x="2286000" y="14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145201</xdr:rowOff>
    </xdr:from>
    <xdr:ext cx="762000" cy="259045"/>
    <xdr:sp macro="" textlink="">
      <xdr:nvSpPr>
        <xdr:cNvPr id="220" name="テキスト ボックス 219"/>
        <xdr:cNvSpPr txBox="1"/>
      </xdr:nvSpPr>
      <xdr:spPr>
        <a:xfrm>
          <a:off x="1955800" y="145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157152</xdr:rowOff>
    </xdr:from>
    <xdr:to>
      <xdr:col>7</xdr:col>
      <xdr:colOff>31750</xdr:colOff>
      <xdr:row>84</xdr:row>
      <xdr:rowOff>87302</xdr:rowOff>
    </xdr:to>
    <xdr:sp macro="" textlink="">
      <xdr:nvSpPr>
        <xdr:cNvPr id="221" name="楕円 220"/>
        <xdr:cNvSpPr/>
      </xdr:nvSpPr>
      <xdr:spPr>
        <a:xfrm>
          <a:off x="1397000" y="143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72079</xdr:rowOff>
    </xdr:from>
    <xdr:ext cx="762000" cy="259045"/>
    <xdr:sp macro="" textlink="">
      <xdr:nvSpPr>
        <xdr:cNvPr id="222" name="テキスト ボックス 221"/>
        <xdr:cNvSpPr txBox="1"/>
      </xdr:nvSpPr>
      <xdr:spPr>
        <a:xfrm>
          <a:off x="1066800" y="1447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対前年度比較ではマイナス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となっており、類似団体と比較しても大きな乖離はないが、町においては、職員の年齢構成上、影響を受けやすい傾向にある。</a:t>
          </a:r>
          <a:endParaRPr lang="ja-JP" altLang="ja-JP" sz="1400">
            <a:effectLst/>
          </a:endParaRPr>
        </a:p>
        <a:p>
          <a:r>
            <a:rPr kumimoji="1" lang="ja-JP" altLang="ja-JP" sz="1100">
              <a:solidFill>
                <a:schemeClr val="dk1"/>
              </a:solidFill>
              <a:effectLst/>
              <a:latin typeface="+mn-lt"/>
              <a:ea typeface="+mn-ea"/>
              <a:cs typeface="+mn-cs"/>
            </a:rPr>
            <a:t>　今後、人件費総額については、定年延長はあるものの、採用による組織体制の強化・維持が必要であることから、増加する見込みである。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6" name="直線コネクタ 255"/>
        <xdr:cNvCxnSpPr/>
      </xdr:nvCxnSpPr>
      <xdr:spPr>
        <a:xfrm flipV="1">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9" name="直線コネクタ 258"/>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152400</xdr:rowOff>
    </xdr:to>
    <xdr:cxnSp macro="">
      <xdr:nvCxnSpPr>
        <xdr:cNvPr id="262" name="直線コネクタ 261"/>
        <xdr:cNvCxnSpPr/>
      </xdr:nvCxnSpPr>
      <xdr:spPr>
        <a:xfrm>
          <a:off x="14401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165805</xdr:rowOff>
    </xdr:to>
    <xdr:cxnSp macro="">
      <xdr:nvCxnSpPr>
        <xdr:cNvPr id="265" name="直線コネクタ 264"/>
        <xdr:cNvCxnSpPr/>
      </xdr:nvCxnSpPr>
      <xdr:spPr>
        <a:xfrm flipV="1">
          <a:off x="13512800" y="146586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5" name="楕円 274"/>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6" name="給与水準   （国との比較）該当値テキスト"/>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7" name="楕円 276"/>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8" name="テキスト ボックス 27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1" name="楕円 280"/>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2" name="テキスト ボックス 281"/>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3" name="楕円 282"/>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55332</xdr:rowOff>
    </xdr:from>
    <xdr:ext cx="762000" cy="259045"/>
    <xdr:sp macro="" textlink="">
      <xdr:nvSpPr>
        <xdr:cNvPr id="284" name="テキスト ボックス 283"/>
        <xdr:cNvSpPr txBox="1"/>
      </xdr:nvSpPr>
      <xdr:spPr>
        <a:xfrm>
          <a:off x="13131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観光振興や災害対策、子育て支援、教育環境の充実など各種施策の増加に加え、行政需要に対応できる配置を行っていることや消防業務を単独で運営していること、人口減少などにより類似団体内平均値を上回っている。</a:t>
          </a:r>
          <a:endParaRPr lang="ja-JP" altLang="ja-JP" sz="1400">
            <a:effectLst/>
          </a:endParaRPr>
        </a:p>
        <a:p>
          <a:r>
            <a:rPr kumimoji="1" lang="ja-JP" altLang="ja-JP" sz="1100">
              <a:solidFill>
                <a:schemeClr val="dk1"/>
              </a:solidFill>
              <a:effectLst/>
              <a:latin typeface="+mn-lt"/>
              <a:ea typeface="+mn-ea"/>
              <a:cs typeface="+mn-cs"/>
            </a:rPr>
            <a:t>　今後、組織運営上、職員の年齢構成を考慮した採用を行うため、一定の増加を見込んでいる。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84808</xdr:rowOff>
    </xdr:from>
    <xdr:to>
      <xdr:col>81</xdr:col>
      <xdr:colOff>44450</xdr:colOff>
      <xdr:row>63</xdr:row>
      <xdr:rowOff>118321</xdr:rowOff>
    </xdr:to>
    <xdr:cxnSp macro="">
      <xdr:nvCxnSpPr>
        <xdr:cNvPr id="319" name="直線コネクタ 318"/>
        <xdr:cNvCxnSpPr/>
      </xdr:nvCxnSpPr>
      <xdr:spPr>
        <a:xfrm>
          <a:off x="16179800" y="10886158"/>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45931</xdr:rowOff>
    </xdr:from>
    <xdr:to>
      <xdr:col>77</xdr:col>
      <xdr:colOff>44450</xdr:colOff>
      <xdr:row>63</xdr:row>
      <xdr:rowOff>84808</xdr:rowOff>
    </xdr:to>
    <xdr:cxnSp macro="">
      <xdr:nvCxnSpPr>
        <xdr:cNvPr id="322" name="直線コネクタ 321"/>
        <xdr:cNvCxnSpPr/>
      </xdr:nvCxnSpPr>
      <xdr:spPr>
        <a:xfrm>
          <a:off x="15290800" y="10847281"/>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63</xdr:row>
      <xdr:rowOff>45931</xdr:rowOff>
    </xdr:to>
    <xdr:cxnSp macro="">
      <xdr:nvCxnSpPr>
        <xdr:cNvPr id="325" name="直線コネクタ 324"/>
        <xdr:cNvCxnSpPr/>
      </xdr:nvCxnSpPr>
      <xdr:spPr>
        <a:xfrm>
          <a:off x="14401800" y="1075880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126224</xdr:rowOff>
    </xdr:from>
    <xdr:to>
      <xdr:col>68</xdr:col>
      <xdr:colOff>152400</xdr:colOff>
      <xdr:row>62</xdr:row>
      <xdr:rowOff>128905</xdr:rowOff>
    </xdr:to>
    <xdr:cxnSp macro="">
      <xdr:nvCxnSpPr>
        <xdr:cNvPr id="328" name="直線コネクタ 327"/>
        <xdr:cNvCxnSpPr/>
      </xdr:nvCxnSpPr>
      <xdr:spPr>
        <a:xfrm>
          <a:off x="13512800" y="1075612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38" name="楕円 337"/>
        <xdr:cNvSpPr/>
      </xdr:nvSpPr>
      <xdr:spPr>
        <a:xfrm>
          <a:off x="16967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39598</xdr:rowOff>
    </xdr:from>
    <xdr:ext cx="762000" cy="259045"/>
    <xdr:sp macro="" textlink="">
      <xdr:nvSpPr>
        <xdr:cNvPr id="339" name="定員管理の状況該当値テキスト"/>
        <xdr:cNvSpPr txBox="1"/>
      </xdr:nvSpPr>
      <xdr:spPr>
        <a:xfrm>
          <a:off x="17106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34008</xdr:rowOff>
    </xdr:from>
    <xdr:to>
      <xdr:col>77</xdr:col>
      <xdr:colOff>95250</xdr:colOff>
      <xdr:row>63</xdr:row>
      <xdr:rowOff>135608</xdr:rowOff>
    </xdr:to>
    <xdr:sp macro="" textlink="">
      <xdr:nvSpPr>
        <xdr:cNvPr id="340" name="楕円 339"/>
        <xdr:cNvSpPr/>
      </xdr:nvSpPr>
      <xdr:spPr>
        <a:xfrm>
          <a:off x="16129000" y="10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120385</xdr:rowOff>
    </xdr:from>
    <xdr:ext cx="736600" cy="259045"/>
    <xdr:sp macro="" textlink="">
      <xdr:nvSpPr>
        <xdr:cNvPr id="341" name="テキスト ボックス 340"/>
        <xdr:cNvSpPr txBox="1"/>
      </xdr:nvSpPr>
      <xdr:spPr>
        <a:xfrm>
          <a:off x="15798800" y="10921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166581</xdr:rowOff>
    </xdr:from>
    <xdr:to>
      <xdr:col>73</xdr:col>
      <xdr:colOff>44450</xdr:colOff>
      <xdr:row>63</xdr:row>
      <xdr:rowOff>96731</xdr:rowOff>
    </xdr:to>
    <xdr:sp macro="" textlink="">
      <xdr:nvSpPr>
        <xdr:cNvPr id="342" name="楕円 341"/>
        <xdr:cNvSpPr/>
      </xdr:nvSpPr>
      <xdr:spPr>
        <a:xfrm>
          <a:off x="15240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81508</xdr:rowOff>
    </xdr:from>
    <xdr:ext cx="762000" cy="259045"/>
    <xdr:sp macro="" textlink="">
      <xdr:nvSpPr>
        <xdr:cNvPr id="343" name="テキスト ボックス 342"/>
        <xdr:cNvSpPr txBox="1"/>
      </xdr:nvSpPr>
      <xdr:spPr>
        <a:xfrm>
          <a:off x="14909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4" name="楕円 343"/>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45" name="テキスト ボックス 344"/>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75424</xdr:rowOff>
    </xdr:from>
    <xdr:to>
      <xdr:col>64</xdr:col>
      <xdr:colOff>152400</xdr:colOff>
      <xdr:row>63</xdr:row>
      <xdr:rowOff>5574</xdr:rowOff>
    </xdr:to>
    <xdr:sp macro="" textlink="">
      <xdr:nvSpPr>
        <xdr:cNvPr id="346" name="楕円 345"/>
        <xdr:cNvSpPr/>
      </xdr:nvSpPr>
      <xdr:spPr>
        <a:xfrm>
          <a:off x="13462000" y="10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161801</xdr:rowOff>
    </xdr:from>
    <xdr:ext cx="762000" cy="259045"/>
    <xdr:sp macro="" textlink="">
      <xdr:nvSpPr>
        <xdr:cNvPr id="347" name="テキスト ボックス 346"/>
        <xdr:cNvSpPr txBox="1"/>
      </xdr:nvSpPr>
      <xdr:spPr>
        <a:xfrm>
          <a:off x="13131800" y="107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令和３年度は元利償還金等の増により対前年度比において０．５ポイント上昇した。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０．３ポイント下回ってはいるものの、今後数年間は、統合小学校建設事業等大規模事業の直近の借り入れに係る新たな償還が開始されることで公債費が増加し、指数の更なる上昇が予測されるため、その他の地方債の発行を抑制するなど、急激な比率の上昇を抑え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108373</xdr:rowOff>
    </xdr:to>
    <xdr:cxnSp macro="">
      <xdr:nvCxnSpPr>
        <xdr:cNvPr id="380" name="直線コネクタ 379"/>
        <xdr:cNvCxnSpPr/>
      </xdr:nvCxnSpPr>
      <xdr:spPr>
        <a:xfrm>
          <a:off x="16179800" y="70976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3" name="直線コネクタ 382"/>
        <xdr:cNvCxnSpPr/>
      </xdr:nvCxnSpPr>
      <xdr:spPr>
        <a:xfrm flipV="1">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76200</xdr:rowOff>
    </xdr:to>
    <xdr:cxnSp macro="">
      <xdr:nvCxnSpPr>
        <xdr:cNvPr id="386" name="直線コネクタ 385"/>
        <xdr:cNvCxnSpPr/>
      </xdr:nvCxnSpPr>
      <xdr:spPr>
        <a:xfrm>
          <a:off x="14401800" y="704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11854</xdr:rowOff>
    </xdr:to>
    <xdr:cxnSp macro="">
      <xdr:nvCxnSpPr>
        <xdr:cNvPr id="389" name="直線コネクタ 388"/>
        <xdr:cNvCxnSpPr/>
      </xdr:nvCxnSpPr>
      <xdr:spPr>
        <a:xfrm>
          <a:off x="13512800" y="695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9" name="楕円 398"/>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0" name="公債費負担の状況該当値テキスト"/>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1" name="楕円 400"/>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2" name="テキスト ボックス 401"/>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3" name="楕円 402"/>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4" name="テキスト ボックス 403"/>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5" name="楕円 404"/>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6" name="テキスト ボックス 405"/>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7" name="楕円 406"/>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8" name="テキスト ボックス 407"/>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平成２６年度以降、役場庁舎耐震改修事業、教育施設整備事業等の大規模事業に伴う新規借り入れにより地方債現在高が増え、上昇傾向にある。令和４年度は充当可能財源等の減により３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５ポイント上昇し、類似団体平均を大きく上回っている。今後も数年間は更なる上昇が見込まれるため、その他の地方債の発行を抑制しつつ当該基金の確保に努め、急激な比率の上昇を抑え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165151</xdr:rowOff>
    </xdr:from>
    <xdr:to>
      <xdr:col>81</xdr:col>
      <xdr:colOff>44450</xdr:colOff>
      <xdr:row>19</xdr:row>
      <xdr:rowOff>27483</xdr:rowOff>
    </xdr:to>
    <xdr:cxnSp macro="">
      <xdr:nvCxnSpPr>
        <xdr:cNvPr id="440" name="直線コネクタ 439"/>
        <xdr:cNvCxnSpPr/>
      </xdr:nvCxnSpPr>
      <xdr:spPr>
        <a:xfrm>
          <a:off x="16179800" y="325125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165151</xdr:rowOff>
    </xdr:from>
    <xdr:to>
      <xdr:col>77</xdr:col>
      <xdr:colOff>44450</xdr:colOff>
      <xdr:row>19</xdr:row>
      <xdr:rowOff>125933</xdr:rowOff>
    </xdr:to>
    <xdr:cxnSp macro="">
      <xdr:nvCxnSpPr>
        <xdr:cNvPr id="443" name="直線コネクタ 442"/>
        <xdr:cNvCxnSpPr/>
      </xdr:nvCxnSpPr>
      <xdr:spPr>
        <a:xfrm flipV="1">
          <a:off x="15290800" y="3251251"/>
          <a:ext cx="889000" cy="1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125933</xdr:rowOff>
    </xdr:from>
    <xdr:to>
      <xdr:col>72</xdr:col>
      <xdr:colOff>203200</xdr:colOff>
      <xdr:row>19</xdr:row>
      <xdr:rowOff>134620</xdr:rowOff>
    </xdr:to>
    <xdr:cxnSp macro="">
      <xdr:nvCxnSpPr>
        <xdr:cNvPr id="446" name="直線コネクタ 445"/>
        <xdr:cNvCxnSpPr/>
      </xdr:nvCxnSpPr>
      <xdr:spPr>
        <a:xfrm flipV="1">
          <a:off x="14401800" y="338348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116281</xdr:rowOff>
    </xdr:from>
    <xdr:to>
      <xdr:col>68</xdr:col>
      <xdr:colOff>152400</xdr:colOff>
      <xdr:row>19</xdr:row>
      <xdr:rowOff>134620</xdr:rowOff>
    </xdr:to>
    <xdr:cxnSp macro="">
      <xdr:nvCxnSpPr>
        <xdr:cNvPr id="449" name="直線コネクタ 448"/>
        <xdr:cNvCxnSpPr/>
      </xdr:nvCxnSpPr>
      <xdr:spPr>
        <a:xfrm>
          <a:off x="13512800" y="3373831"/>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148133</xdr:rowOff>
    </xdr:from>
    <xdr:to>
      <xdr:col>81</xdr:col>
      <xdr:colOff>95250</xdr:colOff>
      <xdr:row>19</xdr:row>
      <xdr:rowOff>78283</xdr:rowOff>
    </xdr:to>
    <xdr:sp macro="" textlink="">
      <xdr:nvSpPr>
        <xdr:cNvPr id="459" name="楕円 458"/>
        <xdr:cNvSpPr/>
      </xdr:nvSpPr>
      <xdr:spPr>
        <a:xfrm>
          <a:off x="16967200" y="32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120210</xdr:rowOff>
    </xdr:from>
    <xdr:ext cx="762000" cy="259045"/>
    <xdr:sp macro="" textlink="">
      <xdr:nvSpPr>
        <xdr:cNvPr id="460" name="将来負担の状況該当値テキスト"/>
        <xdr:cNvSpPr txBox="1"/>
      </xdr:nvSpPr>
      <xdr:spPr>
        <a:xfrm>
          <a:off x="17106900" y="320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114351</xdr:rowOff>
    </xdr:from>
    <xdr:to>
      <xdr:col>77</xdr:col>
      <xdr:colOff>95250</xdr:colOff>
      <xdr:row>19</xdr:row>
      <xdr:rowOff>44501</xdr:rowOff>
    </xdr:to>
    <xdr:sp macro="" textlink="">
      <xdr:nvSpPr>
        <xdr:cNvPr id="461" name="楕円 460"/>
        <xdr:cNvSpPr/>
      </xdr:nvSpPr>
      <xdr:spPr>
        <a:xfrm>
          <a:off x="16129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29278</xdr:rowOff>
    </xdr:from>
    <xdr:ext cx="736600" cy="259045"/>
    <xdr:sp macro="" textlink="">
      <xdr:nvSpPr>
        <xdr:cNvPr id="462" name="テキスト ボックス 461"/>
        <xdr:cNvSpPr txBox="1"/>
      </xdr:nvSpPr>
      <xdr:spPr>
        <a:xfrm>
          <a:off x="15798800" y="32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75133</xdr:rowOff>
    </xdr:from>
    <xdr:to>
      <xdr:col>73</xdr:col>
      <xdr:colOff>44450</xdr:colOff>
      <xdr:row>20</xdr:row>
      <xdr:rowOff>5283</xdr:rowOff>
    </xdr:to>
    <xdr:sp macro="" textlink="">
      <xdr:nvSpPr>
        <xdr:cNvPr id="463" name="楕円 462"/>
        <xdr:cNvSpPr/>
      </xdr:nvSpPr>
      <xdr:spPr>
        <a:xfrm>
          <a:off x="15240000" y="33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161510</xdr:rowOff>
    </xdr:from>
    <xdr:ext cx="762000" cy="259045"/>
    <xdr:sp macro="" textlink="">
      <xdr:nvSpPr>
        <xdr:cNvPr id="464" name="テキスト ボックス 463"/>
        <xdr:cNvSpPr txBox="1"/>
      </xdr:nvSpPr>
      <xdr:spPr>
        <a:xfrm>
          <a:off x="14909800" y="341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83820</xdr:rowOff>
    </xdr:from>
    <xdr:to>
      <xdr:col>68</xdr:col>
      <xdr:colOff>203200</xdr:colOff>
      <xdr:row>20</xdr:row>
      <xdr:rowOff>13970</xdr:rowOff>
    </xdr:to>
    <xdr:sp macro="" textlink="">
      <xdr:nvSpPr>
        <xdr:cNvPr id="465" name="楕円 464"/>
        <xdr:cNvSpPr/>
      </xdr:nvSpPr>
      <xdr:spPr>
        <a:xfrm>
          <a:off x="14351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170197</xdr:rowOff>
    </xdr:from>
    <xdr:ext cx="762000" cy="259045"/>
    <xdr:sp macro="" textlink="">
      <xdr:nvSpPr>
        <xdr:cNvPr id="466" name="テキスト ボックス 465"/>
        <xdr:cNvSpPr txBox="1"/>
      </xdr:nvSpPr>
      <xdr:spPr>
        <a:xfrm>
          <a:off x="14020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65481</xdr:rowOff>
    </xdr:from>
    <xdr:to>
      <xdr:col>64</xdr:col>
      <xdr:colOff>152400</xdr:colOff>
      <xdr:row>19</xdr:row>
      <xdr:rowOff>167081</xdr:rowOff>
    </xdr:to>
    <xdr:sp macro="" textlink="">
      <xdr:nvSpPr>
        <xdr:cNvPr id="467" name="楕円 466"/>
        <xdr:cNvSpPr/>
      </xdr:nvSpPr>
      <xdr:spPr>
        <a:xfrm>
          <a:off x="13462000" y="33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151858</xdr:rowOff>
    </xdr:from>
    <xdr:ext cx="762000" cy="259045"/>
    <xdr:sp macro="" textlink="">
      <xdr:nvSpPr>
        <xdr:cNvPr id="468" name="テキスト ボックス 467"/>
        <xdr:cNvSpPr txBox="1"/>
      </xdr:nvSpPr>
      <xdr:spPr>
        <a:xfrm>
          <a:off x="13131800" y="340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15,932
15,032
23.89
10,380,391
9,726,279
577,797
4,346,189
9,572,275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人件費に係る経常収支比率については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対前年度比１．</a:t>
          </a:r>
          <a:r>
            <a:rPr kumimoji="1" lang="ja-JP" altLang="en-US" sz="900">
              <a:solidFill>
                <a:schemeClr val="dk1"/>
              </a:solidFill>
              <a:effectLst/>
              <a:latin typeface="+mn-lt"/>
              <a:ea typeface="+mn-ea"/>
              <a:cs typeface="+mn-cs"/>
            </a:rPr>
            <a:t>４</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類似団体平均を</a:t>
          </a:r>
          <a:r>
            <a:rPr kumimoji="1" lang="ja-JP" altLang="en-US" sz="900">
              <a:solidFill>
                <a:schemeClr val="dk1"/>
              </a:solidFill>
              <a:effectLst/>
              <a:latin typeface="+mn-lt"/>
              <a:ea typeface="+mn-ea"/>
              <a:cs typeface="+mn-cs"/>
            </a:rPr>
            <a:t>９．１</a:t>
          </a:r>
          <a:r>
            <a:rPr kumimoji="1" lang="ja-JP" altLang="ja-JP" sz="900">
              <a:solidFill>
                <a:schemeClr val="dk1"/>
              </a:solidFill>
              <a:effectLst/>
              <a:latin typeface="+mn-lt"/>
              <a:ea typeface="+mn-ea"/>
              <a:cs typeface="+mn-cs"/>
            </a:rPr>
            <a:t>ポイント上回って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依然として高</a:t>
          </a:r>
          <a:r>
            <a:rPr kumimoji="1" lang="ja-JP" altLang="en-US" sz="900">
              <a:solidFill>
                <a:schemeClr val="dk1"/>
              </a:solidFill>
              <a:effectLst/>
              <a:latin typeface="+mn-lt"/>
              <a:ea typeface="+mn-ea"/>
              <a:cs typeface="+mn-cs"/>
            </a:rPr>
            <a:t>い状況にある</a:t>
          </a:r>
          <a:r>
            <a:rPr kumimoji="1" lang="ja-JP" altLang="ja-JP" sz="900">
              <a:solidFill>
                <a:schemeClr val="dk1"/>
              </a:solidFill>
              <a:effectLst/>
              <a:latin typeface="+mn-lt"/>
              <a:ea typeface="+mn-ea"/>
              <a:cs typeface="+mn-cs"/>
            </a:rPr>
            <a:t>。これは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本町に原子力研究開発施設や関連施設が立地しており</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常備消防業務の必要性から町単独で消防を運営していること</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さらには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県内随一の観光地として積極的な観光施策の展開を図っていることから人員を要しているのが原因である。</a:t>
          </a:r>
          <a:endParaRPr lang="ja-JP" altLang="ja-JP" sz="900">
            <a:effectLst/>
          </a:endParaRPr>
        </a:p>
        <a:p>
          <a:r>
            <a:rPr kumimoji="1" lang="ja-JP" altLang="ja-JP" sz="900">
              <a:solidFill>
                <a:schemeClr val="dk1"/>
              </a:solidFill>
              <a:effectLst/>
              <a:latin typeface="+mn-lt"/>
              <a:ea typeface="+mn-ea"/>
              <a:cs typeface="+mn-cs"/>
            </a:rPr>
            <a:t>　近年</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職員年齢構成の変化により職員年齢が低下し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微減若しく横ばいの状況にあるが</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今後は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年齢の上昇とともに微増傾向が見込まれることから</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適正な定員管理と行財政改革の取り組みを通して人件費の削減に努める。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37193</xdr:rowOff>
    </xdr:from>
    <xdr:to>
      <xdr:col>24</xdr:col>
      <xdr:colOff>25400</xdr:colOff>
      <xdr:row>42</xdr:row>
      <xdr:rowOff>18143</xdr:rowOff>
    </xdr:to>
    <xdr:cxnSp macro="">
      <xdr:nvCxnSpPr>
        <xdr:cNvPr id="68" name="直線コネクタ 67"/>
        <xdr:cNvCxnSpPr/>
      </xdr:nvCxnSpPr>
      <xdr:spPr>
        <a:xfrm>
          <a:off x="3987800" y="70666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37193</xdr:rowOff>
    </xdr:from>
    <xdr:to>
      <xdr:col>19</xdr:col>
      <xdr:colOff>187325</xdr:colOff>
      <xdr:row>41</xdr:row>
      <xdr:rowOff>146050</xdr:rowOff>
    </xdr:to>
    <xdr:cxnSp macro="">
      <xdr:nvCxnSpPr>
        <xdr:cNvPr id="71" name="直線コネクタ 70"/>
        <xdr:cNvCxnSpPr/>
      </xdr:nvCxnSpPr>
      <xdr:spPr>
        <a:xfrm flipV="1">
          <a:off x="3098800" y="7066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146050</xdr:rowOff>
    </xdr:from>
    <xdr:to>
      <xdr:col>15</xdr:col>
      <xdr:colOff>98425</xdr:colOff>
      <xdr:row>42</xdr:row>
      <xdr:rowOff>50800</xdr:rowOff>
    </xdr:to>
    <xdr:cxnSp macro="">
      <xdr:nvCxnSpPr>
        <xdr:cNvPr id="74" name="直線コネクタ 73"/>
        <xdr:cNvCxnSpPr/>
      </xdr:nvCxnSpPr>
      <xdr:spPr>
        <a:xfrm flipV="1">
          <a:off x="2209800" y="717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42</xdr:row>
      <xdr:rowOff>7257</xdr:rowOff>
    </xdr:from>
    <xdr:to>
      <xdr:col>11</xdr:col>
      <xdr:colOff>9525</xdr:colOff>
      <xdr:row>42</xdr:row>
      <xdr:rowOff>50800</xdr:rowOff>
    </xdr:to>
    <xdr:cxnSp macro="">
      <xdr:nvCxnSpPr>
        <xdr:cNvPr id="77" name="直線コネクタ 76"/>
        <xdr:cNvCxnSpPr/>
      </xdr:nvCxnSpPr>
      <xdr:spPr>
        <a:xfrm>
          <a:off x="1320800" y="7208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138793</xdr:rowOff>
    </xdr:from>
    <xdr:to>
      <xdr:col>24</xdr:col>
      <xdr:colOff>76200</xdr:colOff>
      <xdr:row>42</xdr:row>
      <xdr:rowOff>68943</xdr:rowOff>
    </xdr:to>
    <xdr:sp macro="" textlink="">
      <xdr:nvSpPr>
        <xdr:cNvPr id="87" name="楕円 86"/>
        <xdr:cNvSpPr/>
      </xdr:nvSpPr>
      <xdr:spPr>
        <a:xfrm>
          <a:off x="47752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47370</xdr:rowOff>
    </xdr:from>
    <xdr:ext cx="762000" cy="259045"/>
    <xdr:sp macro="" textlink="">
      <xdr:nvSpPr>
        <xdr:cNvPr id="88" name="人件費該当値テキスト"/>
        <xdr:cNvSpPr txBox="1"/>
      </xdr:nvSpPr>
      <xdr:spPr>
        <a:xfrm>
          <a:off x="4914900" y="70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9" name="楕円 88"/>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90" name="テキスト ボックス 89"/>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91" name="楕円 90"/>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92" name="テキスト ボックス 91"/>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42</xdr:row>
      <xdr:rowOff>0</xdr:rowOff>
    </xdr:from>
    <xdr:to>
      <xdr:col>11</xdr:col>
      <xdr:colOff>60325</xdr:colOff>
      <xdr:row>42</xdr:row>
      <xdr:rowOff>101600</xdr:rowOff>
    </xdr:to>
    <xdr:sp macro="" textlink="">
      <xdr:nvSpPr>
        <xdr:cNvPr id="93" name="楕円 92"/>
        <xdr:cNvSpPr/>
      </xdr:nvSpPr>
      <xdr:spPr>
        <a:xfrm>
          <a:off x="2159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86377</xdr:rowOff>
    </xdr:from>
    <xdr:ext cx="762000" cy="259045"/>
    <xdr:sp macro="" textlink="">
      <xdr:nvSpPr>
        <xdr:cNvPr id="94" name="テキスト ボックス 93"/>
        <xdr:cNvSpPr txBox="1"/>
      </xdr:nvSpPr>
      <xdr:spPr>
        <a:xfrm>
          <a:off x="1828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127907</xdr:rowOff>
    </xdr:from>
    <xdr:to>
      <xdr:col>6</xdr:col>
      <xdr:colOff>171450</xdr:colOff>
      <xdr:row>42</xdr:row>
      <xdr:rowOff>58057</xdr:rowOff>
    </xdr:to>
    <xdr:sp macro="" textlink="">
      <xdr:nvSpPr>
        <xdr:cNvPr id="95" name="楕円 94"/>
        <xdr:cNvSpPr/>
      </xdr:nvSpPr>
      <xdr:spPr>
        <a:xfrm>
          <a:off x="1270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42834</xdr:rowOff>
    </xdr:from>
    <xdr:ext cx="762000" cy="259045"/>
    <xdr:sp macro="" textlink="">
      <xdr:nvSpPr>
        <xdr:cNvPr id="96" name="テキスト ボックス 95"/>
        <xdr:cNvSpPr txBox="1"/>
      </xdr:nvSpPr>
      <xdr:spPr>
        <a:xfrm>
          <a:off x="939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や需用費</a:t>
          </a:r>
          <a:r>
            <a:rPr kumimoji="1" lang="ja-JP" altLang="ja-JP" sz="1100">
              <a:solidFill>
                <a:schemeClr val="dk1"/>
              </a:solidFill>
              <a:effectLst/>
              <a:latin typeface="+mn-lt"/>
              <a:ea typeface="+mn-ea"/>
              <a:cs typeface="+mn-cs"/>
            </a:rPr>
            <a:t>等の増により対前年度比０．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ポイント増加した。本年度については類似団体平均と比べても</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３ポイント上回っている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施設管理経費の削減や施設使用料等の財源確保に努め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改善を図っていく。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62230</xdr:rowOff>
    </xdr:to>
    <xdr:cxnSp macro="">
      <xdr:nvCxnSpPr>
        <xdr:cNvPr id="129" name="直線コネクタ 128"/>
        <xdr:cNvCxnSpPr/>
      </xdr:nvCxnSpPr>
      <xdr:spPr>
        <a:xfrm>
          <a:off x="15671800" y="2961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46990</xdr:rowOff>
    </xdr:to>
    <xdr:cxnSp macro="">
      <xdr:nvCxnSpPr>
        <xdr:cNvPr id="132" name="直線コネクタ 131"/>
        <xdr:cNvCxnSpPr/>
      </xdr:nvCxnSpPr>
      <xdr:spPr>
        <a:xfrm>
          <a:off x="14782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39370</xdr:rowOff>
    </xdr:to>
    <xdr:cxnSp macro="">
      <xdr:nvCxnSpPr>
        <xdr:cNvPr id="135" name="直線コネクタ 134"/>
        <xdr:cNvCxnSpPr/>
      </xdr:nvCxnSpPr>
      <xdr:spPr>
        <a:xfrm flipV="1">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77470</xdr:rowOff>
    </xdr:to>
    <xdr:cxnSp macro="">
      <xdr:nvCxnSpPr>
        <xdr:cNvPr id="138" name="直線コネクタ 137"/>
        <xdr:cNvCxnSpPr/>
      </xdr:nvCxnSpPr>
      <xdr:spPr>
        <a:xfrm flipV="1">
          <a:off x="13004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8" name="楕円 147"/>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9"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2" name="楕円 151"/>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3" name="テキスト ボックス 15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4" name="楕円 153"/>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5" name="テキスト ボックス 154"/>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6" name="楕円 155"/>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7" name="テキスト ボックス 156"/>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扶助費に係る経常収支比率については対前年度比０．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障害者福祉費等において、利用者や利用頻度の増による増加が見込まれている。</a:t>
          </a:r>
          <a:endParaRPr lang="ja-JP" altLang="ja-JP" sz="1400">
            <a:effectLst/>
          </a:endParaRPr>
        </a:p>
        <a:p>
          <a:r>
            <a:rPr kumimoji="1" lang="ja-JP" altLang="ja-JP" sz="1100">
              <a:solidFill>
                <a:schemeClr val="dk1"/>
              </a:solidFill>
              <a:effectLst/>
              <a:latin typeface="+mn-lt"/>
              <a:ea typeface="+mn-ea"/>
              <a:cs typeface="+mn-cs"/>
            </a:rPr>
            <a:t>　今後も高齢化等により増加傾向が続くと予想されるため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各施策の精査を図りつつ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適切な福祉サービスの提供に努める。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135165</xdr:rowOff>
    </xdr:to>
    <xdr:cxnSp macro="">
      <xdr:nvCxnSpPr>
        <xdr:cNvPr id="192" name="直線コネクタ 191"/>
        <xdr:cNvCxnSpPr/>
      </xdr:nvCxnSpPr>
      <xdr:spPr>
        <a:xfrm>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151493</xdr:rowOff>
    </xdr:to>
    <xdr:cxnSp macro="">
      <xdr:nvCxnSpPr>
        <xdr:cNvPr id="195" name="直線コネクタ 194"/>
        <xdr:cNvCxnSpPr/>
      </xdr:nvCxnSpPr>
      <xdr:spPr>
        <a:xfrm flipV="1">
          <a:off x="3098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29028</xdr:rowOff>
    </xdr:to>
    <xdr:cxnSp macro="">
      <xdr:nvCxnSpPr>
        <xdr:cNvPr id="198" name="直線コネクタ 197"/>
        <xdr:cNvCxnSpPr/>
      </xdr:nvCxnSpPr>
      <xdr:spPr>
        <a:xfrm flipV="1">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29028</xdr:rowOff>
    </xdr:to>
    <xdr:cxnSp macro="">
      <xdr:nvCxnSpPr>
        <xdr:cNvPr id="201" name="直線コネクタ 200"/>
        <xdr:cNvCxnSpPr/>
      </xdr:nvCxnSpPr>
      <xdr:spPr>
        <a:xfrm>
          <a:off x="1320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13" name="楕円 212"/>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4" name="テキスト ボックス 213"/>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5" name="楕円 214"/>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6" name="テキスト ボックス 215"/>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7" name="楕円 216"/>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8" name="テキスト ボックス 217"/>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9" name="楕円 218"/>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0" name="テキスト ボックス 219"/>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ポイント上回っている。対前年度比においては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等が増と</a:t>
          </a:r>
          <a:r>
            <a:rPr kumimoji="1" lang="ja-JP" altLang="ja-JP" sz="1100">
              <a:solidFill>
                <a:schemeClr val="dk1"/>
              </a:solidFill>
              <a:effectLst/>
              <a:latin typeface="+mn-lt"/>
              <a:ea typeface="+mn-ea"/>
              <a:cs typeface="+mn-cs"/>
            </a:rPr>
            <a:t>なったことにより１．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今後は特別会計において更なる健全経営に努め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一般会計からの繰出金削減に努める。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27940</xdr:rowOff>
    </xdr:to>
    <xdr:cxnSp macro="">
      <xdr:nvCxnSpPr>
        <xdr:cNvPr id="253" name="直線コネクタ 252"/>
        <xdr:cNvCxnSpPr/>
      </xdr:nvCxnSpPr>
      <xdr:spPr>
        <a:xfrm>
          <a:off x="15671800" y="9880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35560</xdr:rowOff>
    </xdr:to>
    <xdr:cxnSp macro="">
      <xdr:nvCxnSpPr>
        <xdr:cNvPr id="256" name="直線コネクタ 255"/>
        <xdr:cNvCxnSpPr/>
      </xdr:nvCxnSpPr>
      <xdr:spPr>
        <a:xfrm flipV="1">
          <a:off x="14782800" y="988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35560</xdr:rowOff>
    </xdr:to>
    <xdr:cxnSp macro="">
      <xdr:nvCxnSpPr>
        <xdr:cNvPr id="259" name="直線コネクタ 258"/>
        <xdr:cNvCxnSpPr/>
      </xdr:nvCxnSpPr>
      <xdr:spPr>
        <a:xfrm>
          <a:off x="13893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81280</xdr:rowOff>
    </xdr:to>
    <xdr:cxnSp macro="">
      <xdr:nvCxnSpPr>
        <xdr:cNvPr id="262" name="直線コネクタ 261"/>
        <xdr:cNvCxnSpPr/>
      </xdr:nvCxnSpPr>
      <xdr:spPr>
        <a:xfrm flipV="1">
          <a:off x="13004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72" name="楕円 271"/>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73"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5" name="テキスト ボックス 27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6" name="楕円 275"/>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7" name="テキスト ボックス 276"/>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0" name="楕円 279"/>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1" name="テキスト ボックス 280"/>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人件費で述べたとおり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町単独で消防を有しているため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広域消防に加入している類似団体と比較して経常的にその平均を下回っている。本年度についても類似団体平均を７．３ポイント下回っているが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大洗・鉾田・水戸環境組合や新ごみ処理施設の負担金の増額が見込まれることから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その他の補助費等の抑制に努めていく。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69850</xdr:rowOff>
    </xdr:from>
    <xdr:to>
      <xdr:col>82</xdr:col>
      <xdr:colOff>107950</xdr:colOff>
      <xdr:row>40</xdr:row>
      <xdr:rowOff>117856</xdr:rowOff>
    </xdr:to>
    <xdr:cxnSp macro="">
      <xdr:nvCxnSpPr>
        <xdr:cNvPr id="306" name="直線コネクタ 305"/>
        <xdr:cNvCxnSpPr/>
      </xdr:nvCxnSpPr>
      <xdr:spPr>
        <a:xfrm flipV="1">
          <a:off x="16510000" y="607060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156227</xdr:rowOff>
    </xdr:from>
    <xdr:ext cx="762000" cy="259045"/>
    <xdr:sp macro="" textlink="">
      <xdr:nvSpPr>
        <xdr:cNvPr id="309" name="補助費等最大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69850</xdr:rowOff>
    </xdr:from>
    <xdr:to>
      <xdr:col>82</xdr:col>
      <xdr:colOff>196850</xdr:colOff>
      <xdr:row>35</xdr:row>
      <xdr:rowOff>69850</xdr:rowOff>
    </xdr:to>
    <xdr:cxnSp macro="">
      <xdr:nvCxnSpPr>
        <xdr:cNvPr id="310" name="直線コネクタ 309"/>
        <xdr:cNvCxnSpPr/>
      </xdr:nvCxnSpPr>
      <xdr:spPr>
        <a:xfrm>
          <a:off x="164211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69850</xdr:rowOff>
    </xdr:to>
    <xdr:cxnSp macro="">
      <xdr:nvCxnSpPr>
        <xdr:cNvPr id="311" name="直線コネクタ 310"/>
        <xdr:cNvCxnSpPr/>
      </xdr:nvCxnSpPr>
      <xdr:spPr>
        <a:xfrm>
          <a:off x="15671800" y="60203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12"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3" name="フローチャート: 判断 312"/>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56134</xdr:rowOff>
    </xdr:to>
    <xdr:cxnSp macro="">
      <xdr:nvCxnSpPr>
        <xdr:cNvPr id="314" name="直線コネクタ 313"/>
        <xdr:cNvCxnSpPr/>
      </xdr:nvCxnSpPr>
      <xdr:spPr>
        <a:xfrm flipV="1">
          <a:off x="14782800" y="6020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6" name="テキスト ボックス 315"/>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7" name="直線コネクタ 316"/>
        <xdr:cNvCxnSpPr/>
      </xdr:nvCxnSpPr>
      <xdr:spPr>
        <a:xfrm>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8" name="フローチャート: 判断 31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19" name="テキスト ボックス 31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78994</xdr:rowOff>
    </xdr:to>
    <xdr:cxnSp macro="">
      <xdr:nvCxnSpPr>
        <xdr:cNvPr id="320" name="直線コネクタ 319"/>
        <xdr:cNvCxnSpPr/>
      </xdr:nvCxnSpPr>
      <xdr:spPr>
        <a:xfrm flipV="1">
          <a:off x="13004800" y="6047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21" name="フローチャート: 判断 320"/>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2" name="テキスト ボックス 321"/>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3" name="フローチャート: 判断 322"/>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4" name="テキスト ボックス 323"/>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0" name="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99077</xdr:rowOff>
    </xdr:from>
    <xdr:ext cx="762000" cy="259045"/>
    <xdr:sp macro="" textlink="">
      <xdr:nvSpPr>
        <xdr:cNvPr id="331" name="補助費等該当値テキスト"/>
        <xdr:cNvSpPr txBox="1"/>
      </xdr:nvSpPr>
      <xdr:spPr>
        <a:xfrm>
          <a:off x="16598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32" name="楕円 331"/>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33" name="テキスト ボックス 332"/>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4" name="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対前年度比で</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ポイント高くなっている。ここ数年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統合小学校建設事業等の大規模事業に係る多額の地方債発行があり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公共施設改修や道路整備等に伴う発行もあることから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その他の地方債については発行を抑制し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急激な数値の上昇を抑える必要がある。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4" name="直線コネクタ 363"/>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5"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6" name="直線コネクタ 365"/>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7"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8" name="直線コネクタ 367"/>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165863</xdr:rowOff>
    </xdr:to>
    <xdr:cxnSp macro="">
      <xdr:nvCxnSpPr>
        <xdr:cNvPr id="369" name="直線コネクタ 368"/>
        <xdr:cNvCxnSpPr/>
      </xdr:nvCxnSpPr>
      <xdr:spPr>
        <a:xfrm>
          <a:off x="3987800" y="132715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138430</xdr:rowOff>
    </xdr:to>
    <xdr:cxnSp macro="">
      <xdr:nvCxnSpPr>
        <xdr:cNvPr id="372" name="直線コネクタ 371"/>
        <xdr:cNvCxnSpPr/>
      </xdr:nvCxnSpPr>
      <xdr:spPr>
        <a:xfrm flipV="1">
          <a:off x="3098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3" name="フローチャート: 判断 372"/>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4" name="テキスト ボックス 373"/>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138430</xdr:rowOff>
    </xdr:to>
    <xdr:cxnSp macro="">
      <xdr:nvCxnSpPr>
        <xdr:cNvPr id="375" name="直線コネクタ 374"/>
        <xdr:cNvCxnSpPr/>
      </xdr:nvCxnSpPr>
      <xdr:spPr>
        <a:xfrm>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6" name="フローチャート: 判断 37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77" name="テキスト ボックス 37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133858</xdr:rowOff>
    </xdr:to>
    <xdr:cxnSp macro="">
      <xdr:nvCxnSpPr>
        <xdr:cNvPr id="378" name="直線コネクタ 377"/>
        <xdr:cNvCxnSpPr/>
      </xdr:nvCxnSpPr>
      <xdr:spPr>
        <a:xfrm>
          <a:off x="1320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9" name="フローチャート: 判断 378"/>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0" name="テキスト ボックス 379"/>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8" name="楕円 387"/>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9"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0" name="楕円 38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1" name="テキスト ボックス 39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4" name="楕円 393"/>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5" name="テキスト ボックス 394"/>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6" name="楕円 395"/>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7" name="テキスト ボックス 39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公債費以外の経常収支比率については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類似団体平均を</a:t>
          </a:r>
          <a:r>
            <a:rPr kumimoji="1" lang="ja-JP" altLang="en-US" sz="1050">
              <a:solidFill>
                <a:schemeClr val="dk1"/>
              </a:solidFill>
              <a:effectLst/>
              <a:latin typeface="+mn-lt"/>
              <a:ea typeface="+mn-ea"/>
              <a:cs typeface="+mn-cs"/>
            </a:rPr>
            <a:t>６</a:t>
          </a:r>
          <a:r>
            <a:rPr kumimoji="1" lang="ja-JP" altLang="ja-JP" sz="1050">
              <a:solidFill>
                <a:schemeClr val="dk1"/>
              </a:solidFill>
              <a:effectLst/>
              <a:latin typeface="+mn-lt"/>
              <a:ea typeface="+mn-ea"/>
              <a:cs typeface="+mn-cs"/>
            </a:rPr>
            <a:t>．２ポイント上回っている。この要因は</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人件費でも記述したとおり</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本町は原子力研究開発施設が立地していることから</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町単独で消防を有しているほか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県内随一の観光地として観光事業の積極的な展開等によるものである。</a:t>
          </a:r>
          <a:endParaRPr lang="ja-JP" altLang="ja-JP" sz="1050">
            <a:effectLst/>
          </a:endParaRPr>
        </a:p>
        <a:p>
          <a:r>
            <a:rPr kumimoji="1" lang="ja-JP" altLang="ja-JP" sz="1050">
              <a:solidFill>
                <a:schemeClr val="dk1"/>
              </a:solidFill>
              <a:effectLst/>
              <a:latin typeface="+mn-lt"/>
              <a:ea typeface="+mn-ea"/>
              <a:cs typeface="+mn-cs"/>
            </a:rPr>
            <a:t>　今後も</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適正な定員管理</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事業の見直しや効率化を推進し</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健全な財政運営に努める。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3" name="直線コネクタ 422"/>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4"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5" name="直線コネクタ 424"/>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6"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7" name="直線コネクタ 426"/>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99568</xdr:rowOff>
    </xdr:to>
    <xdr:cxnSp macro="">
      <xdr:nvCxnSpPr>
        <xdr:cNvPr id="428" name="直線コネクタ 427"/>
        <xdr:cNvCxnSpPr/>
      </xdr:nvCxnSpPr>
      <xdr:spPr>
        <a:xfrm>
          <a:off x="15671800" y="1328064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29" name="公債費以外平均値テキスト"/>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0" name="フローチャート: 判断 429"/>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44704</xdr:rowOff>
    </xdr:to>
    <xdr:cxnSp macro="">
      <xdr:nvCxnSpPr>
        <xdr:cNvPr id="431" name="直線コネクタ 430"/>
        <xdr:cNvCxnSpPr/>
      </xdr:nvCxnSpPr>
      <xdr:spPr>
        <a:xfrm flipV="1">
          <a:off x="14782800" y="13280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99568</xdr:rowOff>
    </xdr:to>
    <xdr:cxnSp macro="">
      <xdr:nvCxnSpPr>
        <xdr:cNvPr id="434" name="直線コネクタ 433"/>
        <xdr:cNvCxnSpPr/>
      </xdr:nvCxnSpPr>
      <xdr:spPr>
        <a:xfrm flipV="1">
          <a:off x="13893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35" name="フローチャート: 判断 434"/>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36" name="テキスト ボックス 435"/>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78</xdr:row>
      <xdr:rowOff>149861</xdr:rowOff>
    </xdr:to>
    <xdr:cxnSp macro="">
      <xdr:nvCxnSpPr>
        <xdr:cNvPr id="437" name="直線コネクタ 436"/>
        <xdr:cNvCxnSpPr/>
      </xdr:nvCxnSpPr>
      <xdr:spPr>
        <a:xfrm flipV="1">
          <a:off x="13004800" y="134726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7" name="楕円 446"/>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8"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9" name="楕円 448"/>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0" name="テキスト ボックス 449"/>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1" name="楕円 450"/>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2" name="テキスト ボックス 45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3" name="楕円 452"/>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4" name="テキスト ボックス 453"/>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5" name="楕円 454"/>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6" name="テキスト ボックス 455"/>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64605</xdr:rowOff>
    </xdr:from>
    <xdr:to>
      <xdr:col>29</xdr:col>
      <xdr:colOff>127000</xdr:colOff>
      <xdr:row>16</xdr:row>
      <xdr:rowOff>85598</xdr:rowOff>
    </xdr:to>
    <xdr:cxnSp macro="">
      <xdr:nvCxnSpPr>
        <xdr:cNvPr id="50" name="直線コネクタ 49"/>
        <xdr:cNvCxnSpPr/>
      </xdr:nvCxnSpPr>
      <xdr:spPr bwMode="auto">
        <a:xfrm flipV="1">
          <a:off x="5003800" y="2855430"/>
          <a:ext cx="647700" cy="2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85598</xdr:rowOff>
    </xdr:from>
    <xdr:to>
      <xdr:col>26</xdr:col>
      <xdr:colOff>50800</xdr:colOff>
      <xdr:row>17</xdr:row>
      <xdr:rowOff>6896</xdr:rowOff>
    </xdr:to>
    <xdr:cxnSp macro="">
      <xdr:nvCxnSpPr>
        <xdr:cNvPr id="53" name="直線コネクタ 52"/>
        <xdr:cNvCxnSpPr/>
      </xdr:nvCxnSpPr>
      <xdr:spPr bwMode="auto">
        <a:xfrm flipV="1">
          <a:off x="4305300" y="2876423"/>
          <a:ext cx="698500" cy="9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6896</xdr:rowOff>
    </xdr:from>
    <xdr:to>
      <xdr:col>22</xdr:col>
      <xdr:colOff>114300</xdr:colOff>
      <xdr:row>17</xdr:row>
      <xdr:rowOff>9741</xdr:rowOff>
    </xdr:to>
    <xdr:cxnSp macro="">
      <xdr:nvCxnSpPr>
        <xdr:cNvPr id="56" name="直線コネクタ 55"/>
        <xdr:cNvCxnSpPr/>
      </xdr:nvCxnSpPr>
      <xdr:spPr bwMode="auto">
        <a:xfrm flipV="1">
          <a:off x="3606800" y="2969171"/>
          <a:ext cx="698500" cy="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9741</xdr:rowOff>
    </xdr:from>
    <xdr:to>
      <xdr:col>18</xdr:col>
      <xdr:colOff>177800</xdr:colOff>
      <xdr:row>17</xdr:row>
      <xdr:rowOff>58204</xdr:rowOff>
    </xdr:to>
    <xdr:cxnSp macro="">
      <xdr:nvCxnSpPr>
        <xdr:cNvPr id="59" name="直線コネクタ 58"/>
        <xdr:cNvCxnSpPr/>
      </xdr:nvCxnSpPr>
      <xdr:spPr bwMode="auto">
        <a:xfrm flipV="1">
          <a:off x="2908300" y="2972016"/>
          <a:ext cx="6985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13805</xdr:rowOff>
    </xdr:from>
    <xdr:to>
      <xdr:col>29</xdr:col>
      <xdr:colOff>177800</xdr:colOff>
      <xdr:row>16</xdr:row>
      <xdr:rowOff>115405</xdr:rowOff>
    </xdr:to>
    <xdr:sp macro="" textlink="">
      <xdr:nvSpPr>
        <xdr:cNvPr id="69" name="楕円 68"/>
        <xdr:cNvSpPr/>
      </xdr:nvSpPr>
      <xdr:spPr bwMode="auto">
        <a:xfrm>
          <a:off x="5600700" y="280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30332</xdr:rowOff>
    </xdr:from>
    <xdr:ext cx="762000" cy="259045"/>
    <xdr:sp macro="" textlink="">
      <xdr:nvSpPr>
        <xdr:cNvPr id="70" name="人口1人当たり決算額の推移該当値テキスト130"/>
        <xdr:cNvSpPr txBox="1"/>
      </xdr:nvSpPr>
      <xdr:spPr>
        <a:xfrm>
          <a:off x="5740400" y="264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34798</xdr:rowOff>
    </xdr:from>
    <xdr:to>
      <xdr:col>26</xdr:col>
      <xdr:colOff>101600</xdr:colOff>
      <xdr:row>16</xdr:row>
      <xdr:rowOff>136398</xdr:rowOff>
    </xdr:to>
    <xdr:sp macro="" textlink="">
      <xdr:nvSpPr>
        <xdr:cNvPr id="71" name="楕円 70"/>
        <xdr:cNvSpPr/>
      </xdr:nvSpPr>
      <xdr:spPr bwMode="auto">
        <a:xfrm>
          <a:off x="4953000" y="282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146575</xdr:rowOff>
    </xdr:from>
    <xdr:ext cx="736600" cy="259045"/>
    <xdr:sp macro="" textlink="">
      <xdr:nvSpPr>
        <xdr:cNvPr id="72" name="テキスト ボックス 71"/>
        <xdr:cNvSpPr txBox="1"/>
      </xdr:nvSpPr>
      <xdr:spPr>
        <a:xfrm>
          <a:off x="4622800" y="2594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127546</xdr:rowOff>
    </xdr:from>
    <xdr:to>
      <xdr:col>22</xdr:col>
      <xdr:colOff>165100</xdr:colOff>
      <xdr:row>17</xdr:row>
      <xdr:rowOff>57696</xdr:rowOff>
    </xdr:to>
    <xdr:sp macro="" textlink="">
      <xdr:nvSpPr>
        <xdr:cNvPr id="73" name="楕円 72"/>
        <xdr:cNvSpPr/>
      </xdr:nvSpPr>
      <xdr:spPr bwMode="auto">
        <a:xfrm>
          <a:off x="4254500" y="291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67873</xdr:rowOff>
    </xdr:from>
    <xdr:ext cx="762000" cy="259045"/>
    <xdr:sp macro="" textlink="">
      <xdr:nvSpPr>
        <xdr:cNvPr id="74" name="テキスト ボックス 73"/>
        <xdr:cNvSpPr txBox="1"/>
      </xdr:nvSpPr>
      <xdr:spPr>
        <a:xfrm>
          <a:off x="3924300" y="268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130391</xdr:rowOff>
    </xdr:from>
    <xdr:to>
      <xdr:col>19</xdr:col>
      <xdr:colOff>38100</xdr:colOff>
      <xdr:row>17</xdr:row>
      <xdr:rowOff>60541</xdr:rowOff>
    </xdr:to>
    <xdr:sp macro="" textlink="">
      <xdr:nvSpPr>
        <xdr:cNvPr id="75" name="楕円 74"/>
        <xdr:cNvSpPr/>
      </xdr:nvSpPr>
      <xdr:spPr bwMode="auto">
        <a:xfrm>
          <a:off x="3556000" y="292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70718</xdr:rowOff>
    </xdr:from>
    <xdr:ext cx="762000" cy="259045"/>
    <xdr:sp macro="" textlink="">
      <xdr:nvSpPr>
        <xdr:cNvPr id="76" name="テキスト ボックス 75"/>
        <xdr:cNvSpPr txBox="1"/>
      </xdr:nvSpPr>
      <xdr:spPr>
        <a:xfrm>
          <a:off x="3225800" y="269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7404</xdr:rowOff>
    </xdr:from>
    <xdr:to>
      <xdr:col>15</xdr:col>
      <xdr:colOff>101600</xdr:colOff>
      <xdr:row>17</xdr:row>
      <xdr:rowOff>109004</xdr:rowOff>
    </xdr:to>
    <xdr:sp macro="" textlink="">
      <xdr:nvSpPr>
        <xdr:cNvPr id="77" name="楕円 76"/>
        <xdr:cNvSpPr/>
      </xdr:nvSpPr>
      <xdr:spPr bwMode="auto">
        <a:xfrm>
          <a:off x="2857500" y="296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119181</xdr:rowOff>
    </xdr:from>
    <xdr:ext cx="762000" cy="259045"/>
    <xdr:sp macro="" textlink="">
      <xdr:nvSpPr>
        <xdr:cNvPr id="78" name="テキスト ボックス 77"/>
        <xdr:cNvSpPr txBox="1"/>
      </xdr:nvSpPr>
      <xdr:spPr>
        <a:xfrm>
          <a:off x="2527300" y="273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95248</xdr:rowOff>
    </xdr:from>
    <xdr:to>
      <xdr:col>29</xdr:col>
      <xdr:colOff>127000</xdr:colOff>
      <xdr:row>37</xdr:row>
      <xdr:rowOff>16312</xdr:rowOff>
    </xdr:to>
    <xdr:cxnSp macro="">
      <xdr:nvCxnSpPr>
        <xdr:cNvPr id="110" name="直線コネクタ 109"/>
        <xdr:cNvCxnSpPr/>
      </xdr:nvCxnSpPr>
      <xdr:spPr bwMode="auto">
        <a:xfrm flipV="1">
          <a:off x="5003800" y="7048498"/>
          <a:ext cx="647700" cy="9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167988</xdr:rowOff>
    </xdr:from>
    <xdr:to>
      <xdr:col>26</xdr:col>
      <xdr:colOff>50800</xdr:colOff>
      <xdr:row>37</xdr:row>
      <xdr:rowOff>16312</xdr:rowOff>
    </xdr:to>
    <xdr:cxnSp macro="">
      <xdr:nvCxnSpPr>
        <xdr:cNvPr id="113" name="直線コネクタ 112"/>
        <xdr:cNvCxnSpPr/>
      </xdr:nvCxnSpPr>
      <xdr:spPr bwMode="auto">
        <a:xfrm>
          <a:off x="4305300" y="7121238"/>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167988</xdr:rowOff>
    </xdr:from>
    <xdr:to>
      <xdr:col>22</xdr:col>
      <xdr:colOff>114300</xdr:colOff>
      <xdr:row>37</xdr:row>
      <xdr:rowOff>24519</xdr:rowOff>
    </xdr:to>
    <xdr:cxnSp macro="">
      <xdr:nvCxnSpPr>
        <xdr:cNvPr id="116" name="直線コネクタ 115"/>
        <xdr:cNvCxnSpPr/>
      </xdr:nvCxnSpPr>
      <xdr:spPr bwMode="auto">
        <a:xfrm flipV="1">
          <a:off x="3606800" y="7121238"/>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24519</xdr:rowOff>
    </xdr:from>
    <xdr:to>
      <xdr:col>18</xdr:col>
      <xdr:colOff>177800</xdr:colOff>
      <xdr:row>37</xdr:row>
      <xdr:rowOff>55654</xdr:rowOff>
    </xdr:to>
    <xdr:cxnSp macro="">
      <xdr:nvCxnSpPr>
        <xdr:cNvPr id="119" name="直線コネクタ 118"/>
        <xdr:cNvCxnSpPr/>
      </xdr:nvCxnSpPr>
      <xdr:spPr bwMode="auto">
        <a:xfrm flipV="1">
          <a:off x="2908300" y="7149219"/>
          <a:ext cx="698500" cy="3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44448</xdr:rowOff>
    </xdr:from>
    <xdr:to>
      <xdr:col>29</xdr:col>
      <xdr:colOff>177800</xdr:colOff>
      <xdr:row>36</xdr:row>
      <xdr:rowOff>146048</xdr:rowOff>
    </xdr:to>
    <xdr:sp macro="" textlink="">
      <xdr:nvSpPr>
        <xdr:cNvPr id="129" name="楕円 128"/>
        <xdr:cNvSpPr/>
      </xdr:nvSpPr>
      <xdr:spPr bwMode="auto">
        <a:xfrm>
          <a:off x="5600700" y="699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16525</xdr:rowOff>
    </xdr:from>
    <xdr:ext cx="762000" cy="259045"/>
    <xdr:sp macro="" textlink="">
      <xdr:nvSpPr>
        <xdr:cNvPr id="130" name="人口1人当たり決算額の推移該当値テキスト445"/>
        <xdr:cNvSpPr txBox="1"/>
      </xdr:nvSpPr>
      <xdr:spPr>
        <a:xfrm>
          <a:off x="5740400" y="69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136962</xdr:rowOff>
    </xdr:from>
    <xdr:to>
      <xdr:col>26</xdr:col>
      <xdr:colOff>101600</xdr:colOff>
      <xdr:row>37</xdr:row>
      <xdr:rowOff>67112</xdr:rowOff>
    </xdr:to>
    <xdr:sp macro="" textlink="">
      <xdr:nvSpPr>
        <xdr:cNvPr id="131" name="楕円 130"/>
        <xdr:cNvSpPr/>
      </xdr:nvSpPr>
      <xdr:spPr bwMode="auto">
        <a:xfrm>
          <a:off x="4953000" y="709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51889</xdr:rowOff>
    </xdr:from>
    <xdr:ext cx="736600" cy="259045"/>
    <xdr:sp macro="" textlink="">
      <xdr:nvSpPr>
        <xdr:cNvPr id="132" name="テキスト ボックス 131"/>
        <xdr:cNvSpPr txBox="1"/>
      </xdr:nvSpPr>
      <xdr:spPr>
        <a:xfrm>
          <a:off x="4622800" y="717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117188</xdr:rowOff>
    </xdr:from>
    <xdr:to>
      <xdr:col>22</xdr:col>
      <xdr:colOff>165100</xdr:colOff>
      <xdr:row>37</xdr:row>
      <xdr:rowOff>47338</xdr:rowOff>
    </xdr:to>
    <xdr:sp macro="" textlink="">
      <xdr:nvSpPr>
        <xdr:cNvPr id="133" name="楕円 132"/>
        <xdr:cNvSpPr/>
      </xdr:nvSpPr>
      <xdr:spPr bwMode="auto">
        <a:xfrm>
          <a:off x="4254500" y="707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32115</xdr:rowOff>
    </xdr:from>
    <xdr:ext cx="762000" cy="259045"/>
    <xdr:sp macro="" textlink="">
      <xdr:nvSpPr>
        <xdr:cNvPr id="134" name="テキスト ボックス 133"/>
        <xdr:cNvSpPr txBox="1"/>
      </xdr:nvSpPr>
      <xdr:spPr>
        <a:xfrm>
          <a:off x="3924300" y="715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145169</xdr:rowOff>
    </xdr:from>
    <xdr:to>
      <xdr:col>19</xdr:col>
      <xdr:colOff>38100</xdr:colOff>
      <xdr:row>37</xdr:row>
      <xdr:rowOff>75319</xdr:rowOff>
    </xdr:to>
    <xdr:sp macro="" textlink="">
      <xdr:nvSpPr>
        <xdr:cNvPr id="135" name="楕円 134"/>
        <xdr:cNvSpPr/>
      </xdr:nvSpPr>
      <xdr:spPr bwMode="auto">
        <a:xfrm>
          <a:off x="3556000" y="709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60096</xdr:rowOff>
    </xdr:from>
    <xdr:ext cx="762000" cy="259045"/>
    <xdr:sp macro="" textlink="">
      <xdr:nvSpPr>
        <xdr:cNvPr id="136" name="テキスト ボックス 135"/>
        <xdr:cNvSpPr txBox="1"/>
      </xdr:nvSpPr>
      <xdr:spPr>
        <a:xfrm>
          <a:off x="3225800" y="718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4854</xdr:rowOff>
    </xdr:from>
    <xdr:to>
      <xdr:col>15</xdr:col>
      <xdr:colOff>101600</xdr:colOff>
      <xdr:row>37</xdr:row>
      <xdr:rowOff>106454</xdr:rowOff>
    </xdr:to>
    <xdr:sp macro="" textlink="">
      <xdr:nvSpPr>
        <xdr:cNvPr id="137" name="楕円 136"/>
        <xdr:cNvSpPr/>
      </xdr:nvSpPr>
      <xdr:spPr bwMode="auto">
        <a:xfrm>
          <a:off x="2857500" y="7129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91231</xdr:rowOff>
    </xdr:from>
    <xdr:ext cx="762000" cy="259045"/>
    <xdr:sp macro="" textlink="">
      <xdr:nvSpPr>
        <xdr:cNvPr id="138" name="テキスト ボックス 137"/>
        <xdr:cNvSpPr txBox="1"/>
      </xdr:nvSpPr>
      <xdr:spPr>
        <a:xfrm>
          <a:off x="2527300" y="72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15,932
15,032
23.89
10,380,391
9,726,279
577,797
4,346,189
9,572,275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160460</xdr:rowOff>
    </xdr:from>
    <xdr:to>
      <xdr:col>24</xdr:col>
      <xdr:colOff>63500</xdr:colOff>
      <xdr:row>34</xdr:row>
      <xdr:rowOff>5698</xdr:rowOff>
    </xdr:to>
    <xdr:cxnSp macro="">
      <xdr:nvCxnSpPr>
        <xdr:cNvPr id="65" name="直線コネクタ 64"/>
        <xdr:cNvCxnSpPr/>
      </xdr:nvCxnSpPr>
      <xdr:spPr>
        <a:xfrm>
          <a:off x="3797300" y="5818310"/>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160460</xdr:rowOff>
    </xdr:from>
    <xdr:to>
      <xdr:col>19</xdr:col>
      <xdr:colOff>177800</xdr:colOff>
      <xdr:row>34</xdr:row>
      <xdr:rowOff>114826</xdr:rowOff>
    </xdr:to>
    <xdr:cxnSp macro="">
      <xdr:nvCxnSpPr>
        <xdr:cNvPr id="68" name="直線コネクタ 67"/>
        <xdr:cNvCxnSpPr/>
      </xdr:nvCxnSpPr>
      <xdr:spPr>
        <a:xfrm flipV="1">
          <a:off x="2908300" y="5818310"/>
          <a:ext cx="889000" cy="1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114826</xdr:rowOff>
    </xdr:from>
    <xdr:to>
      <xdr:col>15</xdr:col>
      <xdr:colOff>50800</xdr:colOff>
      <xdr:row>35</xdr:row>
      <xdr:rowOff>11312</xdr:rowOff>
    </xdr:to>
    <xdr:cxnSp macro="">
      <xdr:nvCxnSpPr>
        <xdr:cNvPr id="71" name="直線コネクタ 70"/>
        <xdr:cNvCxnSpPr/>
      </xdr:nvCxnSpPr>
      <xdr:spPr>
        <a:xfrm flipV="1">
          <a:off x="2019300" y="5944126"/>
          <a:ext cx="889000" cy="6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11312</xdr:rowOff>
    </xdr:from>
    <xdr:to>
      <xdr:col>10</xdr:col>
      <xdr:colOff>114300</xdr:colOff>
      <xdr:row>35</xdr:row>
      <xdr:rowOff>61362</xdr:rowOff>
    </xdr:to>
    <xdr:cxnSp macro="">
      <xdr:nvCxnSpPr>
        <xdr:cNvPr id="74" name="直線コネクタ 73"/>
        <xdr:cNvCxnSpPr/>
      </xdr:nvCxnSpPr>
      <xdr:spPr>
        <a:xfrm flipV="1">
          <a:off x="1130300" y="6012062"/>
          <a:ext cx="8890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126348</xdr:rowOff>
    </xdr:from>
    <xdr:to>
      <xdr:col>24</xdr:col>
      <xdr:colOff>114300</xdr:colOff>
      <xdr:row>34</xdr:row>
      <xdr:rowOff>56498</xdr:rowOff>
    </xdr:to>
    <xdr:sp macro="" textlink="">
      <xdr:nvSpPr>
        <xdr:cNvPr id="84" name="楕円 83"/>
        <xdr:cNvSpPr/>
      </xdr:nvSpPr>
      <xdr:spPr>
        <a:xfrm>
          <a:off x="4584700" y="57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149225</xdr:rowOff>
    </xdr:from>
    <xdr:ext cx="599010" cy="259045"/>
    <xdr:sp macro="" textlink="">
      <xdr:nvSpPr>
        <xdr:cNvPr id="85" name="人件費該当値テキスト"/>
        <xdr:cNvSpPr txBox="1"/>
      </xdr:nvSpPr>
      <xdr:spPr>
        <a:xfrm>
          <a:off x="4686300" y="563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109660</xdr:rowOff>
    </xdr:from>
    <xdr:to>
      <xdr:col>20</xdr:col>
      <xdr:colOff>38100</xdr:colOff>
      <xdr:row>34</xdr:row>
      <xdr:rowOff>39810</xdr:rowOff>
    </xdr:to>
    <xdr:sp macro="" textlink="">
      <xdr:nvSpPr>
        <xdr:cNvPr id="86" name="楕円 85"/>
        <xdr:cNvSpPr/>
      </xdr:nvSpPr>
      <xdr:spPr>
        <a:xfrm>
          <a:off x="3746500" y="57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56337</xdr:rowOff>
    </xdr:from>
    <xdr:ext cx="599010" cy="259045"/>
    <xdr:sp macro="" textlink="">
      <xdr:nvSpPr>
        <xdr:cNvPr id="87" name="テキスト ボックス 86"/>
        <xdr:cNvSpPr txBox="1"/>
      </xdr:nvSpPr>
      <xdr:spPr>
        <a:xfrm>
          <a:off x="3497795" y="554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64026</xdr:rowOff>
    </xdr:from>
    <xdr:to>
      <xdr:col>15</xdr:col>
      <xdr:colOff>101600</xdr:colOff>
      <xdr:row>34</xdr:row>
      <xdr:rowOff>165626</xdr:rowOff>
    </xdr:to>
    <xdr:sp macro="" textlink="">
      <xdr:nvSpPr>
        <xdr:cNvPr id="88" name="楕円 87"/>
        <xdr:cNvSpPr/>
      </xdr:nvSpPr>
      <xdr:spPr>
        <a:xfrm>
          <a:off x="2857500" y="5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10703</xdr:rowOff>
    </xdr:from>
    <xdr:ext cx="599010" cy="259045"/>
    <xdr:sp macro="" textlink="">
      <xdr:nvSpPr>
        <xdr:cNvPr id="89" name="テキスト ボックス 88"/>
        <xdr:cNvSpPr txBox="1"/>
      </xdr:nvSpPr>
      <xdr:spPr>
        <a:xfrm>
          <a:off x="2608795" y="56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131962</xdr:rowOff>
    </xdr:from>
    <xdr:to>
      <xdr:col>10</xdr:col>
      <xdr:colOff>165100</xdr:colOff>
      <xdr:row>35</xdr:row>
      <xdr:rowOff>62112</xdr:rowOff>
    </xdr:to>
    <xdr:sp macro="" textlink="">
      <xdr:nvSpPr>
        <xdr:cNvPr id="90" name="楕円 89"/>
        <xdr:cNvSpPr/>
      </xdr:nvSpPr>
      <xdr:spPr>
        <a:xfrm>
          <a:off x="1968500" y="59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78639</xdr:rowOff>
    </xdr:from>
    <xdr:ext cx="534377" cy="259045"/>
    <xdr:sp macro="" textlink="">
      <xdr:nvSpPr>
        <xdr:cNvPr id="91" name="テキスト ボックス 90"/>
        <xdr:cNvSpPr txBox="1"/>
      </xdr:nvSpPr>
      <xdr:spPr>
        <a:xfrm>
          <a:off x="1752111" y="57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10562</xdr:rowOff>
    </xdr:from>
    <xdr:to>
      <xdr:col>6</xdr:col>
      <xdr:colOff>38100</xdr:colOff>
      <xdr:row>35</xdr:row>
      <xdr:rowOff>112162</xdr:rowOff>
    </xdr:to>
    <xdr:sp macro="" textlink="">
      <xdr:nvSpPr>
        <xdr:cNvPr id="92" name="楕円 91"/>
        <xdr:cNvSpPr/>
      </xdr:nvSpPr>
      <xdr:spPr>
        <a:xfrm>
          <a:off x="1079500" y="60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128689</xdr:rowOff>
    </xdr:from>
    <xdr:ext cx="534377" cy="259045"/>
    <xdr:sp macro="" textlink="">
      <xdr:nvSpPr>
        <xdr:cNvPr id="93" name="テキスト ボックス 92"/>
        <xdr:cNvSpPr txBox="1"/>
      </xdr:nvSpPr>
      <xdr:spPr>
        <a:xfrm>
          <a:off x="863111" y="57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12789</xdr:rowOff>
    </xdr:from>
    <xdr:to>
      <xdr:col>24</xdr:col>
      <xdr:colOff>63500</xdr:colOff>
      <xdr:row>55</xdr:row>
      <xdr:rowOff>12484</xdr:rowOff>
    </xdr:to>
    <xdr:cxnSp macro="">
      <xdr:nvCxnSpPr>
        <xdr:cNvPr id="123" name="直線コネクタ 122"/>
        <xdr:cNvCxnSpPr/>
      </xdr:nvCxnSpPr>
      <xdr:spPr>
        <a:xfrm flipV="1">
          <a:off x="3797300" y="9271089"/>
          <a:ext cx="838200" cy="1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12484</xdr:rowOff>
    </xdr:from>
    <xdr:to>
      <xdr:col>19</xdr:col>
      <xdr:colOff>177800</xdr:colOff>
      <xdr:row>55</xdr:row>
      <xdr:rowOff>92761</xdr:rowOff>
    </xdr:to>
    <xdr:cxnSp macro="">
      <xdr:nvCxnSpPr>
        <xdr:cNvPr id="126" name="直線コネクタ 125"/>
        <xdr:cNvCxnSpPr/>
      </xdr:nvCxnSpPr>
      <xdr:spPr>
        <a:xfrm flipV="1">
          <a:off x="2908300" y="9442234"/>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92761</xdr:rowOff>
    </xdr:from>
    <xdr:to>
      <xdr:col>15</xdr:col>
      <xdr:colOff>50800</xdr:colOff>
      <xdr:row>56</xdr:row>
      <xdr:rowOff>120485</xdr:rowOff>
    </xdr:to>
    <xdr:cxnSp macro="">
      <xdr:nvCxnSpPr>
        <xdr:cNvPr id="129" name="直線コネクタ 128"/>
        <xdr:cNvCxnSpPr/>
      </xdr:nvCxnSpPr>
      <xdr:spPr>
        <a:xfrm flipV="1">
          <a:off x="2019300" y="9522511"/>
          <a:ext cx="889000" cy="1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120485</xdr:rowOff>
    </xdr:from>
    <xdr:to>
      <xdr:col>10</xdr:col>
      <xdr:colOff>114300</xdr:colOff>
      <xdr:row>57</xdr:row>
      <xdr:rowOff>19989</xdr:rowOff>
    </xdr:to>
    <xdr:cxnSp macro="">
      <xdr:nvCxnSpPr>
        <xdr:cNvPr id="132" name="直線コネクタ 131"/>
        <xdr:cNvCxnSpPr/>
      </xdr:nvCxnSpPr>
      <xdr:spPr>
        <a:xfrm flipV="1">
          <a:off x="1130300" y="9721685"/>
          <a:ext cx="889000" cy="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133439</xdr:rowOff>
    </xdr:from>
    <xdr:to>
      <xdr:col>24</xdr:col>
      <xdr:colOff>114300</xdr:colOff>
      <xdr:row>54</xdr:row>
      <xdr:rowOff>63589</xdr:rowOff>
    </xdr:to>
    <xdr:sp macro="" textlink="">
      <xdr:nvSpPr>
        <xdr:cNvPr id="142" name="楕円 141"/>
        <xdr:cNvSpPr/>
      </xdr:nvSpPr>
      <xdr:spPr>
        <a:xfrm>
          <a:off x="4584700" y="92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156316</xdr:rowOff>
    </xdr:from>
    <xdr:ext cx="599010" cy="259045"/>
    <xdr:sp macro="" textlink="">
      <xdr:nvSpPr>
        <xdr:cNvPr id="143" name="物件費該当値テキスト"/>
        <xdr:cNvSpPr txBox="1"/>
      </xdr:nvSpPr>
      <xdr:spPr>
        <a:xfrm>
          <a:off x="4686300" y="907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133134</xdr:rowOff>
    </xdr:from>
    <xdr:to>
      <xdr:col>20</xdr:col>
      <xdr:colOff>38100</xdr:colOff>
      <xdr:row>55</xdr:row>
      <xdr:rowOff>63284</xdr:rowOff>
    </xdr:to>
    <xdr:sp macro="" textlink="">
      <xdr:nvSpPr>
        <xdr:cNvPr id="144" name="楕円 143"/>
        <xdr:cNvSpPr/>
      </xdr:nvSpPr>
      <xdr:spPr>
        <a:xfrm>
          <a:off x="3746500" y="93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79811</xdr:rowOff>
    </xdr:from>
    <xdr:ext cx="599010" cy="259045"/>
    <xdr:sp macro="" textlink="">
      <xdr:nvSpPr>
        <xdr:cNvPr id="145" name="テキスト ボックス 144"/>
        <xdr:cNvSpPr txBox="1"/>
      </xdr:nvSpPr>
      <xdr:spPr>
        <a:xfrm>
          <a:off x="3497795" y="916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41961</xdr:rowOff>
    </xdr:from>
    <xdr:to>
      <xdr:col>15</xdr:col>
      <xdr:colOff>101600</xdr:colOff>
      <xdr:row>55</xdr:row>
      <xdr:rowOff>143561</xdr:rowOff>
    </xdr:to>
    <xdr:sp macro="" textlink="">
      <xdr:nvSpPr>
        <xdr:cNvPr id="146" name="楕円 145"/>
        <xdr:cNvSpPr/>
      </xdr:nvSpPr>
      <xdr:spPr>
        <a:xfrm>
          <a:off x="2857500" y="94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160088</xdr:rowOff>
    </xdr:from>
    <xdr:ext cx="599010" cy="259045"/>
    <xdr:sp macro="" textlink="">
      <xdr:nvSpPr>
        <xdr:cNvPr id="147" name="テキスト ボックス 146"/>
        <xdr:cNvSpPr txBox="1"/>
      </xdr:nvSpPr>
      <xdr:spPr>
        <a:xfrm>
          <a:off x="2608795" y="924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69685</xdr:rowOff>
    </xdr:from>
    <xdr:to>
      <xdr:col>10</xdr:col>
      <xdr:colOff>165100</xdr:colOff>
      <xdr:row>56</xdr:row>
      <xdr:rowOff>171285</xdr:rowOff>
    </xdr:to>
    <xdr:sp macro="" textlink="">
      <xdr:nvSpPr>
        <xdr:cNvPr id="148" name="楕円 147"/>
        <xdr:cNvSpPr/>
      </xdr:nvSpPr>
      <xdr:spPr>
        <a:xfrm>
          <a:off x="1968500" y="96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16362</xdr:rowOff>
    </xdr:from>
    <xdr:ext cx="534377" cy="259045"/>
    <xdr:sp macro="" textlink="">
      <xdr:nvSpPr>
        <xdr:cNvPr id="149" name="テキスト ボックス 148"/>
        <xdr:cNvSpPr txBox="1"/>
      </xdr:nvSpPr>
      <xdr:spPr>
        <a:xfrm>
          <a:off x="1752111" y="94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140639</xdr:rowOff>
    </xdr:from>
    <xdr:to>
      <xdr:col>6</xdr:col>
      <xdr:colOff>38100</xdr:colOff>
      <xdr:row>57</xdr:row>
      <xdr:rowOff>70789</xdr:rowOff>
    </xdr:to>
    <xdr:sp macro="" textlink="">
      <xdr:nvSpPr>
        <xdr:cNvPr id="150" name="楕円 149"/>
        <xdr:cNvSpPr/>
      </xdr:nvSpPr>
      <xdr:spPr>
        <a:xfrm>
          <a:off x="1079500" y="97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61916</xdr:rowOff>
    </xdr:from>
    <xdr:ext cx="534377" cy="259045"/>
    <xdr:sp macro="" textlink="">
      <xdr:nvSpPr>
        <xdr:cNvPr id="151" name="テキスト ボックス 150"/>
        <xdr:cNvSpPr txBox="1"/>
      </xdr:nvSpPr>
      <xdr:spPr>
        <a:xfrm>
          <a:off x="863111" y="98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107651</xdr:rowOff>
    </xdr:from>
    <xdr:to>
      <xdr:col>24</xdr:col>
      <xdr:colOff>63500</xdr:colOff>
      <xdr:row>78</xdr:row>
      <xdr:rowOff>118966</xdr:rowOff>
    </xdr:to>
    <xdr:cxnSp macro="">
      <xdr:nvCxnSpPr>
        <xdr:cNvPr id="178" name="直線コネクタ 177"/>
        <xdr:cNvCxnSpPr/>
      </xdr:nvCxnSpPr>
      <xdr:spPr>
        <a:xfrm>
          <a:off x="3797300" y="13480751"/>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85705</xdr:rowOff>
    </xdr:from>
    <xdr:to>
      <xdr:col>19</xdr:col>
      <xdr:colOff>177800</xdr:colOff>
      <xdr:row>78</xdr:row>
      <xdr:rowOff>107651</xdr:rowOff>
    </xdr:to>
    <xdr:cxnSp macro="">
      <xdr:nvCxnSpPr>
        <xdr:cNvPr id="181" name="直線コネクタ 180"/>
        <xdr:cNvCxnSpPr/>
      </xdr:nvCxnSpPr>
      <xdr:spPr>
        <a:xfrm>
          <a:off x="2908300" y="134588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85705</xdr:rowOff>
    </xdr:from>
    <xdr:to>
      <xdr:col>15</xdr:col>
      <xdr:colOff>50800</xdr:colOff>
      <xdr:row>78</xdr:row>
      <xdr:rowOff>107490</xdr:rowOff>
    </xdr:to>
    <xdr:cxnSp macro="">
      <xdr:nvCxnSpPr>
        <xdr:cNvPr id="184" name="直線コネクタ 183"/>
        <xdr:cNvCxnSpPr/>
      </xdr:nvCxnSpPr>
      <xdr:spPr>
        <a:xfrm flipV="1">
          <a:off x="2019300" y="13458805"/>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102530</xdr:rowOff>
    </xdr:from>
    <xdr:to>
      <xdr:col>10</xdr:col>
      <xdr:colOff>114300</xdr:colOff>
      <xdr:row>78</xdr:row>
      <xdr:rowOff>107490</xdr:rowOff>
    </xdr:to>
    <xdr:cxnSp macro="">
      <xdr:nvCxnSpPr>
        <xdr:cNvPr id="187" name="直線コネクタ 186"/>
        <xdr:cNvCxnSpPr/>
      </xdr:nvCxnSpPr>
      <xdr:spPr>
        <a:xfrm>
          <a:off x="1130300" y="13475630"/>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68166</xdr:rowOff>
    </xdr:from>
    <xdr:to>
      <xdr:col>24</xdr:col>
      <xdr:colOff>114300</xdr:colOff>
      <xdr:row>78</xdr:row>
      <xdr:rowOff>169766</xdr:rowOff>
    </xdr:to>
    <xdr:sp macro="" textlink="">
      <xdr:nvSpPr>
        <xdr:cNvPr id="197" name="楕円 196"/>
        <xdr:cNvSpPr/>
      </xdr:nvSpPr>
      <xdr:spPr>
        <a:xfrm>
          <a:off x="45847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154543</xdr:rowOff>
    </xdr:from>
    <xdr:ext cx="378565" cy="259045"/>
    <xdr:sp macro="" textlink="">
      <xdr:nvSpPr>
        <xdr:cNvPr id="198" name="維持補修費該当値テキスト"/>
        <xdr:cNvSpPr txBox="1"/>
      </xdr:nvSpPr>
      <xdr:spPr>
        <a:xfrm>
          <a:off x="4686300" y="1335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56851</xdr:rowOff>
    </xdr:from>
    <xdr:to>
      <xdr:col>20</xdr:col>
      <xdr:colOff>38100</xdr:colOff>
      <xdr:row>78</xdr:row>
      <xdr:rowOff>158451</xdr:rowOff>
    </xdr:to>
    <xdr:sp macro="" textlink="">
      <xdr:nvSpPr>
        <xdr:cNvPr id="199" name="楕円 198"/>
        <xdr:cNvSpPr/>
      </xdr:nvSpPr>
      <xdr:spPr>
        <a:xfrm>
          <a:off x="3746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149578</xdr:rowOff>
    </xdr:from>
    <xdr:ext cx="469744" cy="259045"/>
    <xdr:sp macro="" textlink="">
      <xdr:nvSpPr>
        <xdr:cNvPr id="200" name="テキスト ボックス 199"/>
        <xdr:cNvSpPr txBox="1"/>
      </xdr:nvSpPr>
      <xdr:spPr>
        <a:xfrm>
          <a:off x="3562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201" name="楕円 200"/>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127632</xdr:rowOff>
    </xdr:from>
    <xdr:ext cx="469744" cy="259045"/>
    <xdr:sp macro="" textlink="">
      <xdr:nvSpPr>
        <xdr:cNvPr id="202" name="テキスト ボックス 201"/>
        <xdr:cNvSpPr txBox="1"/>
      </xdr:nvSpPr>
      <xdr:spPr>
        <a:xfrm>
          <a:off x="2673428"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56690</xdr:rowOff>
    </xdr:from>
    <xdr:to>
      <xdr:col>10</xdr:col>
      <xdr:colOff>165100</xdr:colOff>
      <xdr:row>78</xdr:row>
      <xdr:rowOff>158290</xdr:rowOff>
    </xdr:to>
    <xdr:sp macro="" textlink="">
      <xdr:nvSpPr>
        <xdr:cNvPr id="203" name="楕円 202"/>
        <xdr:cNvSpPr/>
      </xdr:nvSpPr>
      <xdr:spPr>
        <a:xfrm>
          <a:off x="1968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149417</xdr:rowOff>
    </xdr:from>
    <xdr:ext cx="469744" cy="259045"/>
    <xdr:sp macro="" textlink="">
      <xdr:nvSpPr>
        <xdr:cNvPr id="204" name="テキスト ボックス 203"/>
        <xdr:cNvSpPr txBox="1"/>
      </xdr:nvSpPr>
      <xdr:spPr>
        <a:xfrm>
          <a:off x="1784428" y="135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51730</xdr:rowOff>
    </xdr:from>
    <xdr:to>
      <xdr:col>6</xdr:col>
      <xdr:colOff>38100</xdr:colOff>
      <xdr:row>78</xdr:row>
      <xdr:rowOff>153330</xdr:rowOff>
    </xdr:to>
    <xdr:sp macro="" textlink="">
      <xdr:nvSpPr>
        <xdr:cNvPr id="205" name="楕円 204"/>
        <xdr:cNvSpPr/>
      </xdr:nvSpPr>
      <xdr:spPr>
        <a:xfrm>
          <a:off x="1079500" y="134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144457</xdr:rowOff>
    </xdr:from>
    <xdr:ext cx="469744" cy="259045"/>
    <xdr:sp macro="" textlink="">
      <xdr:nvSpPr>
        <xdr:cNvPr id="206" name="テキスト ボックス 205"/>
        <xdr:cNvSpPr txBox="1"/>
      </xdr:nvSpPr>
      <xdr:spPr>
        <a:xfrm>
          <a:off x="895428" y="135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51778</xdr:rowOff>
    </xdr:from>
    <xdr:to>
      <xdr:col>24</xdr:col>
      <xdr:colOff>63500</xdr:colOff>
      <xdr:row>95</xdr:row>
      <xdr:rowOff>77229</xdr:rowOff>
    </xdr:to>
    <xdr:cxnSp macro="">
      <xdr:nvCxnSpPr>
        <xdr:cNvPr id="236" name="直線コネクタ 235"/>
        <xdr:cNvCxnSpPr/>
      </xdr:nvCxnSpPr>
      <xdr:spPr>
        <a:xfrm>
          <a:off x="3797300" y="16168078"/>
          <a:ext cx="8382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51778</xdr:rowOff>
    </xdr:from>
    <xdr:to>
      <xdr:col>19</xdr:col>
      <xdr:colOff>177800</xdr:colOff>
      <xdr:row>96</xdr:row>
      <xdr:rowOff>31928</xdr:rowOff>
    </xdr:to>
    <xdr:cxnSp macro="">
      <xdr:nvCxnSpPr>
        <xdr:cNvPr id="239" name="直線コネクタ 238"/>
        <xdr:cNvCxnSpPr/>
      </xdr:nvCxnSpPr>
      <xdr:spPr>
        <a:xfrm flipV="1">
          <a:off x="2908300" y="16168078"/>
          <a:ext cx="889000" cy="3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31928</xdr:rowOff>
    </xdr:from>
    <xdr:to>
      <xdr:col>15</xdr:col>
      <xdr:colOff>50800</xdr:colOff>
      <xdr:row>96</xdr:row>
      <xdr:rowOff>56401</xdr:rowOff>
    </xdr:to>
    <xdr:cxnSp macro="">
      <xdr:nvCxnSpPr>
        <xdr:cNvPr id="242" name="直線コネクタ 241"/>
        <xdr:cNvCxnSpPr/>
      </xdr:nvCxnSpPr>
      <xdr:spPr>
        <a:xfrm flipV="1">
          <a:off x="2019300" y="16491128"/>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56401</xdr:rowOff>
    </xdr:from>
    <xdr:to>
      <xdr:col>10</xdr:col>
      <xdr:colOff>114300</xdr:colOff>
      <xdr:row>96</xdr:row>
      <xdr:rowOff>119914</xdr:rowOff>
    </xdr:to>
    <xdr:cxnSp macro="">
      <xdr:nvCxnSpPr>
        <xdr:cNvPr id="245" name="直線コネクタ 244"/>
        <xdr:cNvCxnSpPr/>
      </xdr:nvCxnSpPr>
      <xdr:spPr>
        <a:xfrm flipV="1">
          <a:off x="1130300" y="16515601"/>
          <a:ext cx="889000" cy="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26429</xdr:rowOff>
    </xdr:from>
    <xdr:to>
      <xdr:col>24</xdr:col>
      <xdr:colOff>114300</xdr:colOff>
      <xdr:row>95</xdr:row>
      <xdr:rowOff>128029</xdr:rowOff>
    </xdr:to>
    <xdr:sp macro="" textlink="">
      <xdr:nvSpPr>
        <xdr:cNvPr id="255" name="楕円 254"/>
        <xdr:cNvSpPr/>
      </xdr:nvSpPr>
      <xdr:spPr>
        <a:xfrm>
          <a:off x="4584700" y="163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4856</xdr:rowOff>
    </xdr:from>
    <xdr:ext cx="534377" cy="259045"/>
    <xdr:sp macro="" textlink="">
      <xdr:nvSpPr>
        <xdr:cNvPr id="256" name="扶助費該当値テキスト"/>
        <xdr:cNvSpPr txBox="1"/>
      </xdr:nvSpPr>
      <xdr:spPr>
        <a:xfrm>
          <a:off x="4686300" y="162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978</xdr:rowOff>
    </xdr:from>
    <xdr:to>
      <xdr:col>20</xdr:col>
      <xdr:colOff>38100</xdr:colOff>
      <xdr:row>94</xdr:row>
      <xdr:rowOff>102578</xdr:rowOff>
    </xdr:to>
    <xdr:sp macro="" textlink="">
      <xdr:nvSpPr>
        <xdr:cNvPr id="257" name="楕円 256"/>
        <xdr:cNvSpPr/>
      </xdr:nvSpPr>
      <xdr:spPr>
        <a:xfrm>
          <a:off x="3746500" y="161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119105</xdr:rowOff>
    </xdr:from>
    <xdr:ext cx="534377" cy="259045"/>
    <xdr:sp macro="" textlink="">
      <xdr:nvSpPr>
        <xdr:cNvPr id="258" name="テキスト ボックス 257"/>
        <xdr:cNvSpPr txBox="1"/>
      </xdr:nvSpPr>
      <xdr:spPr>
        <a:xfrm>
          <a:off x="3530111" y="1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152578</xdr:rowOff>
    </xdr:from>
    <xdr:to>
      <xdr:col>15</xdr:col>
      <xdr:colOff>101600</xdr:colOff>
      <xdr:row>96</xdr:row>
      <xdr:rowOff>82728</xdr:rowOff>
    </xdr:to>
    <xdr:sp macro="" textlink="">
      <xdr:nvSpPr>
        <xdr:cNvPr id="259" name="楕円 258"/>
        <xdr:cNvSpPr/>
      </xdr:nvSpPr>
      <xdr:spPr>
        <a:xfrm>
          <a:off x="2857500" y="164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73855</xdr:rowOff>
    </xdr:from>
    <xdr:ext cx="534377" cy="259045"/>
    <xdr:sp macro="" textlink="">
      <xdr:nvSpPr>
        <xdr:cNvPr id="260" name="テキスト ボックス 259"/>
        <xdr:cNvSpPr txBox="1"/>
      </xdr:nvSpPr>
      <xdr:spPr>
        <a:xfrm>
          <a:off x="2641111" y="165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5601</xdr:rowOff>
    </xdr:from>
    <xdr:to>
      <xdr:col>10</xdr:col>
      <xdr:colOff>165100</xdr:colOff>
      <xdr:row>96</xdr:row>
      <xdr:rowOff>107201</xdr:rowOff>
    </xdr:to>
    <xdr:sp macro="" textlink="">
      <xdr:nvSpPr>
        <xdr:cNvPr id="261" name="楕円 260"/>
        <xdr:cNvSpPr/>
      </xdr:nvSpPr>
      <xdr:spPr>
        <a:xfrm>
          <a:off x="1968500" y="164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98328</xdr:rowOff>
    </xdr:from>
    <xdr:ext cx="534377" cy="259045"/>
    <xdr:sp macro="" textlink="">
      <xdr:nvSpPr>
        <xdr:cNvPr id="262" name="テキスト ボックス 261"/>
        <xdr:cNvSpPr txBox="1"/>
      </xdr:nvSpPr>
      <xdr:spPr>
        <a:xfrm>
          <a:off x="1752111" y="165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69114</xdr:rowOff>
    </xdr:from>
    <xdr:to>
      <xdr:col>6</xdr:col>
      <xdr:colOff>38100</xdr:colOff>
      <xdr:row>96</xdr:row>
      <xdr:rowOff>170714</xdr:rowOff>
    </xdr:to>
    <xdr:sp macro="" textlink="">
      <xdr:nvSpPr>
        <xdr:cNvPr id="263" name="楕円 262"/>
        <xdr:cNvSpPr/>
      </xdr:nvSpPr>
      <xdr:spPr>
        <a:xfrm>
          <a:off x="1079500" y="16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161841</xdr:rowOff>
    </xdr:from>
    <xdr:ext cx="534377" cy="259045"/>
    <xdr:sp macro="" textlink="">
      <xdr:nvSpPr>
        <xdr:cNvPr id="264" name="テキスト ボックス 263"/>
        <xdr:cNvSpPr txBox="1"/>
      </xdr:nvSpPr>
      <xdr:spPr>
        <a:xfrm>
          <a:off x="863111" y="166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169729</xdr:rowOff>
    </xdr:from>
    <xdr:to>
      <xdr:col>55</xdr:col>
      <xdr:colOff>0</xdr:colOff>
      <xdr:row>37</xdr:row>
      <xdr:rowOff>40853</xdr:rowOff>
    </xdr:to>
    <xdr:cxnSp macro="">
      <xdr:nvCxnSpPr>
        <xdr:cNvPr id="291" name="直線コネクタ 290"/>
        <xdr:cNvCxnSpPr/>
      </xdr:nvCxnSpPr>
      <xdr:spPr>
        <a:xfrm flipV="1">
          <a:off x="9639300" y="6341929"/>
          <a:ext cx="8382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99339</xdr:rowOff>
    </xdr:from>
    <xdr:to>
      <xdr:col>50</xdr:col>
      <xdr:colOff>114300</xdr:colOff>
      <xdr:row>37</xdr:row>
      <xdr:rowOff>40853</xdr:rowOff>
    </xdr:to>
    <xdr:cxnSp macro="">
      <xdr:nvCxnSpPr>
        <xdr:cNvPr id="294" name="直線コネクタ 293"/>
        <xdr:cNvCxnSpPr/>
      </xdr:nvCxnSpPr>
      <xdr:spPr>
        <a:xfrm>
          <a:off x="8750300" y="5928639"/>
          <a:ext cx="889000" cy="4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99339</xdr:rowOff>
    </xdr:from>
    <xdr:to>
      <xdr:col>45</xdr:col>
      <xdr:colOff>177800</xdr:colOff>
      <xdr:row>37</xdr:row>
      <xdr:rowOff>83304</xdr:rowOff>
    </xdr:to>
    <xdr:cxnSp macro="">
      <xdr:nvCxnSpPr>
        <xdr:cNvPr id="297" name="直線コネクタ 296"/>
        <xdr:cNvCxnSpPr/>
      </xdr:nvCxnSpPr>
      <xdr:spPr>
        <a:xfrm flipV="1">
          <a:off x="7861300" y="5928639"/>
          <a:ext cx="889000" cy="49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80456</xdr:rowOff>
    </xdr:from>
    <xdr:to>
      <xdr:col>41</xdr:col>
      <xdr:colOff>50800</xdr:colOff>
      <xdr:row>37</xdr:row>
      <xdr:rowOff>83304</xdr:rowOff>
    </xdr:to>
    <xdr:cxnSp macro="">
      <xdr:nvCxnSpPr>
        <xdr:cNvPr id="300" name="直線コネクタ 299"/>
        <xdr:cNvCxnSpPr/>
      </xdr:nvCxnSpPr>
      <xdr:spPr>
        <a:xfrm>
          <a:off x="6972300" y="642410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118929</xdr:rowOff>
    </xdr:from>
    <xdr:to>
      <xdr:col>55</xdr:col>
      <xdr:colOff>50800</xdr:colOff>
      <xdr:row>37</xdr:row>
      <xdr:rowOff>49079</xdr:rowOff>
    </xdr:to>
    <xdr:sp macro="" textlink="">
      <xdr:nvSpPr>
        <xdr:cNvPr id="310" name="楕円 309"/>
        <xdr:cNvSpPr/>
      </xdr:nvSpPr>
      <xdr:spPr>
        <a:xfrm>
          <a:off x="10426700" y="6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97356</xdr:rowOff>
    </xdr:from>
    <xdr:ext cx="534377" cy="259045"/>
    <xdr:sp macro="" textlink="">
      <xdr:nvSpPr>
        <xdr:cNvPr id="311" name="補助費等該当値テキスト"/>
        <xdr:cNvSpPr txBox="1"/>
      </xdr:nvSpPr>
      <xdr:spPr>
        <a:xfrm>
          <a:off x="10528300" y="62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161503</xdr:rowOff>
    </xdr:from>
    <xdr:to>
      <xdr:col>50</xdr:col>
      <xdr:colOff>165100</xdr:colOff>
      <xdr:row>37</xdr:row>
      <xdr:rowOff>91653</xdr:rowOff>
    </xdr:to>
    <xdr:sp macro="" textlink="">
      <xdr:nvSpPr>
        <xdr:cNvPr id="312" name="楕円 311"/>
        <xdr:cNvSpPr/>
      </xdr:nvSpPr>
      <xdr:spPr>
        <a:xfrm>
          <a:off x="9588500" y="63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82780</xdr:rowOff>
    </xdr:from>
    <xdr:ext cx="534377" cy="259045"/>
    <xdr:sp macro="" textlink="">
      <xdr:nvSpPr>
        <xdr:cNvPr id="313" name="テキスト ボックス 312"/>
        <xdr:cNvSpPr txBox="1"/>
      </xdr:nvSpPr>
      <xdr:spPr>
        <a:xfrm>
          <a:off x="9372111" y="642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48539</xdr:rowOff>
    </xdr:from>
    <xdr:to>
      <xdr:col>46</xdr:col>
      <xdr:colOff>38100</xdr:colOff>
      <xdr:row>34</xdr:row>
      <xdr:rowOff>150139</xdr:rowOff>
    </xdr:to>
    <xdr:sp macro="" textlink="">
      <xdr:nvSpPr>
        <xdr:cNvPr id="314" name="楕円 313"/>
        <xdr:cNvSpPr/>
      </xdr:nvSpPr>
      <xdr:spPr>
        <a:xfrm>
          <a:off x="8699500" y="58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141266</xdr:rowOff>
    </xdr:from>
    <xdr:ext cx="599010" cy="259045"/>
    <xdr:sp macro="" textlink="">
      <xdr:nvSpPr>
        <xdr:cNvPr id="315" name="テキスト ボックス 314"/>
        <xdr:cNvSpPr txBox="1"/>
      </xdr:nvSpPr>
      <xdr:spPr>
        <a:xfrm>
          <a:off x="8450795" y="59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32504</xdr:rowOff>
    </xdr:from>
    <xdr:to>
      <xdr:col>41</xdr:col>
      <xdr:colOff>101600</xdr:colOff>
      <xdr:row>37</xdr:row>
      <xdr:rowOff>134104</xdr:rowOff>
    </xdr:to>
    <xdr:sp macro="" textlink="">
      <xdr:nvSpPr>
        <xdr:cNvPr id="316" name="楕円 315"/>
        <xdr:cNvSpPr/>
      </xdr:nvSpPr>
      <xdr:spPr>
        <a:xfrm>
          <a:off x="7810500" y="63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125231</xdr:rowOff>
    </xdr:from>
    <xdr:ext cx="534377" cy="259045"/>
    <xdr:sp macro="" textlink="">
      <xdr:nvSpPr>
        <xdr:cNvPr id="317" name="テキスト ボックス 316"/>
        <xdr:cNvSpPr txBox="1"/>
      </xdr:nvSpPr>
      <xdr:spPr>
        <a:xfrm>
          <a:off x="7594111" y="64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29656</xdr:rowOff>
    </xdr:from>
    <xdr:to>
      <xdr:col>36</xdr:col>
      <xdr:colOff>165100</xdr:colOff>
      <xdr:row>37</xdr:row>
      <xdr:rowOff>131256</xdr:rowOff>
    </xdr:to>
    <xdr:sp macro="" textlink="">
      <xdr:nvSpPr>
        <xdr:cNvPr id="318" name="楕円 317"/>
        <xdr:cNvSpPr/>
      </xdr:nvSpPr>
      <xdr:spPr>
        <a:xfrm>
          <a:off x="6921500" y="63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122383</xdr:rowOff>
    </xdr:from>
    <xdr:ext cx="534377" cy="259045"/>
    <xdr:sp macro="" textlink="">
      <xdr:nvSpPr>
        <xdr:cNvPr id="319" name="テキスト ボックス 318"/>
        <xdr:cNvSpPr txBox="1"/>
      </xdr:nvSpPr>
      <xdr:spPr>
        <a:xfrm>
          <a:off x="6705111" y="64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157173</xdr:rowOff>
    </xdr:from>
    <xdr:to>
      <xdr:col>55</xdr:col>
      <xdr:colOff>0</xdr:colOff>
      <xdr:row>57</xdr:row>
      <xdr:rowOff>8194</xdr:rowOff>
    </xdr:to>
    <xdr:cxnSp macro="">
      <xdr:nvCxnSpPr>
        <xdr:cNvPr id="348" name="直線コネクタ 347"/>
        <xdr:cNvCxnSpPr/>
      </xdr:nvCxnSpPr>
      <xdr:spPr>
        <a:xfrm flipV="1">
          <a:off x="9639300" y="9586923"/>
          <a:ext cx="838200" cy="19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77185</xdr:rowOff>
    </xdr:from>
    <xdr:to>
      <xdr:col>50</xdr:col>
      <xdr:colOff>114300</xdr:colOff>
      <xdr:row>57</xdr:row>
      <xdr:rowOff>8194</xdr:rowOff>
    </xdr:to>
    <xdr:cxnSp macro="">
      <xdr:nvCxnSpPr>
        <xdr:cNvPr id="351" name="直線コネクタ 350"/>
        <xdr:cNvCxnSpPr/>
      </xdr:nvCxnSpPr>
      <xdr:spPr>
        <a:xfrm>
          <a:off x="8750300" y="9506935"/>
          <a:ext cx="889000" cy="27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77185</xdr:rowOff>
    </xdr:from>
    <xdr:to>
      <xdr:col>45</xdr:col>
      <xdr:colOff>177800</xdr:colOff>
      <xdr:row>56</xdr:row>
      <xdr:rowOff>102979</xdr:rowOff>
    </xdr:to>
    <xdr:cxnSp macro="">
      <xdr:nvCxnSpPr>
        <xdr:cNvPr id="354" name="直線コネクタ 353"/>
        <xdr:cNvCxnSpPr/>
      </xdr:nvCxnSpPr>
      <xdr:spPr>
        <a:xfrm flipV="1">
          <a:off x="7861300" y="9506935"/>
          <a:ext cx="889000" cy="1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91694</xdr:rowOff>
    </xdr:from>
    <xdr:to>
      <xdr:col>41</xdr:col>
      <xdr:colOff>50800</xdr:colOff>
      <xdr:row>56</xdr:row>
      <xdr:rowOff>102979</xdr:rowOff>
    </xdr:to>
    <xdr:cxnSp macro="">
      <xdr:nvCxnSpPr>
        <xdr:cNvPr id="357" name="直線コネクタ 356"/>
        <xdr:cNvCxnSpPr/>
      </xdr:nvCxnSpPr>
      <xdr:spPr>
        <a:xfrm>
          <a:off x="6972300" y="9692894"/>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106373</xdr:rowOff>
    </xdr:from>
    <xdr:to>
      <xdr:col>55</xdr:col>
      <xdr:colOff>50800</xdr:colOff>
      <xdr:row>56</xdr:row>
      <xdr:rowOff>36523</xdr:rowOff>
    </xdr:to>
    <xdr:sp macro="" textlink="">
      <xdr:nvSpPr>
        <xdr:cNvPr id="367" name="楕円 366"/>
        <xdr:cNvSpPr/>
      </xdr:nvSpPr>
      <xdr:spPr>
        <a:xfrm>
          <a:off x="10426700" y="95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129250</xdr:rowOff>
    </xdr:from>
    <xdr:ext cx="534377" cy="259045"/>
    <xdr:sp macro="" textlink="">
      <xdr:nvSpPr>
        <xdr:cNvPr id="368" name="普通建設事業費該当値テキスト"/>
        <xdr:cNvSpPr txBox="1"/>
      </xdr:nvSpPr>
      <xdr:spPr>
        <a:xfrm>
          <a:off x="10528300" y="93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128844</xdr:rowOff>
    </xdr:from>
    <xdr:to>
      <xdr:col>50</xdr:col>
      <xdr:colOff>165100</xdr:colOff>
      <xdr:row>57</xdr:row>
      <xdr:rowOff>58994</xdr:rowOff>
    </xdr:to>
    <xdr:sp macro="" textlink="">
      <xdr:nvSpPr>
        <xdr:cNvPr id="369" name="楕円 368"/>
        <xdr:cNvSpPr/>
      </xdr:nvSpPr>
      <xdr:spPr>
        <a:xfrm>
          <a:off x="9588500" y="97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50121</xdr:rowOff>
    </xdr:from>
    <xdr:ext cx="534377" cy="259045"/>
    <xdr:sp macro="" textlink="">
      <xdr:nvSpPr>
        <xdr:cNvPr id="370" name="テキスト ボックス 369"/>
        <xdr:cNvSpPr txBox="1"/>
      </xdr:nvSpPr>
      <xdr:spPr>
        <a:xfrm>
          <a:off x="9372111" y="982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26385</xdr:rowOff>
    </xdr:from>
    <xdr:to>
      <xdr:col>46</xdr:col>
      <xdr:colOff>38100</xdr:colOff>
      <xdr:row>55</xdr:row>
      <xdr:rowOff>127985</xdr:rowOff>
    </xdr:to>
    <xdr:sp macro="" textlink="">
      <xdr:nvSpPr>
        <xdr:cNvPr id="371" name="楕円 370"/>
        <xdr:cNvSpPr/>
      </xdr:nvSpPr>
      <xdr:spPr>
        <a:xfrm>
          <a:off x="8699500" y="94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119112</xdr:rowOff>
    </xdr:from>
    <xdr:ext cx="534377" cy="259045"/>
    <xdr:sp macro="" textlink="">
      <xdr:nvSpPr>
        <xdr:cNvPr id="372" name="テキスト ボックス 371"/>
        <xdr:cNvSpPr txBox="1"/>
      </xdr:nvSpPr>
      <xdr:spPr>
        <a:xfrm>
          <a:off x="8483111" y="95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52179</xdr:rowOff>
    </xdr:from>
    <xdr:to>
      <xdr:col>41</xdr:col>
      <xdr:colOff>101600</xdr:colOff>
      <xdr:row>56</xdr:row>
      <xdr:rowOff>153779</xdr:rowOff>
    </xdr:to>
    <xdr:sp macro="" textlink="">
      <xdr:nvSpPr>
        <xdr:cNvPr id="373" name="楕円 372"/>
        <xdr:cNvSpPr/>
      </xdr:nvSpPr>
      <xdr:spPr>
        <a:xfrm>
          <a:off x="7810500" y="96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144906</xdr:rowOff>
    </xdr:from>
    <xdr:ext cx="534377" cy="259045"/>
    <xdr:sp macro="" textlink="">
      <xdr:nvSpPr>
        <xdr:cNvPr id="374" name="テキスト ボックス 373"/>
        <xdr:cNvSpPr txBox="1"/>
      </xdr:nvSpPr>
      <xdr:spPr>
        <a:xfrm>
          <a:off x="7594111" y="97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40894</xdr:rowOff>
    </xdr:from>
    <xdr:to>
      <xdr:col>36</xdr:col>
      <xdr:colOff>165100</xdr:colOff>
      <xdr:row>56</xdr:row>
      <xdr:rowOff>142494</xdr:rowOff>
    </xdr:to>
    <xdr:sp macro="" textlink="">
      <xdr:nvSpPr>
        <xdr:cNvPr id="375" name="楕円 374"/>
        <xdr:cNvSpPr/>
      </xdr:nvSpPr>
      <xdr:spPr>
        <a:xfrm>
          <a:off x="6921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133621</xdr:rowOff>
    </xdr:from>
    <xdr:ext cx="534377" cy="259045"/>
    <xdr:sp macro="" textlink="">
      <xdr:nvSpPr>
        <xdr:cNvPr id="376" name="テキスト ボックス 375"/>
        <xdr:cNvSpPr txBox="1"/>
      </xdr:nvSpPr>
      <xdr:spPr>
        <a:xfrm>
          <a:off x="6705111" y="97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6217</xdr:rowOff>
    </xdr:from>
    <xdr:to>
      <xdr:col>55</xdr:col>
      <xdr:colOff>0</xdr:colOff>
      <xdr:row>78</xdr:row>
      <xdr:rowOff>96895</xdr:rowOff>
    </xdr:to>
    <xdr:cxnSp macro="">
      <xdr:nvCxnSpPr>
        <xdr:cNvPr id="405" name="直線コネクタ 404"/>
        <xdr:cNvCxnSpPr/>
      </xdr:nvCxnSpPr>
      <xdr:spPr>
        <a:xfrm flipV="1">
          <a:off x="9639300" y="13379317"/>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39669</xdr:rowOff>
    </xdr:from>
    <xdr:to>
      <xdr:col>50</xdr:col>
      <xdr:colOff>114300</xdr:colOff>
      <xdr:row>78</xdr:row>
      <xdr:rowOff>96895</xdr:rowOff>
    </xdr:to>
    <xdr:cxnSp macro="">
      <xdr:nvCxnSpPr>
        <xdr:cNvPr id="408" name="直線コネクタ 407"/>
        <xdr:cNvCxnSpPr/>
      </xdr:nvCxnSpPr>
      <xdr:spPr>
        <a:xfrm>
          <a:off x="8750300" y="13412769"/>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39669</xdr:rowOff>
    </xdr:from>
    <xdr:to>
      <xdr:col>45</xdr:col>
      <xdr:colOff>177800</xdr:colOff>
      <xdr:row>78</xdr:row>
      <xdr:rowOff>94875</xdr:rowOff>
    </xdr:to>
    <xdr:cxnSp macro="">
      <xdr:nvCxnSpPr>
        <xdr:cNvPr id="411" name="直線コネクタ 410"/>
        <xdr:cNvCxnSpPr/>
      </xdr:nvCxnSpPr>
      <xdr:spPr>
        <a:xfrm flipV="1">
          <a:off x="7861300" y="13412769"/>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158217</xdr:rowOff>
    </xdr:from>
    <xdr:to>
      <xdr:col>41</xdr:col>
      <xdr:colOff>50800</xdr:colOff>
      <xdr:row>78</xdr:row>
      <xdr:rowOff>94875</xdr:rowOff>
    </xdr:to>
    <xdr:cxnSp macro="">
      <xdr:nvCxnSpPr>
        <xdr:cNvPr id="414" name="直線コネクタ 413"/>
        <xdr:cNvCxnSpPr/>
      </xdr:nvCxnSpPr>
      <xdr:spPr>
        <a:xfrm>
          <a:off x="6972300" y="13188417"/>
          <a:ext cx="889000" cy="27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126867</xdr:rowOff>
    </xdr:from>
    <xdr:to>
      <xdr:col>55</xdr:col>
      <xdr:colOff>50800</xdr:colOff>
      <xdr:row>78</xdr:row>
      <xdr:rowOff>57017</xdr:rowOff>
    </xdr:to>
    <xdr:sp macro="" textlink="">
      <xdr:nvSpPr>
        <xdr:cNvPr id="424" name="楕円 423"/>
        <xdr:cNvSpPr/>
      </xdr:nvSpPr>
      <xdr:spPr>
        <a:xfrm>
          <a:off x="10426700" y="133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105294</xdr:rowOff>
    </xdr:from>
    <xdr:ext cx="534377" cy="259045"/>
    <xdr:sp macro="" textlink="">
      <xdr:nvSpPr>
        <xdr:cNvPr id="425" name="普通建設事業費 （ うち新規整備　）該当値テキスト"/>
        <xdr:cNvSpPr txBox="1"/>
      </xdr:nvSpPr>
      <xdr:spPr>
        <a:xfrm>
          <a:off x="10528300" y="13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46095</xdr:rowOff>
    </xdr:from>
    <xdr:to>
      <xdr:col>50</xdr:col>
      <xdr:colOff>165100</xdr:colOff>
      <xdr:row>78</xdr:row>
      <xdr:rowOff>147695</xdr:rowOff>
    </xdr:to>
    <xdr:sp macro="" textlink="">
      <xdr:nvSpPr>
        <xdr:cNvPr id="426" name="楕円 425"/>
        <xdr:cNvSpPr/>
      </xdr:nvSpPr>
      <xdr:spPr>
        <a:xfrm>
          <a:off x="9588500" y="134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138822</xdr:rowOff>
    </xdr:from>
    <xdr:ext cx="469744" cy="259045"/>
    <xdr:sp macro="" textlink="">
      <xdr:nvSpPr>
        <xdr:cNvPr id="427" name="テキスト ボックス 426"/>
        <xdr:cNvSpPr txBox="1"/>
      </xdr:nvSpPr>
      <xdr:spPr>
        <a:xfrm>
          <a:off x="9404428" y="13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160319</xdr:rowOff>
    </xdr:from>
    <xdr:to>
      <xdr:col>46</xdr:col>
      <xdr:colOff>38100</xdr:colOff>
      <xdr:row>78</xdr:row>
      <xdr:rowOff>90469</xdr:rowOff>
    </xdr:to>
    <xdr:sp macro="" textlink="">
      <xdr:nvSpPr>
        <xdr:cNvPr id="428" name="楕円 427"/>
        <xdr:cNvSpPr/>
      </xdr:nvSpPr>
      <xdr:spPr>
        <a:xfrm>
          <a:off x="8699500" y="133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81596</xdr:rowOff>
    </xdr:from>
    <xdr:ext cx="469744" cy="259045"/>
    <xdr:sp macro="" textlink="">
      <xdr:nvSpPr>
        <xdr:cNvPr id="429" name="テキスト ボックス 428"/>
        <xdr:cNvSpPr txBox="1"/>
      </xdr:nvSpPr>
      <xdr:spPr>
        <a:xfrm>
          <a:off x="8515428" y="134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44075</xdr:rowOff>
    </xdr:from>
    <xdr:to>
      <xdr:col>41</xdr:col>
      <xdr:colOff>101600</xdr:colOff>
      <xdr:row>78</xdr:row>
      <xdr:rowOff>145675</xdr:rowOff>
    </xdr:to>
    <xdr:sp macro="" textlink="">
      <xdr:nvSpPr>
        <xdr:cNvPr id="430" name="楕円 429"/>
        <xdr:cNvSpPr/>
      </xdr:nvSpPr>
      <xdr:spPr>
        <a:xfrm>
          <a:off x="7810500" y="13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136802</xdr:rowOff>
    </xdr:from>
    <xdr:ext cx="469744" cy="259045"/>
    <xdr:sp macro="" textlink="">
      <xdr:nvSpPr>
        <xdr:cNvPr id="431" name="テキスト ボックス 430"/>
        <xdr:cNvSpPr txBox="1"/>
      </xdr:nvSpPr>
      <xdr:spPr>
        <a:xfrm>
          <a:off x="7626428" y="1350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107417</xdr:rowOff>
    </xdr:from>
    <xdr:to>
      <xdr:col>36</xdr:col>
      <xdr:colOff>165100</xdr:colOff>
      <xdr:row>77</xdr:row>
      <xdr:rowOff>37567</xdr:rowOff>
    </xdr:to>
    <xdr:sp macro="" textlink="">
      <xdr:nvSpPr>
        <xdr:cNvPr id="432" name="楕円 431"/>
        <xdr:cNvSpPr/>
      </xdr:nvSpPr>
      <xdr:spPr>
        <a:xfrm>
          <a:off x="6921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28694</xdr:rowOff>
    </xdr:from>
    <xdr:ext cx="534377" cy="259045"/>
    <xdr:sp macro="" textlink="">
      <xdr:nvSpPr>
        <xdr:cNvPr id="433" name="テキスト ボックス 432"/>
        <xdr:cNvSpPr txBox="1"/>
      </xdr:nvSpPr>
      <xdr:spPr>
        <a:xfrm>
          <a:off x="6705111" y="132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31432</xdr:rowOff>
    </xdr:from>
    <xdr:to>
      <xdr:col>55</xdr:col>
      <xdr:colOff>0</xdr:colOff>
      <xdr:row>96</xdr:row>
      <xdr:rowOff>138646</xdr:rowOff>
    </xdr:to>
    <xdr:cxnSp macro="">
      <xdr:nvCxnSpPr>
        <xdr:cNvPr id="462" name="直線コネクタ 461"/>
        <xdr:cNvCxnSpPr/>
      </xdr:nvCxnSpPr>
      <xdr:spPr>
        <a:xfrm flipV="1">
          <a:off x="9639300" y="16490632"/>
          <a:ext cx="8382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110325</xdr:rowOff>
    </xdr:from>
    <xdr:to>
      <xdr:col>50</xdr:col>
      <xdr:colOff>114300</xdr:colOff>
      <xdr:row>96</xdr:row>
      <xdr:rowOff>138646</xdr:rowOff>
    </xdr:to>
    <xdr:cxnSp macro="">
      <xdr:nvCxnSpPr>
        <xdr:cNvPr id="465" name="直線コネクタ 464"/>
        <xdr:cNvCxnSpPr/>
      </xdr:nvCxnSpPr>
      <xdr:spPr>
        <a:xfrm>
          <a:off x="8750300" y="16398075"/>
          <a:ext cx="889000" cy="1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110325</xdr:rowOff>
    </xdr:from>
    <xdr:to>
      <xdr:col>45</xdr:col>
      <xdr:colOff>177800</xdr:colOff>
      <xdr:row>96</xdr:row>
      <xdr:rowOff>154521</xdr:rowOff>
    </xdr:to>
    <xdr:cxnSp macro="">
      <xdr:nvCxnSpPr>
        <xdr:cNvPr id="468" name="直線コネクタ 467"/>
        <xdr:cNvCxnSpPr/>
      </xdr:nvCxnSpPr>
      <xdr:spPr>
        <a:xfrm flipV="1">
          <a:off x="7861300" y="16398075"/>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128588</xdr:rowOff>
    </xdr:from>
    <xdr:to>
      <xdr:col>41</xdr:col>
      <xdr:colOff>50800</xdr:colOff>
      <xdr:row>96</xdr:row>
      <xdr:rowOff>154521</xdr:rowOff>
    </xdr:to>
    <xdr:cxnSp macro="">
      <xdr:nvCxnSpPr>
        <xdr:cNvPr id="471" name="直線コネクタ 470"/>
        <xdr:cNvCxnSpPr/>
      </xdr:nvCxnSpPr>
      <xdr:spPr>
        <a:xfrm>
          <a:off x="6972300" y="16587788"/>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152082</xdr:rowOff>
    </xdr:from>
    <xdr:to>
      <xdr:col>55</xdr:col>
      <xdr:colOff>50800</xdr:colOff>
      <xdr:row>96</xdr:row>
      <xdr:rowOff>82232</xdr:rowOff>
    </xdr:to>
    <xdr:sp macro="" textlink="">
      <xdr:nvSpPr>
        <xdr:cNvPr id="481" name="楕円 480"/>
        <xdr:cNvSpPr/>
      </xdr:nvSpPr>
      <xdr:spPr>
        <a:xfrm>
          <a:off x="10426700" y="164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130509</xdr:rowOff>
    </xdr:from>
    <xdr:ext cx="534377" cy="259045"/>
    <xdr:sp macro="" textlink="">
      <xdr:nvSpPr>
        <xdr:cNvPr id="482" name="普通建設事業費 （ うち更新整備　）該当値テキスト"/>
        <xdr:cNvSpPr txBox="1"/>
      </xdr:nvSpPr>
      <xdr:spPr>
        <a:xfrm>
          <a:off x="10528300"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87846</xdr:rowOff>
    </xdr:from>
    <xdr:to>
      <xdr:col>50</xdr:col>
      <xdr:colOff>165100</xdr:colOff>
      <xdr:row>97</xdr:row>
      <xdr:rowOff>17996</xdr:rowOff>
    </xdr:to>
    <xdr:sp macro="" textlink="">
      <xdr:nvSpPr>
        <xdr:cNvPr id="483" name="楕円 482"/>
        <xdr:cNvSpPr/>
      </xdr:nvSpPr>
      <xdr:spPr>
        <a:xfrm>
          <a:off x="9588500" y="165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9123</xdr:rowOff>
    </xdr:from>
    <xdr:ext cx="534377" cy="259045"/>
    <xdr:sp macro="" textlink="">
      <xdr:nvSpPr>
        <xdr:cNvPr id="484" name="テキスト ボックス 483"/>
        <xdr:cNvSpPr txBox="1"/>
      </xdr:nvSpPr>
      <xdr:spPr>
        <a:xfrm>
          <a:off x="9372111" y="166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59525</xdr:rowOff>
    </xdr:from>
    <xdr:to>
      <xdr:col>46</xdr:col>
      <xdr:colOff>38100</xdr:colOff>
      <xdr:row>95</xdr:row>
      <xdr:rowOff>161125</xdr:rowOff>
    </xdr:to>
    <xdr:sp macro="" textlink="">
      <xdr:nvSpPr>
        <xdr:cNvPr id="485" name="楕円 484"/>
        <xdr:cNvSpPr/>
      </xdr:nvSpPr>
      <xdr:spPr>
        <a:xfrm>
          <a:off x="8699500" y="16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152252</xdr:rowOff>
    </xdr:from>
    <xdr:ext cx="534377" cy="259045"/>
    <xdr:sp macro="" textlink="">
      <xdr:nvSpPr>
        <xdr:cNvPr id="486" name="テキスト ボックス 485"/>
        <xdr:cNvSpPr txBox="1"/>
      </xdr:nvSpPr>
      <xdr:spPr>
        <a:xfrm>
          <a:off x="8483111" y="164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103721</xdr:rowOff>
    </xdr:from>
    <xdr:to>
      <xdr:col>41</xdr:col>
      <xdr:colOff>101600</xdr:colOff>
      <xdr:row>97</xdr:row>
      <xdr:rowOff>33871</xdr:rowOff>
    </xdr:to>
    <xdr:sp macro="" textlink="">
      <xdr:nvSpPr>
        <xdr:cNvPr id="487" name="楕円 486"/>
        <xdr:cNvSpPr/>
      </xdr:nvSpPr>
      <xdr:spPr>
        <a:xfrm>
          <a:off x="7810500" y="16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24998</xdr:rowOff>
    </xdr:from>
    <xdr:ext cx="534377" cy="259045"/>
    <xdr:sp macro="" textlink="">
      <xdr:nvSpPr>
        <xdr:cNvPr id="488" name="テキスト ボックス 487"/>
        <xdr:cNvSpPr txBox="1"/>
      </xdr:nvSpPr>
      <xdr:spPr>
        <a:xfrm>
          <a:off x="7594111" y="166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77788</xdr:rowOff>
    </xdr:from>
    <xdr:to>
      <xdr:col>36</xdr:col>
      <xdr:colOff>165100</xdr:colOff>
      <xdr:row>97</xdr:row>
      <xdr:rowOff>7938</xdr:rowOff>
    </xdr:to>
    <xdr:sp macro="" textlink="">
      <xdr:nvSpPr>
        <xdr:cNvPr id="489" name="楕円 488"/>
        <xdr:cNvSpPr/>
      </xdr:nvSpPr>
      <xdr:spPr>
        <a:xfrm>
          <a:off x="6921500" y="16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170515</xdr:rowOff>
    </xdr:from>
    <xdr:ext cx="534377" cy="259045"/>
    <xdr:sp macro="" textlink="">
      <xdr:nvSpPr>
        <xdr:cNvPr id="490" name="テキスト ボックス 489"/>
        <xdr:cNvSpPr txBox="1"/>
      </xdr:nvSpPr>
      <xdr:spPr>
        <a:xfrm>
          <a:off x="6705111" y="166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38964</xdr:rowOff>
    </xdr:from>
    <xdr:to>
      <xdr:col>76</xdr:col>
      <xdr:colOff>114300</xdr:colOff>
      <xdr:row>39</xdr:row>
      <xdr:rowOff>44450</xdr:rowOff>
    </xdr:to>
    <xdr:cxnSp macro="">
      <xdr:nvCxnSpPr>
        <xdr:cNvPr id="525" name="直線コネクタ 524"/>
        <xdr:cNvCxnSpPr/>
      </xdr:nvCxnSpPr>
      <xdr:spPr>
        <a:xfrm>
          <a:off x="13703300" y="67255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38964</xdr:rowOff>
    </xdr:from>
    <xdr:to>
      <xdr:col>71</xdr:col>
      <xdr:colOff>177800</xdr:colOff>
      <xdr:row>39</xdr:row>
      <xdr:rowOff>44450</xdr:rowOff>
    </xdr:to>
    <xdr:cxnSp macro="">
      <xdr:nvCxnSpPr>
        <xdr:cNvPr id="528" name="直線コネクタ 527"/>
        <xdr:cNvCxnSpPr/>
      </xdr:nvCxnSpPr>
      <xdr:spPr>
        <a:xfrm flipV="1">
          <a:off x="12814300" y="67255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159614</xdr:rowOff>
    </xdr:from>
    <xdr:to>
      <xdr:col>72</xdr:col>
      <xdr:colOff>38100</xdr:colOff>
      <xdr:row>39</xdr:row>
      <xdr:rowOff>89764</xdr:rowOff>
    </xdr:to>
    <xdr:sp macro="" textlink="">
      <xdr:nvSpPr>
        <xdr:cNvPr id="544" name="楕円 543"/>
        <xdr:cNvSpPr/>
      </xdr:nvSpPr>
      <xdr:spPr>
        <a:xfrm>
          <a:off x="13652500" y="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80891</xdr:rowOff>
    </xdr:from>
    <xdr:ext cx="378565" cy="259045"/>
    <xdr:sp macro="" textlink="">
      <xdr:nvSpPr>
        <xdr:cNvPr id="545" name="テキスト ボックス 544"/>
        <xdr:cNvSpPr txBox="1"/>
      </xdr:nvSpPr>
      <xdr:spPr>
        <a:xfrm>
          <a:off x="13514017" y="676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164054</xdr:rowOff>
    </xdr:from>
    <xdr:to>
      <xdr:col>85</xdr:col>
      <xdr:colOff>127000</xdr:colOff>
      <xdr:row>77</xdr:row>
      <xdr:rowOff>19129</xdr:rowOff>
    </xdr:to>
    <xdr:cxnSp macro="">
      <xdr:nvCxnSpPr>
        <xdr:cNvPr id="625" name="直線コネクタ 624"/>
        <xdr:cNvCxnSpPr/>
      </xdr:nvCxnSpPr>
      <xdr:spPr>
        <a:xfrm flipV="1">
          <a:off x="15481300" y="13194254"/>
          <a:ext cx="8382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18740</xdr:rowOff>
    </xdr:from>
    <xdr:to>
      <xdr:col>81</xdr:col>
      <xdr:colOff>50800</xdr:colOff>
      <xdr:row>77</xdr:row>
      <xdr:rowOff>19129</xdr:rowOff>
    </xdr:to>
    <xdr:cxnSp macro="">
      <xdr:nvCxnSpPr>
        <xdr:cNvPr id="628" name="直線コネクタ 627"/>
        <xdr:cNvCxnSpPr/>
      </xdr:nvCxnSpPr>
      <xdr:spPr>
        <a:xfrm>
          <a:off x="14592300" y="1322039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18740</xdr:rowOff>
    </xdr:from>
    <xdr:to>
      <xdr:col>76</xdr:col>
      <xdr:colOff>114300</xdr:colOff>
      <xdr:row>77</xdr:row>
      <xdr:rowOff>33759</xdr:rowOff>
    </xdr:to>
    <xdr:cxnSp macro="">
      <xdr:nvCxnSpPr>
        <xdr:cNvPr id="631" name="直線コネクタ 630"/>
        <xdr:cNvCxnSpPr/>
      </xdr:nvCxnSpPr>
      <xdr:spPr>
        <a:xfrm flipV="1">
          <a:off x="13703300" y="13220390"/>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33759</xdr:rowOff>
    </xdr:from>
    <xdr:to>
      <xdr:col>71</xdr:col>
      <xdr:colOff>177800</xdr:colOff>
      <xdr:row>77</xdr:row>
      <xdr:rowOff>62167</xdr:rowOff>
    </xdr:to>
    <xdr:cxnSp macro="">
      <xdr:nvCxnSpPr>
        <xdr:cNvPr id="634" name="直線コネクタ 633"/>
        <xdr:cNvCxnSpPr/>
      </xdr:nvCxnSpPr>
      <xdr:spPr>
        <a:xfrm flipV="1">
          <a:off x="12814300" y="13235409"/>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113254</xdr:rowOff>
    </xdr:from>
    <xdr:to>
      <xdr:col>85</xdr:col>
      <xdr:colOff>177800</xdr:colOff>
      <xdr:row>77</xdr:row>
      <xdr:rowOff>43404</xdr:rowOff>
    </xdr:to>
    <xdr:sp macro="" textlink="">
      <xdr:nvSpPr>
        <xdr:cNvPr id="644" name="楕円 643"/>
        <xdr:cNvSpPr/>
      </xdr:nvSpPr>
      <xdr:spPr>
        <a:xfrm>
          <a:off x="16268700" y="1314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91681</xdr:rowOff>
    </xdr:from>
    <xdr:ext cx="534377" cy="259045"/>
    <xdr:sp macro="" textlink="">
      <xdr:nvSpPr>
        <xdr:cNvPr id="645" name="公債費該当値テキスト"/>
        <xdr:cNvSpPr txBox="1"/>
      </xdr:nvSpPr>
      <xdr:spPr>
        <a:xfrm>
          <a:off x="16370300" y="131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139779</xdr:rowOff>
    </xdr:from>
    <xdr:to>
      <xdr:col>81</xdr:col>
      <xdr:colOff>101600</xdr:colOff>
      <xdr:row>77</xdr:row>
      <xdr:rowOff>69929</xdr:rowOff>
    </xdr:to>
    <xdr:sp macro="" textlink="">
      <xdr:nvSpPr>
        <xdr:cNvPr id="646" name="楕円 645"/>
        <xdr:cNvSpPr/>
      </xdr:nvSpPr>
      <xdr:spPr>
        <a:xfrm>
          <a:off x="15430500" y="13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61056</xdr:rowOff>
    </xdr:from>
    <xdr:ext cx="534377" cy="259045"/>
    <xdr:sp macro="" textlink="">
      <xdr:nvSpPr>
        <xdr:cNvPr id="647" name="テキスト ボックス 646"/>
        <xdr:cNvSpPr txBox="1"/>
      </xdr:nvSpPr>
      <xdr:spPr>
        <a:xfrm>
          <a:off x="15214111" y="132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139390</xdr:rowOff>
    </xdr:from>
    <xdr:to>
      <xdr:col>76</xdr:col>
      <xdr:colOff>165100</xdr:colOff>
      <xdr:row>77</xdr:row>
      <xdr:rowOff>69540</xdr:rowOff>
    </xdr:to>
    <xdr:sp macro="" textlink="">
      <xdr:nvSpPr>
        <xdr:cNvPr id="648" name="楕円 647"/>
        <xdr:cNvSpPr/>
      </xdr:nvSpPr>
      <xdr:spPr>
        <a:xfrm>
          <a:off x="14541500" y="131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60667</xdr:rowOff>
    </xdr:from>
    <xdr:ext cx="534377" cy="259045"/>
    <xdr:sp macro="" textlink="">
      <xdr:nvSpPr>
        <xdr:cNvPr id="649" name="テキスト ボックス 648"/>
        <xdr:cNvSpPr txBox="1"/>
      </xdr:nvSpPr>
      <xdr:spPr>
        <a:xfrm>
          <a:off x="14325111" y="132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154409</xdr:rowOff>
    </xdr:from>
    <xdr:to>
      <xdr:col>72</xdr:col>
      <xdr:colOff>38100</xdr:colOff>
      <xdr:row>77</xdr:row>
      <xdr:rowOff>84559</xdr:rowOff>
    </xdr:to>
    <xdr:sp macro="" textlink="">
      <xdr:nvSpPr>
        <xdr:cNvPr id="650" name="楕円 649"/>
        <xdr:cNvSpPr/>
      </xdr:nvSpPr>
      <xdr:spPr>
        <a:xfrm>
          <a:off x="13652500" y="131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75686</xdr:rowOff>
    </xdr:from>
    <xdr:ext cx="534377" cy="259045"/>
    <xdr:sp macro="" textlink="">
      <xdr:nvSpPr>
        <xdr:cNvPr id="651" name="テキスト ボックス 650"/>
        <xdr:cNvSpPr txBox="1"/>
      </xdr:nvSpPr>
      <xdr:spPr>
        <a:xfrm>
          <a:off x="13436111" y="132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11367</xdr:rowOff>
    </xdr:from>
    <xdr:to>
      <xdr:col>67</xdr:col>
      <xdr:colOff>101600</xdr:colOff>
      <xdr:row>77</xdr:row>
      <xdr:rowOff>112967</xdr:rowOff>
    </xdr:to>
    <xdr:sp macro="" textlink="">
      <xdr:nvSpPr>
        <xdr:cNvPr id="652" name="楕円 651"/>
        <xdr:cNvSpPr/>
      </xdr:nvSpPr>
      <xdr:spPr>
        <a:xfrm>
          <a:off x="12763500" y="132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104094</xdr:rowOff>
    </xdr:from>
    <xdr:ext cx="534377" cy="259045"/>
    <xdr:sp macro="" textlink="">
      <xdr:nvSpPr>
        <xdr:cNvPr id="653" name="テキスト ボックス 652"/>
        <xdr:cNvSpPr txBox="1"/>
      </xdr:nvSpPr>
      <xdr:spPr>
        <a:xfrm>
          <a:off x="12547111" y="133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6705</xdr:rowOff>
    </xdr:from>
    <xdr:to>
      <xdr:col>85</xdr:col>
      <xdr:colOff>127000</xdr:colOff>
      <xdr:row>97</xdr:row>
      <xdr:rowOff>100025</xdr:rowOff>
    </xdr:to>
    <xdr:cxnSp macro="">
      <xdr:nvCxnSpPr>
        <xdr:cNvPr id="682" name="直線コネクタ 681"/>
        <xdr:cNvCxnSpPr/>
      </xdr:nvCxnSpPr>
      <xdr:spPr>
        <a:xfrm flipV="1">
          <a:off x="15481300" y="16637355"/>
          <a:ext cx="838200" cy="9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100025</xdr:rowOff>
    </xdr:from>
    <xdr:to>
      <xdr:col>81</xdr:col>
      <xdr:colOff>50800</xdr:colOff>
      <xdr:row>98</xdr:row>
      <xdr:rowOff>135356</xdr:rowOff>
    </xdr:to>
    <xdr:cxnSp macro="">
      <xdr:nvCxnSpPr>
        <xdr:cNvPr id="685" name="直線コネクタ 684"/>
        <xdr:cNvCxnSpPr/>
      </xdr:nvCxnSpPr>
      <xdr:spPr>
        <a:xfrm flipV="1">
          <a:off x="14592300" y="16730675"/>
          <a:ext cx="889000" cy="2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95135</xdr:rowOff>
    </xdr:from>
    <xdr:to>
      <xdr:col>76</xdr:col>
      <xdr:colOff>114300</xdr:colOff>
      <xdr:row>98</xdr:row>
      <xdr:rowOff>135356</xdr:rowOff>
    </xdr:to>
    <xdr:cxnSp macro="">
      <xdr:nvCxnSpPr>
        <xdr:cNvPr id="688" name="直線コネクタ 687"/>
        <xdr:cNvCxnSpPr/>
      </xdr:nvCxnSpPr>
      <xdr:spPr>
        <a:xfrm>
          <a:off x="13703300" y="16897235"/>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95135</xdr:rowOff>
    </xdr:from>
    <xdr:to>
      <xdr:col>71</xdr:col>
      <xdr:colOff>177800</xdr:colOff>
      <xdr:row>98</xdr:row>
      <xdr:rowOff>147332</xdr:rowOff>
    </xdr:to>
    <xdr:cxnSp macro="">
      <xdr:nvCxnSpPr>
        <xdr:cNvPr id="691" name="直線コネクタ 690"/>
        <xdr:cNvCxnSpPr/>
      </xdr:nvCxnSpPr>
      <xdr:spPr>
        <a:xfrm flipV="1">
          <a:off x="12814300" y="16897235"/>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127355</xdr:rowOff>
    </xdr:from>
    <xdr:to>
      <xdr:col>85</xdr:col>
      <xdr:colOff>177800</xdr:colOff>
      <xdr:row>97</xdr:row>
      <xdr:rowOff>57505</xdr:rowOff>
    </xdr:to>
    <xdr:sp macro="" textlink="">
      <xdr:nvSpPr>
        <xdr:cNvPr id="701" name="楕円 700"/>
        <xdr:cNvSpPr/>
      </xdr:nvSpPr>
      <xdr:spPr>
        <a:xfrm>
          <a:off x="16268700" y="165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105782</xdr:rowOff>
    </xdr:from>
    <xdr:ext cx="534377" cy="259045"/>
    <xdr:sp macro="" textlink="">
      <xdr:nvSpPr>
        <xdr:cNvPr id="702" name="積立金該当値テキスト"/>
        <xdr:cNvSpPr txBox="1"/>
      </xdr:nvSpPr>
      <xdr:spPr>
        <a:xfrm>
          <a:off x="16370300" y="165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49225</xdr:rowOff>
    </xdr:from>
    <xdr:to>
      <xdr:col>81</xdr:col>
      <xdr:colOff>101600</xdr:colOff>
      <xdr:row>97</xdr:row>
      <xdr:rowOff>150825</xdr:rowOff>
    </xdr:to>
    <xdr:sp macro="" textlink="">
      <xdr:nvSpPr>
        <xdr:cNvPr id="703" name="楕円 702"/>
        <xdr:cNvSpPr/>
      </xdr:nvSpPr>
      <xdr:spPr>
        <a:xfrm>
          <a:off x="15430500" y="166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141952</xdr:rowOff>
    </xdr:from>
    <xdr:ext cx="534377" cy="259045"/>
    <xdr:sp macro="" textlink="">
      <xdr:nvSpPr>
        <xdr:cNvPr id="704" name="テキスト ボックス 703"/>
        <xdr:cNvSpPr txBox="1"/>
      </xdr:nvSpPr>
      <xdr:spPr>
        <a:xfrm>
          <a:off x="15214111"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84556</xdr:rowOff>
    </xdr:from>
    <xdr:to>
      <xdr:col>76</xdr:col>
      <xdr:colOff>165100</xdr:colOff>
      <xdr:row>99</xdr:row>
      <xdr:rowOff>14706</xdr:rowOff>
    </xdr:to>
    <xdr:sp macro="" textlink="">
      <xdr:nvSpPr>
        <xdr:cNvPr id="705" name="楕円 704"/>
        <xdr:cNvSpPr/>
      </xdr:nvSpPr>
      <xdr:spPr>
        <a:xfrm>
          <a:off x="14541500" y="16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5833</xdr:rowOff>
    </xdr:from>
    <xdr:ext cx="469744" cy="259045"/>
    <xdr:sp macro="" textlink="">
      <xdr:nvSpPr>
        <xdr:cNvPr id="706" name="テキスト ボックス 705"/>
        <xdr:cNvSpPr txBox="1"/>
      </xdr:nvSpPr>
      <xdr:spPr>
        <a:xfrm>
          <a:off x="14357428" y="169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44335</xdr:rowOff>
    </xdr:from>
    <xdr:to>
      <xdr:col>72</xdr:col>
      <xdr:colOff>38100</xdr:colOff>
      <xdr:row>98</xdr:row>
      <xdr:rowOff>145935</xdr:rowOff>
    </xdr:to>
    <xdr:sp macro="" textlink="">
      <xdr:nvSpPr>
        <xdr:cNvPr id="707" name="楕円 706"/>
        <xdr:cNvSpPr/>
      </xdr:nvSpPr>
      <xdr:spPr>
        <a:xfrm>
          <a:off x="13652500" y="168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137062</xdr:rowOff>
    </xdr:from>
    <xdr:ext cx="469744" cy="259045"/>
    <xdr:sp macro="" textlink="">
      <xdr:nvSpPr>
        <xdr:cNvPr id="708" name="テキスト ボックス 707"/>
        <xdr:cNvSpPr txBox="1"/>
      </xdr:nvSpPr>
      <xdr:spPr>
        <a:xfrm>
          <a:off x="13468428" y="1693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96532</xdr:rowOff>
    </xdr:from>
    <xdr:to>
      <xdr:col>67</xdr:col>
      <xdr:colOff>101600</xdr:colOff>
      <xdr:row>99</xdr:row>
      <xdr:rowOff>26682</xdr:rowOff>
    </xdr:to>
    <xdr:sp macro="" textlink="">
      <xdr:nvSpPr>
        <xdr:cNvPr id="709" name="楕円 708"/>
        <xdr:cNvSpPr/>
      </xdr:nvSpPr>
      <xdr:spPr>
        <a:xfrm>
          <a:off x="12763500" y="16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17809</xdr:rowOff>
    </xdr:from>
    <xdr:ext cx="469744" cy="259045"/>
    <xdr:sp macro="" textlink="">
      <xdr:nvSpPr>
        <xdr:cNvPr id="710" name="テキスト ボックス 709"/>
        <xdr:cNvSpPr txBox="1"/>
      </xdr:nvSpPr>
      <xdr:spPr>
        <a:xfrm>
          <a:off x="12579428" y="169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43535</xdr:rowOff>
    </xdr:from>
    <xdr:to>
      <xdr:col>111</xdr:col>
      <xdr:colOff>177800</xdr:colOff>
      <xdr:row>39</xdr:row>
      <xdr:rowOff>44450</xdr:rowOff>
    </xdr:to>
    <xdr:cxnSp macro="">
      <xdr:nvCxnSpPr>
        <xdr:cNvPr id="742" name="直線コネクタ 741"/>
        <xdr:cNvCxnSpPr/>
      </xdr:nvCxnSpPr>
      <xdr:spPr>
        <a:xfrm>
          <a:off x="20434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43079</xdr:rowOff>
    </xdr:from>
    <xdr:to>
      <xdr:col>107</xdr:col>
      <xdr:colOff>50800</xdr:colOff>
      <xdr:row>39</xdr:row>
      <xdr:rowOff>43535</xdr:rowOff>
    </xdr:to>
    <xdr:cxnSp macro="">
      <xdr:nvCxnSpPr>
        <xdr:cNvPr id="745" name="直線コネクタ 744"/>
        <xdr:cNvCxnSpPr/>
      </xdr:nvCxnSpPr>
      <xdr:spPr>
        <a:xfrm>
          <a:off x="19545300" y="67296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42621</xdr:rowOff>
    </xdr:from>
    <xdr:to>
      <xdr:col>102</xdr:col>
      <xdr:colOff>114300</xdr:colOff>
      <xdr:row>39</xdr:row>
      <xdr:rowOff>43079</xdr:rowOff>
    </xdr:to>
    <xdr:cxnSp macro="">
      <xdr:nvCxnSpPr>
        <xdr:cNvPr id="748" name="直線コネクタ 747"/>
        <xdr:cNvCxnSpPr/>
      </xdr:nvCxnSpPr>
      <xdr:spPr>
        <a:xfrm>
          <a:off x="18656300" y="67291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164185</xdr:rowOff>
    </xdr:from>
    <xdr:to>
      <xdr:col>107</xdr:col>
      <xdr:colOff>101600</xdr:colOff>
      <xdr:row>39</xdr:row>
      <xdr:rowOff>94335</xdr:rowOff>
    </xdr:to>
    <xdr:sp macro="" textlink="">
      <xdr:nvSpPr>
        <xdr:cNvPr id="762" name="楕円 761"/>
        <xdr:cNvSpPr/>
      </xdr:nvSpPr>
      <xdr:spPr>
        <a:xfrm>
          <a:off x="20383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85462</xdr:rowOff>
    </xdr:from>
    <xdr:ext cx="313932" cy="259045"/>
    <xdr:sp macro="" textlink="">
      <xdr:nvSpPr>
        <xdr:cNvPr id="763" name="テキスト ボックス 762"/>
        <xdr:cNvSpPr txBox="1"/>
      </xdr:nvSpPr>
      <xdr:spPr>
        <a:xfrm>
          <a:off x="20277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163729</xdr:rowOff>
    </xdr:from>
    <xdr:to>
      <xdr:col>102</xdr:col>
      <xdr:colOff>165100</xdr:colOff>
      <xdr:row>39</xdr:row>
      <xdr:rowOff>93879</xdr:rowOff>
    </xdr:to>
    <xdr:sp macro="" textlink="">
      <xdr:nvSpPr>
        <xdr:cNvPr id="764" name="楕円 763"/>
        <xdr:cNvSpPr/>
      </xdr:nvSpPr>
      <xdr:spPr>
        <a:xfrm>
          <a:off x="19494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85006</xdr:rowOff>
    </xdr:from>
    <xdr:ext cx="313932" cy="259045"/>
    <xdr:sp macro="" textlink="">
      <xdr:nvSpPr>
        <xdr:cNvPr id="765" name="テキスト ボックス 764"/>
        <xdr:cNvSpPr txBox="1"/>
      </xdr:nvSpPr>
      <xdr:spPr>
        <a:xfrm>
          <a:off x="19388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66" name="楕円 765"/>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84548</xdr:rowOff>
    </xdr:from>
    <xdr:ext cx="313932" cy="259045"/>
    <xdr:sp macro="" textlink="">
      <xdr:nvSpPr>
        <xdr:cNvPr id="767" name="テキスト ボックス 766"/>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72720</xdr:rowOff>
    </xdr:from>
    <xdr:to>
      <xdr:col>116</xdr:col>
      <xdr:colOff>63500</xdr:colOff>
      <xdr:row>57</xdr:row>
      <xdr:rowOff>79121</xdr:rowOff>
    </xdr:to>
    <xdr:cxnSp macro="">
      <xdr:nvCxnSpPr>
        <xdr:cNvPr id="792" name="直線コネクタ 791"/>
        <xdr:cNvCxnSpPr/>
      </xdr:nvCxnSpPr>
      <xdr:spPr>
        <a:xfrm flipV="1">
          <a:off x="21323300" y="984537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3" name="貸付金平均値テキスト"/>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79121</xdr:rowOff>
    </xdr:from>
    <xdr:to>
      <xdr:col>111</xdr:col>
      <xdr:colOff>177800</xdr:colOff>
      <xdr:row>57</xdr:row>
      <xdr:rowOff>87865</xdr:rowOff>
    </xdr:to>
    <xdr:cxnSp macro="">
      <xdr:nvCxnSpPr>
        <xdr:cNvPr id="795" name="直線コネクタ 794"/>
        <xdr:cNvCxnSpPr/>
      </xdr:nvCxnSpPr>
      <xdr:spPr>
        <a:xfrm flipV="1">
          <a:off x="20434300" y="9851771"/>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87865</xdr:rowOff>
    </xdr:from>
    <xdr:to>
      <xdr:col>107</xdr:col>
      <xdr:colOff>50800</xdr:colOff>
      <xdr:row>57</xdr:row>
      <xdr:rowOff>106210</xdr:rowOff>
    </xdr:to>
    <xdr:cxnSp macro="">
      <xdr:nvCxnSpPr>
        <xdr:cNvPr id="798" name="直線コネクタ 797"/>
        <xdr:cNvCxnSpPr/>
      </xdr:nvCxnSpPr>
      <xdr:spPr>
        <a:xfrm flipV="1">
          <a:off x="19545300" y="9860515"/>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106210</xdr:rowOff>
    </xdr:from>
    <xdr:to>
      <xdr:col>102</xdr:col>
      <xdr:colOff>114300</xdr:colOff>
      <xdr:row>57</xdr:row>
      <xdr:rowOff>126041</xdr:rowOff>
    </xdr:to>
    <xdr:cxnSp macro="">
      <xdr:nvCxnSpPr>
        <xdr:cNvPr id="801" name="直線コネクタ 800"/>
        <xdr:cNvCxnSpPr/>
      </xdr:nvCxnSpPr>
      <xdr:spPr>
        <a:xfrm flipV="1">
          <a:off x="18656300" y="9878860"/>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21920</xdr:rowOff>
    </xdr:from>
    <xdr:to>
      <xdr:col>116</xdr:col>
      <xdr:colOff>114300</xdr:colOff>
      <xdr:row>57</xdr:row>
      <xdr:rowOff>123520</xdr:rowOff>
    </xdr:to>
    <xdr:sp macro="" textlink="">
      <xdr:nvSpPr>
        <xdr:cNvPr id="811" name="楕円 810"/>
        <xdr:cNvSpPr/>
      </xdr:nvSpPr>
      <xdr:spPr>
        <a:xfrm>
          <a:off x="22110700" y="97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152747</xdr:rowOff>
    </xdr:from>
    <xdr:ext cx="469744" cy="259045"/>
    <xdr:sp macro="" textlink="">
      <xdr:nvSpPr>
        <xdr:cNvPr id="812" name="貸付金該当値テキスト"/>
        <xdr:cNvSpPr txBox="1"/>
      </xdr:nvSpPr>
      <xdr:spPr>
        <a:xfrm>
          <a:off x="22212300" y="958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28321</xdr:rowOff>
    </xdr:from>
    <xdr:to>
      <xdr:col>112</xdr:col>
      <xdr:colOff>38100</xdr:colOff>
      <xdr:row>57</xdr:row>
      <xdr:rowOff>129921</xdr:rowOff>
    </xdr:to>
    <xdr:sp macro="" textlink="">
      <xdr:nvSpPr>
        <xdr:cNvPr id="813" name="楕円 812"/>
        <xdr:cNvSpPr/>
      </xdr:nvSpPr>
      <xdr:spPr>
        <a:xfrm>
          <a:off x="21272500" y="98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121048</xdr:rowOff>
    </xdr:from>
    <xdr:ext cx="469744" cy="259045"/>
    <xdr:sp macro="" textlink="">
      <xdr:nvSpPr>
        <xdr:cNvPr id="814" name="テキスト ボックス 813"/>
        <xdr:cNvSpPr txBox="1"/>
      </xdr:nvSpPr>
      <xdr:spPr>
        <a:xfrm>
          <a:off x="21088428" y="989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37065</xdr:rowOff>
    </xdr:from>
    <xdr:to>
      <xdr:col>107</xdr:col>
      <xdr:colOff>101600</xdr:colOff>
      <xdr:row>57</xdr:row>
      <xdr:rowOff>138665</xdr:rowOff>
    </xdr:to>
    <xdr:sp macro="" textlink="">
      <xdr:nvSpPr>
        <xdr:cNvPr id="815" name="楕円 814"/>
        <xdr:cNvSpPr/>
      </xdr:nvSpPr>
      <xdr:spPr>
        <a:xfrm>
          <a:off x="20383500" y="98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129792</xdr:rowOff>
    </xdr:from>
    <xdr:ext cx="469744" cy="259045"/>
    <xdr:sp macro="" textlink="">
      <xdr:nvSpPr>
        <xdr:cNvPr id="816" name="テキスト ボックス 815"/>
        <xdr:cNvSpPr txBox="1"/>
      </xdr:nvSpPr>
      <xdr:spPr>
        <a:xfrm>
          <a:off x="20199428" y="990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55410</xdr:rowOff>
    </xdr:from>
    <xdr:to>
      <xdr:col>102</xdr:col>
      <xdr:colOff>165100</xdr:colOff>
      <xdr:row>57</xdr:row>
      <xdr:rowOff>157010</xdr:rowOff>
    </xdr:to>
    <xdr:sp macro="" textlink="">
      <xdr:nvSpPr>
        <xdr:cNvPr id="817" name="楕円 816"/>
        <xdr:cNvSpPr/>
      </xdr:nvSpPr>
      <xdr:spPr>
        <a:xfrm>
          <a:off x="19494500" y="9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148137</xdr:rowOff>
    </xdr:from>
    <xdr:ext cx="469744" cy="259045"/>
    <xdr:sp macro="" textlink="">
      <xdr:nvSpPr>
        <xdr:cNvPr id="818" name="テキスト ボックス 817"/>
        <xdr:cNvSpPr txBox="1"/>
      </xdr:nvSpPr>
      <xdr:spPr>
        <a:xfrm>
          <a:off x="19310428" y="992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75241</xdr:rowOff>
    </xdr:from>
    <xdr:to>
      <xdr:col>98</xdr:col>
      <xdr:colOff>38100</xdr:colOff>
      <xdr:row>58</xdr:row>
      <xdr:rowOff>5391</xdr:rowOff>
    </xdr:to>
    <xdr:sp macro="" textlink="">
      <xdr:nvSpPr>
        <xdr:cNvPr id="819" name="楕円 818"/>
        <xdr:cNvSpPr/>
      </xdr:nvSpPr>
      <xdr:spPr>
        <a:xfrm>
          <a:off x="18605500" y="9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167968</xdr:rowOff>
    </xdr:from>
    <xdr:ext cx="469744" cy="259045"/>
    <xdr:sp macro="" textlink="">
      <xdr:nvSpPr>
        <xdr:cNvPr id="820" name="テキスト ボックス 819"/>
        <xdr:cNvSpPr txBox="1"/>
      </xdr:nvSpPr>
      <xdr:spPr>
        <a:xfrm>
          <a:off x="18421428" y="99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111892</xdr:rowOff>
    </xdr:from>
    <xdr:to>
      <xdr:col>116</xdr:col>
      <xdr:colOff>63500</xdr:colOff>
      <xdr:row>75</xdr:row>
      <xdr:rowOff>168422</xdr:rowOff>
    </xdr:to>
    <xdr:cxnSp macro="">
      <xdr:nvCxnSpPr>
        <xdr:cNvPr id="852" name="直線コネクタ 851"/>
        <xdr:cNvCxnSpPr/>
      </xdr:nvCxnSpPr>
      <xdr:spPr>
        <a:xfrm flipV="1">
          <a:off x="21323300" y="12970642"/>
          <a:ext cx="8382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168422</xdr:rowOff>
    </xdr:from>
    <xdr:to>
      <xdr:col>111</xdr:col>
      <xdr:colOff>177800</xdr:colOff>
      <xdr:row>76</xdr:row>
      <xdr:rowOff>19979</xdr:rowOff>
    </xdr:to>
    <xdr:cxnSp macro="">
      <xdr:nvCxnSpPr>
        <xdr:cNvPr id="855" name="直線コネクタ 854"/>
        <xdr:cNvCxnSpPr/>
      </xdr:nvCxnSpPr>
      <xdr:spPr>
        <a:xfrm flipV="1">
          <a:off x="20434300" y="13027172"/>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119535</xdr:rowOff>
    </xdr:from>
    <xdr:to>
      <xdr:col>107</xdr:col>
      <xdr:colOff>50800</xdr:colOff>
      <xdr:row>76</xdr:row>
      <xdr:rowOff>19979</xdr:rowOff>
    </xdr:to>
    <xdr:cxnSp macro="">
      <xdr:nvCxnSpPr>
        <xdr:cNvPr id="858" name="直線コネクタ 857"/>
        <xdr:cNvCxnSpPr/>
      </xdr:nvCxnSpPr>
      <xdr:spPr>
        <a:xfrm>
          <a:off x="19545300" y="12978285"/>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74778</xdr:rowOff>
    </xdr:from>
    <xdr:to>
      <xdr:col>102</xdr:col>
      <xdr:colOff>114300</xdr:colOff>
      <xdr:row>75</xdr:row>
      <xdr:rowOff>119535</xdr:rowOff>
    </xdr:to>
    <xdr:cxnSp macro="">
      <xdr:nvCxnSpPr>
        <xdr:cNvPr id="861" name="直線コネクタ 860"/>
        <xdr:cNvCxnSpPr/>
      </xdr:nvCxnSpPr>
      <xdr:spPr>
        <a:xfrm>
          <a:off x="18656300" y="12933528"/>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61092</xdr:rowOff>
    </xdr:from>
    <xdr:to>
      <xdr:col>116</xdr:col>
      <xdr:colOff>114300</xdr:colOff>
      <xdr:row>75</xdr:row>
      <xdr:rowOff>162692</xdr:rowOff>
    </xdr:to>
    <xdr:sp macro="" textlink="">
      <xdr:nvSpPr>
        <xdr:cNvPr id="871" name="楕円 870"/>
        <xdr:cNvSpPr/>
      </xdr:nvSpPr>
      <xdr:spPr>
        <a:xfrm>
          <a:off x="22110700" y="129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83969</xdr:rowOff>
    </xdr:from>
    <xdr:ext cx="534377" cy="259045"/>
    <xdr:sp macro="" textlink="">
      <xdr:nvSpPr>
        <xdr:cNvPr id="872" name="繰出金該当値テキスト"/>
        <xdr:cNvSpPr txBox="1"/>
      </xdr:nvSpPr>
      <xdr:spPr>
        <a:xfrm>
          <a:off x="22212300" y="127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117622</xdr:rowOff>
    </xdr:from>
    <xdr:to>
      <xdr:col>112</xdr:col>
      <xdr:colOff>38100</xdr:colOff>
      <xdr:row>76</xdr:row>
      <xdr:rowOff>47772</xdr:rowOff>
    </xdr:to>
    <xdr:sp macro="" textlink="">
      <xdr:nvSpPr>
        <xdr:cNvPr id="873" name="楕円 872"/>
        <xdr:cNvSpPr/>
      </xdr:nvSpPr>
      <xdr:spPr>
        <a:xfrm>
          <a:off x="21272500" y="12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64299</xdr:rowOff>
    </xdr:from>
    <xdr:ext cx="534377" cy="259045"/>
    <xdr:sp macro="" textlink="">
      <xdr:nvSpPr>
        <xdr:cNvPr id="874" name="テキスト ボックス 873"/>
        <xdr:cNvSpPr txBox="1"/>
      </xdr:nvSpPr>
      <xdr:spPr>
        <a:xfrm>
          <a:off x="21056111" y="127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140629</xdr:rowOff>
    </xdr:from>
    <xdr:to>
      <xdr:col>107</xdr:col>
      <xdr:colOff>101600</xdr:colOff>
      <xdr:row>76</xdr:row>
      <xdr:rowOff>70779</xdr:rowOff>
    </xdr:to>
    <xdr:sp macro="" textlink="">
      <xdr:nvSpPr>
        <xdr:cNvPr id="875" name="楕円 874"/>
        <xdr:cNvSpPr/>
      </xdr:nvSpPr>
      <xdr:spPr>
        <a:xfrm>
          <a:off x="20383500" y="129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87306</xdr:rowOff>
    </xdr:from>
    <xdr:ext cx="534377" cy="259045"/>
    <xdr:sp macro="" textlink="">
      <xdr:nvSpPr>
        <xdr:cNvPr id="876" name="テキスト ボックス 875"/>
        <xdr:cNvSpPr txBox="1"/>
      </xdr:nvSpPr>
      <xdr:spPr>
        <a:xfrm>
          <a:off x="20167111" y="127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68735</xdr:rowOff>
    </xdr:from>
    <xdr:to>
      <xdr:col>102</xdr:col>
      <xdr:colOff>165100</xdr:colOff>
      <xdr:row>75</xdr:row>
      <xdr:rowOff>170334</xdr:rowOff>
    </xdr:to>
    <xdr:sp macro="" textlink="">
      <xdr:nvSpPr>
        <xdr:cNvPr id="877" name="楕円 876"/>
        <xdr:cNvSpPr/>
      </xdr:nvSpPr>
      <xdr:spPr>
        <a:xfrm>
          <a:off x="19494500" y="12927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161461</xdr:rowOff>
    </xdr:from>
    <xdr:ext cx="534377" cy="259045"/>
    <xdr:sp macro="" textlink="">
      <xdr:nvSpPr>
        <xdr:cNvPr id="878" name="テキスト ボックス 877"/>
        <xdr:cNvSpPr txBox="1"/>
      </xdr:nvSpPr>
      <xdr:spPr>
        <a:xfrm>
          <a:off x="19278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23978</xdr:rowOff>
    </xdr:from>
    <xdr:to>
      <xdr:col>98</xdr:col>
      <xdr:colOff>38100</xdr:colOff>
      <xdr:row>75</xdr:row>
      <xdr:rowOff>125578</xdr:rowOff>
    </xdr:to>
    <xdr:sp macro="" textlink="">
      <xdr:nvSpPr>
        <xdr:cNvPr id="879" name="楕円 878"/>
        <xdr:cNvSpPr/>
      </xdr:nvSpPr>
      <xdr:spPr>
        <a:xfrm>
          <a:off x="186055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142105</xdr:rowOff>
    </xdr:from>
    <xdr:ext cx="534377" cy="259045"/>
    <xdr:sp macro="" textlink="">
      <xdr:nvSpPr>
        <xdr:cNvPr id="880" name="テキスト ボックス 879"/>
        <xdr:cNvSpPr txBox="1"/>
      </xdr:nvSpPr>
      <xdr:spPr>
        <a:xfrm>
          <a:off x="18389111"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住民一人当たりのコストが高いものは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人件費や物件費である。人件費については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本町には原子力研究開発施設が立地していることから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町単独で消防を有しているほか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県内随一の観光地として観光事業を積極的に展開していることから多くの人員を要しているためである。物件費については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本年度は</a:t>
          </a:r>
          <a:r>
            <a:rPr kumimoji="1" lang="ja-JP" altLang="en-US" sz="1100">
              <a:solidFill>
                <a:schemeClr val="dk1"/>
              </a:solidFill>
              <a:effectLst/>
              <a:latin typeface="+mn-lt"/>
              <a:ea typeface="+mn-ea"/>
              <a:cs typeface="+mn-cs"/>
            </a:rPr>
            <a:t>ふるさと納税事業の拡充</a:t>
          </a:r>
          <a:r>
            <a:rPr kumimoji="1" lang="ja-JP" altLang="ja-JP" sz="1100">
              <a:solidFill>
                <a:schemeClr val="dk1"/>
              </a:solidFill>
              <a:effectLst/>
              <a:latin typeface="+mn-lt"/>
              <a:ea typeface="+mn-ea"/>
              <a:cs typeface="+mn-cs"/>
            </a:rPr>
            <a:t>や、各施設の光熱水費等の増があり、物件費の住民一人当たりのコストを上昇させている要因となっている。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類似団体平均に比べ住民一人当たりのコストが低いものは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補助費等や積立金である。補助費等については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広域消防ではなく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町単独で常備消防を有しているためで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広域消防に加入している市町村は補助費等に計上する金額が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当町では人件費など各性質分類に計上されている。そのため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類似団体平均に比べ低い傾向にある。積立金については</a:t>
          </a:r>
          <a:r>
            <a:rPr kumimoji="1" lang="ja-JP" altLang="en-US" sz="1100">
              <a:solidFill>
                <a:schemeClr val="dk1"/>
              </a:solidFill>
              <a:effectLst/>
              <a:latin typeface="+mn-lt"/>
              <a:ea typeface="+mn-ea"/>
              <a:cs typeface="+mn-cs"/>
            </a:rPr>
            <a:t>、ふるさと納税事業の拡充により上昇傾向にあるが、</a:t>
          </a:r>
          <a:r>
            <a:rPr kumimoji="1" lang="ja-JP" altLang="ja-JP" sz="1100">
              <a:solidFill>
                <a:schemeClr val="dk1"/>
              </a:solidFill>
              <a:effectLst/>
              <a:latin typeface="+mn-lt"/>
              <a:ea typeface="+mn-ea"/>
              <a:cs typeface="+mn-cs"/>
            </a:rPr>
            <a:t>今後は大規模事業に伴う償還金が増加傾向にあることから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財政調整基金や減債基金などの積立てを行い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将来を見据えた健全な財政運営を図っていく必要がある。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15,932
15,032
23.89
10,380,391
9,726,279
577,797
4,346,189
9,572,275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114881</xdr:rowOff>
    </xdr:from>
    <xdr:to>
      <xdr:col>24</xdr:col>
      <xdr:colOff>63500</xdr:colOff>
      <xdr:row>34</xdr:row>
      <xdr:rowOff>124025</xdr:rowOff>
    </xdr:to>
    <xdr:cxnSp macro="">
      <xdr:nvCxnSpPr>
        <xdr:cNvPr id="63" name="直線コネクタ 62"/>
        <xdr:cNvCxnSpPr/>
      </xdr:nvCxnSpPr>
      <xdr:spPr>
        <a:xfrm flipV="1">
          <a:off x="3797300" y="594418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124025</xdr:rowOff>
    </xdr:from>
    <xdr:to>
      <xdr:col>19</xdr:col>
      <xdr:colOff>177800</xdr:colOff>
      <xdr:row>35</xdr:row>
      <xdr:rowOff>41402</xdr:rowOff>
    </xdr:to>
    <xdr:cxnSp macro="">
      <xdr:nvCxnSpPr>
        <xdr:cNvPr id="66" name="直線コネクタ 65"/>
        <xdr:cNvCxnSpPr/>
      </xdr:nvCxnSpPr>
      <xdr:spPr>
        <a:xfrm flipV="1">
          <a:off x="2908300" y="5953325"/>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169092</xdr:rowOff>
    </xdr:from>
    <xdr:to>
      <xdr:col>15</xdr:col>
      <xdr:colOff>50800</xdr:colOff>
      <xdr:row>35</xdr:row>
      <xdr:rowOff>41402</xdr:rowOff>
    </xdr:to>
    <xdr:cxnSp macro="">
      <xdr:nvCxnSpPr>
        <xdr:cNvPr id="69" name="直線コネクタ 68"/>
        <xdr:cNvCxnSpPr/>
      </xdr:nvCxnSpPr>
      <xdr:spPr>
        <a:xfrm>
          <a:off x="2019300" y="5998392"/>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169092</xdr:rowOff>
    </xdr:from>
    <xdr:to>
      <xdr:col>10</xdr:col>
      <xdr:colOff>114300</xdr:colOff>
      <xdr:row>35</xdr:row>
      <xdr:rowOff>11684</xdr:rowOff>
    </xdr:to>
    <xdr:cxnSp macro="">
      <xdr:nvCxnSpPr>
        <xdr:cNvPr id="72" name="直線コネクタ 71"/>
        <xdr:cNvCxnSpPr/>
      </xdr:nvCxnSpPr>
      <xdr:spPr>
        <a:xfrm flipV="1">
          <a:off x="1130300" y="5998392"/>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64081</xdr:rowOff>
    </xdr:from>
    <xdr:to>
      <xdr:col>24</xdr:col>
      <xdr:colOff>114300</xdr:colOff>
      <xdr:row>34</xdr:row>
      <xdr:rowOff>165681</xdr:rowOff>
    </xdr:to>
    <xdr:sp macro="" textlink="">
      <xdr:nvSpPr>
        <xdr:cNvPr id="82" name="楕円 81"/>
        <xdr:cNvSpPr/>
      </xdr:nvSpPr>
      <xdr:spPr>
        <a:xfrm>
          <a:off x="4584700" y="58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42508</xdr:rowOff>
    </xdr:from>
    <xdr:ext cx="469744" cy="259045"/>
    <xdr:sp macro="" textlink="">
      <xdr:nvSpPr>
        <xdr:cNvPr id="83" name="議会費該当値テキスト"/>
        <xdr:cNvSpPr txBox="1"/>
      </xdr:nvSpPr>
      <xdr:spPr>
        <a:xfrm>
          <a:off x="4686300" y="587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73225</xdr:rowOff>
    </xdr:from>
    <xdr:to>
      <xdr:col>20</xdr:col>
      <xdr:colOff>38100</xdr:colOff>
      <xdr:row>35</xdr:row>
      <xdr:rowOff>3375</xdr:rowOff>
    </xdr:to>
    <xdr:sp macro="" textlink="">
      <xdr:nvSpPr>
        <xdr:cNvPr id="84" name="楕円 83"/>
        <xdr:cNvSpPr/>
      </xdr:nvSpPr>
      <xdr:spPr>
        <a:xfrm>
          <a:off x="3746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19902</xdr:rowOff>
    </xdr:from>
    <xdr:ext cx="469744" cy="259045"/>
    <xdr:sp macro="" textlink="">
      <xdr:nvSpPr>
        <xdr:cNvPr id="85" name="テキスト ボックス 84"/>
        <xdr:cNvSpPr txBox="1"/>
      </xdr:nvSpPr>
      <xdr:spPr>
        <a:xfrm>
          <a:off x="3562428" y="567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6" name="楕円 85"/>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83329</xdr:rowOff>
    </xdr:from>
    <xdr:ext cx="469744" cy="259045"/>
    <xdr:sp macro="" textlink="">
      <xdr:nvSpPr>
        <xdr:cNvPr id="87" name="テキスト ボックス 86"/>
        <xdr:cNvSpPr txBox="1"/>
      </xdr:nvSpPr>
      <xdr:spPr>
        <a:xfrm>
          <a:off x="2673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118292</xdr:rowOff>
    </xdr:from>
    <xdr:to>
      <xdr:col>10</xdr:col>
      <xdr:colOff>165100</xdr:colOff>
      <xdr:row>35</xdr:row>
      <xdr:rowOff>48442</xdr:rowOff>
    </xdr:to>
    <xdr:sp macro="" textlink="">
      <xdr:nvSpPr>
        <xdr:cNvPr id="88" name="楕円 87"/>
        <xdr:cNvSpPr/>
      </xdr:nvSpPr>
      <xdr:spPr>
        <a:xfrm>
          <a:off x="1968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89" name="テキスト ボックス 88"/>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132334</xdr:rowOff>
    </xdr:from>
    <xdr:to>
      <xdr:col>6</xdr:col>
      <xdr:colOff>38100</xdr:colOff>
      <xdr:row>35</xdr:row>
      <xdr:rowOff>62484</xdr:rowOff>
    </xdr:to>
    <xdr:sp macro="" textlink="">
      <xdr:nvSpPr>
        <xdr:cNvPr id="90" name="楕円 89"/>
        <xdr:cNvSpPr/>
      </xdr:nvSpPr>
      <xdr:spPr>
        <a:xfrm>
          <a:off x="1079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53611</xdr:rowOff>
    </xdr:from>
    <xdr:ext cx="469744" cy="259045"/>
    <xdr:sp macro="" textlink="">
      <xdr:nvSpPr>
        <xdr:cNvPr id="91" name="テキスト ボックス 90"/>
        <xdr:cNvSpPr txBox="1"/>
      </xdr:nvSpPr>
      <xdr:spPr>
        <a:xfrm>
          <a:off x="895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21029</xdr:rowOff>
    </xdr:from>
    <xdr:to>
      <xdr:col>24</xdr:col>
      <xdr:colOff>63500</xdr:colOff>
      <xdr:row>56</xdr:row>
      <xdr:rowOff>46925</xdr:rowOff>
    </xdr:to>
    <xdr:cxnSp macro="">
      <xdr:nvCxnSpPr>
        <xdr:cNvPr id="118" name="直線コネクタ 117"/>
        <xdr:cNvCxnSpPr/>
      </xdr:nvCxnSpPr>
      <xdr:spPr>
        <a:xfrm flipV="1">
          <a:off x="3797300" y="9450779"/>
          <a:ext cx="838200" cy="1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75481</xdr:rowOff>
    </xdr:from>
    <xdr:to>
      <xdr:col>19</xdr:col>
      <xdr:colOff>177800</xdr:colOff>
      <xdr:row>56</xdr:row>
      <xdr:rowOff>46925</xdr:rowOff>
    </xdr:to>
    <xdr:cxnSp macro="">
      <xdr:nvCxnSpPr>
        <xdr:cNvPr id="121" name="直線コネクタ 120"/>
        <xdr:cNvCxnSpPr/>
      </xdr:nvCxnSpPr>
      <xdr:spPr>
        <a:xfrm>
          <a:off x="2908300" y="9333781"/>
          <a:ext cx="889000" cy="3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75481</xdr:rowOff>
    </xdr:from>
    <xdr:to>
      <xdr:col>15</xdr:col>
      <xdr:colOff>50800</xdr:colOff>
      <xdr:row>56</xdr:row>
      <xdr:rowOff>171242</xdr:rowOff>
    </xdr:to>
    <xdr:cxnSp macro="">
      <xdr:nvCxnSpPr>
        <xdr:cNvPr id="124" name="直線コネクタ 123"/>
        <xdr:cNvCxnSpPr/>
      </xdr:nvCxnSpPr>
      <xdr:spPr>
        <a:xfrm flipV="1">
          <a:off x="2019300" y="9333781"/>
          <a:ext cx="889000" cy="43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171242</xdr:rowOff>
    </xdr:from>
    <xdr:to>
      <xdr:col>10</xdr:col>
      <xdr:colOff>114300</xdr:colOff>
      <xdr:row>57</xdr:row>
      <xdr:rowOff>10957</xdr:rowOff>
    </xdr:to>
    <xdr:cxnSp macro="">
      <xdr:nvCxnSpPr>
        <xdr:cNvPr id="127" name="直線コネクタ 126"/>
        <xdr:cNvCxnSpPr/>
      </xdr:nvCxnSpPr>
      <xdr:spPr>
        <a:xfrm flipV="1">
          <a:off x="1130300" y="9772442"/>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141679</xdr:rowOff>
    </xdr:from>
    <xdr:to>
      <xdr:col>24</xdr:col>
      <xdr:colOff>114300</xdr:colOff>
      <xdr:row>55</xdr:row>
      <xdr:rowOff>71829</xdr:rowOff>
    </xdr:to>
    <xdr:sp macro="" textlink="">
      <xdr:nvSpPr>
        <xdr:cNvPr id="137" name="楕円 136"/>
        <xdr:cNvSpPr/>
      </xdr:nvSpPr>
      <xdr:spPr>
        <a:xfrm>
          <a:off x="4584700" y="93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164556</xdr:rowOff>
    </xdr:from>
    <xdr:ext cx="599010" cy="259045"/>
    <xdr:sp macro="" textlink="">
      <xdr:nvSpPr>
        <xdr:cNvPr id="138" name="総務費該当値テキスト"/>
        <xdr:cNvSpPr txBox="1"/>
      </xdr:nvSpPr>
      <xdr:spPr>
        <a:xfrm>
          <a:off x="4686300" y="92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167575</xdr:rowOff>
    </xdr:from>
    <xdr:to>
      <xdr:col>20</xdr:col>
      <xdr:colOff>38100</xdr:colOff>
      <xdr:row>56</xdr:row>
      <xdr:rowOff>97725</xdr:rowOff>
    </xdr:to>
    <xdr:sp macro="" textlink="">
      <xdr:nvSpPr>
        <xdr:cNvPr id="139" name="楕円 138"/>
        <xdr:cNvSpPr/>
      </xdr:nvSpPr>
      <xdr:spPr>
        <a:xfrm>
          <a:off x="3746500" y="9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88852</xdr:rowOff>
    </xdr:from>
    <xdr:ext cx="534377" cy="259045"/>
    <xdr:sp macro="" textlink="">
      <xdr:nvSpPr>
        <xdr:cNvPr id="140" name="テキスト ボックス 139"/>
        <xdr:cNvSpPr txBox="1"/>
      </xdr:nvSpPr>
      <xdr:spPr>
        <a:xfrm>
          <a:off x="3530111" y="96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24681</xdr:rowOff>
    </xdr:from>
    <xdr:to>
      <xdr:col>15</xdr:col>
      <xdr:colOff>101600</xdr:colOff>
      <xdr:row>54</xdr:row>
      <xdr:rowOff>126281</xdr:rowOff>
    </xdr:to>
    <xdr:sp macro="" textlink="">
      <xdr:nvSpPr>
        <xdr:cNvPr id="141" name="楕円 140"/>
        <xdr:cNvSpPr/>
      </xdr:nvSpPr>
      <xdr:spPr>
        <a:xfrm>
          <a:off x="2857500" y="92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117408</xdr:rowOff>
    </xdr:from>
    <xdr:ext cx="599010" cy="259045"/>
    <xdr:sp macro="" textlink="">
      <xdr:nvSpPr>
        <xdr:cNvPr id="142" name="テキスト ボックス 141"/>
        <xdr:cNvSpPr txBox="1"/>
      </xdr:nvSpPr>
      <xdr:spPr>
        <a:xfrm>
          <a:off x="2608795" y="937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120442</xdr:rowOff>
    </xdr:from>
    <xdr:to>
      <xdr:col>10</xdr:col>
      <xdr:colOff>165100</xdr:colOff>
      <xdr:row>57</xdr:row>
      <xdr:rowOff>50592</xdr:rowOff>
    </xdr:to>
    <xdr:sp macro="" textlink="">
      <xdr:nvSpPr>
        <xdr:cNvPr id="143" name="楕円 142"/>
        <xdr:cNvSpPr/>
      </xdr:nvSpPr>
      <xdr:spPr>
        <a:xfrm>
          <a:off x="1968500" y="972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41719</xdr:rowOff>
    </xdr:from>
    <xdr:ext cx="534377" cy="259045"/>
    <xdr:sp macro="" textlink="">
      <xdr:nvSpPr>
        <xdr:cNvPr id="144" name="テキスト ボックス 143"/>
        <xdr:cNvSpPr txBox="1"/>
      </xdr:nvSpPr>
      <xdr:spPr>
        <a:xfrm>
          <a:off x="1752111" y="981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131607</xdr:rowOff>
    </xdr:from>
    <xdr:to>
      <xdr:col>6</xdr:col>
      <xdr:colOff>38100</xdr:colOff>
      <xdr:row>57</xdr:row>
      <xdr:rowOff>61757</xdr:rowOff>
    </xdr:to>
    <xdr:sp macro="" textlink="">
      <xdr:nvSpPr>
        <xdr:cNvPr id="145" name="楕円 144"/>
        <xdr:cNvSpPr/>
      </xdr:nvSpPr>
      <xdr:spPr>
        <a:xfrm>
          <a:off x="1079500" y="97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52884</xdr:rowOff>
    </xdr:from>
    <xdr:ext cx="534377" cy="259045"/>
    <xdr:sp macro="" textlink="">
      <xdr:nvSpPr>
        <xdr:cNvPr id="146" name="テキスト ボックス 145"/>
        <xdr:cNvSpPr txBox="1"/>
      </xdr:nvSpPr>
      <xdr:spPr>
        <a:xfrm>
          <a:off x="863111" y="982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109339</xdr:rowOff>
    </xdr:from>
    <xdr:to>
      <xdr:col>24</xdr:col>
      <xdr:colOff>63500</xdr:colOff>
      <xdr:row>77</xdr:row>
      <xdr:rowOff>55172</xdr:rowOff>
    </xdr:to>
    <xdr:cxnSp macro="">
      <xdr:nvCxnSpPr>
        <xdr:cNvPr id="178" name="直線コネクタ 177"/>
        <xdr:cNvCxnSpPr/>
      </xdr:nvCxnSpPr>
      <xdr:spPr>
        <a:xfrm>
          <a:off x="3797300" y="13139539"/>
          <a:ext cx="838200" cy="1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109339</xdr:rowOff>
    </xdr:from>
    <xdr:to>
      <xdr:col>19</xdr:col>
      <xdr:colOff>177800</xdr:colOff>
      <xdr:row>77</xdr:row>
      <xdr:rowOff>146221</xdr:rowOff>
    </xdr:to>
    <xdr:cxnSp macro="">
      <xdr:nvCxnSpPr>
        <xdr:cNvPr id="181" name="直線コネクタ 180"/>
        <xdr:cNvCxnSpPr/>
      </xdr:nvCxnSpPr>
      <xdr:spPr>
        <a:xfrm flipV="1">
          <a:off x="2908300" y="13139539"/>
          <a:ext cx="889000" cy="20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125907</xdr:rowOff>
    </xdr:from>
    <xdr:to>
      <xdr:col>15</xdr:col>
      <xdr:colOff>50800</xdr:colOff>
      <xdr:row>77</xdr:row>
      <xdr:rowOff>146221</xdr:rowOff>
    </xdr:to>
    <xdr:cxnSp macro="">
      <xdr:nvCxnSpPr>
        <xdr:cNvPr id="184" name="直線コネクタ 183"/>
        <xdr:cNvCxnSpPr/>
      </xdr:nvCxnSpPr>
      <xdr:spPr>
        <a:xfrm>
          <a:off x="2019300" y="13327557"/>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125907</xdr:rowOff>
    </xdr:from>
    <xdr:to>
      <xdr:col>10</xdr:col>
      <xdr:colOff>114300</xdr:colOff>
      <xdr:row>78</xdr:row>
      <xdr:rowOff>8026</xdr:rowOff>
    </xdr:to>
    <xdr:cxnSp macro="">
      <xdr:nvCxnSpPr>
        <xdr:cNvPr id="187" name="直線コネクタ 186"/>
        <xdr:cNvCxnSpPr/>
      </xdr:nvCxnSpPr>
      <xdr:spPr>
        <a:xfrm flipV="1">
          <a:off x="1130300" y="13327557"/>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4372</xdr:rowOff>
    </xdr:from>
    <xdr:to>
      <xdr:col>24</xdr:col>
      <xdr:colOff>114300</xdr:colOff>
      <xdr:row>77</xdr:row>
      <xdr:rowOff>105972</xdr:rowOff>
    </xdr:to>
    <xdr:sp macro="" textlink="">
      <xdr:nvSpPr>
        <xdr:cNvPr id="197" name="楕円 196"/>
        <xdr:cNvSpPr/>
      </xdr:nvSpPr>
      <xdr:spPr>
        <a:xfrm>
          <a:off x="4584700" y="132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154249</xdr:rowOff>
    </xdr:from>
    <xdr:ext cx="599010" cy="259045"/>
    <xdr:sp macro="" textlink="">
      <xdr:nvSpPr>
        <xdr:cNvPr id="198" name="民生費該当値テキスト"/>
        <xdr:cNvSpPr txBox="1"/>
      </xdr:nvSpPr>
      <xdr:spPr>
        <a:xfrm>
          <a:off x="4686300" y="1318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58539</xdr:rowOff>
    </xdr:from>
    <xdr:to>
      <xdr:col>20</xdr:col>
      <xdr:colOff>38100</xdr:colOff>
      <xdr:row>76</xdr:row>
      <xdr:rowOff>160139</xdr:rowOff>
    </xdr:to>
    <xdr:sp macro="" textlink="">
      <xdr:nvSpPr>
        <xdr:cNvPr id="199" name="楕円 198"/>
        <xdr:cNvSpPr/>
      </xdr:nvSpPr>
      <xdr:spPr>
        <a:xfrm>
          <a:off x="3746500" y="130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151266</xdr:rowOff>
    </xdr:from>
    <xdr:ext cx="599010" cy="259045"/>
    <xdr:sp macro="" textlink="">
      <xdr:nvSpPr>
        <xdr:cNvPr id="200" name="テキスト ボックス 199"/>
        <xdr:cNvSpPr txBox="1"/>
      </xdr:nvSpPr>
      <xdr:spPr>
        <a:xfrm>
          <a:off x="3497795" y="1318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95421</xdr:rowOff>
    </xdr:from>
    <xdr:to>
      <xdr:col>15</xdr:col>
      <xdr:colOff>101600</xdr:colOff>
      <xdr:row>78</xdr:row>
      <xdr:rowOff>25571</xdr:rowOff>
    </xdr:to>
    <xdr:sp macro="" textlink="">
      <xdr:nvSpPr>
        <xdr:cNvPr id="201" name="楕円 200"/>
        <xdr:cNvSpPr/>
      </xdr:nvSpPr>
      <xdr:spPr>
        <a:xfrm>
          <a:off x="2857500" y="13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16698</xdr:rowOff>
    </xdr:from>
    <xdr:ext cx="599010" cy="259045"/>
    <xdr:sp macro="" textlink="">
      <xdr:nvSpPr>
        <xdr:cNvPr id="202" name="テキスト ボックス 201"/>
        <xdr:cNvSpPr txBox="1"/>
      </xdr:nvSpPr>
      <xdr:spPr>
        <a:xfrm>
          <a:off x="2608795" y="1338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75107</xdr:rowOff>
    </xdr:from>
    <xdr:to>
      <xdr:col>10</xdr:col>
      <xdr:colOff>165100</xdr:colOff>
      <xdr:row>78</xdr:row>
      <xdr:rowOff>5257</xdr:rowOff>
    </xdr:to>
    <xdr:sp macro="" textlink="">
      <xdr:nvSpPr>
        <xdr:cNvPr id="203" name="楕円 202"/>
        <xdr:cNvSpPr/>
      </xdr:nvSpPr>
      <xdr:spPr>
        <a:xfrm>
          <a:off x="19685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167834</xdr:rowOff>
    </xdr:from>
    <xdr:ext cx="599010" cy="259045"/>
    <xdr:sp macro="" textlink="">
      <xdr:nvSpPr>
        <xdr:cNvPr id="204" name="テキスト ボックス 203"/>
        <xdr:cNvSpPr txBox="1"/>
      </xdr:nvSpPr>
      <xdr:spPr>
        <a:xfrm>
          <a:off x="1719795" y="133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128676</xdr:rowOff>
    </xdr:from>
    <xdr:to>
      <xdr:col>6</xdr:col>
      <xdr:colOff>38100</xdr:colOff>
      <xdr:row>78</xdr:row>
      <xdr:rowOff>58826</xdr:rowOff>
    </xdr:to>
    <xdr:sp macro="" textlink="">
      <xdr:nvSpPr>
        <xdr:cNvPr id="205" name="楕円 204"/>
        <xdr:cNvSpPr/>
      </xdr:nvSpPr>
      <xdr:spPr>
        <a:xfrm>
          <a:off x="1079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75353</xdr:rowOff>
    </xdr:from>
    <xdr:ext cx="599010" cy="259045"/>
    <xdr:sp macro="" textlink="">
      <xdr:nvSpPr>
        <xdr:cNvPr id="206" name="テキスト ボックス 205"/>
        <xdr:cNvSpPr txBox="1"/>
      </xdr:nvSpPr>
      <xdr:spPr>
        <a:xfrm>
          <a:off x="830795" y="1310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100465</xdr:rowOff>
    </xdr:from>
    <xdr:to>
      <xdr:col>24</xdr:col>
      <xdr:colOff>63500</xdr:colOff>
      <xdr:row>96</xdr:row>
      <xdr:rowOff>150802</xdr:rowOff>
    </xdr:to>
    <xdr:cxnSp macro="">
      <xdr:nvCxnSpPr>
        <xdr:cNvPr id="235" name="直線コネクタ 234"/>
        <xdr:cNvCxnSpPr/>
      </xdr:nvCxnSpPr>
      <xdr:spPr>
        <a:xfrm flipV="1">
          <a:off x="3797300" y="16559665"/>
          <a:ext cx="8382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150802</xdr:rowOff>
    </xdr:from>
    <xdr:to>
      <xdr:col>19</xdr:col>
      <xdr:colOff>177800</xdr:colOff>
      <xdr:row>97</xdr:row>
      <xdr:rowOff>75882</xdr:rowOff>
    </xdr:to>
    <xdr:cxnSp macro="">
      <xdr:nvCxnSpPr>
        <xdr:cNvPr id="238" name="直線コネクタ 237"/>
        <xdr:cNvCxnSpPr/>
      </xdr:nvCxnSpPr>
      <xdr:spPr>
        <a:xfrm flipV="1">
          <a:off x="2908300" y="16610002"/>
          <a:ext cx="889000" cy="9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75882</xdr:rowOff>
    </xdr:from>
    <xdr:to>
      <xdr:col>15</xdr:col>
      <xdr:colOff>50800</xdr:colOff>
      <xdr:row>97</xdr:row>
      <xdr:rowOff>120155</xdr:rowOff>
    </xdr:to>
    <xdr:cxnSp macro="">
      <xdr:nvCxnSpPr>
        <xdr:cNvPr id="241" name="直線コネクタ 240"/>
        <xdr:cNvCxnSpPr/>
      </xdr:nvCxnSpPr>
      <xdr:spPr>
        <a:xfrm flipV="1">
          <a:off x="2019300" y="16706532"/>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116170</xdr:rowOff>
    </xdr:from>
    <xdr:to>
      <xdr:col>10</xdr:col>
      <xdr:colOff>114300</xdr:colOff>
      <xdr:row>97</xdr:row>
      <xdr:rowOff>120155</xdr:rowOff>
    </xdr:to>
    <xdr:cxnSp macro="">
      <xdr:nvCxnSpPr>
        <xdr:cNvPr id="244" name="直線コネクタ 243"/>
        <xdr:cNvCxnSpPr/>
      </xdr:nvCxnSpPr>
      <xdr:spPr>
        <a:xfrm>
          <a:off x="1130300" y="1674682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49665</xdr:rowOff>
    </xdr:from>
    <xdr:to>
      <xdr:col>24</xdr:col>
      <xdr:colOff>114300</xdr:colOff>
      <xdr:row>96</xdr:row>
      <xdr:rowOff>151265</xdr:rowOff>
    </xdr:to>
    <xdr:sp macro="" textlink="">
      <xdr:nvSpPr>
        <xdr:cNvPr id="254" name="楕円 253"/>
        <xdr:cNvSpPr/>
      </xdr:nvSpPr>
      <xdr:spPr>
        <a:xfrm>
          <a:off x="4584700" y="16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72542</xdr:rowOff>
    </xdr:from>
    <xdr:ext cx="534377" cy="259045"/>
    <xdr:sp macro="" textlink="">
      <xdr:nvSpPr>
        <xdr:cNvPr id="255" name="衛生費該当値テキスト"/>
        <xdr:cNvSpPr txBox="1"/>
      </xdr:nvSpPr>
      <xdr:spPr>
        <a:xfrm>
          <a:off x="4686300" y="163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100002</xdr:rowOff>
    </xdr:from>
    <xdr:to>
      <xdr:col>20</xdr:col>
      <xdr:colOff>38100</xdr:colOff>
      <xdr:row>97</xdr:row>
      <xdr:rowOff>30152</xdr:rowOff>
    </xdr:to>
    <xdr:sp macro="" textlink="">
      <xdr:nvSpPr>
        <xdr:cNvPr id="256" name="楕円 255"/>
        <xdr:cNvSpPr/>
      </xdr:nvSpPr>
      <xdr:spPr>
        <a:xfrm>
          <a:off x="3746500" y="165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21279</xdr:rowOff>
    </xdr:from>
    <xdr:ext cx="534377" cy="259045"/>
    <xdr:sp macro="" textlink="">
      <xdr:nvSpPr>
        <xdr:cNvPr id="257" name="テキスト ボックス 256"/>
        <xdr:cNvSpPr txBox="1"/>
      </xdr:nvSpPr>
      <xdr:spPr>
        <a:xfrm>
          <a:off x="3530111" y="166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25082</xdr:rowOff>
    </xdr:from>
    <xdr:to>
      <xdr:col>15</xdr:col>
      <xdr:colOff>101600</xdr:colOff>
      <xdr:row>97</xdr:row>
      <xdr:rowOff>126682</xdr:rowOff>
    </xdr:to>
    <xdr:sp macro="" textlink="">
      <xdr:nvSpPr>
        <xdr:cNvPr id="258" name="楕円 257"/>
        <xdr:cNvSpPr/>
      </xdr:nvSpPr>
      <xdr:spPr>
        <a:xfrm>
          <a:off x="2857500" y="166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117809</xdr:rowOff>
    </xdr:from>
    <xdr:ext cx="534377" cy="259045"/>
    <xdr:sp macro="" textlink="">
      <xdr:nvSpPr>
        <xdr:cNvPr id="259" name="テキスト ボックス 258"/>
        <xdr:cNvSpPr txBox="1"/>
      </xdr:nvSpPr>
      <xdr:spPr>
        <a:xfrm>
          <a:off x="2641111" y="167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69355</xdr:rowOff>
    </xdr:from>
    <xdr:to>
      <xdr:col>10</xdr:col>
      <xdr:colOff>165100</xdr:colOff>
      <xdr:row>97</xdr:row>
      <xdr:rowOff>170955</xdr:rowOff>
    </xdr:to>
    <xdr:sp macro="" textlink="">
      <xdr:nvSpPr>
        <xdr:cNvPr id="260" name="楕円 259"/>
        <xdr:cNvSpPr/>
      </xdr:nvSpPr>
      <xdr:spPr>
        <a:xfrm>
          <a:off x="1968500" y="167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162082</xdr:rowOff>
    </xdr:from>
    <xdr:ext cx="534377" cy="259045"/>
    <xdr:sp macro="" textlink="">
      <xdr:nvSpPr>
        <xdr:cNvPr id="261" name="テキスト ボックス 260"/>
        <xdr:cNvSpPr txBox="1"/>
      </xdr:nvSpPr>
      <xdr:spPr>
        <a:xfrm>
          <a:off x="1752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65370</xdr:rowOff>
    </xdr:from>
    <xdr:to>
      <xdr:col>6</xdr:col>
      <xdr:colOff>38100</xdr:colOff>
      <xdr:row>97</xdr:row>
      <xdr:rowOff>166970</xdr:rowOff>
    </xdr:to>
    <xdr:sp macro="" textlink="">
      <xdr:nvSpPr>
        <xdr:cNvPr id="262" name="楕円 261"/>
        <xdr:cNvSpPr/>
      </xdr:nvSpPr>
      <xdr:spPr>
        <a:xfrm>
          <a:off x="1079500" y="166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158097</xdr:rowOff>
    </xdr:from>
    <xdr:ext cx="534377" cy="259045"/>
    <xdr:sp macro="" textlink="">
      <xdr:nvSpPr>
        <xdr:cNvPr id="263" name="テキスト ボックス 262"/>
        <xdr:cNvSpPr txBox="1"/>
      </xdr:nvSpPr>
      <xdr:spPr>
        <a:xfrm>
          <a:off x="863111" y="167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90" name="直線コネクタ 289"/>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93" name="直線コネクタ 292"/>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6" name="直線コネクタ 295"/>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9" name="楕円 308"/>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0"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1" name="楕円 310"/>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2" name="テキスト ボックス 311"/>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3" name="楕円 312"/>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4" name="テキスト ボックス 313"/>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142084</xdr:rowOff>
    </xdr:from>
    <xdr:to>
      <xdr:col>55</xdr:col>
      <xdr:colOff>0</xdr:colOff>
      <xdr:row>58</xdr:row>
      <xdr:rowOff>18199</xdr:rowOff>
    </xdr:to>
    <xdr:cxnSp macro="">
      <xdr:nvCxnSpPr>
        <xdr:cNvPr id="349" name="直線コネクタ 348"/>
        <xdr:cNvCxnSpPr/>
      </xdr:nvCxnSpPr>
      <xdr:spPr>
        <a:xfrm>
          <a:off x="9639300" y="9914734"/>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113819</xdr:rowOff>
    </xdr:from>
    <xdr:to>
      <xdr:col>50</xdr:col>
      <xdr:colOff>114300</xdr:colOff>
      <xdr:row>57</xdr:row>
      <xdr:rowOff>142084</xdr:rowOff>
    </xdr:to>
    <xdr:cxnSp macro="">
      <xdr:nvCxnSpPr>
        <xdr:cNvPr id="352" name="直線コネクタ 351"/>
        <xdr:cNvCxnSpPr/>
      </xdr:nvCxnSpPr>
      <xdr:spPr>
        <a:xfrm>
          <a:off x="8750300" y="9886469"/>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113819</xdr:rowOff>
    </xdr:from>
    <xdr:to>
      <xdr:col>45</xdr:col>
      <xdr:colOff>177800</xdr:colOff>
      <xdr:row>58</xdr:row>
      <xdr:rowOff>8189</xdr:rowOff>
    </xdr:to>
    <xdr:cxnSp macro="">
      <xdr:nvCxnSpPr>
        <xdr:cNvPr id="355" name="直線コネクタ 354"/>
        <xdr:cNvCxnSpPr/>
      </xdr:nvCxnSpPr>
      <xdr:spPr>
        <a:xfrm flipV="1">
          <a:off x="7861300" y="9886469"/>
          <a:ext cx="889000" cy="6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8189</xdr:rowOff>
    </xdr:from>
    <xdr:to>
      <xdr:col>41</xdr:col>
      <xdr:colOff>50800</xdr:colOff>
      <xdr:row>58</xdr:row>
      <xdr:rowOff>56931</xdr:rowOff>
    </xdr:to>
    <xdr:cxnSp macro="">
      <xdr:nvCxnSpPr>
        <xdr:cNvPr id="358" name="直線コネクタ 357"/>
        <xdr:cNvCxnSpPr/>
      </xdr:nvCxnSpPr>
      <xdr:spPr>
        <a:xfrm flipV="1">
          <a:off x="6972300" y="995228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138849</xdr:rowOff>
    </xdr:from>
    <xdr:to>
      <xdr:col>55</xdr:col>
      <xdr:colOff>50800</xdr:colOff>
      <xdr:row>58</xdr:row>
      <xdr:rowOff>68999</xdr:rowOff>
    </xdr:to>
    <xdr:sp macro="" textlink="">
      <xdr:nvSpPr>
        <xdr:cNvPr id="368" name="楕円 367"/>
        <xdr:cNvSpPr/>
      </xdr:nvSpPr>
      <xdr:spPr>
        <a:xfrm>
          <a:off x="10426700" y="99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117276</xdr:rowOff>
    </xdr:from>
    <xdr:ext cx="534377" cy="259045"/>
    <xdr:sp macro="" textlink="">
      <xdr:nvSpPr>
        <xdr:cNvPr id="369" name="農林水産業費該当値テキスト"/>
        <xdr:cNvSpPr txBox="1"/>
      </xdr:nvSpPr>
      <xdr:spPr>
        <a:xfrm>
          <a:off x="10528300" y="98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91284</xdr:rowOff>
    </xdr:from>
    <xdr:to>
      <xdr:col>50</xdr:col>
      <xdr:colOff>165100</xdr:colOff>
      <xdr:row>58</xdr:row>
      <xdr:rowOff>21434</xdr:rowOff>
    </xdr:to>
    <xdr:sp macro="" textlink="">
      <xdr:nvSpPr>
        <xdr:cNvPr id="370" name="楕円 369"/>
        <xdr:cNvSpPr/>
      </xdr:nvSpPr>
      <xdr:spPr>
        <a:xfrm>
          <a:off x="9588500" y="98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12561</xdr:rowOff>
    </xdr:from>
    <xdr:ext cx="534377" cy="259045"/>
    <xdr:sp macro="" textlink="">
      <xdr:nvSpPr>
        <xdr:cNvPr id="371" name="テキスト ボックス 370"/>
        <xdr:cNvSpPr txBox="1"/>
      </xdr:nvSpPr>
      <xdr:spPr>
        <a:xfrm>
          <a:off x="9372111" y="99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63019</xdr:rowOff>
    </xdr:from>
    <xdr:to>
      <xdr:col>46</xdr:col>
      <xdr:colOff>38100</xdr:colOff>
      <xdr:row>57</xdr:row>
      <xdr:rowOff>164619</xdr:rowOff>
    </xdr:to>
    <xdr:sp macro="" textlink="">
      <xdr:nvSpPr>
        <xdr:cNvPr id="372" name="楕円 371"/>
        <xdr:cNvSpPr/>
      </xdr:nvSpPr>
      <xdr:spPr>
        <a:xfrm>
          <a:off x="8699500" y="98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155746</xdr:rowOff>
    </xdr:from>
    <xdr:ext cx="534377" cy="259045"/>
    <xdr:sp macro="" textlink="">
      <xdr:nvSpPr>
        <xdr:cNvPr id="373" name="テキスト ボックス 372"/>
        <xdr:cNvSpPr txBox="1"/>
      </xdr:nvSpPr>
      <xdr:spPr>
        <a:xfrm>
          <a:off x="8483111" y="992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128839</xdr:rowOff>
    </xdr:from>
    <xdr:to>
      <xdr:col>41</xdr:col>
      <xdr:colOff>101600</xdr:colOff>
      <xdr:row>58</xdr:row>
      <xdr:rowOff>58989</xdr:rowOff>
    </xdr:to>
    <xdr:sp macro="" textlink="">
      <xdr:nvSpPr>
        <xdr:cNvPr id="374" name="楕円 373"/>
        <xdr:cNvSpPr/>
      </xdr:nvSpPr>
      <xdr:spPr>
        <a:xfrm>
          <a:off x="7810500" y="99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50116</xdr:rowOff>
    </xdr:from>
    <xdr:ext cx="534377" cy="259045"/>
    <xdr:sp macro="" textlink="">
      <xdr:nvSpPr>
        <xdr:cNvPr id="375" name="テキスト ボックス 374"/>
        <xdr:cNvSpPr txBox="1"/>
      </xdr:nvSpPr>
      <xdr:spPr>
        <a:xfrm>
          <a:off x="7594111" y="999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6131</xdr:rowOff>
    </xdr:from>
    <xdr:to>
      <xdr:col>36</xdr:col>
      <xdr:colOff>165100</xdr:colOff>
      <xdr:row>58</xdr:row>
      <xdr:rowOff>107731</xdr:rowOff>
    </xdr:to>
    <xdr:sp macro="" textlink="">
      <xdr:nvSpPr>
        <xdr:cNvPr id="376" name="楕円 375"/>
        <xdr:cNvSpPr/>
      </xdr:nvSpPr>
      <xdr:spPr>
        <a:xfrm>
          <a:off x="6921500" y="99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98858</xdr:rowOff>
    </xdr:from>
    <xdr:ext cx="534377" cy="259045"/>
    <xdr:sp macro="" textlink="">
      <xdr:nvSpPr>
        <xdr:cNvPr id="377" name="テキスト ボックス 376"/>
        <xdr:cNvSpPr txBox="1"/>
      </xdr:nvSpPr>
      <xdr:spPr>
        <a:xfrm>
          <a:off x="6705111" y="100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122653</xdr:rowOff>
    </xdr:from>
    <xdr:to>
      <xdr:col>55</xdr:col>
      <xdr:colOff>0</xdr:colOff>
      <xdr:row>77</xdr:row>
      <xdr:rowOff>42577</xdr:rowOff>
    </xdr:to>
    <xdr:cxnSp macro="">
      <xdr:nvCxnSpPr>
        <xdr:cNvPr id="408" name="直線コネクタ 407"/>
        <xdr:cNvCxnSpPr/>
      </xdr:nvCxnSpPr>
      <xdr:spPr>
        <a:xfrm flipV="1">
          <a:off x="9639300" y="13152853"/>
          <a:ext cx="838200" cy="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160046</xdr:rowOff>
    </xdr:from>
    <xdr:to>
      <xdr:col>50</xdr:col>
      <xdr:colOff>114300</xdr:colOff>
      <xdr:row>77</xdr:row>
      <xdr:rowOff>42577</xdr:rowOff>
    </xdr:to>
    <xdr:cxnSp macro="">
      <xdr:nvCxnSpPr>
        <xdr:cNvPr id="411" name="直線コネクタ 410"/>
        <xdr:cNvCxnSpPr/>
      </xdr:nvCxnSpPr>
      <xdr:spPr>
        <a:xfrm>
          <a:off x="8750300" y="13190246"/>
          <a:ext cx="889000" cy="5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160046</xdr:rowOff>
    </xdr:from>
    <xdr:to>
      <xdr:col>45</xdr:col>
      <xdr:colOff>177800</xdr:colOff>
      <xdr:row>77</xdr:row>
      <xdr:rowOff>96576</xdr:rowOff>
    </xdr:to>
    <xdr:cxnSp macro="">
      <xdr:nvCxnSpPr>
        <xdr:cNvPr id="414" name="直線コネクタ 413"/>
        <xdr:cNvCxnSpPr/>
      </xdr:nvCxnSpPr>
      <xdr:spPr>
        <a:xfrm flipV="1">
          <a:off x="7861300" y="13190246"/>
          <a:ext cx="889000" cy="10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96576</xdr:rowOff>
    </xdr:from>
    <xdr:to>
      <xdr:col>41</xdr:col>
      <xdr:colOff>50800</xdr:colOff>
      <xdr:row>77</xdr:row>
      <xdr:rowOff>103254</xdr:rowOff>
    </xdr:to>
    <xdr:cxnSp macro="">
      <xdr:nvCxnSpPr>
        <xdr:cNvPr id="417" name="直線コネクタ 416"/>
        <xdr:cNvCxnSpPr/>
      </xdr:nvCxnSpPr>
      <xdr:spPr>
        <a:xfrm flipV="1">
          <a:off x="6972300" y="13298226"/>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71853</xdr:rowOff>
    </xdr:from>
    <xdr:to>
      <xdr:col>55</xdr:col>
      <xdr:colOff>50800</xdr:colOff>
      <xdr:row>77</xdr:row>
      <xdr:rowOff>2003</xdr:rowOff>
    </xdr:to>
    <xdr:sp macro="" textlink="">
      <xdr:nvSpPr>
        <xdr:cNvPr id="427" name="楕円 426"/>
        <xdr:cNvSpPr/>
      </xdr:nvSpPr>
      <xdr:spPr>
        <a:xfrm>
          <a:off x="10426700" y="131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94730</xdr:rowOff>
    </xdr:from>
    <xdr:ext cx="534377" cy="259045"/>
    <xdr:sp macro="" textlink="">
      <xdr:nvSpPr>
        <xdr:cNvPr id="428" name="商工費該当値テキスト"/>
        <xdr:cNvSpPr txBox="1"/>
      </xdr:nvSpPr>
      <xdr:spPr>
        <a:xfrm>
          <a:off x="10528300" y="129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163227</xdr:rowOff>
    </xdr:from>
    <xdr:to>
      <xdr:col>50</xdr:col>
      <xdr:colOff>165100</xdr:colOff>
      <xdr:row>77</xdr:row>
      <xdr:rowOff>93377</xdr:rowOff>
    </xdr:to>
    <xdr:sp macro="" textlink="">
      <xdr:nvSpPr>
        <xdr:cNvPr id="429" name="楕円 428"/>
        <xdr:cNvSpPr/>
      </xdr:nvSpPr>
      <xdr:spPr>
        <a:xfrm>
          <a:off x="9588500" y="131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109905</xdr:rowOff>
    </xdr:from>
    <xdr:ext cx="534377" cy="259045"/>
    <xdr:sp macro="" textlink="">
      <xdr:nvSpPr>
        <xdr:cNvPr id="430" name="テキスト ボックス 429"/>
        <xdr:cNvSpPr txBox="1"/>
      </xdr:nvSpPr>
      <xdr:spPr>
        <a:xfrm>
          <a:off x="9372111" y="129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109246</xdr:rowOff>
    </xdr:from>
    <xdr:to>
      <xdr:col>46</xdr:col>
      <xdr:colOff>38100</xdr:colOff>
      <xdr:row>77</xdr:row>
      <xdr:rowOff>39396</xdr:rowOff>
    </xdr:to>
    <xdr:sp macro="" textlink="">
      <xdr:nvSpPr>
        <xdr:cNvPr id="431" name="楕円 430"/>
        <xdr:cNvSpPr/>
      </xdr:nvSpPr>
      <xdr:spPr>
        <a:xfrm>
          <a:off x="8699500" y="131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55922</xdr:rowOff>
    </xdr:from>
    <xdr:ext cx="534377" cy="259045"/>
    <xdr:sp macro="" textlink="">
      <xdr:nvSpPr>
        <xdr:cNvPr id="432" name="テキスト ボックス 431"/>
        <xdr:cNvSpPr txBox="1"/>
      </xdr:nvSpPr>
      <xdr:spPr>
        <a:xfrm>
          <a:off x="8483111" y="129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45776</xdr:rowOff>
    </xdr:from>
    <xdr:to>
      <xdr:col>41</xdr:col>
      <xdr:colOff>101600</xdr:colOff>
      <xdr:row>77</xdr:row>
      <xdr:rowOff>147376</xdr:rowOff>
    </xdr:to>
    <xdr:sp macro="" textlink="">
      <xdr:nvSpPr>
        <xdr:cNvPr id="433" name="楕円 432"/>
        <xdr:cNvSpPr/>
      </xdr:nvSpPr>
      <xdr:spPr>
        <a:xfrm>
          <a:off x="7810500" y="132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163903</xdr:rowOff>
    </xdr:from>
    <xdr:ext cx="534377" cy="259045"/>
    <xdr:sp macro="" textlink="">
      <xdr:nvSpPr>
        <xdr:cNvPr id="434" name="テキスト ボックス 433"/>
        <xdr:cNvSpPr txBox="1"/>
      </xdr:nvSpPr>
      <xdr:spPr>
        <a:xfrm>
          <a:off x="7594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52454</xdr:rowOff>
    </xdr:from>
    <xdr:to>
      <xdr:col>36</xdr:col>
      <xdr:colOff>165100</xdr:colOff>
      <xdr:row>77</xdr:row>
      <xdr:rowOff>154054</xdr:rowOff>
    </xdr:to>
    <xdr:sp macro="" textlink="">
      <xdr:nvSpPr>
        <xdr:cNvPr id="435" name="楕円 434"/>
        <xdr:cNvSpPr/>
      </xdr:nvSpPr>
      <xdr:spPr>
        <a:xfrm>
          <a:off x="6921500" y="132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170581</xdr:rowOff>
    </xdr:from>
    <xdr:ext cx="534377" cy="259045"/>
    <xdr:sp macro="" textlink="">
      <xdr:nvSpPr>
        <xdr:cNvPr id="436" name="テキスト ボックス 435"/>
        <xdr:cNvSpPr txBox="1"/>
      </xdr:nvSpPr>
      <xdr:spPr>
        <a:xfrm>
          <a:off x="6705111" y="130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51918</xdr:rowOff>
    </xdr:from>
    <xdr:to>
      <xdr:col>55</xdr:col>
      <xdr:colOff>0</xdr:colOff>
      <xdr:row>95</xdr:row>
      <xdr:rowOff>133028</xdr:rowOff>
    </xdr:to>
    <xdr:cxnSp macro="">
      <xdr:nvCxnSpPr>
        <xdr:cNvPr id="467" name="直線コネクタ 466"/>
        <xdr:cNvCxnSpPr/>
      </xdr:nvCxnSpPr>
      <xdr:spPr>
        <a:xfrm flipV="1">
          <a:off x="9639300" y="16339668"/>
          <a:ext cx="838200" cy="8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30353</xdr:rowOff>
    </xdr:from>
    <xdr:to>
      <xdr:col>50</xdr:col>
      <xdr:colOff>114300</xdr:colOff>
      <xdr:row>95</xdr:row>
      <xdr:rowOff>133028</xdr:rowOff>
    </xdr:to>
    <xdr:cxnSp macro="">
      <xdr:nvCxnSpPr>
        <xdr:cNvPr id="470" name="直線コネクタ 469"/>
        <xdr:cNvCxnSpPr/>
      </xdr:nvCxnSpPr>
      <xdr:spPr>
        <a:xfrm>
          <a:off x="8750300" y="16318103"/>
          <a:ext cx="889000" cy="10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30353</xdr:rowOff>
    </xdr:from>
    <xdr:to>
      <xdr:col>45</xdr:col>
      <xdr:colOff>177800</xdr:colOff>
      <xdr:row>95</xdr:row>
      <xdr:rowOff>61094</xdr:rowOff>
    </xdr:to>
    <xdr:cxnSp macro="">
      <xdr:nvCxnSpPr>
        <xdr:cNvPr id="473" name="直線コネクタ 472"/>
        <xdr:cNvCxnSpPr/>
      </xdr:nvCxnSpPr>
      <xdr:spPr>
        <a:xfrm flipV="1">
          <a:off x="7861300" y="16318103"/>
          <a:ext cx="889000" cy="3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61094</xdr:rowOff>
    </xdr:from>
    <xdr:to>
      <xdr:col>41</xdr:col>
      <xdr:colOff>50800</xdr:colOff>
      <xdr:row>96</xdr:row>
      <xdr:rowOff>109786</xdr:rowOff>
    </xdr:to>
    <xdr:cxnSp macro="">
      <xdr:nvCxnSpPr>
        <xdr:cNvPr id="476" name="直線コネクタ 475"/>
        <xdr:cNvCxnSpPr/>
      </xdr:nvCxnSpPr>
      <xdr:spPr>
        <a:xfrm flipV="1">
          <a:off x="6972300" y="16348844"/>
          <a:ext cx="889000" cy="2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1118</xdr:rowOff>
    </xdr:from>
    <xdr:to>
      <xdr:col>55</xdr:col>
      <xdr:colOff>50800</xdr:colOff>
      <xdr:row>95</xdr:row>
      <xdr:rowOff>102718</xdr:rowOff>
    </xdr:to>
    <xdr:sp macro="" textlink="">
      <xdr:nvSpPr>
        <xdr:cNvPr id="486" name="楕円 485"/>
        <xdr:cNvSpPr/>
      </xdr:nvSpPr>
      <xdr:spPr>
        <a:xfrm>
          <a:off x="10426700" y="162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23995</xdr:rowOff>
    </xdr:from>
    <xdr:ext cx="534377" cy="259045"/>
    <xdr:sp macro="" textlink="">
      <xdr:nvSpPr>
        <xdr:cNvPr id="487" name="土木費該当値テキスト"/>
        <xdr:cNvSpPr txBox="1"/>
      </xdr:nvSpPr>
      <xdr:spPr>
        <a:xfrm>
          <a:off x="10528300" y="161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82228</xdr:rowOff>
    </xdr:from>
    <xdr:to>
      <xdr:col>50</xdr:col>
      <xdr:colOff>165100</xdr:colOff>
      <xdr:row>96</xdr:row>
      <xdr:rowOff>12378</xdr:rowOff>
    </xdr:to>
    <xdr:sp macro="" textlink="">
      <xdr:nvSpPr>
        <xdr:cNvPr id="488" name="楕円 487"/>
        <xdr:cNvSpPr/>
      </xdr:nvSpPr>
      <xdr:spPr>
        <a:xfrm>
          <a:off x="9588500" y="163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3505</xdr:rowOff>
    </xdr:from>
    <xdr:ext cx="534377" cy="259045"/>
    <xdr:sp macro="" textlink="">
      <xdr:nvSpPr>
        <xdr:cNvPr id="489" name="テキスト ボックス 488"/>
        <xdr:cNvSpPr txBox="1"/>
      </xdr:nvSpPr>
      <xdr:spPr>
        <a:xfrm>
          <a:off x="9372111" y="164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151003</xdr:rowOff>
    </xdr:from>
    <xdr:to>
      <xdr:col>46</xdr:col>
      <xdr:colOff>38100</xdr:colOff>
      <xdr:row>95</xdr:row>
      <xdr:rowOff>81153</xdr:rowOff>
    </xdr:to>
    <xdr:sp macro="" textlink="">
      <xdr:nvSpPr>
        <xdr:cNvPr id="490" name="楕円 489"/>
        <xdr:cNvSpPr/>
      </xdr:nvSpPr>
      <xdr:spPr>
        <a:xfrm>
          <a:off x="8699500" y="162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97680</xdr:rowOff>
    </xdr:from>
    <xdr:ext cx="534377" cy="259045"/>
    <xdr:sp macro="" textlink="">
      <xdr:nvSpPr>
        <xdr:cNvPr id="491" name="テキスト ボックス 490"/>
        <xdr:cNvSpPr txBox="1"/>
      </xdr:nvSpPr>
      <xdr:spPr>
        <a:xfrm>
          <a:off x="8483111" y="160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10294</xdr:rowOff>
    </xdr:from>
    <xdr:to>
      <xdr:col>41</xdr:col>
      <xdr:colOff>101600</xdr:colOff>
      <xdr:row>95</xdr:row>
      <xdr:rowOff>111894</xdr:rowOff>
    </xdr:to>
    <xdr:sp macro="" textlink="">
      <xdr:nvSpPr>
        <xdr:cNvPr id="492" name="楕円 491"/>
        <xdr:cNvSpPr/>
      </xdr:nvSpPr>
      <xdr:spPr>
        <a:xfrm>
          <a:off x="7810500" y="162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128421</xdr:rowOff>
    </xdr:from>
    <xdr:ext cx="534377" cy="259045"/>
    <xdr:sp macro="" textlink="">
      <xdr:nvSpPr>
        <xdr:cNvPr id="493" name="テキスト ボックス 492"/>
        <xdr:cNvSpPr txBox="1"/>
      </xdr:nvSpPr>
      <xdr:spPr>
        <a:xfrm>
          <a:off x="7594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58986</xdr:rowOff>
    </xdr:from>
    <xdr:to>
      <xdr:col>36</xdr:col>
      <xdr:colOff>165100</xdr:colOff>
      <xdr:row>96</xdr:row>
      <xdr:rowOff>160586</xdr:rowOff>
    </xdr:to>
    <xdr:sp macro="" textlink="">
      <xdr:nvSpPr>
        <xdr:cNvPr id="494" name="楕円 493"/>
        <xdr:cNvSpPr/>
      </xdr:nvSpPr>
      <xdr:spPr>
        <a:xfrm>
          <a:off x="6921500" y="165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151713</xdr:rowOff>
    </xdr:from>
    <xdr:ext cx="534377" cy="259045"/>
    <xdr:sp macro="" textlink="">
      <xdr:nvSpPr>
        <xdr:cNvPr id="495" name="テキスト ボックス 494"/>
        <xdr:cNvSpPr txBox="1"/>
      </xdr:nvSpPr>
      <xdr:spPr>
        <a:xfrm>
          <a:off x="6705111" y="166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53093</xdr:rowOff>
    </xdr:from>
    <xdr:to>
      <xdr:col>85</xdr:col>
      <xdr:colOff>126364</xdr:colOff>
      <xdr:row>39</xdr:row>
      <xdr:rowOff>27425</xdr:rowOff>
    </xdr:to>
    <xdr:cxnSp macro="">
      <xdr:nvCxnSpPr>
        <xdr:cNvPr id="522" name="直線コネクタ 521"/>
        <xdr:cNvCxnSpPr/>
      </xdr:nvCxnSpPr>
      <xdr:spPr>
        <a:xfrm flipV="1">
          <a:off x="16317595" y="5539493"/>
          <a:ext cx="1269" cy="117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31252</xdr:rowOff>
    </xdr:from>
    <xdr:ext cx="534377" cy="259045"/>
    <xdr:sp macro="" textlink="">
      <xdr:nvSpPr>
        <xdr:cNvPr id="523" name="消防費最小値テキスト"/>
        <xdr:cNvSpPr txBox="1"/>
      </xdr:nvSpPr>
      <xdr:spPr>
        <a:xfrm>
          <a:off x="16370300" y="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27425</xdr:rowOff>
    </xdr:from>
    <xdr:to>
      <xdr:col>86</xdr:col>
      <xdr:colOff>25400</xdr:colOff>
      <xdr:row>39</xdr:row>
      <xdr:rowOff>27425</xdr:rowOff>
    </xdr:to>
    <xdr:cxnSp macro="">
      <xdr:nvCxnSpPr>
        <xdr:cNvPr id="524" name="直線コネクタ 523"/>
        <xdr:cNvCxnSpPr/>
      </xdr:nvCxnSpPr>
      <xdr:spPr>
        <a:xfrm>
          <a:off x="16230600" y="6713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171220</xdr:rowOff>
    </xdr:from>
    <xdr:ext cx="534377" cy="259045"/>
    <xdr:sp macro="" textlink="">
      <xdr:nvSpPr>
        <xdr:cNvPr id="525" name="消防費最大値テキスト"/>
        <xdr:cNvSpPr txBox="1"/>
      </xdr:nvSpPr>
      <xdr:spPr>
        <a:xfrm>
          <a:off x="16370300" y="53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53093</xdr:rowOff>
    </xdr:from>
    <xdr:to>
      <xdr:col>86</xdr:col>
      <xdr:colOff>25400</xdr:colOff>
      <xdr:row>32</xdr:row>
      <xdr:rowOff>53093</xdr:rowOff>
    </xdr:to>
    <xdr:cxnSp macro="">
      <xdr:nvCxnSpPr>
        <xdr:cNvPr id="526" name="直線コネクタ 525"/>
        <xdr:cNvCxnSpPr/>
      </xdr:nvCxnSpPr>
      <xdr:spPr>
        <a:xfrm>
          <a:off x="16230600" y="5539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79644</xdr:rowOff>
    </xdr:from>
    <xdr:to>
      <xdr:col>85</xdr:col>
      <xdr:colOff>127000</xdr:colOff>
      <xdr:row>36</xdr:row>
      <xdr:rowOff>47639</xdr:rowOff>
    </xdr:to>
    <xdr:cxnSp macro="">
      <xdr:nvCxnSpPr>
        <xdr:cNvPr id="527" name="直線コネクタ 526"/>
        <xdr:cNvCxnSpPr/>
      </xdr:nvCxnSpPr>
      <xdr:spPr>
        <a:xfrm>
          <a:off x="15481300" y="5908944"/>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124640</xdr:rowOff>
    </xdr:from>
    <xdr:ext cx="534377" cy="259045"/>
    <xdr:sp macro="" textlink="">
      <xdr:nvSpPr>
        <xdr:cNvPr id="528" name="消防費平均値テキスト"/>
        <xdr:cNvSpPr txBox="1"/>
      </xdr:nvSpPr>
      <xdr:spPr>
        <a:xfrm>
          <a:off x="16370300" y="6296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146213</xdr:rowOff>
    </xdr:from>
    <xdr:to>
      <xdr:col>85</xdr:col>
      <xdr:colOff>177800</xdr:colOff>
      <xdr:row>37</xdr:row>
      <xdr:rowOff>76363</xdr:rowOff>
    </xdr:to>
    <xdr:sp macro="" textlink="">
      <xdr:nvSpPr>
        <xdr:cNvPr id="529" name="フローチャート: 判断 528"/>
        <xdr:cNvSpPr/>
      </xdr:nvSpPr>
      <xdr:spPr>
        <a:xfrm>
          <a:off x="16268700" y="631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3781</xdr:rowOff>
    </xdr:from>
    <xdr:to>
      <xdr:col>81</xdr:col>
      <xdr:colOff>50800</xdr:colOff>
      <xdr:row>34</xdr:row>
      <xdr:rowOff>79644</xdr:rowOff>
    </xdr:to>
    <xdr:cxnSp macro="">
      <xdr:nvCxnSpPr>
        <xdr:cNvPr id="530" name="直線コネクタ 529"/>
        <xdr:cNvCxnSpPr/>
      </xdr:nvCxnSpPr>
      <xdr:spPr>
        <a:xfrm>
          <a:off x="14592300" y="5147281"/>
          <a:ext cx="889000" cy="76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80997</xdr:rowOff>
    </xdr:from>
    <xdr:to>
      <xdr:col>81</xdr:col>
      <xdr:colOff>101600</xdr:colOff>
      <xdr:row>37</xdr:row>
      <xdr:rowOff>11147</xdr:rowOff>
    </xdr:to>
    <xdr:sp macro="" textlink="">
      <xdr:nvSpPr>
        <xdr:cNvPr id="531" name="フローチャート: 判断 530"/>
        <xdr:cNvSpPr/>
      </xdr:nvSpPr>
      <xdr:spPr>
        <a:xfrm>
          <a:off x="15430500" y="62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2274</xdr:rowOff>
    </xdr:from>
    <xdr:ext cx="534377" cy="259045"/>
    <xdr:sp macro="" textlink="">
      <xdr:nvSpPr>
        <xdr:cNvPr id="532" name="テキスト ボックス 531"/>
        <xdr:cNvSpPr txBox="1"/>
      </xdr:nvSpPr>
      <xdr:spPr>
        <a:xfrm>
          <a:off x="15214111" y="63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3781</xdr:rowOff>
    </xdr:from>
    <xdr:to>
      <xdr:col>76</xdr:col>
      <xdr:colOff>114300</xdr:colOff>
      <xdr:row>36</xdr:row>
      <xdr:rowOff>86338</xdr:rowOff>
    </xdr:to>
    <xdr:cxnSp macro="">
      <xdr:nvCxnSpPr>
        <xdr:cNvPr id="533" name="直線コネクタ 532"/>
        <xdr:cNvCxnSpPr/>
      </xdr:nvCxnSpPr>
      <xdr:spPr>
        <a:xfrm flipV="1">
          <a:off x="13703300" y="5147281"/>
          <a:ext cx="889000" cy="11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171229</xdr:rowOff>
    </xdr:from>
    <xdr:to>
      <xdr:col>76</xdr:col>
      <xdr:colOff>165100</xdr:colOff>
      <xdr:row>36</xdr:row>
      <xdr:rowOff>101379</xdr:rowOff>
    </xdr:to>
    <xdr:sp macro="" textlink="">
      <xdr:nvSpPr>
        <xdr:cNvPr id="534" name="フローチャート: 判断 533"/>
        <xdr:cNvSpPr/>
      </xdr:nvSpPr>
      <xdr:spPr>
        <a:xfrm>
          <a:off x="145415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92506</xdr:rowOff>
    </xdr:from>
    <xdr:ext cx="534377" cy="259045"/>
    <xdr:sp macro="" textlink="">
      <xdr:nvSpPr>
        <xdr:cNvPr id="535" name="テキスト ボックス 534"/>
        <xdr:cNvSpPr txBox="1"/>
      </xdr:nvSpPr>
      <xdr:spPr>
        <a:xfrm>
          <a:off x="14325111" y="62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86338</xdr:rowOff>
    </xdr:from>
    <xdr:to>
      <xdr:col>71</xdr:col>
      <xdr:colOff>177800</xdr:colOff>
      <xdr:row>36</xdr:row>
      <xdr:rowOff>139406</xdr:rowOff>
    </xdr:to>
    <xdr:cxnSp macro="">
      <xdr:nvCxnSpPr>
        <xdr:cNvPr id="536" name="直線コネクタ 535"/>
        <xdr:cNvCxnSpPr/>
      </xdr:nvCxnSpPr>
      <xdr:spPr>
        <a:xfrm flipV="1">
          <a:off x="12814300" y="6258538"/>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72767</xdr:rowOff>
    </xdr:from>
    <xdr:to>
      <xdr:col>72</xdr:col>
      <xdr:colOff>38100</xdr:colOff>
      <xdr:row>37</xdr:row>
      <xdr:rowOff>2917</xdr:rowOff>
    </xdr:to>
    <xdr:sp macro="" textlink="">
      <xdr:nvSpPr>
        <xdr:cNvPr id="537" name="フローチャート: 判断 536"/>
        <xdr:cNvSpPr/>
      </xdr:nvSpPr>
      <xdr:spPr>
        <a:xfrm>
          <a:off x="13652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165494</xdr:rowOff>
    </xdr:from>
    <xdr:ext cx="534377" cy="259045"/>
    <xdr:sp macro="" textlink="">
      <xdr:nvSpPr>
        <xdr:cNvPr id="538" name="テキスト ボックス 537"/>
        <xdr:cNvSpPr txBox="1"/>
      </xdr:nvSpPr>
      <xdr:spPr>
        <a:xfrm>
          <a:off x="13436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83054</xdr:rowOff>
    </xdr:from>
    <xdr:to>
      <xdr:col>67</xdr:col>
      <xdr:colOff>101600</xdr:colOff>
      <xdr:row>37</xdr:row>
      <xdr:rowOff>13204</xdr:rowOff>
    </xdr:to>
    <xdr:sp macro="" textlink="">
      <xdr:nvSpPr>
        <xdr:cNvPr id="539" name="フローチャート: 判断 538"/>
        <xdr:cNvSpPr/>
      </xdr:nvSpPr>
      <xdr:spPr>
        <a:xfrm>
          <a:off x="12763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29731</xdr:rowOff>
    </xdr:from>
    <xdr:ext cx="534377" cy="259045"/>
    <xdr:sp macro="" textlink="">
      <xdr:nvSpPr>
        <xdr:cNvPr id="540" name="テキスト ボックス 539"/>
        <xdr:cNvSpPr txBox="1"/>
      </xdr:nvSpPr>
      <xdr:spPr>
        <a:xfrm>
          <a:off x="12547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168289</xdr:rowOff>
    </xdr:from>
    <xdr:to>
      <xdr:col>85</xdr:col>
      <xdr:colOff>177800</xdr:colOff>
      <xdr:row>36</xdr:row>
      <xdr:rowOff>98439</xdr:rowOff>
    </xdr:to>
    <xdr:sp macro="" textlink="">
      <xdr:nvSpPr>
        <xdr:cNvPr id="546" name="楕円 545"/>
        <xdr:cNvSpPr/>
      </xdr:nvSpPr>
      <xdr:spPr>
        <a:xfrm>
          <a:off x="16268700" y="61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19716</xdr:rowOff>
    </xdr:from>
    <xdr:ext cx="534377" cy="259045"/>
    <xdr:sp macro="" textlink="">
      <xdr:nvSpPr>
        <xdr:cNvPr id="547" name="消防費該当値テキスト"/>
        <xdr:cNvSpPr txBox="1"/>
      </xdr:nvSpPr>
      <xdr:spPr>
        <a:xfrm>
          <a:off x="16370300" y="60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28844</xdr:rowOff>
    </xdr:from>
    <xdr:to>
      <xdr:col>81</xdr:col>
      <xdr:colOff>101600</xdr:colOff>
      <xdr:row>34</xdr:row>
      <xdr:rowOff>130444</xdr:rowOff>
    </xdr:to>
    <xdr:sp macro="" textlink="">
      <xdr:nvSpPr>
        <xdr:cNvPr id="548" name="楕円 547"/>
        <xdr:cNvSpPr/>
      </xdr:nvSpPr>
      <xdr:spPr>
        <a:xfrm>
          <a:off x="15430500" y="58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146971</xdr:rowOff>
    </xdr:from>
    <xdr:ext cx="534377" cy="259045"/>
    <xdr:sp macro="" textlink="">
      <xdr:nvSpPr>
        <xdr:cNvPr id="549" name="テキスト ボックス 548"/>
        <xdr:cNvSpPr txBox="1"/>
      </xdr:nvSpPr>
      <xdr:spPr>
        <a:xfrm>
          <a:off x="15214111" y="563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124431</xdr:rowOff>
    </xdr:from>
    <xdr:to>
      <xdr:col>76</xdr:col>
      <xdr:colOff>165100</xdr:colOff>
      <xdr:row>30</xdr:row>
      <xdr:rowOff>54581</xdr:rowOff>
    </xdr:to>
    <xdr:sp macro="" textlink="">
      <xdr:nvSpPr>
        <xdr:cNvPr id="550" name="楕円 549"/>
        <xdr:cNvSpPr/>
      </xdr:nvSpPr>
      <xdr:spPr>
        <a:xfrm>
          <a:off x="14541500" y="50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71108</xdr:rowOff>
    </xdr:from>
    <xdr:ext cx="534377" cy="259045"/>
    <xdr:sp macro="" textlink="">
      <xdr:nvSpPr>
        <xdr:cNvPr id="551" name="テキスト ボックス 550"/>
        <xdr:cNvSpPr txBox="1"/>
      </xdr:nvSpPr>
      <xdr:spPr>
        <a:xfrm>
          <a:off x="14325111" y="48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35538</xdr:rowOff>
    </xdr:from>
    <xdr:to>
      <xdr:col>72</xdr:col>
      <xdr:colOff>38100</xdr:colOff>
      <xdr:row>36</xdr:row>
      <xdr:rowOff>137138</xdr:rowOff>
    </xdr:to>
    <xdr:sp macro="" textlink="">
      <xdr:nvSpPr>
        <xdr:cNvPr id="552" name="楕円 551"/>
        <xdr:cNvSpPr/>
      </xdr:nvSpPr>
      <xdr:spPr>
        <a:xfrm>
          <a:off x="13652500" y="62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153665</xdr:rowOff>
    </xdr:from>
    <xdr:ext cx="534377" cy="259045"/>
    <xdr:sp macro="" textlink="">
      <xdr:nvSpPr>
        <xdr:cNvPr id="553" name="テキスト ボックス 552"/>
        <xdr:cNvSpPr txBox="1"/>
      </xdr:nvSpPr>
      <xdr:spPr>
        <a:xfrm>
          <a:off x="13436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88606</xdr:rowOff>
    </xdr:from>
    <xdr:to>
      <xdr:col>67</xdr:col>
      <xdr:colOff>101600</xdr:colOff>
      <xdr:row>37</xdr:row>
      <xdr:rowOff>18756</xdr:rowOff>
    </xdr:to>
    <xdr:sp macro="" textlink="">
      <xdr:nvSpPr>
        <xdr:cNvPr id="554" name="楕円 553"/>
        <xdr:cNvSpPr/>
      </xdr:nvSpPr>
      <xdr:spPr>
        <a:xfrm>
          <a:off x="12763500" y="6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9883</xdr:rowOff>
    </xdr:from>
    <xdr:ext cx="534377" cy="259045"/>
    <xdr:sp macro="" textlink="">
      <xdr:nvSpPr>
        <xdr:cNvPr id="555" name="テキスト ボックス 554"/>
        <xdr:cNvSpPr txBox="1"/>
      </xdr:nvSpPr>
      <xdr:spPr>
        <a:xfrm>
          <a:off x="12547111" y="63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0" name="直線コネクタ 579"/>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1"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2" name="直線コネクタ 581"/>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3"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4" name="直線コネクタ 583"/>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20739</xdr:rowOff>
    </xdr:from>
    <xdr:to>
      <xdr:col>85</xdr:col>
      <xdr:colOff>127000</xdr:colOff>
      <xdr:row>57</xdr:row>
      <xdr:rowOff>50597</xdr:rowOff>
    </xdr:to>
    <xdr:cxnSp macro="">
      <xdr:nvCxnSpPr>
        <xdr:cNvPr id="585" name="直線コネクタ 584"/>
        <xdr:cNvCxnSpPr/>
      </xdr:nvCxnSpPr>
      <xdr:spPr>
        <a:xfrm flipV="1">
          <a:off x="15481300" y="9793389"/>
          <a:ext cx="8382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6" name="教育費平均値テキスト"/>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7" name="フローチャート: 判断 586"/>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3975</xdr:rowOff>
    </xdr:from>
    <xdr:to>
      <xdr:col>81</xdr:col>
      <xdr:colOff>50800</xdr:colOff>
      <xdr:row>57</xdr:row>
      <xdr:rowOff>50597</xdr:rowOff>
    </xdr:to>
    <xdr:cxnSp macro="">
      <xdr:nvCxnSpPr>
        <xdr:cNvPr id="588" name="直線コネクタ 587"/>
        <xdr:cNvCxnSpPr/>
      </xdr:nvCxnSpPr>
      <xdr:spPr>
        <a:xfrm>
          <a:off x="14592300" y="9776625"/>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9" name="フローチャート: 判断 588"/>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90" name="テキスト ボックス 589"/>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3975</xdr:rowOff>
    </xdr:from>
    <xdr:to>
      <xdr:col>76</xdr:col>
      <xdr:colOff>114300</xdr:colOff>
      <xdr:row>57</xdr:row>
      <xdr:rowOff>56845</xdr:rowOff>
    </xdr:to>
    <xdr:cxnSp macro="">
      <xdr:nvCxnSpPr>
        <xdr:cNvPr id="591" name="直線コネクタ 590"/>
        <xdr:cNvCxnSpPr/>
      </xdr:nvCxnSpPr>
      <xdr:spPr>
        <a:xfrm flipV="1">
          <a:off x="13703300" y="9776625"/>
          <a:ext cx="8890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2" name="フローチャート: 判断 591"/>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3" name="テキスト ボックス 592"/>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155956</xdr:rowOff>
    </xdr:from>
    <xdr:to>
      <xdr:col>71</xdr:col>
      <xdr:colOff>177800</xdr:colOff>
      <xdr:row>57</xdr:row>
      <xdr:rowOff>56845</xdr:rowOff>
    </xdr:to>
    <xdr:cxnSp macro="">
      <xdr:nvCxnSpPr>
        <xdr:cNvPr id="594" name="直線コネクタ 593"/>
        <xdr:cNvCxnSpPr/>
      </xdr:nvCxnSpPr>
      <xdr:spPr>
        <a:xfrm>
          <a:off x="12814300" y="9585706"/>
          <a:ext cx="889000" cy="24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5" name="フローチャート: 判断 594"/>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6" name="テキスト ボックス 595"/>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7" name="フローチャート: 判断 596"/>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8" name="テキスト ボックス 597"/>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141389</xdr:rowOff>
    </xdr:from>
    <xdr:to>
      <xdr:col>85</xdr:col>
      <xdr:colOff>177800</xdr:colOff>
      <xdr:row>57</xdr:row>
      <xdr:rowOff>71539</xdr:rowOff>
    </xdr:to>
    <xdr:sp macro="" textlink="">
      <xdr:nvSpPr>
        <xdr:cNvPr id="604" name="楕円 603"/>
        <xdr:cNvSpPr/>
      </xdr:nvSpPr>
      <xdr:spPr>
        <a:xfrm>
          <a:off x="16268700" y="97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119816</xdr:rowOff>
    </xdr:from>
    <xdr:ext cx="534377" cy="259045"/>
    <xdr:sp macro="" textlink="">
      <xdr:nvSpPr>
        <xdr:cNvPr id="605" name="教育費該当値テキスト"/>
        <xdr:cNvSpPr txBox="1"/>
      </xdr:nvSpPr>
      <xdr:spPr>
        <a:xfrm>
          <a:off x="16370300" y="97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171247</xdr:rowOff>
    </xdr:from>
    <xdr:to>
      <xdr:col>81</xdr:col>
      <xdr:colOff>101600</xdr:colOff>
      <xdr:row>57</xdr:row>
      <xdr:rowOff>101397</xdr:rowOff>
    </xdr:to>
    <xdr:sp macro="" textlink="">
      <xdr:nvSpPr>
        <xdr:cNvPr id="606" name="楕円 605"/>
        <xdr:cNvSpPr/>
      </xdr:nvSpPr>
      <xdr:spPr>
        <a:xfrm>
          <a:off x="15430500" y="97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92524</xdr:rowOff>
    </xdr:from>
    <xdr:ext cx="534377" cy="259045"/>
    <xdr:sp macro="" textlink="">
      <xdr:nvSpPr>
        <xdr:cNvPr id="607" name="テキスト ボックス 606"/>
        <xdr:cNvSpPr txBox="1"/>
      </xdr:nvSpPr>
      <xdr:spPr>
        <a:xfrm>
          <a:off x="15214111" y="98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124625</xdr:rowOff>
    </xdr:from>
    <xdr:to>
      <xdr:col>76</xdr:col>
      <xdr:colOff>165100</xdr:colOff>
      <xdr:row>57</xdr:row>
      <xdr:rowOff>54775</xdr:rowOff>
    </xdr:to>
    <xdr:sp macro="" textlink="">
      <xdr:nvSpPr>
        <xdr:cNvPr id="608" name="楕円 607"/>
        <xdr:cNvSpPr/>
      </xdr:nvSpPr>
      <xdr:spPr>
        <a:xfrm>
          <a:off x="14541500" y="97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45902</xdr:rowOff>
    </xdr:from>
    <xdr:ext cx="534377" cy="259045"/>
    <xdr:sp macro="" textlink="">
      <xdr:nvSpPr>
        <xdr:cNvPr id="609" name="テキスト ボックス 608"/>
        <xdr:cNvSpPr txBox="1"/>
      </xdr:nvSpPr>
      <xdr:spPr>
        <a:xfrm>
          <a:off x="14325111" y="981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6045</xdr:rowOff>
    </xdr:from>
    <xdr:to>
      <xdr:col>72</xdr:col>
      <xdr:colOff>38100</xdr:colOff>
      <xdr:row>57</xdr:row>
      <xdr:rowOff>107645</xdr:rowOff>
    </xdr:to>
    <xdr:sp macro="" textlink="">
      <xdr:nvSpPr>
        <xdr:cNvPr id="610" name="楕円 609"/>
        <xdr:cNvSpPr/>
      </xdr:nvSpPr>
      <xdr:spPr>
        <a:xfrm>
          <a:off x="13652500" y="97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98772</xdr:rowOff>
    </xdr:from>
    <xdr:ext cx="534377" cy="259045"/>
    <xdr:sp macro="" textlink="">
      <xdr:nvSpPr>
        <xdr:cNvPr id="611" name="テキスト ボックス 610"/>
        <xdr:cNvSpPr txBox="1"/>
      </xdr:nvSpPr>
      <xdr:spPr>
        <a:xfrm>
          <a:off x="13436111" y="98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105156</xdr:rowOff>
    </xdr:from>
    <xdr:to>
      <xdr:col>67</xdr:col>
      <xdr:colOff>101600</xdr:colOff>
      <xdr:row>56</xdr:row>
      <xdr:rowOff>35306</xdr:rowOff>
    </xdr:to>
    <xdr:sp macro="" textlink="">
      <xdr:nvSpPr>
        <xdr:cNvPr id="612" name="楕円 611"/>
        <xdr:cNvSpPr/>
      </xdr:nvSpPr>
      <xdr:spPr>
        <a:xfrm>
          <a:off x="12763500" y="95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51833</xdr:rowOff>
    </xdr:from>
    <xdr:ext cx="534377" cy="259045"/>
    <xdr:sp macro="" textlink="">
      <xdr:nvSpPr>
        <xdr:cNvPr id="613" name="テキスト ボックス 612"/>
        <xdr:cNvSpPr txBox="1"/>
      </xdr:nvSpPr>
      <xdr:spPr>
        <a:xfrm>
          <a:off x="12547111" y="93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2" name="直線コネクタ 64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3"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43435</xdr:rowOff>
    </xdr:from>
    <xdr:to>
      <xdr:col>81</xdr:col>
      <xdr:colOff>50800</xdr:colOff>
      <xdr:row>79</xdr:row>
      <xdr:rowOff>44450</xdr:rowOff>
    </xdr:to>
    <xdr:cxnSp macro="">
      <xdr:nvCxnSpPr>
        <xdr:cNvPr id="645" name="直線コネクタ 644"/>
        <xdr:cNvCxnSpPr/>
      </xdr:nvCxnSpPr>
      <xdr:spPr>
        <a:xfrm>
          <a:off x="14592300" y="13587985"/>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38964</xdr:rowOff>
    </xdr:from>
    <xdr:to>
      <xdr:col>76</xdr:col>
      <xdr:colOff>114300</xdr:colOff>
      <xdr:row>79</xdr:row>
      <xdr:rowOff>43435</xdr:rowOff>
    </xdr:to>
    <xdr:cxnSp macro="">
      <xdr:nvCxnSpPr>
        <xdr:cNvPr id="648" name="直線コネクタ 647"/>
        <xdr:cNvCxnSpPr/>
      </xdr:nvCxnSpPr>
      <xdr:spPr>
        <a:xfrm>
          <a:off x="13703300" y="13583514"/>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38964</xdr:rowOff>
    </xdr:from>
    <xdr:to>
      <xdr:col>71</xdr:col>
      <xdr:colOff>177800</xdr:colOff>
      <xdr:row>79</xdr:row>
      <xdr:rowOff>44450</xdr:rowOff>
    </xdr:to>
    <xdr:cxnSp macro="">
      <xdr:nvCxnSpPr>
        <xdr:cNvPr id="651" name="直線コネクタ 650"/>
        <xdr:cNvCxnSpPr/>
      </xdr:nvCxnSpPr>
      <xdr:spPr>
        <a:xfrm flipV="1">
          <a:off x="12814300" y="135835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3" name="テキスト ボックス 652"/>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5" name="テキスト ボックス 654"/>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2" name="災害復旧費該当値テキスト"/>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164085</xdr:rowOff>
    </xdr:from>
    <xdr:to>
      <xdr:col>76</xdr:col>
      <xdr:colOff>165100</xdr:colOff>
      <xdr:row>79</xdr:row>
      <xdr:rowOff>94235</xdr:rowOff>
    </xdr:to>
    <xdr:sp macro="" textlink="">
      <xdr:nvSpPr>
        <xdr:cNvPr id="665" name="楕円 664"/>
        <xdr:cNvSpPr/>
      </xdr:nvSpPr>
      <xdr:spPr>
        <a:xfrm>
          <a:off x="14541500" y="135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85362</xdr:rowOff>
    </xdr:from>
    <xdr:ext cx="313932" cy="259045"/>
    <xdr:sp macro="" textlink="">
      <xdr:nvSpPr>
        <xdr:cNvPr id="666" name="テキスト ボックス 665"/>
        <xdr:cNvSpPr txBox="1"/>
      </xdr:nvSpPr>
      <xdr:spPr>
        <a:xfrm>
          <a:off x="14435333" y="1362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159614</xdr:rowOff>
    </xdr:from>
    <xdr:to>
      <xdr:col>72</xdr:col>
      <xdr:colOff>38100</xdr:colOff>
      <xdr:row>79</xdr:row>
      <xdr:rowOff>89764</xdr:rowOff>
    </xdr:to>
    <xdr:sp macro="" textlink="">
      <xdr:nvSpPr>
        <xdr:cNvPr id="667" name="楕円 666"/>
        <xdr:cNvSpPr/>
      </xdr:nvSpPr>
      <xdr:spPr>
        <a:xfrm>
          <a:off x="136525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80891</xdr:rowOff>
    </xdr:from>
    <xdr:ext cx="378565" cy="259045"/>
    <xdr:sp macro="" textlink="">
      <xdr:nvSpPr>
        <xdr:cNvPr id="668" name="テキスト ボックス 667"/>
        <xdr:cNvSpPr txBox="1"/>
      </xdr:nvSpPr>
      <xdr:spPr>
        <a:xfrm>
          <a:off x="13514017" y="136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9" name="楕円 66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0" name="テキスト ボックス 66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164054</xdr:rowOff>
    </xdr:from>
    <xdr:to>
      <xdr:col>85</xdr:col>
      <xdr:colOff>127000</xdr:colOff>
      <xdr:row>97</xdr:row>
      <xdr:rowOff>19129</xdr:rowOff>
    </xdr:to>
    <xdr:cxnSp macro="">
      <xdr:nvCxnSpPr>
        <xdr:cNvPr id="699" name="直線コネクタ 698"/>
        <xdr:cNvCxnSpPr/>
      </xdr:nvCxnSpPr>
      <xdr:spPr>
        <a:xfrm flipV="1">
          <a:off x="15481300" y="16623254"/>
          <a:ext cx="8382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700" name="公債費平均値テキスト"/>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18740</xdr:rowOff>
    </xdr:from>
    <xdr:to>
      <xdr:col>81</xdr:col>
      <xdr:colOff>50800</xdr:colOff>
      <xdr:row>97</xdr:row>
      <xdr:rowOff>19129</xdr:rowOff>
    </xdr:to>
    <xdr:cxnSp macro="">
      <xdr:nvCxnSpPr>
        <xdr:cNvPr id="702" name="直線コネクタ 701"/>
        <xdr:cNvCxnSpPr/>
      </xdr:nvCxnSpPr>
      <xdr:spPr>
        <a:xfrm>
          <a:off x="14592300" y="1664939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4" name="テキスト ボックス 703"/>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18740</xdr:rowOff>
    </xdr:from>
    <xdr:to>
      <xdr:col>76</xdr:col>
      <xdr:colOff>114300</xdr:colOff>
      <xdr:row>97</xdr:row>
      <xdr:rowOff>33759</xdr:rowOff>
    </xdr:to>
    <xdr:cxnSp macro="">
      <xdr:nvCxnSpPr>
        <xdr:cNvPr id="705" name="直線コネクタ 704"/>
        <xdr:cNvCxnSpPr/>
      </xdr:nvCxnSpPr>
      <xdr:spPr>
        <a:xfrm flipV="1">
          <a:off x="13703300" y="16649390"/>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7" name="テキスト ボックス 706"/>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33759</xdr:rowOff>
    </xdr:from>
    <xdr:to>
      <xdr:col>71</xdr:col>
      <xdr:colOff>177800</xdr:colOff>
      <xdr:row>97</xdr:row>
      <xdr:rowOff>62167</xdr:rowOff>
    </xdr:to>
    <xdr:cxnSp macro="">
      <xdr:nvCxnSpPr>
        <xdr:cNvPr id="708" name="直線コネクタ 707"/>
        <xdr:cNvCxnSpPr/>
      </xdr:nvCxnSpPr>
      <xdr:spPr>
        <a:xfrm flipV="1">
          <a:off x="12814300" y="16664409"/>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10" name="テキスト ボックス 709"/>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2" name="テキスト ボックス 711"/>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113254</xdr:rowOff>
    </xdr:from>
    <xdr:to>
      <xdr:col>85</xdr:col>
      <xdr:colOff>177800</xdr:colOff>
      <xdr:row>97</xdr:row>
      <xdr:rowOff>43404</xdr:rowOff>
    </xdr:to>
    <xdr:sp macro="" textlink="">
      <xdr:nvSpPr>
        <xdr:cNvPr id="718" name="楕円 717"/>
        <xdr:cNvSpPr/>
      </xdr:nvSpPr>
      <xdr:spPr>
        <a:xfrm>
          <a:off x="16268700" y="165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91681</xdr:rowOff>
    </xdr:from>
    <xdr:ext cx="534377" cy="259045"/>
    <xdr:sp macro="" textlink="">
      <xdr:nvSpPr>
        <xdr:cNvPr id="719" name="公債費該当値テキスト"/>
        <xdr:cNvSpPr txBox="1"/>
      </xdr:nvSpPr>
      <xdr:spPr>
        <a:xfrm>
          <a:off x="16370300" y="165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139779</xdr:rowOff>
    </xdr:from>
    <xdr:to>
      <xdr:col>81</xdr:col>
      <xdr:colOff>101600</xdr:colOff>
      <xdr:row>97</xdr:row>
      <xdr:rowOff>69929</xdr:rowOff>
    </xdr:to>
    <xdr:sp macro="" textlink="">
      <xdr:nvSpPr>
        <xdr:cNvPr id="720" name="楕円 719"/>
        <xdr:cNvSpPr/>
      </xdr:nvSpPr>
      <xdr:spPr>
        <a:xfrm>
          <a:off x="15430500" y="165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61056</xdr:rowOff>
    </xdr:from>
    <xdr:ext cx="534377" cy="259045"/>
    <xdr:sp macro="" textlink="">
      <xdr:nvSpPr>
        <xdr:cNvPr id="721" name="テキスト ボックス 720"/>
        <xdr:cNvSpPr txBox="1"/>
      </xdr:nvSpPr>
      <xdr:spPr>
        <a:xfrm>
          <a:off x="15214111" y="166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139390</xdr:rowOff>
    </xdr:from>
    <xdr:to>
      <xdr:col>76</xdr:col>
      <xdr:colOff>165100</xdr:colOff>
      <xdr:row>97</xdr:row>
      <xdr:rowOff>69540</xdr:rowOff>
    </xdr:to>
    <xdr:sp macro="" textlink="">
      <xdr:nvSpPr>
        <xdr:cNvPr id="722" name="楕円 721"/>
        <xdr:cNvSpPr/>
      </xdr:nvSpPr>
      <xdr:spPr>
        <a:xfrm>
          <a:off x="14541500" y="165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60667</xdr:rowOff>
    </xdr:from>
    <xdr:ext cx="534377" cy="259045"/>
    <xdr:sp macro="" textlink="">
      <xdr:nvSpPr>
        <xdr:cNvPr id="723" name="テキスト ボックス 722"/>
        <xdr:cNvSpPr txBox="1"/>
      </xdr:nvSpPr>
      <xdr:spPr>
        <a:xfrm>
          <a:off x="14325111" y="166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154409</xdr:rowOff>
    </xdr:from>
    <xdr:to>
      <xdr:col>72</xdr:col>
      <xdr:colOff>38100</xdr:colOff>
      <xdr:row>97</xdr:row>
      <xdr:rowOff>84559</xdr:rowOff>
    </xdr:to>
    <xdr:sp macro="" textlink="">
      <xdr:nvSpPr>
        <xdr:cNvPr id="724" name="楕円 723"/>
        <xdr:cNvSpPr/>
      </xdr:nvSpPr>
      <xdr:spPr>
        <a:xfrm>
          <a:off x="13652500" y="16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75686</xdr:rowOff>
    </xdr:from>
    <xdr:ext cx="534377" cy="259045"/>
    <xdr:sp macro="" textlink="">
      <xdr:nvSpPr>
        <xdr:cNvPr id="725" name="テキスト ボックス 724"/>
        <xdr:cNvSpPr txBox="1"/>
      </xdr:nvSpPr>
      <xdr:spPr>
        <a:xfrm>
          <a:off x="13436111" y="167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11367</xdr:rowOff>
    </xdr:from>
    <xdr:to>
      <xdr:col>67</xdr:col>
      <xdr:colOff>101600</xdr:colOff>
      <xdr:row>97</xdr:row>
      <xdr:rowOff>112967</xdr:rowOff>
    </xdr:to>
    <xdr:sp macro="" textlink="">
      <xdr:nvSpPr>
        <xdr:cNvPr id="726" name="楕円 725"/>
        <xdr:cNvSpPr/>
      </xdr:nvSpPr>
      <xdr:spPr>
        <a:xfrm>
          <a:off x="12763500" y="166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104094</xdr:rowOff>
    </xdr:from>
    <xdr:ext cx="534377" cy="259045"/>
    <xdr:sp macro="" textlink="">
      <xdr:nvSpPr>
        <xdr:cNvPr id="727" name="テキスト ボックス 726"/>
        <xdr:cNvSpPr txBox="1"/>
      </xdr:nvSpPr>
      <xdr:spPr>
        <a:xfrm>
          <a:off x="12547111" y="167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59233</xdr:rowOff>
    </xdr:from>
    <xdr:to>
      <xdr:col>107</xdr:col>
      <xdr:colOff>50800</xdr:colOff>
      <xdr:row>38</xdr:row>
      <xdr:rowOff>139700</xdr:rowOff>
    </xdr:to>
    <xdr:cxnSp macro="">
      <xdr:nvCxnSpPr>
        <xdr:cNvPr id="760" name="直線コネクタ 759"/>
        <xdr:cNvCxnSpPr/>
      </xdr:nvCxnSpPr>
      <xdr:spPr>
        <a:xfrm>
          <a:off x="19545300" y="6402883"/>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59233</xdr:rowOff>
    </xdr:from>
    <xdr:to>
      <xdr:col>102</xdr:col>
      <xdr:colOff>114300</xdr:colOff>
      <xdr:row>38</xdr:row>
      <xdr:rowOff>139700</xdr:rowOff>
    </xdr:to>
    <xdr:cxnSp macro="">
      <xdr:nvCxnSpPr>
        <xdr:cNvPr id="763" name="直線コネクタ 762"/>
        <xdr:cNvCxnSpPr/>
      </xdr:nvCxnSpPr>
      <xdr:spPr>
        <a:xfrm flipV="1">
          <a:off x="18656300" y="6402883"/>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3776</xdr:rowOff>
    </xdr:from>
    <xdr:ext cx="313932" cy="259045"/>
    <xdr:sp macro="" textlink="">
      <xdr:nvSpPr>
        <xdr:cNvPr id="765" name="テキスト ボックス 764"/>
        <xdr:cNvSpPr txBox="1"/>
      </xdr:nvSpPr>
      <xdr:spPr>
        <a:xfrm>
          <a:off x="19388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8433</xdr:rowOff>
    </xdr:from>
    <xdr:to>
      <xdr:col>102</xdr:col>
      <xdr:colOff>165100</xdr:colOff>
      <xdr:row>37</xdr:row>
      <xdr:rowOff>110033</xdr:rowOff>
    </xdr:to>
    <xdr:sp macro="" textlink="">
      <xdr:nvSpPr>
        <xdr:cNvPr id="779" name="楕円 778"/>
        <xdr:cNvSpPr/>
      </xdr:nvSpPr>
      <xdr:spPr>
        <a:xfrm>
          <a:off x="19494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126560</xdr:rowOff>
    </xdr:from>
    <xdr:ext cx="378565" cy="259045"/>
    <xdr:sp macro="" textlink="">
      <xdr:nvSpPr>
        <xdr:cNvPr id="780" name="テキスト ボックス 779"/>
        <xdr:cNvSpPr txBox="1"/>
      </xdr:nvSpPr>
      <xdr:spPr>
        <a:xfrm>
          <a:off x="19356017" y="612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茨城県内外から多くの観光客が訪れる本町は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海水浴場も有しており県内随一の観光地である。そのため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積極的な観光施策を展開しており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商工費については類似団体平均と比較して住民一人当たりコストが</a:t>
          </a:r>
          <a:r>
            <a:rPr kumimoji="1" lang="ja-JP" altLang="en-US" sz="1100">
              <a:solidFill>
                <a:schemeClr val="dk1"/>
              </a:solidFill>
              <a:effectLst/>
              <a:latin typeface="+mn-lt"/>
              <a:ea typeface="+mn-ea"/>
              <a:cs typeface="+mn-cs"/>
            </a:rPr>
            <a:t>８，６６８</a:t>
          </a:r>
          <a:r>
            <a:rPr kumimoji="1" lang="ja-JP" altLang="ja-JP" sz="1100">
              <a:solidFill>
                <a:schemeClr val="dk1"/>
              </a:solidFill>
              <a:effectLst/>
              <a:latin typeface="+mn-lt"/>
              <a:ea typeface="+mn-ea"/>
              <a:cs typeface="+mn-cs"/>
            </a:rPr>
            <a:t>円高い状況となっている。消防費については、防災行政無線デジタル化整備事業が終了したことにより対前年度比で</a:t>
          </a:r>
          <a:r>
            <a:rPr kumimoji="1" lang="ja-JP" altLang="en-US" sz="1100">
              <a:solidFill>
                <a:schemeClr val="dk1"/>
              </a:solidFill>
              <a:effectLst/>
              <a:latin typeface="+mn-lt"/>
              <a:ea typeface="+mn-ea"/>
              <a:cs typeface="+mn-cs"/>
            </a:rPr>
            <a:t>９，５２０</a:t>
          </a:r>
          <a:r>
            <a:rPr kumimoji="1" lang="ja-JP" altLang="ja-JP" sz="1100">
              <a:solidFill>
                <a:schemeClr val="dk1"/>
              </a:solidFill>
              <a:effectLst/>
              <a:latin typeface="+mn-lt"/>
              <a:ea typeface="+mn-ea"/>
              <a:cs typeface="+mn-cs"/>
            </a:rPr>
            <a:t>円減少したが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類似団体平均と比べても</a:t>
          </a:r>
          <a:r>
            <a:rPr kumimoji="1" lang="ja-JP" altLang="en-US" sz="1100">
              <a:solidFill>
                <a:schemeClr val="dk1"/>
              </a:solidFill>
              <a:effectLst/>
              <a:latin typeface="+mn-lt"/>
              <a:ea typeface="+mn-ea"/>
              <a:cs typeface="+mn-cs"/>
            </a:rPr>
            <a:t>４，５７４</a:t>
          </a:r>
          <a:r>
            <a:rPr kumimoji="1" lang="ja-JP" altLang="ja-JP" sz="1100">
              <a:solidFill>
                <a:schemeClr val="dk1"/>
              </a:solidFill>
              <a:effectLst/>
              <a:latin typeface="+mn-lt"/>
              <a:ea typeface="+mn-ea"/>
              <a:cs typeface="+mn-cs"/>
            </a:rPr>
            <a:t>円高くなっている。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類似団体平均に比べ低いものは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教育費等であるが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子育て世帯臨時特別給付金事業等の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昨年度に比べ</a:t>
          </a:r>
          <a:r>
            <a:rPr kumimoji="1" lang="ja-JP" altLang="en-US" sz="1100">
              <a:solidFill>
                <a:schemeClr val="dk1"/>
              </a:solidFill>
              <a:effectLst/>
              <a:latin typeface="+mn-lt"/>
              <a:ea typeface="+mn-ea"/>
              <a:cs typeface="+mn-cs"/>
            </a:rPr>
            <a:t>１０，７７４円減少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１４，４８８</a:t>
          </a:r>
          <a:r>
            <a:rPr kumimoji="1" lang="ja-JP" altLang="ja-JP" sz="1100">
              <a:solidFill>
                <a:schemeClr val="dk1"/>
              </a:solidFill>
              <a:effectLst/>
              <a:latin typeface="+mn-lt"/>
              <a:ea typeface="+mn-ea"/>
              <a:cs typeface="+mn-cs"/>
            </a:rPr>
            <a:t>円低くなっている。</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a:t>
          </a:r>
          <a:r>
            <a:rPr kumimoji="1" lang="ja-JP" altLang="en-US" sz="1100">
              <a:solidFill>
                <a:schemeClr val="dk1"/>
              </a:solidFill>
              <a:effectLst/>
              <a:latin typeface="+mn-lt"/>
              <a:ea typeface="+mn-ea"/>
              <a:cs typeface="+mn-cs"/>
            </a:rPr>
            <a:t>経営体育成基盤整備事業</a:t>
          </a:r>
          <a:r>
            <a:rPr kumimoji="1" lang="ja-JP" altLang="ja-JP" sz="1100">
              <a:solidFill>
                <a:schemeClr val="dk1"/>
              </a:solidFill>
              <a:effectLst/>
              <a:latin typeface="+mn-lt"/>
              <a:ea typeface="+mn-ea"/>
              <a:cs typeface="+mn-cs"/>
            </a:rPr>
            <a:t>の減により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昨年度に比べ</a:t>
          </a:r>
          <a:r>
            <a:rPr kumimoji="1" lang="ja-JP" altLang="en-US" sz="1100">
              <a:solidFill>
                <a:schemeClr val="dk1"/>
              </a:solidFill>
              <a:effectLst/>
              <a:latin typeface="+mn-lt"/>
              <a:ea typeface="+mn-ea"/>
              <a:cs typeface="+mn-cs"/>
            </a:rPr>
            <a:t>２，９１３</a:t>
          </a:r>
          <a:r>
            <a:rPr kumimoji="1" lang="ja-JP" altLang="ja-JP" sz="1100">
              <a:solidFill>
                <a:schemeClr val="dk1"/>
              </a:solidFill>
              <a:effectLst/>
              <a:latin typeface="+mn-lt"/>
              <a:ea typeface="+mn-ea"/>
              <a:cs typeface="+mn-cs"/>
            </a:rPr>
            <a:t>円減少し、類似団体平均と比べると</a:t>
          </a:r>
          <a:r>
            <a:rPr kumimoji="1" lang="ja-JP" altLang="en-US" sz="1100">
              <a:solidFill>
                <a:schemeClr val="dk1"/>
              </a:solidFill>
              <a:effectLst/>
              <a:latin typeface="+mn-lt"/>
              <a:ea typeface="+mn-ea"/>
              <a:cs typeface="+mn-cs"/>
            </a:rPr>
            <a:t>８，２８８</a:t>
          </a:r>
          <a:r>
            <a:rPr kumimoji="1" lang="ja-JP" altLang="ja-JP" sz="1100">
              <a:solidFill>
                <a:schemeClr val="dk1"/>
              </a:solidFill>
              <a:effectLst/>
              <a:latin typeface="+mn-lt"/>
              <a:ea typeface="+mn-ea"/>
              <a:cs typeface="+mn-cs"/>
            </a:rPr>
            <a:t>円低くなっている。　教育費については</a:t>
          </a:r>
          <a:r>
            <a:rPr kumimoji="1" lang="ja-JP" altLang="en-US" sz="1100">
              <a:solidFill>
                <a:schemeClr val="dk1"/>
              </a:solidFill>
              <a:effectLst/>
              <a:latin typeface="+mn-lt"/>
              <a:ea typeface="+mn-ea"/>
              <a:cs typeface="+mn-cs"/>
            </a:rPr>
            <a:t>、中学校照明設備改修事業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２，３５１</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４，８７１</a:t>
          </a:r>
          <a:r>
            <a:rPr kumimoji="1" lang="ja-JP" altLang="ja-JP" sz="1100">
              <a:solidFill>
                <a:schemeClr val="dk1"/>
              </a:solidFill>
              <a:effectLst/>
              <a:latin typeface="+mn-lt"/>
              <a:ea typeface="+mn-ea"/>
              <a:cs typeface="+mn-cs"/>
            </a:rPr>
            <a:t>円低くなっている。</a:t>
          </a:r>
          <a:endParaRPr lang="ja-JP" altLang="ja-JP" sz="1400">
            <a:effectLst/>
          </a:endParaRP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公債費について道路整備や教育施設整備等に係る償還金の増加が見込まれることから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将来の負担軽減に向け地方債発行を抑制していく必要がある。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年度は基金残高の大きな変化はないが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今後とも中長期的な見通しのもと積立てを行い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残高確保に努める。</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昨年度に</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べ標準財政規模も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したが、実質収支額が</a:t>
          </a:r>
          <a:r>
            <a:rPr kumimoji="1" lang="ja-JP" altLang="en-US" sz="1100">
              <a:solidFill>
                <a:schemeClr val="dk1"/>
              </a:solidFill>
              <a:effectLst/>
              <a:latin typeface="+mn-lt"/>
              <a:ea typeface="+mn-ea"/>
              <a:cs typeface="+mn-cs"/>
            </a:rPr>
            <a:t>１０８</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たため、</a:t>
          </a:r>
          <a:r>
            <a:rPr kumimoji="1" lang="ja-JP" altLang="en-US" sz="1100">
              <a:solidFill>
                <a:schemeClr val="dk1"/>
              </a:solidFill>
              <a:effectLst/>
              <a:latin typeface="+mn-lt"/>
              <a:ea typeface="+mn-ea"/>
              <a:cs typeface="+mn-cs"/>
            </a:rPr>
            <a:t>１．６８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今後とも税収等の歳入確保に努め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昨年度に引き続き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全会計において黒字となっており連結実質赤字比率は算出されない状況であ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一般会計の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を主な要因として連結実質黒字額は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今後についても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一般会計ほか他会計においても健全な財政運営がなされるよう収支状況を注視していく必要がある。また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繰出金を支出している会計については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特に収入の確保を促し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増加傾向にある繰出金の抑制に努めていく必要がある。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10380391</v>
      </c>
      <c r="BO4" s="449"/>
      <c r="BP4" s="449"/>
      <c r="BQ4" s="449"/>
      <c r="BR4" s="449"/>
      <c r="BS4" s="449"/>
      <c r="BT4" s="449"/>
      <c r="BU4" s="450"/>
      <c r="BV4" s="448">
        <v>9894296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13.3</v>
      </c>
      <c r="CU4" s="589"/>
      <c r="CV4" s="589"/>
      <c r="CW4" s="589"/>
      <c r="CX4" s="589"/>
      <c r="CY4" s="589"/>
      <c r="CZ4" s="589"/>
      <c r="DA4" s="590"/>
      <c r="DB4" s="588">
        <v>15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9726279</v>
      </c>
      <c r="BO5" s="420"/>
      <c r="BP5" s="420"/>
      <c r="BQ5" s="420"/>
      <c r="BR5" s="420"/>
      <c r="BS5" s="420"/>
      <c r="BT5" s="420"/>
      <c r="BU5" s="421"/>
      <c r="BV5" s="419">
        <v>9093383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96.5</v>
      </c>
      <c r="CU5" s="417"/>
      <c r="CV5" s="417"/>
      <c r="CW5" s="417"/>
      <c r="CX5" s="417"/>
      <c r="CY5" s="417"/>
      <c r="CZ5" s="417"/>
      <c r="DA5" s="418"/>
      <c r="DB5" s="416">
        <v>90.2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654112</v>
      </c>
      <c r="BO6" s="420"/>
      <c r="BP6" s="420"/>
      <c r="BQ6" s="420"/>
      <c r="BR6" s="420"/>
      <c r="BS6" s="420"/>
      <c r="BT6" s="420"/>
      <c r="BU6" s="421"/>
      <c r="BV6" s="419">
        <v>800913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98.5</v>
      </c>
      <c r="CU6" s="563"/>
      <c r="CV6" s="563"/>
      <c r="CW6" s="563"/>
      <c r="CX6" s="563"/>
      <c r="CY6" s="563"/>
      <c r="CZ6" s="563"/>
      <c r="DA6" s="564"/>
      <c r="DB6" s="562">
        <v>97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76315</v>
      </c>
      <c r="BO7" s="420"/>
      <c r="BP7" s="420"/>
      <c r="BQ7" s="420"/>
      <c r="BR7" s="420"/>
      <c r="BS7" s="420"/>
      <c r="BT7" s="420"/>
      <c r="BU7" s="421"/>
      <c r="BV7" s="419">
        <v>115575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4346189</v>
      </c>
      <c r="CU7" s="420"/>
      <c r="CV7" s="420"/>
      <c r="CW7" s="420"/>
      <c r="CX7" s="420"/>
      <c r="CY7" s="420"/>
      <c r="CZ7" s="420"/>
      <c r="DA7" s="421"/>
      <c r="DB7" s="419">
        <v>4578900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577797</v>
      </c>
      <c r="BO8" s="420"/>
      <c r="BP8" s="420"/>
      <c r="BQ8" s="420"/>
      <c r="BR8" s="420"/>
      <c r="BS8" s="420"/>
      <c r="BT8" s="420"/>
      <c r="BU8" s="421"/>
      <c r="BV8" s="419">
        <v>685338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0.68</v>
      </c>
      <c r="CU8" s="523"/>
      <c r="CV8" s="523"/>
      <c r="CW8" s="523"/>
      <c r="CX8" s="523"/>
      <c r="CY8" s="523"/>
      <c r="CZ8" s="523"/>
      <c r="DA8" s="524"/>
      <c r="DB8" s="522">
        <v>0.69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15715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-107541</v>
      </c>
      <c r="BO9" s="420"/>
      <c r="BP9" s="420"/>
      <c r="BQ9" s="420"/>
      <c r="BR9" s="420"/>
      <c r="BS9" s="420"/>
      <c r="BT9" s="420"/>
      <c r="BU9" s="421"/>
      <c r="BV9" s="419">
        <v>211956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v>
      </c>
      <c r="CU9" s="417"/>
      <c r="CV9" s="417"/>
      <c r="CW9" s="417"/>
      <c r="CX9" s="417"/>
      <c r="CY9" s="417"/>
      <c r="CZ9" s="417"/>
      <c r="DA9" s="418"/>
      <c r="DB9" s="416">
        <v>10.7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16886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4</v>
      </c>
      <c r="BO10" s="420"/>
      <c r="BP10" s="420"/>
      <c r="BQ10" s="420"/>
      <c r="BR10" s="420"/>
      <c r="BS10" s="420"/>
      <c r="BT10" s="420"/>
      <c r="BU10" s="421"/>
      <c r="BV10" s="419">
        <v>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15932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15032</v>
      </c>
      <c r="S13" s="507"/>
      <c r="T13" s="507"/>
      <c r="U13" s="507"/>
      <c r="V13" s="508"/>
      <c r="W13" s="509" t="s">
        <v>141</v>
      </c>
      <c r="X13" s="405"/>
      <c r="Y13" s="405"/>
      <c r="Z13" s="405"/>
      <c r="AA13" s="405"/>
      <c r="AB13" s="406"/>
      <c r="AC13" s="372">
        <v>440</v>
      </c>
      <c r="AD13" s="373"/>
      <c r="AE13" s="373"/>
      <c r="AF13" s="373"/>
      <c r="AG13" s="374"/>
      <c r="AH13" s="372">
        <v>527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-107537</v>
      </c>
      <c r="BO13" s="420"/>
      <c r="BP13" s="420"/>
      <c r="BQ13" s="420"/>
      <c r="BR13" s="420"/>
      <c r="BS13" s="420"/>
      <c r="BT13" s="420"/>
      <c r="BU13" s="421"/>
      <c r="BV13" s="419">
        <v>211958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6.9</v>
      </c>
      <c r="CU13" s="417"/>
      <c r="CV13" s="417"/>
      <c r="CW13" s="417"/>
      <c r="CX13" s="417"/>
      <c r="CY13" s="417"/>
      <c r="CZ13" s="417"/>
      <c r="DA13" s="418"/>
      <c r="DB13" s="416">
        <v>6.4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16094</v>
      </c>
      <c r="S14" s="507"/>
      <c r="T14" s="507"/>
      <c r="U14" s="507"/>
      <c r="V14" s="508"/>
      <c r="W14" s="510"/>
      <c r="X14" s="408"/>
      <c r="Y14" s="408"/>
      <c r="Z14" s="408"/>
      <c r="AA14" s="408"/>
      <c r="AB14" s="409"/>
      <c r="AC14" s="499">
        <v>5.8</v>
      </c>
      <c r="AD14" s="500"/>
      <c r="AE14" s="500"/>
      <c r="AF14" s="500"/>
      <c r="AG14" s="501"/>
      <c r="AH14" s="499">
        <v>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86.4</v>
      </c>
      <c r="CU14" s="517"/>
      <c r="CV14" s="517"/>
      <c r="CW14" s="517"/>
      <c r="CX14" s="517"/>
      <c r="CY14" s="517"/>
      <c r="CZ14" s="517"/>
      <c r="DA14" s="518"/>
      <c r="DB14" s="516">
        <v>82.9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15298</v>
      </c>
      <c r="S15" s="507"/>
      <c r="T15" s="507"/>
      <c r="U15" s="507"/>
      <c r="V15" s="508"/>
      <c r="W15" s="509" t="s">
        <v>149</v>
      </c>
      <c r="X15" s="405"/>
      <c r="Y15" s="405"/>
      <c r="Z15" s="405"/>
      <c r="AA15" s="405"/>
      <c r="AB15" s="406"/>
      <c r="AC15" s="372">
        <v>1954</v>
      </c>
      <c r="AD15" s="373"/>
      <c r="AE15" s="373"/>
      <c r="AF15" s="373"/>
      <c r="AG15" s="374"/>
      <c r="AH15" s="372">
        <v>2203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2424987</v>
      </c>
      <c r="BO15" s="449"/>
      <c r="BP15" s="449"/>
      <c r="BQ15" s="449"/>
      <c r="BR15" s="449"/>
      <c r="BS15" s="449"/>
      <c r="BT15" s="449"/>
      <c r="BU15" s="450"/>
      <c r="BV15" s="448">
        <v>2359457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25.9</v>
      </c>
      <c r="AD16" s="500"/>
      <c r="AE16" s="500"/>
      <c r="AF16" s="500"/>
      <c r="AG16" s="501"/>
      <c r="AH16" s="499">
        <v>26.4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3589877</v>
      </c>
      <c r="BO16" s="420"/>
      <c r="BP16" s="420"/>
      <c r="BQ16" s="420"/>
      <c r="BR16" s="420"/>
      <c r="BS16" s="420"/>
      <c r="BT16" s="420"/>
      <c r="BU16" s="421"/>
      <c r="BV16" s="419">
        <v>3588718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5161</v>
      </c>
      <c r="AD17" s="373"/>
      <c r="AE17" s="373"/>
      <c r="AF17" s="373"/>
      <c r="AG17" s="374"/>
      <c r="AH17" s="372">
        <v>5610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3101854</v>
      </c>
      <c r="BO17" s="420"/>
      <c r="BP17" s="420"/>
      <c r="BQ17" s="420"/>
      <c r="BR17" s="420"/>
      <c r="BS17" s="420"/>
      <c r="BT17" s="420"/>
      <c r="BU17" s="421"/>
      <c r="BV17" s="419">
        <v>3011001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23.89</v>
      </c>
      <c r="M18" s="472"/>
      <c r="N18" s="472"/>
      <c r="O18" s="472"/>
      <c r="P18" s="472"/>
      <c r="Q18" s="472"/>
      <c r="R18" s="473"/>
      <c r="S18" s="473"/>
      <c r="T18" s="473"/>
      <c r="U18" s="473"/>
      <c r="V18" s="474"/>
      <c r="W18" s="490"/>
      <c r="X18" s="491"/>
      <c r="Y18" s="491"/>
      <c r="Z18" s="491"/>
      <c r="AA18" s="491"/>
      <c r="AB18" s="515"/>
      <c r="AC18" s="389">
        <v>68.3</v>
      </c>
      <c r="AD18" s="390"/>
      <c r="AE18" s="390"/>
      <c r="AF18" s="390"/>
      <c r="AG18" s="475"/>
      <c r="AH18" s="389">
        <v>67.3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4378863</v>
      </c>
      <c r="BO18" s="420"/>
      <c r="BP18" s="420"/>
      <c r="BQ18" s="420"/>
      <c r="BR18" s="420"/>
      <c r="BS18" s="420"/>
      <c r="BT18" s="420"/>
      <c r="BU18" s="421"/>
      <c r="BV18" s="419">
        <v>4340171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658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6434902</v>
      </c>
      <c r="BO19" s="420"/>
      <c r="BP19" s="420"/>
      <c r="BQ19" s="420"/>
      <c r="BR19" s="420"/>
      <c r="BS19" s="420"/>
      <c r="BT19" s="420"/>
      <c r="BU19" s="421"/>
      <c r="BV19" s="419">
        <v>6782864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6596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9572275</v>
      </c>
      <c r="BO22" s="449"/>
      <c r="BP22" s="449"/>
      <c r="BQ22" s="449"/>
      <c r="BR22" s="449"/>
      <c r="BS22" s="449"/>
      <c r="BT22" s="449"/>
      <c r="BU22" s="450"/>
      <c r="BV22" s="448">
        <v>9675511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7520521</v>
      </c>
      <c r="BO23" s="420"/>
      <c r="BP23" s="420"/>
      <c r="BQ23" s="420"/>
      <c r="BR23" s="420"/>
      <c r="BS23" s="420"/>
      <c r="BT23" s="420"/>
      <c r="BU23" s="421"/>
      <c r="BV23" s="419">
        <v>7596871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8210</v>
      </c>
      <c r="R24" s="373"/>
      <c r="S24" s="373"/>
      <c r="T24" s="373"/>
      <c r="U24" s="373"/>
      <c r="V24" s="374"/>
      <c r="W24" s="462"/>
      <c r="X24" s="399"/>
      <c r="Y24" s="400"/>
      <c r="Z24" s="375" t="s">
        <v>174</v>
      </c>
      <c r="AA24" s="376"/>
      <c r="AB24" s="376"/>
      <c r="AC24" s="376"/>
      <c r="AD24" s="376"/>
      <c r="AE24" s="376"/>
      <c r="AF24" s="376"/>
      <c r="AG24" s="377"/>
      <c r="AH24" s="372">
        <v>204</v>
      </c>
      <c r="AI24" s="373"/>
      <c r="AJ24" s="373"/>
      <c r="AK24" s="373"/>
      <c r="AL24" s="374"/>
      <c r="AM24" s="372">
        <v>600372</v>
      </c>
      <c r="AN24" s="373"/>
      <c r="AO24" s="373"/>
      <c r="AP24" s="373"/>
      <c r="AQ24" s="373"/>
      <c r="AR24" s="374"/>
      <c r="AS24" s="372">
        <v>2943</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5865548</v>
      </c>
      <c r="BO24" s="420"/>
      <c r="BP24" s="420"/>
      <c r="BQ24" s="420"/>
      <c r="BR24" s="420"/>
      <c r="BS24" s="420"/>
      <c r="BT24" s="420"/>
      <c r="BU24" s="421"/>
      <c r="BV24" s="419">
        <v>5703720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6320</v>
      </c>
      <c r="R25" s="373"/>
      <c r="S25" s="373"/>
      <c r="T25" s="373"/>
      <c r="U25" s="373"/>
      <c r="V25" s="374"/>
      <c r="W25" s="462"/>
      <c r="X25" s="399"/>
      <c r="Y25" s="400"/>
      <c r="Z25" s="375" t="s">
        <v>177</v>
      </c>
      <c r="AA25" s="376"/>
      <c r="AB25" s="376"/>
      <c r="AC25" s="376"/>
      <c r="AD25" s="376"/>
      <c r="AE25" s="376"/>
      <c r="AF25" s="376"/>
      <c r="AG25" s="377"/>
      <c r="AH25" s="372">
        <v>46</v>
      </c>
      <c r="AI25" s="373"/>
      <c r="AJ25" s="373"/>
      <c r="AK25" s="373"/>
      <c r="AL25" s="374"/>
      <c r="AM25" s="372">
        <v>129030</v>
      </c>
      <c r="AN25" s="373"/>
      <c r="AO25" s="373"/>
      <c r="AP25" s="373"/>
      <c r="AQ25" s="373"/>
      <c r="AR25" s="374"/>
      <c r="AS25" s="372">
        <v>2805</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185207</v>
      </c>
      <c r="BO25" s="449"/>
      <c r="BP25" s="449"/>
      <c r="BQ25" s="449"/>
      <c r="BR25" s="449"/>
      <c r="BS25" s="449"/>
      <c r="BT25" s="449"/>
      <c r="BU25" s="450"/>
      <c r="BV25" s="448">
        <v>49178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5580</v>
      </c>
      <c r="R26" s="373"/>
      <c r="S26" s="373"/>
      <c r="T26" s="373"/>
      <c r="U26" s="373"/>
      <c r="V26" s="374"/>
      <c r="W26" s="462"/>
      <c r="X26" s="399"/>
      <c r="Y26" s="400"/>
      <c r="Z26" s="375" t="s">
        <v>180</v>
      </c>
      <c r="AA26" s="430"/>
      <c r="AB26" s="430"/>
      <c r="AC26" s="430"/>
      <c r="AD26" s="430"/>
      <c r="AE26" s="430"/>
      <c r="AF26" s="430"/>
      <c r="AG26" s="431"/>
      <c r="AH26" s="372" t="s">
        <v>129</v>
      </c>
      <c r="AI26" s="373"/>
      <c r="AJ26" s="373"/>
      <c r="AK26" s="373"/>
      <c r="AL26" s="374"/>
      <c r="AM26" s="372" t="s">
        <v>129</v>
      </c>
      <c r="AN26" s="373"/>
      <c r="AO26" s="373"/>
      <c r="AP26" s="373"/>
      <c r="AQ26" s="373"/>
      <c r="AR26" s="374"/>
      <c r="AS26" s="372" t="s">
        <v>139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3430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192103</v>
      </c>
      <c r="BO27" s="454"/>
      <c r="BP27" s="454"/>
      <c r="BQ27" s="454"/>
      <c r="BR27" s="454"/>
      <c r="BS27" s="454"/>
      <c r="BT27" s="454"/>
      <c r="BU27" s="455"/>
      <c r="BV27" s="453">
        <v>192102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3000</v>
      </c>
      <c r="R28" s="373"/>
      <c r="S28" s="373"/>
      <c r="T28" s="373"/>
      <c r="U28" s="373"/>
      <c r="V28" s="374"/>
      <c r="W28" s="462"/>
      <c r="X28" s="399"/>
      <c r="Y28" s="400"/>
      <c r="Z28" s="375" t="s">
        <v>187</v>
      </c>
      <c r="AA28" s="376"/>
      <c r="AB28" s="376"/>
      <c r="AC28" s="376"/>
      <c r="AD28" s="376"/>
      <c r="AE28" s="376"/>
      <c r="AF28" s="376"/>
      <c r="AG28" s="377"/>
      <c r="AH28" s="372" t="s">
        <v>129</v>
      </c>
      <c r="AI28" s="373"/>
      <c r="AJ28" s="373"/>
      <c r="AK28" s="373"/>
      <c r="AL28" s="374"/>
      <c r="AM28" s="372" t="s">
        <v>129</v>
      </c>
      <c r="AN28" s="373"/>
      <c r="AO28" s="373"/>
      <c r="AP28" s="373"/>
      <c r="AQ28" s="373"/>
      <c r="AR28" s="374"/>
      <c r="AS28" s="372" t="s">
        <v>129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469502</v>
      </c>
      <c r="BO28" s="449"/>
      <c r="BP28" s="449"/>
      <c r="BQ28" s="449"/>
      <c r="BR28" s="449"/>
      <c r="BS28" s="449"/>
      <c r="BT28" s="449"/>
      <c r="BU28" s="450"/>
      <c r="BV28" s="448">
        <v>469498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2750</v>
      </c>
      <c r="R29" s="373"/>
      <c r="S29" s="373"/>
      <c r="T29" s="373"/>
      <c r="U29" s="373"/>
      <c r="V29" s="374"/>
      <c r="W29" s="463"/>
      <c r="X29" s="464"/>
      <c r="Y29" s="465"/>
      <c r="Z29" s="375" t="s">
        <v>190</v>
      </c>
      <c r="AA29" s="376"/>
      <c r="AB29" s="376"/>
      <c r="AC29" s="376"/>
      <c r="AD29" s="376"/>
      <c r="AE29" s="376"/>
      <c r="AF29" s="376"/>
      <c r="AG29" s="377"/>
      <c r="AH29" s="372">
        <v>206</v>
      </c>
      <c r="AI29" s="373"/>
      <c r="AJ29" s="373"/>
      <c r="AK29" s="373"/>
      <c r="AL29" s="374"/>
      <c r="AM29" s="372">
        <v>605584</v>
      </c>
      <c r="AN29" s="373"/>
      <c r="AO29" s="373"/>
      <c r="AP29" s="373"/>
      <c r="AQ29" s="373"/>
      <c r="AR29" s="374"/>
      <c r="AS29" s="372">
        <v>2940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206715</v>
      </c>
      <c r="BO29" s="420"/>
      <c r="BP29" s="420"/>
      <c r="BQ29" s="420"/>
      <c r="BR29" s="420"/>
      <c r="BS29" s="420"/>
      <c r="BT29" s="420"/>
      <c r="BU29" s="421"/>
      <c r="BV29" s="419">
        <v>206713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903121</v>
      </c>
      <c r="BO30" s="454"/>
      <c r="BP30" s="454"/>
      <c r="BQ30" s="454"/>
      <c r="BR30" s="454"/>
      <c r="BS30" s="454"/>
      <c r="BT30" s="454"/>
      <c r="BU30" s="455"/>
      <c r="BV30" s="453">
        <v>664427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大洗ターミナル</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町営公園墓地事業特別会計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大洗町土地開発公社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東茨城郡内町村及び一部事務組合公平委員会特別会計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茨城租税管理機構</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茨城県後期高齢者医療広域連合（一般会計）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茨城県後期高齢者医療広域連合（後期高齢医療特別会計）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大洗，鉾田，水戸環境組合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鉾田・大洗広域事務組合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9Uktvcah5S8l4U2W0dMYPiUPBg/vzSTvKdEAFfbpLkg93ksM8TUUDZXV3Xztc+PaSliXOxff4VLYtBeLHxd6A==" saltValue="9+zOZJOANWjJ4/tbGg4Gz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568</v>
      </c>
      <c r="D34" s="1151"/>
      <c r="E34" s="1152"/>
      <c r="F34" s="32">
        <v>10.61</v>
      </c>
      <c r="G34" s="33">
        <v>5.56</v>
      </c>
      <c r="H34" s="33">
        <v>10.62</v>
      </c>
      <c r="I34" s="33">
        <v>14.8</v>
      </c>
      <c r="J34" s="34">
        <v>13.15</v>
      </c>
      <c r="K34" s="22"/>
      <c r="L34" s="22"/>
      <c r="M34" s="22"/>
      <c r="N34" s="22"/>
      <c r="O34" s="22"/>
      <c r="P34" s="22"/>
    </row>
    <row r="35" spans="1:16" ht="39" customHeight="1" x14ac:dyDescent="0.15">
      <c r="A35" s="22"/>
      <c r="B35" s="35"/>
      <c r="C35" s="1145" t="s">
        <v>569</v>
      </c>
      <c r="D35" s="1146"/>
      <c r="E35" s="1147"/>
      <c r="F35" s="36">
        <v>8.3800000000000008</v>
      </c>
      <c r="G35" s="37">
        <v>7.65</v>
      </c>
      <c r="H35" s="37">
        <v>6.58</v>
      </c>
      <c r="I35" s="37">
        <v>4.49</v>
      </c>
      <c r="J35" s="38">
        <v>4.3</v>
      </c>
      <c r="K35" s="22"/>
      <c r="L35" s="22"/>
      <c r="M35" s="22"/>
      <c r="N35" s="22"/>
      <c r="O35" s="22"/>
      <c r="P35" s="22"/>
    </row>
    <row r="36" spans="1:16" ht="39" customHeight="1" x14ac:dyDescent="0.15">
      <c r="A36" s="22"/>
      <c r="B36" s="35"/>
      <c r="C36" s="1145" t="s">
        <v>570</v>
      </c>
      <c r="D36" s="1146"/>
      <c r="E36" s="1147"/>
      <c r="F36" s="36">
        <v>0.79</v>
      </c>
      <c r="G36" s="37">
        <v>0.78</v>
      </c>
      <c r="H36" s="37">
        <v>1.4</v>
      </c>
      <c r="I36" s="37">
        <v>1.28</v>
      </c>
      <c r="J36" s="38">
        <v>1.42</v>
      </c>
      <c r="K36" s="22"/>
      <c r="L36" s="22"/>
      <c r="M36" s="22"/>
      <c r="N36" s="22"/>
      <c r="O36" s="22"/>
      <c r="P36" s="22"/>
    </row>
    <row r="37" spans="1:16" ht="39" customHeight="1" x14ac:dyDescent="0.15">
      <c r="A37" s="22"/>
      <c r="B37" s="35"/>
      <c r="C37" s="1145" t="s">
        <v>571</v>
      </c>
      <c r="D37" s="1146"/>
      <c r="E37" s="1147"/>
      <c r="F37" s="36">
        <v>0.02</v>
      </c>
      <c r="G37" s="37">
        <v>0.04</v>
      </c>
      <c r="H37" s="37">
        <v>0.43</v>
      </c>
      <c r="I37" s="37">
        <v>0.9</v>
      </c>
      <c r="J37" s="38">
        <v>0.34</v>
      </c>
      <c r="K37" s="22"/>
      <c r="L37" s="22"/>
      <c r="M37" s="22"/>
      <c r="N37" s="22"/>
      <c r="O37" s="22"/>
      <c r="P37" s="22"/>
    </row>
    <row r="38" spans="1:16" ht="39" customHeight="1" x14ac:dyDescent="0.15">
      <c r="A38" s="22"/>
      <c r="B38" s="35"/>
      <c r="C38" s="1145" t="s">
        <v>572</v>
      </c>
      <c r="D38" s="1146"/>
      <c r="E38" s="1147"/>
      <c r="F38" s="36">
        <v>0.44</v>
      </c>
      <c r="G38" s="37">
        <v>0.38</v>
      </c>
      <c r="H38" s="37">
        <v>0.34</v>
      </c>
      <c r="I38" s="37">
        <v>0.42</v>
      </c>
      <c r="J38" s="38">
        <v>0.23</v>
      </c>
      <c r="K38" s="22"/>
      <c r="L38" s="22"/>
      <c r="M38" s="22"/>
      <c r="N38" s="22"/>
      <c r="O38" s="22"/>
      <c r="P38" s="22"/>
    </row>
    <row r="39" spans="1:16" ht="39" customHeight="1" x14ac:dyDescent="0.15">
      <c r="A39" s="22"/>
      <c r="B39" s="35"/>
      <c r="C39" s="1145" t="s">
        <v>573</v>
      </c>
      <c r="D39" s="1146"/>
      <c r="E39" s="1147"/>
      <c r="F39" s="36">
        <v>0.13</v>
      </c>
      <c r="G39" s="37">
        <v>0.11</v>
      </c>
      <c r="H39" s="37">
        <v>0.1</v>
      </c>
      <c r="I39" s="37">
        <v>0.09</v>
      </c>
      <c r="J39" s="38">
        <v>0.08</v>
      </c>
      <c r="K39" s="22"/>
      <c r="L39" s="22"/>
      <c r="M39" s="22"/>
      <c r="N39" s="22"/>
      <c r="O39" s="22"/>
      <c r="P39" s="22"/>
    </row>
    <row r="40" spans="1:16" ht="39" customHeight="1" x14ac:dyDescent="0.15">
      <c r="A40" s="22"/>
      <c r="B40" s="35"/>
      <c r="C40" s="1145" t="s">
        <v>574</v>
      </c>
      <c r="D40" s="1146"/>
      <c r="E40" s="1147"/>
      <c r="F40" s="36">
        <v>0.05</v>
      </c>
      <c r="G40" s="37">
        <v>0.06</v>
      </c>
      <c r="H40" s="37">
        <v>0.08</v>
      </c>
      <c r="I40" s="37">
        <v>0.09</v>
      </c>
      <c r="J40" s="38">
        <v>7.0000000000000007E-2</v>
      </c>
      <c r="K40" s="22"/>
      <c r="L40" s="22"/>
      <c r="M40" s="22"/>
      <c r="N40" s="22"/>
      <c r="O40" s="22"/>
      <c r="P40" s="22"/>
    </row>
    <row r="41" spans="1:16" ht="39" customHeight="1" x14ac:dyDescent="0.15">
      <c r="A41" s="22"/>
      <c r="B41" s="35"/>
      <c r="C41" s="1145" t="s">
        <v>575</v>
      </c>
      <c r="D41" s="1146"/>
      <c r="E41" s="1147"/>
      <c r="F41" s="36">
        <v>0.02</v>
      </c>
      <c r="G41" s="37">
        <v>0.04</v>
      </c>
      <c r="H41" s="37">
        <v>0.06</v>
      </c>
      <c r="I41" s="37">
        <v>0.06</v>
      </c>
      <c r="J41" s="38">
        <v>0.05</v>
      </c>
      <c r="K41" s="22"/>
      <c r="L41" s="22"/>
      <c r="M41" s="22"/>
      <c r="N41" s="22"/>
      <c r="O41" s="22"/>
      <c r="P41" s="22"/>
    </row>
    <row r="42" spans="1:16" ht="39" customHeight="1" x14ac:dyDescent="0.15">
      <c r="A42" s="22"/>
      <c r="B42" s="39"/>
      <c r="C42" s="1145" t="s">
        <v>576</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577</v>
      </c>
      <c r="D43" s="1149"/>
      <c r="E43" s="1150"/>
      <c r="F43" s="41">
        <v>0.03</v>
      </c>
      <c r="G43" s="42">
        <v>0.01</v>
      </c>
      <c r="H43" s="42">
        <v>0</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Cz/Vk8I+p9fRv5lDVEwN/CQ5I7nVd2favhn4HkT8epcsz/Rw8RVHx0Y5pwjNGMBRE6WWZ9Y1QB6+MBzp47VuQ==" saltValue="TPOpuL8UEfeO1sWRBPNq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722</v>
      </c>
      <c r="L45" s="60">
        <v>775</v>
      </c>
      <c r="M45" s="60">
        <v>796</v>
      </c>
      <c r="N45" s="60">
        <v>778</v>
      </c>
      <c r="O45" s="61">
        <v>825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15">
      <c r="A48" s="48"/>
      <c r="B48" s="1178"/>
      <c r="C48" s="1179"/>
      <c r="D48" s="62"/>
      <c r="E48" s="1155" t="s">
        <v>15</v>
      </c>
      <c r="F48" s="1155"/>
      <c r="G48" s="1155"/>
      <c r="H48" s="1155"/>
      <c r="I48" s="1155"/>
      <c r="J48" s="1156"/>
      <c r="K48" s="63">
        <v>252</v>
      </c>
      <c r="L48" s="64">
        <v>223</v>
      </c>
      <c r="M48" s="64">
        <v>238</v>
      </c>
      <c r="N48" s="64">
        <v>244</v>
      </c>
      <c r="O48" s="65">
        <v>254</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13</v>
      </c>
      <c r="M49" s="64">
        <v>3</v>
      </c>
      <c r="N49" s="64">
        <v>0</v>
      </c>
      <c r="O49" s="65">
        <v>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768</v>
      </c>
      <c r="L52" s="64">
        <v>769</v>
      </c>
      <c r="M52" s="64">
        <v>780</v>
      </c>
      <c r="N52" s="64">
        <v>783</v>
      </c>
      <c r="O52" s="65">
        <v>779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222</v>
      </c>
      <c r="L53" s="69">
        <v>242</v>
      </c>
      <c r="M53" s="69">
        <v>257</v>
      </c>
      <c r="N53" s="69">
        <v>239</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601</v>
      </c>
      <c r="L58" s="84" t="s">
        <v>601</v>
      </c>
      <c r="M58" s="84" t="s">
        <v>601</v>
      </c>
      <c r="N58" s="84" t="s">
        <v>601</v>
      </c>
      <c r="O58" s="85" t="s">
        <v>601</v>
      </c>
    </row>
    <row r="59" spans="1:21" ht="31.5" customHeight="1" x14ac:dyDescent="0.15">
      <c r="B59" s="1163"/>
      <c r="C59" s="1164"/>
      <c r="D59" s="1170" t="s">
        <v>28</v>
      </c>
      <c r="E59" s="1171"/>
      <c r="F59" s="1171"/>
      <c r="G59" s="1171"/>
      <c r="H59" s="1171"/>
      <c r="I59" s="1171"/>
      <c r="J59" s="1172"/>
      <c r="K59" s="86" t="s">
        <v>601</v>
      </c>
      <c r="L59" s="87" t="s">
        <v>601</v>
      </c>
      <c r="M59" s="87" t="s">
        <v>601</v>
      </c>
      <c r="N59" s="87" t="s">
        <v>601</v>
      </c>
      <c r="O59" s="88" t="s">
        <v>601</v>
      </c>
    </row>
    <row r="60" spans="1:21" ht="31.5" customHeight="1" thickBot="1" x14ac:dyDescent="0.2">
      <c r="B60" s="1165"/>
      <c r="C60" s="1166"/>
      <c r="D60" s="1173" t="s">
        <v>29</v>
      </c>
      <c r="E60" s="1174"/>
      <c r="F60" s="1174"/>
      <c r="G60" s="1174"/>
      <c r="H60" s="1174"/>
      <c r="I60" s="1174"/>
      <c r="J60" s="1175"/>
      <c r="K60" s="89" t="s">
        <v>601</v>
      </c>
      <c r="L60" s="90" t="s">
        <v>601</v>
      </c>
      <c r="M60" s="90" t="s">
        <v>602</v>
      </c>
      <c r="N60" s="90" t="s">
        <v>601</v>
      </c>
      <c r="O60" s="91" t="s">
        <v>601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GvYAPON7HjXyidQwWlVkuvUR3WdyvbDnKPb7RLAkNcQZ5xk8wMuHWiff8/MrScI2UvETTzbHW9kjg8gbCNSVQ==" saltValue="qDtIP4m3Zd5IN2A7PNYnq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9487</v>
      </c>
      <c r="J41" s="356">
        <v>9401</v>
      </c>
      <c r="K41" s="356">
        <v>9818</v>
      </c>
      <c r="L41" s="356">
        <v>9676</v>
      </c>
      <c r="M41" s="357">
        <v>9572</v>
      </c>
    </row>
    <row r="42" spans="2:13" ht="27.75" customHeight="1" x14ac:dyDescent="0.15">
      <c r="B42" s="1186"/>
      <c r="C42" s="1187"/>
      <c r="D42" s="106"/>
      <c r="E42" s="1190" t="s">
        <v>34</v>
      </c>
      <c r="F42" s="1190"/>
      <c r="G42" s="1190"/>
      <c r="H42" s="1191"/>
      <c r="I42" s="358">
        <v>21</v>
      </c>
      <c r="J42" s="359">
        <v>13</v>
      </c>
      <c r="K42" s="359">
        <v>22</v>
      </c>
      <c r="L42" s="359">
        <v>37</v>
      </c>
      <c r="M42" s="360">
        <v>13</v>
      </c>
    </row>
    <row r="43" spans="2:13" ht="27.75" customHeight="1" x14ac:dyDescent="0.15">
      <c r="B43" s="1186"/>
      <c r="C43" s="1187"/>
      <c r="D43" s="106"/>
      <c r="E43" s="1190" t="s">
        <v>35</v>
      </c>
      <c r="F43" s="1190"/>
      <c r="G43" s="1190"/>
      <c r="H43" s="1191"/>
      <c r="I43" s="358">
        <v>2637</v>
      </c>
      <c r="J43" s="359">
        <v>2585</v>
      </c>
      <c r="K43" s="359">
        <v>2539</v>
      </c>
      <c r="L43" s="359">
        <v>2452</v>
      </c>
      <c r="M43" s="360">
        <v>2435</v>
      </c>
    </row>
    <row r="44" spans="2:13" ht="27.75" customHeight="1" x14ac:dyDescent="0.15">
      <c r="B44" s="1186"/>
      <c r="C44" s="1187"/>
      <c r="D44" s="106"/>
      <c r="E44" s="1190" t="s">
        <v>36</v>
      </c>
      <c r="F44" s="1190"/>
      <c r="G44" s="1190"/>
      <c r="H44" s="1191"/>
      <c r="I44" s="358">
        <v>17</v>
      </c>
      <c r="J44" s="359">
        <v>3</v>
      </c>
      <c r="K44" s="359" t="s">
        <v>518</v>
      </c>
      <c r="L44" s="359">
        <v>7</v>
      </c>
      <c r="M44" s="360">
        <v>9</v>
      </c>
    </row>
    <row r="45" spans="2:13" ht="27.75" customHeight="1" x14ac:dyDescent="0.15">
      <c r="B45" s="1186"/>
      <c r="C45" s="1187"/>
      <c r="D45" s="106"/>
      <c r="E45" s="1190" t="s">
        <v>37</v>
      </c>
      <c r="F45" s="1190"/>
      <c r="G45" s="1190"/>
      <c r="H45" s="1191"/>
      <c r="I45" s="358">
        <v>1811</v>
      </c>
      <c r="J45" s="359">
        <v>1783</v>
      </c>
      <c r="K45" s="359">
        <v>1783</v>
      </c>
      <c r="L45" s="359">
        <v>1772</v>
      </c>
      <c r="M45" s="360">
        <v>1777</v>
      </c>
    </row>
    <row r="46" spans="2:13" ht="27.75" customHeight="1" x14ac:dyDescent="0.15">
      <c r="B46" s="1186"/>
      <c r="C46" s="1187"/>
      <c r="D46" s="107"/>
      <c r="E46" s="1190" t="s">
        <v>38</v>
      </c>
      <c r="F46" s="1190"/>
      <c r="G46" s="1190"/>
      <c r="H46" s="1191"/>
      <c r="I46" s="358" t="s">
        <v>518</v>
      </c>
      <c r="J46" s="359" t="s">
        <v>518</v>
      </c>
      <c r="K46" s="359">
        <v>1</v>
      </c>
      <c r="L46" s="359" t="s">
        <v>518</v>
      </c>
      <c r="M46" s="360">
        <v>1</v>
      </c>
    </row>
    <row r="47" spans="2:13" ht="27.75" customHeight="1" x14ac:dyDescent="0.15">
      <c r="B47" s="1186"/>
      <c r="C47" s="1187"/>
      <c r="D47" s="108"/>
      <c r="E47" s="1200" t="s">
        <v>39</v>
      </c>
      <c r="F47" s="1201"/>
      <c r="G47" s="1201"/>
      <c r="H47" s="1202"/>
      <c r="I47" s="358" t="s">
        <v>518</v>
      </c>
      <c r="J47" s="359" t="s">
        <v>518</v>
      </c>
      <c r="K47" s="359" t="s">
        <v>518</v>
      </c>
      <c r="L47" s="359" t="s">
        <v>518</v>
      </c>
      <c r="M47" s="360" t="s">
        <v>518</v>
      </c>
    </row>
    <row r="48" spans="2:13" ht="27.75" customHeight="1" x14ac:dyDescent="0.15">
      <c r="B48" s="1186"/>
      <c r="C48" s="1187"/>
      <c r="D48" s="106"/>
      <c r="E48" s="1190" t="s">
        <v>40</v>
      </c>
      <c r="F48" s="1190"/>
      <c r="G48" s="1190"/>
      <c r="H48" s="1191"/>
      <c r="I48" s="358" t="s">
        <v>518</v>
      </c>
      <c r="J48" s="359" t="s">
        <v>518</v>
      </c>
      <c r="K48" s="359" t="s">
        <v>518</v>
      </c>
      <c r="L48" s="359" t="s">
        <v>518</v>
      </c>
      <c r="M48" s="360" t="s">
        <v>518</v>
      </c>
    </row>
    <row r="49" spans="2:13" ht="27.75" customHeight="1" x14ac:dyDescent="0.15">
      <c r="B49" s="1188"/>
      <c r="C49" s="1189"/>
      <c r="D49" s="106"/>
      <c r="E49" s="1190" t="s">
        <v>41</v>
      </c>
      <c r="F49" s="1190"/>
      <c r="G49" s="1190"/>
      <c r="H49" s="1191"/>
      <c r="I49" s="358" t="s">
        <v>518</v>
      </c>
      <c r="J49" s="359" t="s">
        <v>518</v>
      </c>
      <c r="K49" s="359" t="s">
        <v>518</v>
      </c>
      <c r="L49" s="359" t="s">
        <v>518</v>
      </c>
      <c r="M49" s="360" t="s">
        <v>518</v>
      </c>
    </row>
    <row r="50" spans="2:13" ht="27.75" customHeight="1" x14ac:dyDescent="0.15">
      <c r="B50" s="1184" t="s">
        <v>42</v>
      </c>
      <c r="C50" s="1185"/>
      <c r="D50" s="109"/>
      <c r="E50" s="1190" t="s">
        <v>43</v>
      </c>
      <c r="F50" s="1190"/>
      <c r="G50" s="1190"/>
      <c r="H50" s="1191"/>
      <c r="I50" s="358">
        <v>1401</v>
      </c>
      <c r="J50" s="359">
        <v>1288</v>
      </c>
      <c r="K50" s="359">
        <v>1305</v>
      </c>
      <c r="L50" s="359">
        <v>1599</v>
      </c>
      <c r="M50" s="360">
        <v>1892</v>
      </c>
    </row>
    <row r="51" spans="2:13" ht="27.75" customHeight="1" x14ac:dyDescent="0.15">
      <c r="B51" s="1186"/>
      <c r="C51" s="1187"/>
      <c r="D51" s="106"/>
      <c r="E51" s="1190" t="s">
        <v>44</v>
      </c>
      <c r="F51" s="1190"/>
      <c r="G51" s="1190"/>
      <c r="H51" s="1191"/>
      <c r="I51" s="358">
        <v>2076</v>
      </c>
      <c r="J51" s="359">
        <v>2071</v>
      </c>
      <c r="K51" s="359">
        <v>2025</v>
      </c>
      <c r="L51" s="359">
        <v>1959</v>
      </c>
      <c r="M51" s="360">
        <v>1884</v>
      </c>
    </row>
    <row r="52" spans="2:13" ht="27.75" customHeight="1" x14ac:dyDescent="0.15">
      <c r="B52" s="1188"/>
      <c r="C52" s="1189"/>
      <c r="D52" s="106"/>
      <c r="E52" s="1190" t="s">
        <v>45</v>
      </c>
      <c r="F52" s="1190"/>
      <c r="G52" s="1190"/>
      <c r="H52" s="1191"/>
      <c r="I52" s="358">
        <v>7004</v>
      </c>
      <c r="J52" s="359">
        <v>6901</v>
      </c>
      <c r="K52" s="359">
        <v>7151</v>
      </c>
      <c r="L52" s="359">
        <v>7065</v>
      </c>
      <c r="M52" s="360">
        <v>6772</v>
      </c>
    </row>
    <row r="53" spans="2:13" ht="27.75" customHeight="1" thickBot="1" x14ac:dyDescent="0.2">
      <c r="B53" s="1192" t="s">
        <v>46</v>
      </c>
      <c r="C53" s="1193"/>
      <c r="D53" s="110"/>
      <c r="E53" s="1194" t="s">
        <v>47</v>
      </c>
      <c r="F53" s="1194"/>
      <c r="G53" s="1194"/>
      <c r="H53" s="1195"/>
      <c r="I53" s="361">
        <v>3490</v>
      </c>
      <c r="J53" s="362">
        <v>3525</v>
      </c>
      <c r="K53" s="362">
        <v>3682</v>
      </c>
      <c r="L53" s="362">
        <v>3321</v>
      </c>
      <c r="M53" s="363">
        <v>3259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vuytBdc9/+du2w5LtDaRF6gWM7ez/AXGy/Rra0KTVGopPBsOS0sTlusa7Gk4CY4T1rc+MZ0l9oyiYEn1w92zg==" saltValue="iE9GDbFzWklUGN2aHZFz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469</v>
      </c>
      <c r="G55" s="122">
        <v>469</v>
      </c>
      <c r="H55" s="123">
        <v>470</v>
      </c>
    </row>
    <row r="56" spans="2:8" ht="52.5" customHeight="1" x14ac:dyDescent="0.15">
      <c r="B56" s="124"/>
      <c r="C56" s="1213" t="s">
        <v>51</v>
      </c>
      <c r="D56" s="1213"/>
      <c r="E56" s="1214"/>
      <c r="F56" s="125">
        <v>114</v>
      </c>
      <c r="G56" s="125">
        <v>207</v>
      </c>
      <c r="H56" s="126">
        <v>207</v>
      </c>
    </row>
    <row r="57" spans="2:8" ht="53.25" customHeight="1" x14ac:dyDescent="0.15">
      <c r="B57" s="124"/>
      <c r="C57" s="1215" t="s">
        <v>52</v>
      </c>
      <c r="D57" s="1215"/>
      <c r="E57" s="1216"/>
      <c r="F57" s="127">
        <v>505</v>
      </c>
      <c r="G57" s="127">
        <v>664</v>
      </c>
      <c r="H57" s="128">
        <v>903</v>
      </c>
    </row>
    <row r="58" spans="2:8" ht="45.75" customHeight="1" x14ac:dyDescent="0.15">
      <c r="B58" s="129"/>
      <c r="C58" s="1203" t="s">
        <v>596</v>
      </c>
      <c r="D58" s="1204"/>
      <c r="E58" s="1205"/>
      <c r="F58" s="130">
        <v>92</v>
      </c>
      <c r="G58" s="131">
        <v>257</v>
      </c>
      <c r="H58" s="131">
        <v>495</v>
      </c>
    </row>
    <row r="59" spans="2:8" ht="45.75" customHeight="1" x14ac:dyDescent="0.15">
      <c r="B59" s="129"/>
      <c r="C59" s="1203" t="s">
        <v>597</v>
      </c>
      <c r="D59" s="1204"/>
      <c r="E59" s="1205"/>
      <c r="F59" s="130">
        <v>133</v>
      </c>
      <c r="G59" s="131">
        <v>133</v>
      </c>
      <c r="H59" s="131">
        <v>133</v>
      </c>
    </row>
    <row r="60" spans="2:8" ht="45.75" customHeight="1" x14ac:dyDescent="0.15">
      <c r="B60" s="129"/>
      <c r="C60" s="1203" t="s">
        <v>598</v>
      </c>
      <c r="D60" s="1204"/>
      <c r="E60" s="1205"/>
      <c r="F60" s="130">
        <v>106</v>
      </c>
      <c r="G60" s="131">
        <v>106</v>
      </c>
      <c r="H60" s="131">
        <v>106</v>
      </c>
    </row>
    <row r="61" spans="2:8" ht="45.75" customHeight="1" x14ac:dyDescent="0.15">
      <c r="B61" s="129"/>
      <c r="C61" s="1203" t="s">
        <v>599</v>
      </c>
      <c r="D61" s="1204"/>
      <c r="E61" s="1205"/>
      <c r="F61" s="130">
        <v>63</v>
      </c>
      <c r="G61" s="131">
        <v>67</v>
      </c>
      <c r="H61" s="131">
        <v>68</v>
      </c>
    </row>
    <row r="62" spans="2:8" ht="45.75" customHeight="1" thickBot="1" x14ac:dyDescent="0.2">
      <c r="B62" s="132"/>
      <c r="C62" s="1206" t="s">
        <v>600</v>
      </c>
      <c r="D62" s="1207"/>
      <c r="E62" s="1208"/>
      <c r="F62" s="133">
        <v>23</v>
      </c>
      <c r="G62" s="134">
        <v>22</v>
      </c>
      <c r="H62" s="134">
        <v>22</v>
      </c>
    </row>
    <row r="63" spans="2:8" ht="52.5" customHeight="1" thickBot="1" x14ac:dyDescent="0.2">
      <c r="B63" s="135"/>
      <c r="C63" s="1209" t="s">
        <v>53</v>
      </c>
      <c r="D63" s="1209"/>
      <c r="E63" s="1210"/>
      <c r="F63" s="136">
        <v>1089</v>
      </c>
      <c r="G63" s="136">
        <v>1341</v>
      </c>
      <c r="H63" s="137">
        <v>1579</v>
      </c>
    </row>
    <row r="64" spans="2:8" x14ac:dyDescent="0.15"/>
  </sheetData>
  <sheetProtection algorithmName="SHA-512" hashValue="LrKXG2XmjzX6DtBC1CRLt0615MviDF+iIDQhiFaUQOEk93q1aTnM7FOIOP4a5RtlLEjJleKOnweSn21K18qiAg==" saltValue="jD2klLfZKb4TJPXkZME5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61300</v>
      </c>
      <c r="E3" s="156"/>
      <c r="F3" s="157">
        <v>73475</v>
      </c>
      <c r="G3" s="158"/>
      <c r="H3" s="159"/>
    </row>
    <row r="4" spans="1:8" x14ac:dyDescent="0.15">
      <c r="A4" s="160"/>
      <c r="B4" s="161"/>
      <c r="C4" s="162"/>
      <c r="D4" s="163">
        <v>22579</v>
      </c>
      <c r="E4" s="164"/>
      <c r="F4" s="165">
        <v>43072</v>
      </c>
      <c r="G4" s="166"/>
      <c r="H4" s="167"/>
    </row>
    <row r="5" spans="1:8" x14ac:dyDescent="0.15">
      <c r="A5" s="148" t="s">
        <v>552</v>
      </c>
      <c r="B5" s="153"/>
      <c r="C5" s="154"/>
      <c r="D5" s="155">
        <v>59819</v>
      </c>
      <c r="E5" s="156"/>
      <c r="F5" s="157">
        <v>87464</v>
      </c>
      <c r="G5" s="158"/>
      <c r="H5" s="159"/>
    </row>
    <row r="6" spans="1:8" x14ac:dyDescent="0.15">
      <c r="A6" s="160"/>
      <c r="B6" s="161"/>
      <c r="C6" s="162"/>
      <c r="D6" s="163">
        <v>16720</v>
      </c>
      <c r="E6" s="164"/>
      <c r="F6" s="165">
        <v>47479</v>
      </c>
      <c r="G6" s="166"/>
      <c r="H6" s="167"/>
    </row>
    <row r="7" spans="1:8" x14ac:dyDescent="0.15">
      <c r="A7" s="148" t="s">
        <v>553</v>
      </c>
      <c r="B7" s="153"/>
      <c r="C7" s="154"/>
      <c r="D7" s="155">
        <v>85704</v>
      </c>
      <c r="E7" s="156"/>
      <c r="F7" s="157">
        <v>96248</v>
      </c>
      <c r="G7" s="158"/>
      <c r="H7" s="159"/>
    </row>
    <row r="8" spans="1:8" x14ac:dyDescent="0.15">
      <c r="A8" s="160"/>
      <c r="B8" s="161"/>
      <c r="C8" s="162"/>
      <c r="D8" s="163">
        <v>21283</v>
      </c>
      <c r="E8" s="164"/>
      <c r="F8" s="165">
        <v>55768</v>
      </c>
      <c r="G8" s="166"/>
      <c r="H8" s="167"/>
    </row>
    <row r="9" spans="1:8" x14ac:dyDescent="0.15">
      <c r="A9" s="148" t="s">
        <v>554</v>
      </c>
      <c r="B9" s="153"/>
      <c r="C9" s="154"/>
      <c r="D9" s="155">
        <v>49758</v>
      </c>
      <c r="E9" s="156"/>
      <c r="F9" s="157">
        <v>76413</v>
      </c>
      <c r="G9" s="158"/>
      <c r="H9" s="159"/>
    </row>
    <row r="10" spans="1:8" x14ac:dyDescent="0.15">
      <c r="A10" s="160"/>
      <c r="B10" s="161"/>
      <c r="C10" s="162"/>
      <c r="D10" s="163">
        <v>12892</v>
      </c>
      <c r="E10" s="164"/>
      <c r="F10" s="165">
        <v>39658</v>
      </c>
      <c r="G10" s="166"/>
      <c r="H10" s="167"/>
    </row>
    <row r="11" spans="1:8" x14ac:dyDescent="0.15">
      <c r="A11" s="148" t="s">
        <v>555</v>
      </c>
      <c r="B11" s="153"/>
      <c r="C11" s="154"/>
      <c r="D11" s="155">
        <v>75207</v>
      </c>
      <c r="E11" s="156"/>
      <c r="F11" s="157">
        <v>66481</v>
      </c>
      <c r="G11" s="158"/>
      <c r="H11" s="159"/>
    </row>
    <row r="12" spans="1:8" x14ac:dyDescent="0.15">
      <c r="A12" s="160"/>
      <c r="B12" s="161"/>
      <c r="C12" s="168"/>
      <c r="D12" s="163">
        <v>43441</v>
      </c>
      <c r="E12" s="164"/>
      <c r="F12" s="165">
        <v>36120</v>
      </c>
      <c r="G12" s="166"/>
      <c r="H12" s="167"/>
    </row>
    <row r="13" spans="1:8" x14ac:dyDescent="0.15">
      <c r="A13" s="148"/>
      <c r="B13" s="153"/>
      <c r="C13" s="169"/>
      <c r="D13" s="170">
        <v>66358</v>
      </c>
      <c r="E13" s="171"/>
      <c r="F13" s="172">
        <v>80016</v>
      </c>
      <c r="G13" s="173"/>
      <c r="H13" s="159"/>
    </row>
    <row r="14" spans="1:8" x14ac:dyDescent="0.15">
      <c r="A14" s="160"/>
      <c r="B14" s="161"/>
      <c r="C14" s="162"/>
      <c r="D14" s="163">
        <v>23383</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10.7</v>
      </c>
      <c r="C19" s="174">
        <f>ROUND(VALUE(SUBSTITUTE(実質収支比率等に係る経年分析!G$48,"▲","-")),2)</f>
        <v>5.67</v>
      </c>
      <c r="D19" s="174">
        <f>ROUND(VALUE(SUBSTITUTE(実質収支比率等に係る経年分析!H$48,"▲","-")),2)</f>
        <v>10.78</v>
      </c>
      <c r="E19" s="174">
        <f>ROUND(VALUE(SUBSTITUTE(実質収支比率等に係る経年分析!I$48,"▲","-")),2)</f>
        <v>14.97</v>
      </c>
      <c r="F19" s="174">
        <f>ROUND(VALUE(SUBSTITUTE(実質収支比率等に係る経年分析!J$48,"▲","-")),2)</f>
        <v>13.29</v>
      </c>
    </row>
    <row r="20" spans="1:11" x14ac:dyDescent="0.15">
      <c r="A20" s="174" t="s">
        <v>57</v>
      </c>
      <c r="B20" s="174">
        <f>ROUND(VALUE(SUBSTITUTE(実質収支比率等に係る経年分析!F$47,"▲","-")),2)</f>
        <v>11.13</v>
      </c>
      <c r="C20" s="174">
        <f>ROUND(VALUE(SUBSTITUTE(実質収支比率等に係る経年分析!G$47,"▲","-")),2)</f>
        <v>11.19</v>
      </c>
      <c r="D20" s="174">
        <f>ROUND(VALUE(SUBSTITUTE(実質収支比率等に係る経年分析!H$47,"▲","-")),2)</f>
        <v>10.69</v>
      </c>
      <c r="E20" s="174">
        <f>ROUND(VALUE(SUBSTITUTE(実質収支比率等に係る経年分析!I$47,"▲","-")),2)</f>
        <v>10.25</v>
      </c>
      <c r="F20" s="174">
        <f>ROUND(VALUE(SUBSTITUTE(実質収支比率等に係る経年分析!J$47,"▲","-")),2)</f>
        <v>10.8</v>
      </c>
    </row>
    <row r="21" spans="1:11" x14ac:dyDescent="0.15">
      <c r="A21" s="174" t="s">
        <v>58</v>
      </c>
      <c r="B21" s="174">
        <f>IF(ISNUMBER(VALUE(SUBSTITUTE(実質収支比率等に係る経年分析!F$49,"▲","-"))),ROUND(VALUE(SUBSTITUTE(実質収支比率等に係る経年分析!F$49,"▲","-")),2),NA())</f>
        <v>-2.39</v>
      </c>
      <c r="C21" s="174">
        <f>IF(ISNUMBER(VALUE(SUBSTITUTE(実質収支比率等に係る経年分析!G$49,"▲","-"))),ROUND(VALUE(SUBSTITUTE(実質収支比率等に係る経年分析!G$49,"▲","-")),2),NA())</f>
        <v>-5.08</v>
      </c>
      <c r="D21" s="174">
        <f>IF(ISNUMBER(VALUE(SUBSTITUTE(実質収支比率等に係る経年分析!H$49,"▲","-"))),ROUND(VALUE(SUBSTITUTE(実質収支比率等に係る経年分析!H$49,"▲","-")),2),NA())</f>
        <v>2.99</v>
      </c>
      <c r="E21" s="174">
        <f>IF(ISNUMBER(VALUE(SUBSTITUTE(実質収支比率等に係る経年分析!I$49,"▲","-"))),ROUND(VALUE(SUBSTITUTE(実質収支比率等に係る経年分析!I$49,"▲","-")),2),NA())</f>
        <v>4.63</v>
      </c>
      <c r="F21" s="174">
        <f>IF(ISNUMBER(VALUE(SUBSTITUTE(実質収支比率等に係る経年分析!J$49,"▲","-"))),ROUND(VALUE(SUBSTITUTE(実質収支比率等に係る経年分析!J$49,"▲","-")),2),NA())</f>
        <v>-2.4700000000000002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東茨城郡内町村及び一部事務組合公平委員会特別会計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町営公園墓地事業特別会計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15">
      <c r="A31" s="175" t="str">
        <f>IF(連結実質赤字比率に係る赤字・黒字の構成分析!C$39="",NA(),連結実質赤字比率に係る赤字・黒字の構成分析!C$39)</f>
        <v>地方卸売市場事業特別会計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8.3800000000000008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13.15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768</v>
      </c>
      <c r="E42" s="176"/>
      <c r="F42" s="176"/>
      <c r="G42" s="176">
        <f>'実質公債費比率（分子）の構造'!L$52</f>
        <v>769</v>
      </c>
      <c r="H42" s="176"/>
      <c r="I42" s="176"/>
      <c r="J42" s="176">
        <f>'実質公債費比率（分子）の構造'!M$52</f>
        <v>780</v>
      </c>
      <c r="K42" s="176"/>
      <c r="L42" s="176"/>
      <c r="M42" s="176">
        <f>'実質公債費比率（分子）の構造'!N$52</f>
        <v>783</v>
      </c>
      <c r="N42" s="176"/>
      <c r="O42" s="176"/>
      <c r="P42" s="176">
        <f>'実質公債費比率（分子）の構造'!O$52</f>
        <v>779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16</v>
      </c>
      <c r="C45" s="176"/>
      <c r="D45" s="176"/>
      <c r="E45" s="176">
        <f>'実質公債費比率（分子）の構造'!L$49</f>
        <v>13</v>
      </c>
      <c r="F45" s="176"/>
      <c r="G45" s="176"/>
      <c r="H45" s="176">
        <f>'実質公債費比率（分子）の構造'!M$49</f>
        <v>3</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252</v>
      </c>
      <c r="C46" s="176"/>
      <c r="D46" s="176"/>
      <c r="E46" s="176">
        <f>'実質公債費比率（分子）の構造'!L$48</f>
        <v>223</v>
      </c>
      <c r="F46" s="176"/>
      <c r="G46" s="176"/>
      <c r="H46" s="176">
        <f>'実質公債費比率（分子）の構造'!M$48</f>
        <v>238</v>
      </c>
      <c r="I46" s="176"/>
      <c r="J46" s="176"/>
      <c r="K46" s="176">
        <f>'実質公債費比率（分子）の構造'!N$48</f>
        <v>244</v>
      </c>
      <c r="L46" s="176"/>
      <c r="M46" s="176"/>
      <c r="N46" s="176">
        <f>'実質公債費比率（分子）の構造'!O$48</f>
        <v>254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722</v>
      </c>
      <c r="C49" s="176"/>
      <c r="D49" s="176"/>
      <c r="E49" s="176">
        <f>'実質公債費比率（分子）の構造'!L$45</f>
        <v>775</v>
      </c>
      <c r="F49" s="176"/>
      <c r="G49" s="176"/>
      <c r="H49" s="176">
        <f>'実質公債費比率（分子）の構造'!M$45</f>
        <v>796</v>
      </c>
      <c r="I49" s="176"/>
      <c r="J49" s="176"/>
      <c r="K49" s="176">
        <f>'実質公債費比率（分子）の構造'!N$45</f>
        <v>778</v>
      </c>
      <c r="L49" s="176"/>
      <c r="M49" s="176"/>
      <c r="N49" s="176">
        <f>'実質公債費比率（分子）の構造'!O$45</f>
        <v>825</v>
      </c>
      <c r="O49" s="176"/>
      <c r="P49" s="176"/>
    </row>
    <row r="50" spans="1:16" x14ac:dyDescent="0.15">
      <c r="A50" s="176" t="s">
        <v>73</v>
      </c>
      <c r="B50" s="176" t="e">
        <f>NA()</f>
        <v>#N/A</v>
      </c>
      <c r="C50" s="176">
        <f>IF(ISNUMBER('実質公債費比率（分子）の構造'!K$53),'実質公債費比率（分子）の構造'!K$53,NA())</f>
        <v>222</v>
      </c>
      <c r="D50" s="176" t="e">
        <f>NA()</f>
        <v>#N/A</v>
      </c>
      <c r="E50" s="176" t="e">
        <f>NA()</f>
        <v>#N/A</v>
      </c>
      <c r="F50" s="176">
        <f>IF(ISNUMBER('実質公債費比率（分子）の構造'!L$53),'実質公債費比率（分子）の構造'!L$53,NA())</f>
        <v>242</v>
      </c>
      <c r="G50" s="176" t="e">
        <f>NA()</f>
        <v>#N/A</v>
      </c>
      <c r="H50" s="176" t="e">
        <f>NA()</f>
        <v>#N/A</v>
      </c>
      <c r="I50" s="176">
        <f>IF(ISNUMBER('実質公債費比率（分子）の構造'!M$53),'実質公債費比率（分子）の構造'!M$53,NA())</f>
        <v>257</v>
      </c>
      <c r="J50" s="176" t="e">
        <f>NA()</f>
        <v>#N/A</v>
      </c>
      <c r="K50" s="176" t="e">
        <f>NA()</f>
        <v>#N/A</v>
      </c>
      <c r="L50" s="176">
        <f>IF(ISNUMBER('実質公債費比率（分子）の構造'!N$53),'実質公債費比率（分子）の構造'!N$53,NA())</f>
        <v>239</v>
      </c>
      <c r="M50" s="176" t="e">
        <f>NA()</f>
        <v>#N/A</v>
      </c>
      <c r="N50" s="176" t="e">
        <f>NA()</f>
        <v>#N/A</v>
      </c>
      <c r="O50" s="176">
        <f>IF(ISNUMBER('実質公債費比率（分子）の構造'!O$53),'実質公債費比率（分子）の構造'!O$53,NA())</f>
        <v>300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7004</v>
      </c>
      <c r="E56" s="175"/>
      <c r="F56" s="175"/>
      <c r="G56" s="175">
        <f>'将来負担比率（分子）の構造'!J$52</f>
        <v>6901</v>
      </c>
      <c r="H56" s="175"/>
      <c r="I56" s="175"/>
      <c r="J56" s="175">
        <f>'将来負担比率（分子）の構造'!K$52</f>
        <v>7151</v>
      </c>
      <c r="K56" s="175"/>
      <c r="L56" s="175"/>
      <c r="M56" s="175">
        <f>'将来負担比率（分子）の構造'!L$52</f>
        <v>7065</v>
      </c>
      <c r="N56" s="175"/>
      <c r="O56" s="175"/>
      <c r="P56" s="175">
        <f>'将来負担比率（分子）の構造'!M$52</f>
        <v>6772</v>
      </c>
    </row>
    <row r="57" spans="1:16" x14ac:dyDescent="0.15">
      <c r="A57" s="175" t="s">
        <v>44</v>
      </c>
      <c r="B57" s="175"/>
      <c r="C57" s="175"/>
      <c r="D57" s="175">
        <f>'将来負担比率（分子）の構造'!I$51</f>
        <v>2076</v>
      </c>
      <c r="E57" s="175"/>
      <c r="F57" s="175"/>
      <c r="G57" s="175">
        <f>'将来負担比率（分子）の構造'!J$51</f>
        <v>2071</v>
      </c>
      <c r="H57" s="175"/>
      <c r="I57" s="175"/>
      <c r="J57" s="175">
        <f>'将来負担比率（分子）の構造'!K$51</f>
        <v>2025</v>
      </c>
      <c r="K57" s="175"/>
      <c r="L57" s="175"/>
      <c r="M57" s="175">
        <f>'将来負担比率（分子）の構造'!L$51</f>
        <v>1959</v>
      </c>
      <c r="N57" s="175"/>
      <c r="O57" s="175"/>
      <c r="P57" s="175">
        <f>'将来負担比率（分子）の構造'!M$51</f>
        <v>1884</v>
      </c>
    </row>
    <row r="58" spans="1:16" x14ac:dyDescent="0.15">
      <c r="A58" s="175" t="s">
        <v>43</v>
      </c>
      <c r="B58" s="175"/>
      <c r="C58" s="175"/>
      <c r="D58" s="175">
        <f>'将来負担比率（分子）の構造'!I$50</f>
        <v>1401</v>
      </c>
      <c r="E58" s="175"/>
      <c r="F58" s="175"/>
      <c r="G58" s="175">
        <f>'将来負担比率（分子）の構造'!J$50</f>
        <v>1288</v>
      </c>
      <c r="H58" s="175"/>
      <c r="I58" s="175"/>
      <c r="J58" s="175">
        <f>'将来負担比率（分子）の構造'!K$50</f>
        <v>1305</v>
      </c>
      <c r="K58" s="175"/>
      <c r="L58" s="175"/>
      <c r="M58" s="175">
        <f>'将来負担比率（分子）の構造'!L$50</f>
        <v>1599</v>
      </c>
      <c r="N58" s="175"/>
      <c r="O58" s="175"/>
      <c r="P58" s="175">
        <f>'将来負担比率（分子）の構造'!M$50</f>
        <v>1892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1</v>
      </c>
      <c r="I61" s="175"/>
      <c r="J61" s="175"/>
      <c r="K61" s="175" t="str">
        <f>'将来負担比率（分子）の構造'!L$46</f>
        <v>-</v>
      </c>
      <c r="L61" s="175"/>
      <c r="M61" s="175"/>
      <c r="N61" s="175">
        <f>'将来負担比率（分子）の構造'!M$46</f>
        <v>1</v>
      </c>
      <c r="O61" s="175"/>
      <c r="P61" s="175"/>
    </row>
    <row r="62" spans="1:16" x14ac:dyDescent="0.15">
      <c r="A62" s="175" t="s">
        <v>37</v>
      </c>
      <c r="B62" s="175">
        <f>'将来負担比率（分子）の構造'!I$45</f>
        <v>1811</v>
      </c>
      <c r="C62" s="175"/>
      <c r="D62" s="175"/>
      <c r="E62" s="175">
        <f>'将来負担比率（分子）の構造'!J$45</f>
        <v>1783</v>
      </c>
      <c r="F62" s="175"/>
      <c r="G62" s="175"/>
      <c r="H62" s="175">
        <f>'将来負担比率（分子）の構造'!K$45</f>
        <v>1783</v>
      </c>
      <c r="I62" s="175"/>
      <c r="J62" s="175"/>
      <c r="K62" s="175">
        <f>'将来負担比率（分子）の構造'!L$45</f>
        <v>1772</v>
      </c>
      <c r="L62" s="175"/>
      <c r="M62" s="175"/>
      <c r="N62" s="175">
        <f>'将来負担比率（分子）の構造'!M$45</f>
        <v>1777</v>
      </c>
      <c r="O62" s="175"/>
      <c r="P62" s="175"/>
    </row>
    <row r="63" spans="1:16" x14ac:dyDescent="0.15">
      <c r="A63" s="175" t="s">
        <v>36</v>
      </c>
      <c r="B63" s="175">
        <f>'将来負担比率（分子）の構造'!I$44</f>
        <v>17</v>
      </c>
      <c r="C63" s="175"/>
      <c r="D63" s="175"/>
      <c r="E63" s="175">
        <f>'将来負担比率（分子）の構造'!J$44</f>
        <v>3</v>
      </c>
      <c r="F63" s="175"/>
      <c r="G63" s="175"/>
      <c r="H63" s="175" t="str">
        <f>'将来負担比率（分子）の構造'!K$44</f>
        <v>-</v>
      </c>
      <c r="I63" s="175"/>
      <c r="J63" s="175"/>
      <c r="K63" s="175">
        <f>'将来負担比率（分子）の構造'!L$44</f>
        <v>7</v>
      </c>
      <c r="L63" s="175"/>
      <c r="M63" s="175"/>
      <c r="N63" s="175">
        <f>'将来負担比率（分子）の構造'!M$44</f>
        <v>9</v>
      </c>
      <c r="O63" s="175"/>
      <c r="P63" s="175"/>
    </row>
    <row r="64" spans="1:16" x14ac:dyDescent="0.15">
      <c r="A64" s="175" t="s">
        <v>35</v>
      </c>
      <c r="B64" s="175">
        <f>'将来負担比率（分子）の構造'!I$43</f>
        <v>2637</v>
      </c>
      <c r="C64" s="175"/>
      <c r="D64" s="175"/>
      <c r="E64" s="175">
        <f>'将来負担比率（分子）の構造'!J$43</f>
        <v>2585</v>
      </c>
      <c r="F64" s="175"/>
      <c r="G64" s="175"/>
      <c r="H64" s="175">
        <f>'将来負担比率（分子）の構造'!K$43</f>
        <v>2539</v>
      </c>
      <c r="I64" s="175"/>
      <c r="J64" s="175"/>
      <c r="K64" s="175">
        <f>'将来負担比率（分子）の構造'!L$43</f>
        <v>2452</v>
      </c>
      <c r="L64" s="175"/>
      <c r="M64" s="175"/>
      <c r="N64" s="175">
        <f>'将来負担比率（分子）の構造'!M$43</f>
        <v>2435</v>
      </c>
      <c r="O64" s="175"/>
      <c r="P64" s="175"/>
    </row>
    <row r="65" spans="1:16" x14ac:dyDescent="0.15">
      <c r="A65" s="175" t="s">
        <v>34</v>
      </c>
      <c r="B65" s="175">
        <f>'将来負担比率（分子）の構造'!I$42</f>
        <v>21</v>
      </c>
      <c r="C65" s="175"/>
      <c r="D65" s="175"/>
      <c r="E65" s="175">
        <f>'将来負担比率（分子）の構造'!J$42</f>
        <v>13</v>
      </c>
      <c r="F65" s="175"/>
      <c r="G65" s="175"/>
      <c r="H65" s="175">
        <f>'将来負担比率（分子）の構造'!K$42</f>
        <v>22</v>
      </c>
      <c r="I65" s="175"/>
      <c r="J65" s="175"/>
      <c r="K65" s="175">
        <f>'将来負担比率（分子）の構造'!L$42</f>
        <v>37</v>
      </c>
      <c r="L65" s="175"/>
      <c r="M65" s="175"/>
      <c r="N65" s="175">
        <f>'将来負担比率（分子）の構造'!M$42</f>
        <v>13</v>
      </c>
      <c r="O65" s="175"/>
      <c r="P65" s="175"/>
    </row>
    <row r="66" spans="1:16" x14ac:dyDescent="0.15">
      <c r="A66" s="175" t="s">
        <v>33</v>
      </c>
      <c r="B66" s="175">
        <f>'将来負担比率（分子）の構造'!I$41</f>
        <v>9487</v>
      </c>
      <c r="C66" s="175"/>
      <c r="D66" s="175"/>
      <c r="E66" s="175">
        <f>'将来負担比率（分子）の構造'!J$41</f>
        <v>9401</v>
      </c>
      <c r="F66" s="175"/>
      <c r="G66" s="175"/>
      <c r="H66" s="175">
        <f>'将来負担比率（分子）の構造'!K$41</f>
        <v>9818</v>
      </c>
      <c r="I66" s="175"/>
      <c r="J66" s="175"/>
      <c r="K66" s="175">
        <f>'将来負担比率（分子）の構造'!L$41</f>
        <v>9676</v>
      </c>
      <c r="L66" s="175"/>
      <c r="M66" s="175"/>
      <c r="N66" s="175">
        <f>'将来負担比率（分子）の構造'!M$41</f>
        <v>9572</v>
      </c>
      <c r="O66" s="175"/>
      <c r="P66" s="175"/>
    </row>
    <row r="67" spans="1:16" x14ac:dyDescent="0.15">
      <c r="A67" s="175" t="s">
        <v>77</v>
      </c>
      <c r="B67" s="175" t="e">
        <f>NA()</f>
        <v>#N/A</v>
      </c>
      <c r="C67" s="175">
        <f>IF(ISNUMBER('将来負担比率（分子）の構造'!I$53), IF('将来負担比率（分子）の構造'!I$53 &lt; 0, 0, '将来負担比率（分子）の構造'!I$53), NA())</f>
        <v>3490</v>
      </c>
      <c r="D67" s="175" t="e">
        <f>NA()</f>
        <v>#N/A</v>
      </c>
      <c r="E67" s="175" t="e">
        <f>NA()</f>
        <v>#N/A</v>
      </c>
      <c r="F67" s="175">
        <f>IF(ISNUMBER('将来負担比率（分子）の構造'!J$53), IF('将来負担比率（分子）の構造'!J$53 &lt; 0, 0, '将来負担比率（分子）の構造'!J$53), NA())</f>
        <v>3525</v>
      </c>
      <c r="G67" s="175" t="e">
        <f>NA()</f>
        <v>#N/A</v>
      </c>
      <c r="H67" s="175" t="e">
        <f>NA()</f>
        <v>#N/A</v>
      </c>
      <c r="I67" s="175">
        <f>IF(ISNUMBER('将来負担比率（分子）の構造'!K$53), IF('将来負担比率（分子）の構造'!K$53 &lt; 0, 0, '将来負担比率（分子）の構造'!K$53), NA())</f>
        <v>3682</v>
      </c>
      <c r="J67" s="175" t="e">
        <f>NA()</f>
        <v>#N/A</v>
      </c>
      <c r="K67" s="175" t="e">
        <f>NA()</f>
        <v>#N/A</v>
      </c>
      <c r="L67" s="175">
        <f>IF(ISNUMBER('将来負担比率（分子）の構造'!L$53), IF('将来負担比率（分子）の構造'!L$53 &lt; 0, 0, '将来負担比率（分子）の構造'!L$53), NA())</f>
        <v>3321</v>
      </c>
      <c r="M67" s="175" t="e">
        <f>NA()</f>
        <v>#N/A</v>
      </c>
      <c r="N67" s="175" t="e">
        <f>NA()</f>
        <v>#N/A</v>
      </c>
      <c r="O67" s="175">
        <f>IF(ISNUMBER('将来負担比率（分子）の構造'!M$53), IF('将来負担比率（分子）の構造'!M$53 &lt; 0, 0, '将来負担比率（分子）の構造'!M$53), NA())</f>
        <v>3259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469</v>
      </c>
      <c r="C72" s="179">
        <f>基金残高に係る経年分析!G55</f>
        <v>469</v>
      </c>
      <c r="D72" s="179">
        <f>基金残高に係る経年分析!H55</f>
        <v>470</v>
      </c>
    </row>
    <row r="73" spans="1:16" x14ac:dyDescent="0.15">
      <c r="A73" s="178" t="s">
        <v>80</v>
      </c>
      <c r="B73" s="179">
        <f>基金残高に係る経年分析!F56</f>
        <v>114</v>
      </c>
      <c r="C73" s="179">
        <f>基金残高に係る経年分析!G56</f>
        <v>207</v>
      </c>
      <c r="D73" s="179">
        <f>基金残高に係る経年分析!H56</f>
        <v>207</v>
      </c>
    </row>
    <row r="74" spans="1:16" x14ac:dyDescent="0.15">
      <c r="A74" s="178" t="s">
        <v>81</v>
      </c>
      <c r="B74" s="179">
        <f>基金残高に係る経年分析!F57</f>
        <v>505</v>
      </c>
      <c r="C74" s="179">
        <f>基金残高に係る経年分析!G57</f>
        <v>664</v>
      </c>
      <c r="D74" s="179">
        <f>基金残高に係る経年分析!H57</f>
        <v>903</v>
      </c>
    </row>
  </sheetData>
  <sheetProtection algorithmName="SHA-512" hashValue="kkpmtPuz6NpnFtyks0pe0G4jxjdCFxxFwI5FCksl3EGLM5jK6BfdoRx9phhqZejrnc0YmCryicWJ2766OjRVpg==" saltValue="EW1Vjj4O3kdjIUjKHg9E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2800417</v>
      </c>
      <c r="S5" s="677"/>
      <c r="T5" s="677"/>
      <c r="U5" s="677"/>
      <c r="V5" s="677"/>
      <c r="W5" s="677"/>
      <c r="X5" s="677"/>
      <c r="Y5" s="702"/>
      <c r="Z5" s="715">
        <v>27</v>
      </c>
      <c r="AA5" s="715"/>
      <c r="AB5" s="715"/>
      <c r="AC5" s="715"/>
      <c r="AD5" s="716">
        <v>2645670</v>
      </c>
      <c r="AE5" s="716"/>
      <c r="AF5" s="716"/>
      <c r="AG5" s="716"/>
      <c r="AH5" s="716"/>
      <c r="AI5" s="716"/>
      <c r="AJ5" s="716"/>
      <c r="AK5" s="716"/>
      <c r="AL5" s="703">
        <v>59.5</v>
      </c>
      <c r="AM5" s="685"/>
      <c r="AN5" s="685"/>
      <c r="AO5" s="704"/>
      <c r="AP5" s="679" t="s">
        <v>233</v>
      </c>
      <c r="AQ5" s="680"/>
      <c r="AR5" s="680"/>
      <c r="AS5" s="680"/>
      <c r="AT5" s="680"/>
      <c r="AU5" s="680"/>
      <c r="AV5" s="680"/>
      <c r="AW5" s="680"/>
      <c r="AX5" s="680"/>
      <c r="AY5" s="680"/>
      <c r="AZ5" s="680"/>
      <c r="BA5" s="680"/>
      <c r="BB5" s="680"/>
      <c r="BC5" s="680"/>
      <c r="BD5" s="680"/>
      <c r="BE5" s="680"/>
      <c r="BF5" s="681"/>
      <c r="BG5" s="621">
        <v>2622432</v>
      </c>
      <c r="BH5" s="622"/>
      <c r="BI5" s="622"/>
      <c r="BJ5" s="622"/>
      <c r="BK5" s="622"/>
      <c r="BL5" s="622"/>
      <c r="BM5" s="622"/>
      <c r="BN5" s="623"/>
      <c r="BO5" s="659">
        <v>93.6</v>
      </c>
      <c r="BP5" s="659"/>
      <c r="BQ5" s="659"/>
      <c r="BR5" s="659"/>
      <c r="BS5" s="660">
        <v>28495</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50336</v>
      </c>
      <c r="S6" s="622"/>
      <c r="T6" s="622"/>
      <c r="U6" s="622"/>
      <c r="V6" s="622"/>
      <c r="W6" s="622"/>
      <c r="X6" s="622"/>
      <c r="Y6" s="623"/>
      <c r="Z6" s="659">
        <v>0.5</v>
      </c>
      <c r="AA6" s="659"/>
      <c r="AB6" s="659"/>
      <c r="AC6" s="659"/>
      <c r="AD6" s="660">
        <v>50336</v>
      </c>
      <c r="AE6" s="660"/>
      <c r="AF6" s="660"/>
      <c r="AG6" s="660"/>
      <c r="AH6" s="660"/>
      <c r="AI6" s="660"/>
      <c r="AJ6" s="660"/>
      <c r="AK6" s="660"/>
      <c r="AL6" s="624">
        <v>1.1000000000000001</v>
      </c>
      <c r="AM6" s="625"/>
      <c r="AN6" s="625"/>
      <c r="AO6" s="661"/>
      <c r="AP6" s="618" t="s">
        <v>238</v>
      </c>
      <c r="AQ6" s="619"/>
      <c r="AR6" s="619"/>
      <c r="AS6" s="619"/>
      <c r="AT6" s="619"/>
      <c r="AU6" s="619"/>
      <c r="AV6" s="619"/>
      <c r="AW6" s="619"/>
      <c r="AX6" s="619"/>
      <c r="AY6" s="619"/>
      <c r="AZ6" s="619"/>
      <c r="BA6" s="619"/>
      <c r="BB6" s="619"/>
      <c r="BC6" s="619"/>
      <c r="BD6" s="619"/>
      <c r="BE6" s="619"/>
      <c r="BF6" s="620"/>
      <c r="BG6" s="621">
        <v>2622432</v>
      </c>
      <c r="BH6" s="622"/>
      <c r="BI6" s="622"/>
      <c r="BJ6" s="622"/>
      <c r="BK6" s="622"/>
      <c r="BL6" s="622"/>
      <c r="BM6" s="622"/>
      <c r="BN6" s="623"/>
      <c r="BO6" s="659">
        <v>93.6</v>
      </c>
      <c r="BP6" s="659"/>
      <c r="BQ6" s="659"/>
      <c r="BR6" s="659"/>
      <c r="BS6" s="660">
        <v>28495</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88841</v>
      </c>
      <c r="CS6" s="622"/>
      <c r="CT6" s="622"/>
      <c r="CU6" s="622"/>
      <c r="CV6" s="622"/>
      <c r="CW6" s="622"/>
      <c r="CX6" s="622"/>
      <c r="CY6" s="623"/>
      <c r="CZ6" s="703">
        <v>0.9</v>
      </c>
      <c r="DA6" s="685"/>
      <c r="DB6" s="685"/>
      <c r="DC6" s="705"/>
      <c r="DD6" s="627" t="s">
        <v>130</v>
      </c>
      <c r="DE6" s="622"/>
      <c r="DF6" s="622"/>
      <c r="DG6" s="622"/>
      <c r="DH6" s="622"/>
      <c r="DI6" s="622"/>
      <c r="DJ6" s="622"/>
      <c r="DK6" s="622"/>
      <c r="DL6" s="622"/>
      <c r="DM6" s="622"/>
      <c r="DN6" s="622"/>
      <c r="DO6" s="622"/>
      <c r="DP6" s="623"/>
      <c r="DQ6" s="627">
        <v>88841</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641</v>
      </c>
      <c r="S7" s="622"/>
      <c r="T7" s="622"/>
      <c r="U7" s="622"/>
      <c r="V7" s="622"/>
      <c r="W7" s="622"/>
      <c r="X7" s="622"/>
      <c r="Y7" s="623"/>
      <c r="Z7" s="659">
        <v>0</v>
      </c>
      <c r="AA7" s="659"/>
      <c r="AB7" s="659"/>
      <c r="AC7" s="659"/>
      <c r="AD7" s="660">
        <v>641</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863733</v>
      </c>
      <c r="BH7" s="622"/>
      <c r="BI7" s="622"/>
      <c r="BJ7" s="622"/>
      <c r="BK7" s="622"/>
      <c r="BL7" s="622"/>
      <c r="BM7" s="622"/>
      <c r="BN7" s="623"/>
      <c r="BO7" s="659">
        <v>30.8</v>
      </c>
      <c r="BP7" s="659"/>
      <c r="BQ7" s="659"/>
      <c r="BR7" s="659"/>
      <c r="BS7" s="660">
        <v>28495</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2205883</v>
      </c>
      <c r="CS7" s="622"/>
      <c r="CT7" s="622"/>
      <c r="CU7" s="622"/>
      <c r="CV7" s="622"/>
      <c r="CW7" s="622"/>
      <c r="CX7" s="622"/>
      <c r="CY7" s="623"/>
      <c r="CZ7" s="659">
        <v>22.7</v>
      </c>
      <c r="DA7" s="659"/>
      <c r="DB7" s="659"/>
      <c r="DC7" s="659"/>
      <c r="DD7" s="627">
        <v>472786</v>
      </c>
      <c r="DE7" s="622"/>
      <c r="DF7" s="622"/>
      <c r="DG7" s="622"/>
      <c r="DH7" s="622"/>
      <c r="DI7" s="622"/>
      <c r="DJ7" s="622"/>
      <c r="DK7" s="622"/>
      <c r="DL7" s="622"/>
      <c r="DM7" s="622"/>
      <c r="DN7" s="622"/>
      <c r="DO7" s="622"/>
      <c r="DP7" s="623"/>
      <c r="DQ7" s="627">
        <v>932878</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9311</v>
      </c>
      <c r="S8" s="622"/>
      <c r="T8" s="622"/>
      <c r="U8" s="622"/>
      <c r="V8" s="622"/>
      <c r="W8" s="622"/>
      <c r="X8" s="622"/>
      <c r="Y8" s="623"/>
      <c r="Z8" s="659">
        <v>0.1</v>
      </c>
      <c r="AA8" s="659"/>
      <c r="AB8" s="659"/>
      <c r="AC8" s="659"/>
      <c r="AD8" s="660">
        <v>9311</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28379</v>
      </c>
      <c r="BH8" s="622"/>
      <c r="BI8" s="622"/>
      <c r="BJ8" s="622"/>
      <c r="BK8" s="622"/>
      <c r="BL8" s="622"/>
      <c r="BM8" s="622"/>
      <c r="BN8" s="623"/>
      <c r="BO8" s="659">
        <v>1</v>
      </c>
      <c r="BP8" s="659"/>
      <c r="BQ8" s="659"/>
      <c r="BR8" s="659"/>
      <c r="BS8" s="660" t="s">
        <v>130</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2477670</v>
      </c>
      <c r="CS8" s="622"/>
      <c r="CT8" s="622"/>
      <c r="CU8" s="622"/>
      <c r="CV8" s="622"/>
      <c r="CW8" s="622"/>
      <c r="CX8" s="622"/>
      <c r="CY8" s="623"/>
      <c r="CZ8" s="659">
        <v>25.5</v>
      </c>
      <c r="DA8" s="659"/>
      <c r="DB8" s="659"/>
      <c r="DC8" s="659"/>
      <c r="DD8" s="627">
        <v>3266</v>
      </c>
      <c r="DE8" s="622"/>
      <c r="DF8" s="622"/>
      <c r="DG8" s="622"/>
      <c r="DH8" s="622"/>
      <c r="DI8" s="622"/>
      <c r="DJ8" s="622"/>
      <c r="DK8" s="622"/>
      <c r="DL8" s="622"/>
      <c r="DM8" s="622"/>
      <c r="DN8" s="622"/>
      <c r="DO8" s="622"/>
      <c r="DP8" s="623"/>
      <c r="DQ8" s="627">
        <v>1355182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7373</v>
      </c>
      <c r="S9" s="622"/>
      <c r="T9" s="622"/>
      <c r="U9" s="622"/>
      <c r="V9" s="622"/>
      <c r="W9" s="622"/>
      <c r="X9" s="622"/>
      <c r="Y9" s="623"/>
      <c r="Z9" s="659">
        <v>0.1</v>
      </c>
      <c r="AA9" s="659"/>
      <c r="AB9" s="659"/>
      <c r="AC9" s="659"/>
      <c r="AD9" s="660">
        <v>7373</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710336</v>
      </c>
      <c r="BH9" s="622"/>
      <c r="BI9" s="622"/>
      <c r="BJ9" s="622"/>
      <c r="BK9" s="622"/>
      <c r="BL9" s="622"/>
      <c r="BM9" s="622"/>
      <c r="BN9" s="623"/>
      <c r="BO9" s="659">
        <v>25.4</v>
      </c>
      <c r="BP9" s="659"/>
      <c r="BQ9" s="659"/>
      <c r="BR9" s="659"/>
      <c r="BS9" s="660" t="s">
        <v>248</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958299</v>
      </c>
      <c r="CS9" s="622"/>
      <c r="CT9" s="622"/>
      <c r="CU9" s="622"/>
      <c r="CV9" s="622"/>
      <c r="CW9" s="622"/>
      <c r="CX9" s="622"/>
      <c r="CY9" s="623"/>
      <c r="CZ9" s="659">
        <v>9.9</v>
      </c>
      <c r="DA9" s="659"/>
      <c r="DB9" s="659"/>
      <c r="DC9" s="659"/>
      <c r="DD9" s="627">
        <v>13611</v>
      </c>
      <c r="DE9" s="622"/>
      <c r="DF9" s="622"/>
      <c r="DG9" s="622"/>
      <c r="DH9" s="622"/>
      <c r="DI9" s="622"/>
      <c r="DJ9" s="622"/>
      <c r="DK9" s="622"/>
      <c r="DL9" s="622"/>
      <c r="DM9" s="622"/>
      <c r="DN9" s="622"/>
      <c r="DO9" s="622"/>
      <c r="DP9" s="623"/>
      <c r="DQ9" s="627">
        <v>784606</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248</v>
      </c>
      <c r="AA10" s="659"/>
      <c r="AB10" s="659"/>
      <c r="AC10" s="659"/>
      <c r="AD10" s="660" t="s">
        <v>248</v>
      </c>
      <c r="AE10" s="660"/>
      <c r="AF10" s="660"/>
      <c r="AG10" s="660"/>
      <c r="AH10" s="660"/>
      <c r="AI10" s="660"/>
      <c r="AJ10" s="660"/>
      <c r="AK10" s="660"/>
      <c r="AL10" s="624" t="s">
        <v>130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62432</v>
      </c>
      <c r="BH10" s="622"/>
      <c r="BI10" s="622"/>
      <c r="BJ10" s="622"/>
      <c r="BK10" s="622"/>
      <c r="BL10" s="622"/>
      <c r="BM10" s="622"/>
      <c r="BN10" s="623"/>
      <c r="BO10" s="659">
        <v>2.2000000000000002</v>
      </c>
      <c r="BP10" s="659"/>
      <c r="BQ10" s="659"/>
      <c r="BR10" s="659"/>
      <c r="BS10" s="660">
        <v>10541</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30</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30</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408549</v>
      </c>
      <c r="S11" s="622"/>
      <c r="T11" s="622"/>
      <c r="U11" s="622"/>
      <c r="V11" s="622"/>
      <c r="W11" s="622"/>
      <c r="X11" s="622"/>
      <c r="Y11" s="623"/>
      <c r="Z11" s="624">
        <v>3.9</v>
      </c>
      <c r="AA11" s="625"/>
      <c r="AB11" s="625"/>
      <c r="AC11" s="626"/>
      <c r="AD11" s="627">
        <v>408549</v>
      </c>
      <c r="AE11" s="622"/>
      <c r="AF11" s="622"/>
      <c r="AG11" s="622"/>
      <c r="AH11" s="622"/>
      <c r="AI11" s="622"/>
      <c r="AJ11" s="622"/>
      <c r="AK11" s="623"/>
      <c r="AL11" s="624">
        <v>9.1999999999999993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62586</v>
      </c>
      <c r="BH11" s="622"/>
      <c r="BI11" s="622"/>
      <c r="BJ11" s="622"/>
      <c r="BK11" s="622"/>
      <c r="BL11" s="622"/>
      <c r="BM11" s="622"/>
      <c r="BN11" s="623"/>
      <c r="BO11" s="659">
        <v>2.2000000000000002</v>
      </c>
      <c r="BP11" s="659"/>
      <c r="BQ11" s="659"/>
      <c r="BR11" s="659"/>
      <c r="BS11" s="660">
        <v>17954</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246009</v>
      </c>
      <c r="CS11" s="622"/>
      <c r="CT11" s="622"/>
      <c r="CU11" s="622"/>
      <c r="CV11" s="622"/>
      <c r="CW11" s="622"/>
      <c r="CX11" s="622"/>
      <c r="CY11" s="623"/>
      <c r="CZ11" s="659">
        <v>2.5</v>
      </c>
      <c r="DA11" s="659"/>
      <c r="DB11" s="659"/>
      <c r="DC11" s="659"/>
      <c r="DD11" s="627">
        <v>23317</v>
      </c>
      <c r="DE11" s="622"/>
      <c r="DF11" s="622"/>
      <c r="DG11" s="622"/>
      <c r="DH11" s="622"/>
      <c r="DI11" s="622"/>
      <c r="DJ11" s="622"/>
      <c r="DK11" s="622"/>
      <c r="DL11" s="622"/>
      <c r="DM11" s="622"/>
      <c r="DN11" s="622"/>
      <c r="DO11" s="622"/>
      <c r="DP11" s="623"/>
      <c r="DQ11" s="627">
        <v>134983</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34971</v>
      </c>
      <c r="S12" s="622"/>
      <c r="T12" s="622"/>
      <c r="U12" s="622"/>
      <c r="V12" s="622"/>
      <c r="W12" s="622"/>
      <c r="X12" s="622"/>
      <c r="Y12" s="623"/>
      <c r="Z12" s="659">
        <v>0.3</v>
      </c>
      <c r="AA12" s="659"/>
      <c r="AB12" s="659"/>
      <c r="AC12" s="659"/>
      <c r="AD12" s="660">
        <v>34971</v>
      </c>
      <c r="AE12" s="660"/>
      <c r="AF12" s="660"/>
      <c r="AG12" s="660"/>
      <c r="AH12" s="660"/>
      <c r="AI12" s="660"/>
      <c r="AJ12" s="660"/>
      <c r="AK12" s="660"/>
      <c r="AL12" s="624">
        <v>0.8</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1569201</v>
      </c>
      <c r="BH12" s="622"/>
      <c r="BI12" s="622"/>
      <c r="BJ12" s="622"/>
      <c r="BK12" s="622"/>
      <c r="BL12" s="622"/>
      <c r="BM12" s="622"/>
      <c r="BN12" s="623"/>
      <c r="BO12" s="659">
        <v>56</v>
      </c>
      <c r="BP12" s="659"/>
      <c r="BQ12" s="659"/>
      <c r="BR12" s="659"/>
      <c r="BS12" s="660" t="s">
        <v>130</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478661</v>
      </c>
      <c r="CS12" s="622"/>
      <c r="CT12" s="622"/>
      <c r="CU12" s="622"/>
      <c r="CV12" s="622"/>
      <c r="CW12" s="622"/>
      <c r="CX12" s="622"/>
      <c r="CY12" s="623"/>
      <c r="CZ12" s="659">
        <v>4.9000000000000004</v>
      </c>
      <c r="DA12" s="659"/>
      <c r="DB12" s="659"/>
      <c r="DC12" s="659"/>
      <c r="DD12" s="627">
        <v>18724</v>
      </c>
      <c r="DE12" s="622"/>
      <c r="DF12" s="622"/>
      <c r="DG12" s="622"/>
      <c r="DH12" s="622"/>
      <c r="DI12" s="622"/>
      <c r="DJ12" s="622"/>
      <c r="DK12" s="622"/>
      <c r="DL12" s="622"/>
      <c r="DM12" s="622"/>
      <c r="DN12" s="622"/>
      <c r="DO12" s="622"/>
      <c r="DP12" s="623"/>
      <c r="DQ12" s="627">
        <v>160578</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1556469</v>
      </c>
      <c r="BH13" s="622"/>
      <c r="BI13" s="622"/>
      <c r="BJ13" s="622"/>
      <c r="BK13" s="622"/>
      <c r="BL13" s="622"/>
      <c r="BM13" s="622"/>
      <c r="BN13" s="623"/>
      <c r="BO13" s="659">
        <v>55.6</v>
      </c>
      <c r="BP13" s="659"/>
      <c r="BQ13" s="659"/>
      <c r="BR13" s="659"/>
      <c r="BS13" s="660" t="s">
        <v>130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1072447</v>
      </c>
      <c r="CS13" s="622"/>
      <c r="CT13" s="622"/>
      <c r="CU13" s="622"/>
      <c r="CV13" s="622"/>
      <c r="CW13" s="622"/>
      <c r="CX13" s="622"/>
      <c r="CY13" s="623"/>
      <c r="CZ13" s="659">
        <v>11</v>
      </c>
      <c r="DA13" s="659"/>
      <c r="DB13" s="659"/>
      <c r="DC13" s="659"/>
      <c r="DD13" s="627">
        <v>539563</v>
      </c>
      <c r="DE13" s="622"/>
      <c r="DF13" s="622"/>
      <c r="DG13" s="622"/>
      <c r="DH13" s="622"/>
      <c r="DI13" s="622"/>
      <c r="DJ13" s="622"/>
      <c r="DK13" s="622"/>
      <c r="DL13" s="622"/>
      <c r="DM13" s="622"/>
      <c r="DN13" s="622"/>
      <c r="DO13" s="622"/>
      <c r="DP13" s="623"/>
      <c r="DQ13" s="627">
        <v>522384</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53</v>
      </c>
      <c r="S14" s="622"/>
      <c r="T14" s="622"/>
      <c r="U14" s="622"/>
      <c r="V14" s="622"/>
      <c r="W14" s="622"/>
      <c r="X14" s="622"/>
      <c r="Y14" s="623"/>
      <c r="Z14" s="659">
        <v>0</v>
      </c>
      <c r="AA14" s="659"/>
      <c r="AB14" s="659"/>
      <c r="AC14" s="659"/>
      <c r="AD14" s="660">
        <v>53</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53728</v>
      </c>
      <c r="BH14" s="622"/>
      <c r="BI14" s="622"/>
      <c r="BJ14" s="622"/>
      <c r="BK14" s="622"/>
      <c r="BL14" s="622"/>
      <c r="BM14" s="622"/>
      <c r="BN14" s="623"/>
      <c r="BO14" s="659">
        <v>1.9</v>
      </c>
      <c r="BP14" s="659"/>
      <c r="BQ14" s="659"/>
      <c r="BR14" s="659"/>
      <c r="BS14" s="660" t="s">
        <v>130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435239</v>
      </c>
      <c r="CS14" s="622"/>
      <c r="CT14" s="622"/>
      <c r="CU14" s="622"/>
      <c r="CV14" s="622"/>
      <c r="CW14" s="622"/>
      <c r="CX14" s="622"/>
      <c r="CY14" s="623"/>
      <c r="CZ14" s="659">
        <v>4.5</v>
      </c>
      <c r="DA14" s="659"/>
      <c r="DB14" s="659"/>
      <c r="DC14" s="659"/>
      <c r="DD14" s="627">
        <v>65546</v>
      </c>
      <c r="DE14" s="622"/>
      <c r="DF14" s="622"/>
      <c r="DG14" s="622"/>
      <c r="DH14" s="622"/>
      <c r="DI14" s="622"/>
      <c r="DJ14" s="622"/>
      <c r="DK14" s="622"/>
      <c r="DL14" s="622"/>
      <c r="DM14" s="622"/>
      <c r="DN14" s="622"/>
      <c r="DO14" s="622"/>
      <c r="DP14" s="623"/>
      <c r="DQ14" s="627">
        <v>380196</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248</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135770</v>
      </c>
      <c r="BH15" s="622"/>
      <c r="BI15" s="622"/>
      <c r="BJ15" s="622"/>
      <c r="BK15" s="622"/>
      <c r="BL15" s="622"/>
      <c r="BM15" s="622"/>
      <c r="BN15" s="623"/>
      <c r="BO15" s="659">
        <v>4.8</v>
      </c>
      <c r="BP15" s="659"/>
      <c r="BQ15" s="659"/>
      <c r="BR15" s="659"/>
      <c r="BS15" s="660" t="s">
        <v>130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937863</v>
      </c>
      <c r="CS15" s="622"/>
      <c r="CT15" s="622"/>
      <c r="CU15" s="622"/>
      <c r="CV15" s="622"/>
      <c r="CW15" s="622"/>
      <c r="CX15" s="622"/>
      <c r="CY15" s="623"/>
      <c r="CZ15" s="659">
        <v>9.6</v>
      </c>
      <c r="DA15" s="659"/>
      <c r="DB15" s="659"/>
      <c r="DC15" s="659"/>
      <c r="DD15" s="627">
        <v>61382</v>
      </c>
      <c r="DE15" s="622"/>
      <c r="DF15" s="622"/>
      <c r="DG15" s="622"/>
      <c r="DH15" s="622"/>
      <c r="DI15" s="622"/>
      <c r="DJ15" s="622"/>
      <c r="DK15" s="622"/>
      <c r="DL15" s="622"/>
      <c r="DM15" s="622"/>
      <c r="DN15" s="622"/>
      <c r="DO15" s="622"/>
      <c r="DP15" s="623"/>
      <c r="DQ15" s="627">
        <v>645991</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4734</v>
      </c>
      <c r="S16" s="622"/>
      <c r="T16" s="622"/>
      <c r="U16" s="622"/>
      <c r="V16" s="622"/>
      <c r="W16" s="622"/>
      <c r="X16" s="622"/>
      <c r="Y16" s="623"/>
      <c r="Z16" s="659">
        <v>0</v>
      </c>
      <c r="AA16" s="659"/>
      <c r="AB16" s="659"/>
      <c r="AC16" s="659"/>
      <c r="AD16" s="660">
        <v>4734</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248</v>
      </c>
      <c r="BP16" s="659"/>
      <c r="BQ16" s="659"/>
      <c r="BR16" s="659"/>
      <c r="BS16" s="660" t="s">
        <v>130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41345</v>
      </c>
      <c r="S17" s="622"/>
      <c r="T17" s="622"/>
      <c r="U17" s="622"/>
      <c r="V17" s="622"/>
      <c r="W17" s="622"/>
      <c r="X17" s="622"/>
      <c r="Y17" s="623"/>
      <c r="Z17" s="659">
        <v>0.4</v>
      </c>
      <c r="AA17" s="659"/>
      <c r="AB17" s="659"/>
      <c r="AC17" s="659"/>
      <c r="AD17" s="660">
        <v>41345</v>
      </c>
      <c r="AE17" s="660"/>
      <c r="AF17" s="660"/>
      <c r="AG17" s="660"/>
      <c r="AH17" s="660"/>
      <c r="AI17" s="660"/>
      <c r="AJ17" s="660"/>
      <c r="AK17" s="660"/>
      <c r="AL17" s="624">
        <v>0.9</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130</v>
      </c>
      <c r="BP17" s="659"/>
      <c r="BQ17" s="659"/>
      <c r="BR17" s="659"/>
      <c r="BS17" s="660" t="s">
        <v>248</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825337</v>
      </c>
      <c r="CS17" s="622"/>
      <c r="CT17" s="622"/>
      <c r="CU17" s="622"/>
      <c r="CV17" s="622"/>
      <c r="CW17" s="622"/>
      <c r="CX17" s="622"/>
      <c r="CY17" s="623"/>
      <c r="CZ17" s="659">
        <v>8.5</v>
      </c>
      <c r="DA17" s="659"/>
      <c r="DB17" s="659"/>
      <c r="DC17" s="659"/>
      <c r="DD17" s="627" t="s">
        <v>248</v>
      </c>
      <c r="DE17" s="622"/>
      <c r="DF17" s="622"/>
      <c r="DG17" s="622"/>
      <c r="DH17" s="622"/>
      <c r="DI17" s="622"/>
      <c r="DJ17" s="622"/>
      <c r="DK17" s="622"/>
      <c r="DL17" s="622"/>
      <c r="DM17" s="622"/>
      <c r="DN17" s="622"/>
      <c r="DO17" s="622"/>
      <c r="DP17" s="623"/>
      <c r="DQ17" s="627">
        <v>775121</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12169</v>
      </c>
      <c r="S18" s="622"/>
      <c r="T18" s="622"/>
      <c r="U18" s="622"/>
      <c r="V18" s="622"/>
      <c r="W18" s="622"/>
      <c r="X18" s="622"/>
      <c r="Y18" s="623"/>
      <c r="Z18" s="659">
        <v>0.1</v>
      </c>
      <c r="AA18" s="659"/>
      <c r="AB18" s="659"/>
      <c r="AC18" s="659"/>
      <c r="AD18" s="660">
        <v>12169</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248</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12169</v>
      </c>
      <c r="S19" s="622"/>
      <c r="T19" s="622"/>
      <c r="U19" s="622"/>
      <c r="V19" s="622"/>
      <c r="W19" s="622"/>
      <c r="X19" s="622"/>
      <c r="Y19" s="623"/>
      <c r="Z19" s="659">
        <v>0.1</v>
      </c>
      <c r="AA19" s="659"/>
      <c r="AB19" s="659"/>
      <c r="AC19" s="659"/>
      <c r="AD19" s="660">
        <v>12169</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177985</v>
      </c>
      <c r="BH19" s="622"/>
      <c r="BI19" s="622"/>
      <c r="BJ19" s="622"/>
      <c r="BK19" s="622"/>
      <c r="BL19" s="622"/>
      <c r="BM19" s="622"/>
      <c r="BN19" s="623"/>
      <c r="BO19" s="659">
        <v>6.4</v>
      </c>
      <c r="BP19" s="659"/>
      <c r="BQ19" s="659"/>
      <c r="BR19" s="659"/>
      <c r="BS19" s="660" t="s">
        <v>130</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248</v>
      </c>
      <c r="S20" s="622"/>
      <c r="T20" s="622"/>
      <c r="U20" s="622"/>
      <c r="V20" s="622"/>
      <c r="W20" s="622"/>
      <c r="X20" s="622"/>
      <c r="Y20" s="623"/>
      <c r="Z20" s="659" t="s">
        <v>248</v>
      </c>
      <c r="AA20" s="659"/>
      <c r="AB20" s="659"/>
      <c r="AC20" s="659"/>
      <c r="AD20" s="660" t="s">
        <v>130</v>
      </c>
      <c r="AE20" s="660"/>
      <c r="AF20" s="660"/>
      <c r="AG20" s="660"/>
      <c r="AH20" s="660"/>
      <c r="AI20" s="660"/>
      <c r="AJ20" s="660"/>
      <c r="AK20" s="660"/>
      <c r="AL20" s="624" t="s">
        <v>130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177985</v>
      </c>
      <c r="BH20" s="622"/>
      <c r="BI20" s="622"/>
      <c r="BJ20" s="622"/>
      <c r="BK20" s="622"/>
      <c r="BL20" s="622"/>
      <c r="BM20" s="622"/>
      <c r="BN20" s="623"/>
      <c r="BO20" s="659">
        <v>6.4</v>
      </c>
      <c r="BP20" s="659"/>
      <c r="BQ20" s="659"/>
      <c r="BR20" s="659"/>
      <c r="BS20" s="660" t="s">
        <v>248</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9726279</v>
      </c>
      <c r="CS20" s="622"/>
      <c r="CT20" s="622"/>
      <c r="CU20" s="622"/>
      <c r="CV20" s="622"/>
      <c r="CW20" s="622"/>
      <c r="CX20" s="622"/>
      <c r="CY20" s="623"/>
      <c r="CZ20" s="659">
        <v>100</v>
      </c>
      <c r="DA20" s="659"/>
      <c r="DB20" s="659"/>
      <c r="DC20" s="659"/>
      <c r="DD20" s="627">
        <v>1198195</v>
      </c>
      <c r="DE20" s="622"/>
      <c r="DF20" s="622"/>
      <c r="DG20" s="622"/>
      <c r="DH20" s="622"/>
      <c r="DI20" s="622"/>
      <c r="DJ20" s="622"/>
      <c r="DK20" s="622"/>
      <c r="DL20" s="622"/>
      <c r="DM20" s="622"/>
      <c r="DN20" s="622"/>
      <c r="DO20" s="622"/>
      <c r="DP20" s="623"/>
      <c r="DQ20" s="627">
        <v>5780790</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1324221</v>
      </c>
      <c r="S21" s="622"/>
      <c r="T21" s="622"/>
      <c r="U21" s="622"/>
      <c r="V21" s="622"/>
      <c r="W21" s="622"/>
      <c r="X21" s="622"/>
      <c r="Y21" s="623"/>
      <c r="Z21" s="659">
        <v>12.8</v>
      </c>
      <c r="AA21" s="659"/>
      <c r="AB21" s="659"/>
      <c r="AC21" s="659"/>
      <c r="AD21" s="660">
        <v>1155955</v>
      </c>
      <c r="AE21" s="660"/>
      <c r="AF21" s="660"/>
      <c r="AG21" s="660"/>
      <c r="AH21" s="660"/>
      <c r="AI21" s="660"/>
      <c r="AJ21" s="660"/>
      <c r="AK21" s="660"/>
      <c r="AL21" s="624">
        <v>26</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23238</v>
      </c>
      <c r="BH21" s="622"/>
      <c r="BI21" s="622"/>
      <c r="BJ21" s="622"/>
      <c r="BK21" s="622"/>
      <c r="BL21" s="622"/>
      <c r="BM21" s="622"/>
      <c r="BN21" s="623"/>
      <c r="BO21" s="659">
        <v>0.8</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1155955</v>
      </c>
      <c r="S22" s="622"/>
      <c r="T22" s="622"/>
      <c r="U22" s="622"/>
      <c r="V22" s="622"/>
      <c r="W22" s="622"/>
      <c r="X22" s="622"/>
      <c r="Y22" s="623"/>
      <c r="Z22" s="659">
        <v>11.1</v>
      </c>
      <c r="AA22" s="659"/>
      <c r="AB22" s="659"/>
      <c r="AC22" s="659"/>
      <c r="AD22" s="660">
        <v>1155955</v>
      </c>
      <c r="AE22" s="660"/>
      <c r="AF22" s="660"/>
      <c r="AG22" s="660"/>
      <c r="AH22" s="660"/>
      <c r="AI22" s="660"/>
      <c r="AJ22" s="660"/>
      <c r="AK22" s="660"/>
      <c r="AL22" s="624">
        <v>26</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163647</v>
      </c>
      <c r="S23" s="622"/>
      <c r="T23" s="622"/>
      <c r="U23" s="622"/>
      <c r="V23" s="622"/>
      <c r="W23" s="622"/>
      <c r="X23" s="622"/>
      <c r="Y23" s="623"/>
      <c r="Z23" s="659">
        <v>1.6</v>
      </c>
      <c r="AA23" s="659"/>
      <c r="AB23" s="659"/>
      <c r="AC23" s="659"/>
      <c r="AD23" s="660" t="s">
        <v>130</v>
      </c>
      <c r="AE23" s="660"/>
      <c r="AF23" s="660"/>
      <c r="AG23" s="660"/>
      <c r="AH23" s="660"/>
      <c r="AI23" s="660"/>
      <c r="AJ23" s="660"/>
      <c r="AK23" s="660"/>
      <c r="AL23" s="624" t="s">
        <v>248</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v>154747</v>
      </c>
      <c r="BH23" s="622"/>
      <c r="BI23" s="622"/>
      <c r="BJ23" s="622"/>
      <c r="BK23" s="622"/>
      <c r="BL23" s="622"/>
      <c r="BM23" s="622"/>
      <c r="BN23" s="623"/>
      <c r="BO23" s="659">
        <v>5.5</v>
      </c>
      <c r="BP23" s="659"/>
      <c r="BQ23" s="659"/>
      <c r="BR23" s="659"/>
      <c r="BS23" s="660" t="s">
        <v>130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4619</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248</v>
      </c>
      <c r="BP24" s="659"/>
      <c r="BQ24" s="659"/>
      <c r="BR24" s="659"/>
      <c r="BS24" s="660" t="s">
        <v>130</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3865127</v>
      </c>
      <c r="CS24" s="677"/>
      <c r="CT24" s="677"/>
      <c r="CU24" s="677"/>
      <c r="CV24" s="677"/>
      <c r="CW24" s="677"/>
      <c r="CX24" s="677"/>
      <c r="CY24" s="702"/>
      <c r="CZ24" s="703">
        <v>39.700000000000003</v>
      </c>
      <c r="DA24" s="685"/>
      <c r="DB24" s="685"/>
      <c r="DC24" s="705"/>
      <c r="DD24" s="701">
        <v>2752683</v>
      </c>
      <c r="DE24" s="677"/>
      <c r="DF24" s="677"/>
      <c r="DG24" s="677"/>
      <c r="DH24" s="677"/>
      <c r="DI24" s="677"/>
      <c r="DJ24" s="677"/>
      <c r="DK24" s="702"/>
      <c r="DL24" s="701">
        <v>2601983</v>
      </c>
      <c r="DM24" s="677"/>
      <c r="DN24" s="677"/>
      <c r="DO24" s="677"/>
      <c r="DP24" s="677"/>
      <c r="DQ24" s="677"/>
      <c r="DR24" s="677"/>
      <c r="DS24" s="677"/>
      <c r="DT24" s="677"/>
      <c r="DU24" s="677"/>
      <c r="DV24" s="702"/>
      <c r="DW24" s="703">
        <v>57.4</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4694120</v>
      </c>
      <c r="S25" s="622"/>
      <c r="T25" s="622"/>
      <c r="U25" s="622"/>
      <c r="V25" s="622"/>
      <c r="W25" s="622"/>
      <c r="X25" s="622"/>
      <c r="Y25" s="623"/>
      <c r="Z25" s="659">
        <v>45.2</v>
      </c>
      <c r="AA25" s="659"/>
      <c r="AB25" s="659"/>
      <c r="AC25" s="659"/>
      <c r="AD25" s="660">
        <v>4371107</v>
      </c>
      <c r="AE25" s="660"/>
      <c r="AF25" s="660"/>
      <c r="AG25" s="660"/>
      <c r="AH25" s="660"/>
      <c r="AI25" s="660"/>
      <c r="AJ25" s="660"/>
      <c r="AK25" s="660"/>
      <c r="AL25" s="624">
        <v>98.3</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248</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1742627</v>
      </c>
      <c r="CS25" s="634"/>
      <c r="CT25" s="634"/>
      <c r="CU25" s="634"/>
      <c r="CV25" s="634"/>
      <c r="CW25" s="634"/>
      <c r="CX25" s="634"/>
      <c r="CY25" s="635"/>
      <c r="CZ25" s="624">
        <v>17.899999999999999</v>
      </c>
      <c r="DA25" s="636"/>
      <c r="DB25" s="636"/>
      <c r="DC25" s="637"/>
      <c r="DD25" s="627">
        <v>1632499</v>
      </c>
      <c r="DE25" s="634"/>
      <c r="DF25" s="634"/>
      <c r="DG25" s="634"/>
      <c r="DH25" s="634"/>
      <c r="DI25" s="634"/>
      <c r="DJ25" s="634"/>
      <c r="DK25" s="635"/>
      <c r="DL25" s="627">
        <v>1492536</v>
      </c>
      <c r="DM25" s="634"/>
      <c r="DN25" s="634"/>
      <c r="DO25" s="634"/>
      <c r="DP25" s="634"/>
      <c r="DQ25" s="634"/>
      <c r="DR25" s="634"/>
      <c r="DS25" s="634"/>
      <c r="DT25" s="634"/>
      <c r="DU25" s="634"/>
      <c r="DV25" s="635"/>
      <c r="DW25" s="624">
        <v>32.9</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1792</v>
      </c>
      <c r="S26" s="622"/>
      <c r="T26" s="622"/>
      <c r="U26" s="622"/>
      <c r="V26" s="622"/>
      <c r="W26" s="622"/>
      <c r="X26" s="622"/>
      <c r="Y26" s="623"/>
      <c r="Z26" s="659">
        <v>0</v>
      </c>
      <c r="AA26" s="659"/>
      <c r="AB26" s="659"/>
      <c r="AC26" s="659"/>
      <c r="AD26" s="660">
        <v>1792</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248</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1100352</v>
      </c>
      <c r="CS26" s="622"/>
      <c r="CT26" s="622"/>
      <c r="CU26" s="622"/>
      <c r="CV26" s="622"/>
      <c r="CW26" s="622"/>
      <c r="CX26" s="622"/>
      <c r="CY26" s="623"/>
      <c r="CZ26" s="624">
        <v>11.3</v>
      </c>
      <c r="DA26" s="636"/>
      <c r="DB26" s="636"/>
      <c r="DC26" s="637"/>
      <c r="DD26" s="627">
        <v>1018002</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47419</v>
      </c>
      <c r="S27" s="622"/>
      <c r="T27" s="622"/>
      <c r="U27" s="622"/>
      <c r="V27" s="622"/>
      <c r="W27" s="622"/>
      <c r="X27" s="622"/>
      <c r="Y27" s="623"/>
      <c r="Z27" s="659">
        <v>0.5</v>
      </c>
      <c r="AA27" s="659"/>
      <c r="AB27" s="659"/>
      <c r="AC27" s="659"/>
      <c r="AD27" s="660" t="s">
        <v>130</v>
      </c>
      <c r="AE27" s="660"/>
      <c r="AF27" s="660"/>
      <c r="AG27" s="660"/>
      <c r="AH27" s="660"/>
      <c r="AI27" s="660"/>
      <c r="AJ27" s="660"/>
      <c r="AK27" s="660"/>
      <c r="AL27" s="624" t="s">
        <v>130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2800417</v>
      </c>
      <c r="BH27" s="622"/>
      <c r="BI27" s="622"/>
      <c r="BJ27" s="622"/>
      <c r="BK27" s="622"/>
      <c r="BL27" s="622"/>
      <c r="BM27" s="622"/>
      <c r="BN27" s="623"/>
      <c r="BO27" s="659">
        <v>100</v>
      </c>
      <c r="BP27" s="659"/>
      <c r="BQ27" s="659"/>
      <c r="BR27" s="659"/>
      <c r="BS27" s="660">
        <v>28495</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1297163</v>
      </c>
      <c r="CS27" s="634"/>
      <c r="CT27" s="634"/>
      <c r="CU27" s="634"/>
      <c r="CV27" s="634"/>
      <c r="CW27" s="634"/>
      <c r="CX27" s="634"/>
      <c r="CY27" s="635"/>
      <c r="CZ27" s="624">
        <v>13.3</v>
      </c>
      <c r="DA27" s="636"/>
      <c r="DB27" s="636"/>
      <c r="DC27" s="637"/>
      <c r="DD27" s="627">
        <v>345063</v>
      </c>
      <c r="DE27" s="634"/>
      <c r="DF27" s="634"/>
      <c r="DG27" s="634"/>
      <c r="DH27" s="634"/>
      <c r="DI27" s="634"/>
      <c r="DJ27" s="634"/>
      <c r="DK27" s="635"/>
      <c r="DL27" s="627">
        <v>334326</v>
      </c>
      <c r="DM27" s="634"/>
      <c r="DN27" s="634"/>
      <c r="DO27" s="634"/>
      <c r="DP27" s="634"/>
      <c r="DQ27" s="634"/>
      <c r="DR27" s="634"/>
      <c r="DS27" s="634"/>
      <c r="DT27" s="634"/>
      <c r="DU27" s="634"/>
      <c r="DV27" s="635"/>
      <c r="DW27" s="624">
        <v>7.4</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253372</v>
      </c>
      <c r="S28" s="622"/>
      <c r="T28" s="622"/>
      <c r="U28" s="622"/>
      <c r="V28" s="622"/>
      <c r="W28" s="622"/>
      <c r="X28" s="622"/>
      <c r="Y28" s="623"/>
      <c r="Z28" s="659">
        <v>2.4</v>
      </c>
      <c r="AA28" s="659"/>
      <c r="AB28" s="659"/>
      <c r="AC28" s="659"/>
      <c r="AD28" s="660">
        <v>3442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825337</v>
      </c>
      <c r="CS28" s="622"/>
      <c r="CT28" s="622"/>
      <c r="CU28" s="622"/>
      <c r="CV28" s="622"/>
      <c r="CW28" s="622"/>
      <c r="CX28" s="622"/>
      <c r="CY28" s="623"/>
      <c r="CZ28" s="624">
        <v>8.5</v>
      </c>
      <c r="DA28" s="636"/>
      <c r="DB28" s="636"/>
      <c r="DC28" s="637"/>
      <c r="DD28" s="627">
        <v>775121</v>
      </c>
      <c r="DE28" s="622"/>
      <c r="DF28" s="622"/>
      <c r="DG28" s="622"/>
      <c r="DH28" s="622"/>
      <c r="DI28" s="622"/>
      <c r="DJ28" s="622"/>
      <c r="DK28" s="623"/>
      <c r="DL28" s="627">
        <v>775121</v>
      </c>
      <c r="DM28" s="622"/>
      <c r="DN28" s="622"/>
      <c r="DO28" s="622"/>
      <c r="DP28" s="622"/>
      <c r="DQ28" s="622"/>
      <c r="DR28" s="622"/>
      <c r="DS28" s="622"/>
      <c r="DT28" s="622"/>
      <c r="DU28" s="622"/>
      <c r="DV28" s="623"/>
      <c r="DW28" s="624">
        <v>17.100000000000001</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53213</v>
      </c>
      <c r="S29" s="622"/>
      <c r="T29" s="622"/>
      <c r="U29" s="622"/>
      <c r="V29" s="622"/>
      <c r="W29" s="622"/>
      <c r="X29" s="622"/>
      <c r="Y29" s="623"/>
      <c r="Z29" s="659">
        <v>0.5</v>
      </c>
      <c r="AA29" s="659"/>
      <c r="AB29" s="659"/>
      <c r="AC29" s="659"/>
      <c r="AD29" s="660" t="s">
        <v>130</v>
      </c>
      <c r="AE29" s="660"/>
      <c r="AF29" s="660"/>
      <c r="AG29" s="660"/>
      <c r="AH29" s="660"/>
      <c r="AI29" s="660"/>
      <c r="AJ29" s="660"/>
      <c r="AK29" s="660"/>
      <c r="AL29" s="624" t="s">
        <v>248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72</v>
      </c>
      <c r="CG29" s="619"/>
      <c r="CH29" s="619"/>
      <c r="CI29" s="619"/>
      <c r="CJ29" s="619"/>
      <c r="CK29" s="619"/>
      <c r="CL29" s="619"/>
      <c r="CM29" s="619"/>
      <c r="CN29" s="619"/>
      <c r="CO29" s="619"/>
      <c r="CP29" s="619"/>
      <c r="CQ29" s="620"/>
      <c r="CR29" s="621">
        <v>825337</v>
      </c>
      <c r="CS29" s="634"/>
      <c r="CT29" s="634"/>
      <c r="CU29" s="634"/>
      <c r="CV29" s="634"/>
      <c r="CW29" s="634"/>
      <c r="CX29" s="634"/>
      <c r="CY29" s="635"/>
      <c r="CZ29" s="624">
        <v>8.5</v>
      </c>
      <c r="DA29" s="636"/>
      <c r="DB29" s="636"/>
      <c r="DC29" s="637"/>
      <c r="DD29" s="627">
        <v>775121</v>
      </c>
      <c r="DE29" s="634"/>
      <c r="DF29" s="634"/>
      <c r="DG29" s="634"/>
      <c r="DH29" s="634"/>
      <c r="DI29" s="634"/>
      <c r="DJ29" s="634"/>
      <c r="DK29" s="635"/>
      <c r="DL29" s="627">
        <v>775121</v>
      </c>
      <c r="DM29" s="634"/>
      <c r="DN29" s="634"/>
      <c r="DO29" s="634"/>
      <c r="DP29" s="634"/>
      <c r="DQ29" s="634"/>
      <c r="DR29" s="634"/>
      <c r="DS29" s="634"/>
      <c r="DT29" s="634"/>
      <c r="DU29" s="634"/>
      <c r="DV29" s="635"/>
      <c r="DW29" s="624">
        <v>17.100000000000001</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1939819</v>
      </c>
      <c r="S30" s="622"/>
      <c r="T30" s="622"/>
      <c r="U30" s="622"/>
      <c r="V30" s="622"/>
      <c r="W30" s="622"/>
      <c r="X30" s="622"/>
      <c r="Y30" s="623"/>
      <c r="Z30" s="659">
        <v>18.7</v>
      </c>
      <c r="AA30" s="659"/>
      <c r="AB30" s="659"/>
      <c r="AC30" s="659"/>
      <c r="AD30" s="660" t="s">
        <v>248</v>
      </c>
      <c r="AE30" s="660"/>
      <c r="AF30" s="660"/>
      <c r="AG30" s="660"/>
      <c r="AH30" s="660"/>
      <c r="AI30" s="660"/>
      <c r="AJ30" s="660"/>
      <c r="AK30" s="660"/>
      <c r="AL30" s="624" t="s">
        <v>248</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785036</v>
      </c>
      <c r="CS30" s="622"/>
      <c r="CT30" s="622"/>
      <c r="CU30" s="622"/>
      <c r="CV30" s="622"/>
      <c r="CW30" s="622"/>
      <c r="CX30" s="622"/>
      <c r="CY30" s="623"/>
      <c r="CZ30" s="624">
        <v>8.1</v>
      </c>
      <c r="DA30" s="636"/>
      <c r="DB30" s="636"/>
      <c r="DC30" s="637"/>
      <c r="DD30" s="627">
        <v>741757</v>
      </c>
      <c r="DE30" s="622"/>
      <c r="DF30" s="622"/>
      <c r="DG30" s="622"/>
      <c r="DH30" s="622"/>
      <c r="DI30" s="622"/>
      <c r="DJ30" s="622"/>
      <c r="DK30" s="623"/>
      <c r="DL30" s="627">
        <v>741757</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248</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248</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98.8</v>
      </c>
      <c r="BH31" s="684"/>
      <c r="BI31" s="684"/>
      <c r="BJ31" s="684"/>
      <c r="BK31" s="684"/>
      <c r="BL31" s="684"/>
      <c r="BM31" s="685">
        <v>94.7</v>
      </c>
      <c r="BN31" s="684"/>
      <c r="BO31" s="684"/>
      <c r="BP31" s="684"/>
      <c r="BQ31" s="686"/>
      <c r="BR31" s="683">
        <v>98.7</v>
      </c>
      <c r="BS31" s="684"/>
      <c r="BT31" s="684"/>
      <c r="BU31" s="684"/>
      <c r="BV31" s="684"/>
      <c r="BW31" s="684"/>
      <c r="BX31" s="685">
        <v>94.1</v>
      </c>
      <c r="BY31" s="684"/>
      <c r="BZ31" s="684"/>
      <c r="CA31" s="684"/>
      <c r="CB31" s="686"/>
      <c r="CD31" s="642"/>
      <c r="CE31" s="643"/>
      <c r="CF31" s="618" t="s">
        <v>318</v>
      </c>
      <c r="CG31" s="619"/>
      <c r="CH31" s="619"/>
      <c r="CI31" s="619"/>
      <c r="CJ31" s="619"/>
      <c r="CK31" s="619"/>
      <c r="CL31" s="619"/>
      <c r="CM31" s="619"/>
      <c r="CN31" s="619"/>
      <c r="CO31" s="619"/>
      <c r="CP31" s="619"/>
      <c r="CQ31" s="620"/>
      <c r="CR31" s="621">
        <v>40301</v>
      </c>
      <c r="CS31" s="634"/>
      <c r="CT31" s="634"/>
      <c r="CU31" s="634"/>
      <c r="CV31" s="634"/>
      <c r="CW31" s="634"/>
      <c r="CX31" s="634"/>
      <c r="CY31" s="635"/>
      <c r="CZ31" s="624">
        <v>0.4</v>
      </c>
      <c r="DA31" s="636"/>
      <c r="DB31" s="636"/>
      <c r="DC31" s="637"/>
      <c r="DD31" s="627">
        <v>33364</v>
      </c>
      <c r="DE31" s="634"/>
      <c r="DF31" s="634"/>
      <c r="DG31" s="634"/>
      <c r="DH31" s="634"/>
      <c r="DI31" s="634"/>
      <c r="DJ31" s="634"/>
      <c r="DK31" s="635"/>
      <c r="DL31" s="627">
        <v>33364</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537932</v>
      </c>
      <c r="S32" s="622"/>
      <c r="T32" s="622"/>
      <c r="U32" s="622"/>
      <c r="V32" s="622"/>
      <c r="W32" s="622"/>
      <c r="X32" s="622"/>
      <c r="Y32" s="623"/>
      <c r="Z32" s="659">
        <v>5.2</v>
      </c>
      <c r="AA32" s="659"/>
      <c r="AB32" s="659"/>
      <c r="AC32" s="659"/>
      <c r="AD32" s="660" t="s">
        <v>248</v>
      </c>
      <c r="AE32" s="660"/>
      <c r="AF32" s="660"/>
      <c r="AG32" s="660"/>
      <c r="AH32" s="660"/>
      <c r="AI32" s="660"/>
      <c r="AJ32" s="660"/>
      <c r="AK32" s="660"/>
      <c r="AL32" s="624" t="s">
        <v>248</v>
      </c>
      <c r="AM32" s="625"/>
      <c r="AN32" s="625"/>
      <c r="AO32" s="661"/>
      <c r="AP32" s="662"/>
      <c r="AQ32" s="663"/>
      <c r="AR32" s="663"/>
      <c r="AS32" s="663"/>
      <c r="AT32" s="696"/>
      <c r="AU32" s="214" t="s">
        <v>320</v>
      </c>
      <c r="AX32" s="618" t="s">
        <v>321</v>
      </c>
      <c r="AY32" s="619"/>
      <c r="AZ32" s="619"/>
      <c r="BA32" s="619"/>
      <c r="BB32" s="619"/>
      <c r="BC32" s="619"/>
      <c r="BD32" s="619"/>
      <c r="BE32" s="619"/>
      <c r="BF32" s="620"/>
      <c r="BG32" s="687">
        <v>98.6</v>
      </c>
      <c r="BH32" s="634"/>
      <c r="BI32" s="634"/>
      <c r="BJ32" s="634"/>
      <c r="BK32" s="634"/>
      <c r="BL32" s="634"/>
      <c r="BM32" s="625">
        <v>96.2</v>
      </c>
      <c r="BN32" s="634"/>
      <c r="BO32" s="634"/>
      <c r="BP32" s="634"/>
      <c r="BQ32" s="657"/>
      <c r="BR32" s="687">
        <v>98.4</v>
      </c>
      <c r="BS32" s="634"/>
      <c r="BT32" s="634"/>
      <c r="BU32" s="634"/>
      <c r="BV32" s="634"/>
      <c r="BW32" s="634"/>
      <c r="BX32" s="625">
        <v>95.8</v>
      </c>
      <c r="BY32" s="634"/>
      <c r="BZ32" s="634"/>
      <c r="CA32" s="634"/>
      <c r="CB32" s="657"/>
      <c r="CD32" s="644"/>
      <c r="CE32" s="645"/>
      <c r="CF32" s="618" t="s">
        <v>322</v>
      </c>
      <c r="CG32" s="619"/>
      <c r="CH32" s="619"/>
      <c r="CI32" s="619"/>
      <c r="CJ32" s="619"/>
      <c r="CK32" s="619"/>
      <c r="CL32" s="619"/>
      <c r="CM32" s="619"/>
      <c r="CN32" s="619"/>
      <c r="CO32" s="619"/>
      <c r="CP32" s="619"/>
      <c r="CQ32" s="620"/>
      <c r="CR32" s="621" t="s">
        <v>248</v>
      </c>
      <c r="CS32" s="622"/>
      <c r="CT32" s="622"/>
      <c r="CU32" s="622"/>
      <c r="CV32" s="622"/>
      <c r="CW32" s="622"/>
      <c r="CX32" s="622"/>
      <c r="CY32" s="623"/>
      <c r="CZ32" s="624" t="s">
        <v>130</v>
      </c>
      <c r="DA32" s="636"/>
      <c r="DB32" s="636"/>
      <c r="DC32" s="637"/>
      <c r="DD32" s="627" t="s">
        <v>248</v>
      </c>
      <c r="DE32" s="622"/>
      <c r="DF32" s="622"/>
      <c r="DG32" s="622"/>
      <c r="DH32" s="622"/>
      <c r="DI32" s="622"/>
      <c r="DJ32" s="622"/>
      <c r="DK32" s="623"/>
      <c r="DL32" s="627" t="s">
        <v>248</v>
      </c>
      <c r="DM32" s="622"/>
      <c r="DN32" s="622"/>
      <c r="DO32" s="622"/>
      <c r="DP32" s="622"/>
      <c r="DQ32" s="622"/>
      <c r="DR32" s="622"/>
      <c r="DS32" s="622"/>
      <c r="DT32" s="622"/>
      <c r="DU32" s="622"/>
      <c r="DV32" s="623"/>
      <c r="DW32" s="624" t="s">
        <v>248</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74306</v>
      </c>
      <c r="S33" s="622"/>
      <c r="T33" s="622"/>
      <c r="U33" s="622"/>
      <c r="V33" s="622"/>
      <c r="W33" s="622"/>
      <c r="X33" s="622"/>
      <c r="Y33" s="623"/>
      <c r="Z33" s="659">
        <v>0.7</v>
      </c>
      <c r="AA33" s="659"/>
      <c r="AB33" s="659"/>
      <c r="AC33" s="659"/>
      <c r="AD33" s="660">
        <v>71095</v>
      </c>
      <c r="AE33" s="660"/>
      <c r="AF33" s="660"/>
      <c r="AG33" s="660"/>
      <c r="AH33" s="660"/>
      <c r="AI33" s="660"/>
      <c r="AJ33" s="660"/>
      <c r="AK33" s="660"/>
      <c r="AL33" s="624">
        <v>1.6</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v>
      </c>
      <c r="BH33" s="606"/>
      <c r="BI33" s="606"/>
      <c r="BJ33" s="606"/>
      <c r="BK33" s="606"/>
      <c r="BL33" s="606"/>
      <c r="BM33" s="652">
        <v>93.7</v>
      </c>
      <c r="BN33" s="606"/>
      <c r="BO33" s="606"/>
      <c r="BP33" s="606"/>
      <c r="BQ33" s="669"/>
      <c r="BR33" s="682">
        <v>98.9</v>
      </c>
      <c r="BS33" s="606"/>
      <c r="BT33" s="606"/>
      <c r="BU33" s="606"/>
      <c r="BV33" s="606"/>
      <c r="BW33" s="606"/>
      <c r="BX33" s="652">
        <v>92.9</v>
      </c>
      <c r="BY33" s="606"/>
      <c r="BZ33" s="606"/>
      <c r="CA33" s="606"/>
      <c r="CB33" s="669"/>
      <c r="CD33" s="618" t="s">
        <v>325</v>
      </c>
      <c r="CE33" s="619"/>
      <c r="CF33" s="619"/>
      <c r="CG33" s="619"/>
      <c r="CH33" s="619"/>
      <c r="CI33" s="619"/>
      <c r="CJ33" s="619"/>
      <c r="CK33" s="619"/>
      <c r="CL33" s="619"/>
      <c r="CM33" s="619"/>
      <c r="CN33" s="619"/>
      <c r="CO33" s="619"/>
      <c r="CP33" s="619"/>
      <c r="CQ33" s="620"/>
      <c r="CR33" s="621">
        <v>4662957</v>
      </c>
      <c r="CS33" s="634"/>
      <c r="CT33" s="634"/>
      <c r="CU33" s="634"/>
      <c r="CV33" s="634"/>
      <c r="CW33" s="634"/>
      <c r="CX33" s="634"/>
      <c r="CY33" s="635"/>
      <c r="CZ33" s="624">
        <v>47.9</v>
      </c>
      <c r="DA33" s="636"/>
      <c r="DB33" s="636"/>
      <c r="DC33" s="637"/>
      <c r="DD33" s="627">
        <v>2850363</v>
      </c>
      <c r="DE33" s="634"/>
      <c r="DF33" s="634"/>
      <c r="DG33" s="634"/>
      <c r="DH33" s="634"/>
      <c r="DI33" s="634"/>
      <c r="DJ33" s="634"/>
      <c r="DK33" s="635"/>
      <c r="DL33" s="627">
        <v>1776880</v>
      </c>
      <c r="DM33" s="634"/>
      <c r="DN33" s="634"/>
      <c r="DO33" s="634"/>
      <c r="DP33" s="634"/>
      <c r="DQ33" s="634"/>
      <c r="DR33" s="634"/>
      <c r="DS33" s="634"/>
      <c r="DT33" s="634"/>
      <c r="DU33" s="634"/>
      <c r="DV33" s="635"/>
      <c r="DW33" s="624">
        <v>39.200000000000003</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940224</v>
      </c>
      <c r="S34" s="622"/>
      <c r="T34" s="622"/>
      <c r="U34" s="622"/>
      <c r="V34" s="622"/>
      <c r="W34" s="622"/>
      <c r="X34" s="622"/>
      <c r="Y34" s="623"/>
      <c r="Z34" s="659">
        <v>9.1</v>
      </c>
      <c r="AA34" s="659"/>
      <c r="AB34" s="659"/>
      <c r="AC34" s="659"/>
      <c r="AD34" s="660" t="s">
        <v>130</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2071048</v>
      </c>
      <c r="CS34" s="622"/>
      <c r="CT34" s="622"/>
      <c r="CU34" s="622"/>
      <c r="CV34" s="622"/>
      <c r="CW34" s="622"/>
      <c r="CX34" s="622"/>
      <c r="CY34" s="623"/>
      <c r="CZ34" s="624">
        <v>21.3</v>
      </c>
      <c r="DA34" s="636"/>
      <c r="DB34" s="636"/>
      <c r="DC34" s="637"/>
      <c r="DD34" s="627">
        <v>1089859</v>
      </c>
      <c r="DE34" s="622"/>
      <c r="DF34" s="622"/>
      <c r="DG34" s="622"/>
      <c r="DH34" s="622"/>
      <c r="DI34" s="622"/>
      <c r="DJ34" s="622"/>
      <c r="DK34" s="623"/>
      <c r="DL34" s="627">
        <v>675961</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238814</v>
      </c>
      <c r="S35" s="622"/>
      <c r="T35" s="622"/>
      <c r="U35" s="622"/>
      <c r="V35" s="622"/>
      <c r="W35" s="622"/>
      <c r="X35" s="622"/>
      <c r="Y35" s="623"/>
      <c r="Z35" s="659">
        <v>2.2999999999999998</v>
      </c>
      <c r="AA35" s="659"/>
      <c r="AB35" s="659"/>
      <c r="AC35" s="659"/>
      <c r="AD35" s="660" t="s">
        <v>248</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14447</v>
      </c>
      <c r="CS35" s="634"/>
      <c r="CT35" s="634"/>
      <c r="CU35" s="634"/>
      <c r="CV35" s="634"/>
      <c r="CW35" s="634"/>
      <c r="CX35" s="634"/>
      <c r="CY35" s="635"/>
      <c r="CZ35" s="624">
        <v>0.1</v>
      </c>
      <c r="DA35" s="636"/>
      <c r="DB35" s="636"/>
      <c r="DC35" s="637"/>
      <c r="DD35" s="627">
        <v>8869</v>
      </c>
      <c r="DE35" s="634"/>
      <c r="DF35" s="634"/>
      <c r="DG35" s="634"/>
      <c r="DH35" s="634"/>
      <c r="DI35" s="634"/>
      <c r="DJ35" s="634"/>
      <c r="DK35" s="635"/>
      <c r="DL35" s="627">
        <v>8869</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800913</v>
      </c>
      <c r="S36" s="622"/>
      <c r="T36" s="622"/>
      <c r="U36" s="622"/>
      <c r="V36" s="622"/>
      <c r="W36" s="622"/>
      <c r="X36" s="622"/>
      <c r="Y36" s="623"/>
      <c r="Z36" s="659">
        <v>7.7</v>
      </c>
      <c r="AA36" s="659"/>
      <c r="AB36" s="659"/>
      <c r="AC36" s="659"/>
      <c r="AD36" s="660" t="s">
        <v>248</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6">
        <v>1002162</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14937</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1090266</v>
      </c>
      <c r="CS36" s="622"/>
      <c r="CT36" s="622"/>
      <c r="CU36" s="622"/>
      <c r="CV36" s="622"/>
      <c r="CW36" s="622"/>
      <c r="CX36" s="622"/>
      <c r="CY36" s="623"/>
      <c r="CZ36" s="624">
        <v>11.2</v>
      </c>
      <c r="DA36" s="636"/>
      <c r="DB36" s="636"/>
      <c r="DC36" s="637"/>
      <c r="DD36" s="627">
        <v>884732</v>
      </c>
      <c r="DE36" s="622"/>
      <c r="DF36" s="622"/>
      <c r="DG36" s="622"/>
      <c r="DH36" s="622"/>
      <c r="DI36" s="622"/>
      <c r="DJ36" s="622"/>
      <c r="DK36" s="623"/>
      <c r="DL36" s="627">
        <v>338287</v>
      </c>
      <c r="DM36" s="622"/>
      <c r="DN36" s="622"/>
      <c r="DO36" s="622"/>
      <c r="DP36" s="622"/>
      <c r="DQ36" s="622"/>
      <c r="DR36" s="622"/>
      <c r="DS36" s="622"/>
      <c r="DT36" s="622"/>
      <c r="DU36" s="622"/>
      <c r="DV36" s="623"/>
      <c r="DW36" s="624">
        <v>7.5</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116667</v>
      </c>
      <c r="S37" s="622"/>
      <c r="T37" s="622"/>
      <c r="U37" s="622"/>
      <c r="V37" s="622"/>
      <c r="W37" s="622"/>
      <c r="X37" s="622"/>
      <c r="Y37" s="623"/>
      <c r="Z37" s="659">
        <v>1.1000000000000001</v>
      </c>
      <c r="AA37" s="659"/>
      <c r="AB37" s="659"/>
      <c r="AC37" s="659"/>
      <c r="AD37" s="660">
        <v>18</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257375</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8974</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345860</v>
      </c>
      <c r="CS37" s="634"/>
      <c r="CT37" s="634"/>
      <c r="CU37" s="634"/>
      <c r="CV37" s="634"/>
      <c r="CW37" s="634"/>
      <c r="CX37" s="634"/>
      <c r="CY37" s="635"/>
      <c r="CZ37" s="624">
        <v>3.6</v>
      </c>
      <c r="DA37" s="636"/>
      <c r="DB37" s="636"/>
      <c r="DC37" s="637"/>
      <c r="DD37" s="627">
        <v>345860</v>
      </c>
      <c r="DE37" s="634"/>
      <c r="DF37" s="634"/>
      <c r="DG37" s="634"/>
      <c r="DH37" s="634"/>
      <c r="DI37" s="634"/>
      <c r="DJ37" s="634"/>
      <c r="DK37" s="635"/>
      <c r="DL37" s="627">
        <v>248823</v>
      </c>
      <c r="DM37" s="634"/>
      <c r="DN37" s="634"/>
      <c r="DO37" s="634"/>
      <c r="DP37" s="634"/>
      <c r="DQ37" s="634"/>
      <c r="DR37" s="634"/>
      <c r="DS37" s="634"/>
      <c r="DT37" s="634"/>
      <c r="DU37" s="634"/>
      <c r="DV37" s="635"/>
      <c r="DW37" s="624">
        <v>5.5</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681800</v>
      </c>
      <c r="S38" s="622"/>
      <c r="T38" s="622"/>
      <c r="U38" s="622"/>
      <c r="V38" s="622"/>
      <c r="W38" s="622"/>
      <c r="X38" s="622"/>
      <c r="Y38" s="623"/>
      <c r="Z38" s="659">
        <v>6.6</v>
      </c>
      <c r="AA38" s="659"/>
      <c r="AB38" s="659"/>
      <c r="AC38" s="659"/>
      <c r="AD38" s="660" t="s">
        <v>130</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v>27080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2645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975082</v>
      </c>
      <c r="CS38" s="622"/>
      <c r="CT38" s="622"/>
      <c r="CU38" s="622"/>
      <c r="CV38" s="622"/>
      <c r="CW38" s="622"/>
      <c r="CX38" s="622"/>
      <c r="CY38" s="623"/>
      <c r="CZ38" s="624">
        <v>10</v>
      </c>
      <c r="DA38" s="636"/>
      <c r="DB38" s="636"/>
      <c r="DC38" s="637"/>
      <c r="DD38" s="627">
        <v>834578</v>
      </c>
      <c r="DE38" s="622"/>
      <c r="DF38" s="622"/>
      <c r="DG38" s="622"/>
      <c r="DH38" s="622"/>
      <c r="DI38" s="622"/>
      <c r="DJ38" s="622"/>
      <c r="DK38" s="623"/>
      <c r="DL38" s="627">
        <v>753763</v>
      </c>
      <c r="DM38" s="622"/>
      <c r="DN38" s="622"/>
      <c r="DO38" s="622"/>
      <c r="DP38" s="622"/>
      <c r="DQ38" s="622"/>
      <c r="DR38" s="622"/>
      <c r="DS38" s="622"/>
      <c r="DT38" s="622"/>
      <c r="DU38" s="622"/>
      <c r="DV38" s="623"/>
      <c r="DW38" s="624">
        <v>16.600000000000001</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248</v>
      </c>
      <c r="AA39" s="659"/>
      <c r="AB39" s="659"/>
      <c r="AC39" s="659"/>
      <c r="AD39" s="660" t="s">
        <v>248</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v>919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4114</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477514</v>
      </c>
      <c r="CS39" s="634"/>
      <c r="CT39" s="634"/>
      <c r="CU39" s="634"/>
      <c r="CV39" s="634"/>
      <c r="CW39" s="634"/>
      <c r="CX39" s="634"/>
      <c r="CY39" s="635"/>
      <c r="CZ39" s="624">
        <v>4.9000000000000004</v>
      </c>
      <c r="DA39" s="636"/>
      <c r="DB39" s="636"/>
      <c r="DC39" s="637"/>
      <c r="DD39" s="627">
        <v>7295</v>
      </c>
      <c r="DE39" s="634"/>
      <c r="DF39" s="634"/>
      <c r="DG39" s="634"/>
      <c r="DH39" s="634"/>
      <c r="DI39" s="634"/>
      <c r="DJ39" s="634"/>
      <c r="DK39" s="635"/>
      <c r="DL39" s="627" t="s">
        <v>130</v>
      </c>
      <c r="DM39" s="634"/>
      <c r="DN39" s="634"/>
      <c r="DO39" s="634"/>
      <c r="DP39" s="634"/>
      <c r="DQ39" s="634"/>
      <c r="DR39" s="634"/>
      <c r="DS39" s="634"/>
      <c r="DT39" s="634"/>
      <c r="DU39" s="634"/>
      <c r="DV39" s="635"/>
      <c r="DW39" s="624" t="s">
        <v>248</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88300</v>
      </c>
      <c r="S40" s="622"/>
      <c r="T40" s="622"/>
      <c r="U40" s="622"/>
      <c r="V40" s="622"/>
      <c r="W40" s="622"/>
      <c r="X40" s="622"/>
      <c r="Y40" s="623"/>
      <c r="Z40" s="659">
        <v>0.9</v>
      </c>
      <c r="AA40" s="659"/>
      <c r="AB40" s="659"/>
      <c r="AC40" s="659"/>
      <c r="AD40" s="660" t="s">
        <v>130</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t="s">
        <v>130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90</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34600</v>
      </c>
      <c r="CS40" s="622"/>
      <c r="CT40" s="622"/>
      <c r="CU40" s="622"/>
      <c r="CV40" s="622"/>
      <c r="CW40" s="622"/>
      <c r="CX40" s="622"/>
      <c r="CY40" s="623"/>
      <c r="CZ40" s="624">
        <v>0.4</v>
      </c>
      <c r="DA40" s="636"/>
      <c r="DB40" s="636"/>
      <c r="DC40" s="637"/>
      <c r="DD40" s="627">
        <v>25030</v>
      </c>
      <c r="DE40" s="622"/>
      <c r="DF40" s="622"/>
      <c r="DG40" s="622"/>
      <c r="DH40" s="622"/>
      <c r="DI40" s="622"/>
      <c r="DJ40" s="622"/>
      <c r="DK40" s="623"/>
      <c r="DL40" s="627" t="s">
        <v>248</v>
      </c>
      <c r="DM40" s="622"/>
      <c r="DN40" s="622"/>
      <c r="DO40" s="622"/>
      <c r="DP40" s="622"/>
      <c r="DQ40" s="622"/>
      <c r="DR40" s="622"/>
      <c r="DS40" s="622"/>
      <c r="DT40" s="622"/>
      <c r="DU40" s="622"/>
      <c r="DV40" s="623"/>
      <c r="DW40" s="624" t="s">
        <v>248</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10380391</v>
      </c>
      <c r="S41" s="646"/>
      <c r="T41" s="646"/>
      <c r="U41" s="646"/>
      <c r="V41" s="646"/>
      <c r="W41" s="646"/>
      <c r="X41" s="646"/>
      <c r="Y41" s="649"/>
      <c r="Z41" s="650">
        <v>100</v>
      </c>
      <c r="AA41" s="650"/>
      <c r="AB41" s="650"/>
      <c r="AC41" s="650"/>
      <c r="AD41" s="651">
        <v>4447454</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153476</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563312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306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1198195</v>
      </c>
      <c r="CS42" s="634"/>
      <c r="CT42" s="634"/>
      <c r="CU42" s="634"/>
      <c r="CV42" s="634"/>
      <c r="CW42" s="634"/>
      <c r="CX42" s="634"/>
      <c r="CY42" s="635"/>
      <c r="CZ42" s="624">
        <v>12.3</v>
      </c>
      <c r="DA42" s="636"/>
      <c r="DB42" s="636"/>
      <c r="DC42" s="637"/>
      <c r="DD42" s="627">
        <v>177744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31885</v>
      </c>
      <c r="CS43" s="634"/>
      <c r="CT43" s="634"/>
      <c r="CU43" s="634"/>
      <c r="CV43" s="634"/>
      <c r="CW43" s="634"/>
      <c r="CX43" s="634"/>
      <c r="CY43" s="635"/>
      <c r="CZ43" s="624">
        <v>0.3</v>
      </c>
      <c r="DA43" s="636"/>
      <c r="DB43" s="636"/>
      <c r="DC43" s="637"/>
      <c r="DD43" s="627">
        <v>31885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1198195</v>
      </c>
      <c r="CS44" s="622"/>
      <c r="CT44" s="622"/>
      <c r="CU44" s="622"/>
      <c r="CV44" s="622"/>
      <c r="CW44" s="622"/>
      <c r="CX44" s="622"/>
      <c r="CY44" s="623"/>
      <c r="CZ44" s="624">
        <v>12.3</v>
      </c>
      <c r="DA44" s="625"/>
      <c r="DB44" s="625"/>
      <c r="DC44" s="626"/>
      <c r="DD44" s="627">
        <v>177744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499257</v>
      </c>
      <c r="CS45" s="634"/>
      <c r="CT45" s="634"/>
      <c r="CU45" s="634"/>
      <c r="CV45" s="634"/>
      <c r="CW45" s="634"/>
      <c r="CX45" s="634"/>
      <c r="CY45" s="635"/>
      <c r="CZ45" s="624">
        <v>5.0999999999999996</v>
      </c>
      <c r="DA45" s="636"/>
      <c r="DB45" s="636"/>
      <c r="DC45" s="637"/>
      <c r="DD45" s="627">
        <v>43058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692105</v>
      </c>
      <c r="CS46" s="622"/>
      <c r="CT46" s="622"/>
      <c r="CU46" s="622"/>
      <c r="CV46" s="622"/>
      <c r="CW46" s="622"/>
      <c r="CX46" s="622"/>
      <c r="CY46" s="623"/>
      <c r="CZ46" s="624">
        <v>7.1</v>
      </c>
      <c r="DA46" s="625"/>
      <c r="DB46" s="625"/>
      <c r="DC46" s="626"/>
      <c r="DD46" s="627">
        <v>134436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130</v>
      </c>
      <c r="CS47" s="634"/>
      <c r="CT47" s="634"/>
      <c r="CU47" s="634"/>
      <c r="CV47" s="634"/>
      <c r="CW47" s="634"/>
      <c r="CX47" s="634"/>
      <c r="CY47" s="635"/>
      <c r="CZ47" s="624" t="s">
        <v>248</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9726279</v>
      </c>
      <c r="CS49" s="606"/>
      <c r="CT49" s="606"/>
      <c r="CU49" s="606"/>
      <c r="CV49" s="606"/>
      <c r="CW49" s="606"/>
      <c r="CX49" s="606"/>
      <c r="CY49" s="607"/>
      <c r="CZ49" s="608">
        <v>100</v>
      </c>
      <c r="DA49" s="609"/>
      <c r="DB49" s="609"/>
      <c r="DC49" s="610"/>
      <c r="DD49" s="611">
        <v>5780790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YV1GeyhxA1okA663lvgSabXWz1+eJjGgBU74SswHzBCPTWvi4z7L6N9k2pLgGEzqmdKX05Nr07CwxNz7kvs2A==" saltValue="rsiT+H6hFYE6/a7Kpt1WT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10360</v>
      </c>
      <c r="R7" s="1103"/>
      <c r="S7" s="1103"/>
      <c r="T7" s="1103"/>
      <c r="U7" s="1103"/>
      <c r="V7" s="1103">
        <v>9712</v>
      </c>
      <c r="W7" s="1103"/>
      <c r="X7" s="1103"/>
      <c r="Y7" s="1103"/>
      <c r="Z7" s="1103"/>
      <c r="AA7" s="1103">
        <v>648</v>
      </c>
      <c r="AB7" s="1103"/>
      <c r="AC7" s="1103"/>
      <c r="AD7" s="1103"/>
      <c r="AE7" s="1104"/>
      <c r="AF7" s="1105">
        <v>572</v>
      </c>
      <c r="AG7" s="1106"/>
      <c r="AH7" s="1106"/>
      <c r="AI7" s="1106"/>
      <c r="AJ7" s="1107"/>
      <c r="AK7" s="1108">
        <v>5</v>
      </c>
      <c r="AL7" s="1109"/>
      <c r="AM7" s="1109"/>
      <c r="AN7" s="1109"/>
      <c r="AO7" s="1109"/>
      <c r="AP7" s="1109">
        <v>9572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27</v>
      </c>
      <c r="CI7" s="1097"/>
      <c r="CJ7" s="1097"/>
      <c r="CK7" s="1097"/>
      <c r="CL7" s="1098"/>
      <c r="CM7" s="1096">
        <v>313</v>
      </c>
      <c r="CN7" s="1097"/>
      <c r="CO7" s="1097"/>
      <c r="CP7" s="1097"/>
      <c r="CQ7" s="1098"/>
      <c r="CR7" s="1096">
        <v>43</v>
      </c>
      <c r="CS7" s="1097"/>
      <c r="CT7" s="1097"/>
      <c r="CU7" s="1097"/>
      <c r="CV7" s="1098"/>
      <c r="CW7" s="1096">
        <v>40</v>
      </c>
      <c r="CX7" s="1097"/>
      <c r="CY7" s="1097"/>
      <c r="CZ7" s="1097"/>
      <c r="DA7" s="1098"/>
      <c r="DB7" s="1096" t="s">
        <v>592</v>
      </c>
      <c r="DC7" s="1097"/>
      <c r="DD7" s="1097"/>
      <c r="DE7" s="1097"/>
      <c r="DF7" s="1098"/>
      <c r="DG7" s="1096" t="s">
        <v>592</v>
      </c>
      <c r="DH7" s="1097"/>
      <c r="DI7" s="1097"/>
      <c r="DJ7" s="1097"/>
      <c r="DK7" s="1098"/>
      <c r="DL7" s="1096" t="s">
        <v>592</v>
      </c>
      <c r="DM7" s="1097"/>
      <c r="DN7" s="1097"/>
      <c r="DO7" s="1097"/>
      <c r="DP7" s="1098"/>
      <c r="DQ7" s="1096" t="s">
        <v>592</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28</v>
      </c>
      <c r="R8" s="1039"/>
      <c r="S8" s="1039"/>
      <c r="T8" s="1039"/>
      <c r="U8" s="1039"/>
      <c r="V8" s="1039">
        <v>24</v>
      </c>
      <c r="W8" s="1039"/>
      <c r="X8" s="1039"/>
      <c r="Y8" s="1039"/>
      <c r="Z8" s="1039"/>
      <c r="AA8" s="1039">
        <v>3</v>
      </c>
      <c r="AB8" s="1039"/>
      <c r="AC8" s="1039"/>
      <c r="AD8" s="1039"/>
      <c r="AE8" s="1040"/>
      <c r="AF8" s="1035">
        <v>3</v>
      </c>
      <c r="AG8" s="1036"/>
      <c r="AH8" s="1036"/>
      <c r="AI8" s="1036"/>
      <c r="AJ8" s="1037"/>
      <c r="AK8" s="1080" t="s">
        <v>592</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0</v>
      </c>
      <c r="CI8" s="990"/>
      <c r="CJ8" s="990"/>
      <c r="CK8" s="990"/>
      <c r="CL8" s="991"/>
      <c r="CM8" s="989">
        <v>60</v>
      </c>
      <c r="CN8" s="990"/>
      <c r="CO8" s="990"/>
      <c r="CP8" s="990"/>
      <c r="CQ8" s="991"/>
      <c r="CR8" s="989">
        <v>5</v>
      </c>
      <c r="CS8" s="990"/>
      <c r="CT8" s="990"/>
      <c r="CU8" s="990"/>
      <c r="CV8" s="991"/>
      <c r="CW8" s="989" t="s">
        <v>592</v>
      </c>
      <c r="CX8" s="990"/>
      <c r="CY8" s="990"/>
      <c r="CZ8" s="990"/>
      <c r="DA8" s="991"/>
      <c r="DB8" s="989" t="s">
        <v>592</v>
      </c>
      <c r="DC8" s="990"/>
      <c r="DD8" s="990"/>
      <c r="DE8" s="990"/>
      <c r="DF8" s="991"/>
      <c r="DG8" s="989" t="s">
        <v>592</v>
      </c>
      <c r="DH8" s="990"/>
      <c r="DI8" s="990"/>
      <c r="DJ8" s="990"/>
      <c r="DK8" s="991"/>
      <c r="DL8" s="989" t="s">
        <v>592</v>
      </c>
      <c r="DM8" s="990"/>
      <c r="DN8" s="990"/>
      <c r="DO8" s="990"/>
      <c r="DP8" s="991"/>
      <c r="DQ8" s="989" t="s">
        <v>593</v>
      </c>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9</v>
      </c>
      <c r="R9" s="1039"/>
      <c r="S9" s="1039"/>
      <c r="T9" s="1039"/>
      <c r="U9" s="1039"/>
      <c r="V9" s="1039">
        <v>6</v>
      </c>
      <c r="W9" s="1039"/>
      <c r="X9" s="1039"/>
      <c r="Y9" s="1039"/>
      <c r="Z9" s="1039"/>
      <c r="AA9" s="1039">
        <v>2</v>
      </c>
      <c r="AB9" s="1039"/>
      <c r="AC9" s="1039"/>
      <c r="AD9" s="1039"/>
      <c r="AE9" s="1040"/>
      <c r="AF9" s="1035">
        <v>2</v>
      </c>
      <c r="AG9" s="1036"/>
      <c r="AH9" s="1036"/>
      <c r="AI9" s="1036"/>
      <c r="AJ9" s="1037"/>
      <c r="AK9" s="1080" t="s">
        <v>592</v>
      </c>
      <c r="AL9" s="1081"/>
      <c r="AM9" s="1081"/>
      <c r="AN9" s="1081"/>
      <c r="AO9" s="1081"/>
      <c r="AP9" s="1081" t="s">
        <v>592</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10397</v>
      </c>
      <c r="R23" s="1061"/>
      <c r="S23" s="1061"/>
      <c r="T23" s="1061"/>
      <c r="U23" s="1061"/>
      <c r="V23" s="1061">
        <v>9742</v>
      </c>
      <c r="W23" s="1061"/>
      <c r="X23" s="1061"/>
      <c r="Y23" s="1061"/>
      <c r="Z23" s="1061"/>
      <c r="AA23" s="1061">
        <v>653</v>
      </c>
      <c r="AB23" s="1061"/>
      <c r="AC23" s="1061"/>
      <c r="AD23" s="1061"/>
      <c r="AE23" s="1068"/>
      <c r="AF23" s="1069">
        <v>578</v>
      </c>
      <c r="AG23" s="1061"/>
      <c r="AH23" s="1061"/>
      <c r="AI23" s="1061"/>
      <c r="AJ23" s="1070"/>
      <c r="AK23" s="1071"/>
      <c r="AL23" s="1072"/>
      <c r="AM23" s="1072"/>
      <c r="AN23" s="1072"/>
      <c r="AO23" s="1072"/>
      <c r="AP23" s="1061">
        <v>9572</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1860</v>
      </c>
      <c r="R28" s="1051"/>
      <c r="S28" s="1051"/>
      <c r="T28" s="1051"/>
      <c r="U28" s="1051"/>
      <c r="V28" s="1051">
        <v>1845</v>
      </c>
      <c r="W28" s="1051"/>
      <c r="X28" s="1051"/>
      <c r="Y28" s="1051"/>
      <c r="Z28" s="1051"/>
      <c r="AA28" s="1051">
        <v>15</v>
      </c>
      <c r="AB28" s="1051"/>
      <c r="AC28" s="1051"/>
      <c r="AD28" s="1051"/>
      <c r="AE28" s="1052"/>
      <c r="AF28" s="1053">
        <v>15</v>
      </c>
      <c r="AG28" s="1051"/>
      <c r="AH28" s="1051"/>
      <c r="AI28" s="1051"/>
      <c r="AJ28" s="1054"/>
      <c r="AK28" s="1042">
        <v>153</v>
      </c>
      <c r="AL28" s="1043"/>
      <c r="AM28" s="1043"/>
      <c r="AN28" s="1043"/>
      <c r="AO28" s="1043"/>
      <c r="AP28" s="1043" t="s">
        <v>592</v>
      </c>
      <c r="AQ28" s="1043"/>
      <c r="AR28" s="1043"/>
      <c r="AS28" s="1043"/>
      <c r="AT28" s="1043"/>
      <c r="AU28" s="1043" t="s">
        <v>592</v>
      </c>
      <c r="AV28" s="1043"/>
      <c r="AW28" s="1043"/>
      <c r="AX28" s="1043"/>
      <c r="AY28" s="1043"/>
      <c r="AZ28" s="1044" t="s">
        <v>592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1804</v>
      </c>
      <c r="R29" s="1039"/>
      <c r="S29" s="1039"/>
      <c r="T29" s="1039"/>
      <c r="U29" s="1039"/>
      <c r="V29" s="1039">
        <v>1742</v>
      </c>
      <c r="W29" s="1039"/>
      <c r="X29" s="1039"/>
      <c r="Y29" s="1039"/>
      <c r="Z29" s="1039"/>
      <c r="AA29" s="1039">
        <v>62</v>
      </c>
      <c r="AB29" s="1039"/>
      <c r="AC29" s="1039"/>
      <c r="AD29" s="1039"/>
      <c r="AE29" s="1040"/>
      <c r="AF29" s="1035">
        <v>62</v>
      </c>
      <c r="AG29" s="1036"/>
      <c r="AH29" s="1036"/>
      <c r="AI29" s="1036"/>
      <c r="AJ29" s="1037"/>
      <c r="AK29" s="980">
        <v>282</v>
      </c>
      <c r="AL29" s="971"/>
      <c r="AM29" s="971"/>
      <c r="AN29" s="971"/>
      <c r="AO29" s="971"/>
      <c r="AP29" s="971" t="s">
        <v>592</v>
      </c>
      <c r="AQ29" s="971"/>
      <c r="AR29" s="971"/>
      <c r="AS29" s="971"/>
      <c r="AT29" s="971"/>
      <c r="AU29" s="971" t="s">
        <v>592</v>
      </c>
      <c r="AV29" s="971"/>
      <c r="AW29" s="971"/>
      <c r="AX29" s="971"/>
      <c r="AY29" s="971"/>
      <c r="AZ29" s="1041" t="s">
        <v>592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227</v>
      </c>
      <c r="R30" s="1039"/>
      <c r="S30" s="1039"/>
      <c r="T30" s="1039"/>
      <c r="U30" s="1039"/>
      <c r="V30" s="1039">
        <v>226</v>
      </c>
      <c r="W30" s="1039"/>
      <c r="X30" s="1039"/>
      <c r="Y30" s="1039"/>
      <c r="Z30" s="1039"/>
      <c r="AA30" s="1039">
        <v>1</v>
      </c>
      <c r="AB30" s="1039"/>
      <c r="AC30" s="1039"/>
      <c r="AD30" s="1039"/>
      <c r="AE30" s="1040"/>
      <c r="AF30" s="1035">
        <v>1</v>
      </c>
      <c r="AG30" s="1036"/>
      <c r="AH30" s="1036"/>
      <c r="AI30" s="1036"/>
      <c r="AJ30" s="1037"/>
      <c r="AK30" s="980">
        <v>60</v>
      </c>
      <c r="AL30" s="971"/>
      <c r="AM30" s="971"/>
      <c r="AN30" s="971"/>
      <c r="AO30" s="971"/>
      <c r="AP30" s="971" t="s">
        <v>592</v>
      </c>
      <c r="AQ30" s="971"/>
      <c r="AR30" s="971"/>
      <c r="AS30" s="971"/>
      <c r="AT30" s="971"/>
      <c r="AU30" s="971" t="s">
        <v>592</v>
      </c>
      <c r="AV30" s="971"/>
      <c r="AW30" s="971"/>
      <c r="AX30" s="971"/>
      <c r="AY30" s="971"/>
      <c r="AZ30" s="1041" t="s">
        <v>592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574</v>
      </c>
      <c r="R31" s="1039"/>
      <c r="S31" s="1039"/>
      <c r="T31" s="1039"/>
      <c r="U31" s="1039"/>
      <c r="V31" s="1039">
        <v>567</v>
      </c>
      <c r="W31" s="1039"/>
      <c r="X31" s="1039"/>
      <c r="Y31" s="1039"/>
      <c r="Z31" s="1039"/>
      <c r="AA31" s="1039">
        <v>7</v>
      </c>
      <c r="AB31" s="1039"/>
      <c r="AC31" s="1039"/>
      <c r="AD31" s="1039"/>
      <c r="AE31" s="1040"/>
      <c r="AF31" s="1035">
        <v>187</v>
      </c>
      <c r="AG31" s="1036"/>
      <c r="AH31" s="1036"/>
      <c r="AI31" s="1036"/>
      <c r="AJ31" s="1037"/>
      <c r="AK31" s="980" t="s">
        <v>592</v>
      </c>
      <c r="AL31" s="971"/>
      <c r="AM31" s="971"/>
      <c r="AN31" s="971"/>
      <c r="AO31" s="971"/>
      <c r="AP31" s="971">
        <v>738</v>
      </c>
      <c r="AQ31" s="971"/>
      <c r="AR31" s="971"/>
      <c r="AS31" s="971"/>
      <c r="AT31" s="971"/>
      <c r="AU31" s="971" t="s">
        <v>592</v>
      </c>
      <c r="AV31" s="971"/>
      <c r="AW31" s="971"/>
      <c r="AX31" s="971"/>
      <c r="AY31" s="971"/>
      <c r="AZ31" s="1041" t="s">
        <v>592</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10</v>
      </c>
      <c r="R32" s="1039"/>
      <c r="S32" s="1039"/>
      <c r="T32" s="1039"/>
      <c r="U32" s="1039"/>
      <c r="V32" s="1039">
        <v>6</v>
      </c>
      <c r="W32" s="1039"/>
      <c r="X32" s="1039"/>
      <c r="Y32" s="1039"/>
      <c r="Z32" s="1039"/>
      <c r="AA32" s="1039">
        <v>4</v>
      </c>
      <c r="AB32" s="1039"/>
      <c r="AC32" s="1039"/>
      <c r="AD32" s="1039"/>
      <c r="AE32" s="1040"/>
      <c r="AF32" s="1035">
        <v>4</v>
      </c>
      <c r="AG32" s="1036"/>
      <c r="AH32" s="1036"/>
      <c r="AI32" s="1036"/>
      <c r="AJ32" s="1037"/>
      <c r="AK32" s="980">
        <v>1</v>
      </c>
      <c r="AL32" s="971"/>
      <c r="AM32" s="971"/>
      <c r="AN32" s="971"/>
      <c r="AO32" s="971"/>
      <c r="AP32" s="971">
        <v>41</v>
      </c>
      <c r="AQ32" s="971"/>
      <c r="AR32" s="971"/>
      <c r="AS32" s="971"/>
      <c r="AT32" s="971"/>
      <c r="AU32" s="971">
        <v>21</v>
      </c>
      <c r="AV32" s="971"/>
      <c r="AW32" s="971"/>
      <c r="AX32" s="971"/>
      <c r="AY32" s="971"/>
      <c r="AZ32" s="1041" t="s">
        <v>592</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547</v>
      </c>
      <c r="R33" s="1039"/>
      <c r="S33" s="1039"/>
      <c r="T33" s="1039"/>
      <c r="U33" s="1039"/>
      <c r="V33" s="1039">
        <v>534</v>
      </c>
      <c r="W33" s="1039"/>
      <c r="X33" s="1039"/>
      <c r="Y33" s="1039"/>
      <c r="Z33" s="1039"/>
      <c r="AA33" s="1039">
        <v>13</v>
      </c>
      <c r="AB33" s="1039"/>
      <c r="AC33" s="1039"/>
      <c r="AD33" s="1039"/>
      <c r="AE33" s="1040"/>
      <c r="AF33" s="1035">
        <v>10</v>
      </c>
      <c r="AG33" s="1036"/>
      <c r="AH33" s="1036"/>
      <c r="AI33" s="1036"/>
      <c r="AJ33" s="1037"/>
      <c r="AK33" s="980">
        <v>257</v>
      </c>
      <c r="AL33" s="971"/>
      <c r="AM33" s="971"/>
      <c r="AN33" s="971"/>
      <c r="AO33" s="971"/>
      <c r="AP33" s="971">
        <v>2613</v>
      </c>
      <c r="AQ33" s="971"/>
      <c r="AR33" s="971"/>
      <c r="AS33" s="971"/>
      <c r="AT33" s="971"/>
      <c r="AU33" s="971">
        <v>2414</v>
      </c>
      <c r="AV33" s="971"/>
      <c r="AW33" s="971"/>
      <c r="AX33" s="971"/>
      <c r="AY33" s="971"/>
      <c r="AZ33" s="1041" t="s">
        <v>592</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279</v>
      </c>
      <c r="AG63" s="959"/>
      <c r="AH63" s="959"/>
      <c r="AI63" s="959"/>
      <c r="AJ63" s="1022"/>
      <c r="AK63" s="1023"/>
      <c r="AL63" s="963"/>
      <c r="AM63" s="963"/>
      <c r="AN63" s="963"/>
      <c r="AO63" s="963"/>
      <c r="AP63" s="959">
        <v>3392</v>
      </c>
      <c r="AQ63" s="959"/>
      <c r="AR63" s="959"/>
      <c r="AS63" s="959"/>
      <c r="AT63" s="959"/>
      <c r="AU63" s="959">
        <v>2435</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404</v>
      </c>
      <c r="AG66" s="1008"/>
      <c r="AH66" s="1008"/>
      <c r="AI66" s="1008"/>
      <c r="AJ66" s="1009"/>
      <c r="AK66" s="1001" t="s">
        <v>425</v>
      </c>
      <c r="AL66" s="996"/>
      <c r="AM66" s="996"/>
      <c r="AN66" s="996"/>
      <c r="AO66" s="997"/>
      <c r="AP66" s="1001" t="s">
        <v>406</v>
      </c>
      <c r="AQ66" s="1002"/>
      <c r="AR66" s="1002"/>
      <c r="AS66" s="1002"/>
      <c r="AT66" s="1003"/>
      <c r="AU66" s="1001" t="s">
        <v>426</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592</v>
      </c>
      <c r="AQ69" s="971"/>
      <c r="AR69" s="971"/>
      <c r="AS69" s="971"/>
      <c r="AT69" s="971"/>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468</v>
      </c>
      <c r="R70" s="971"/>
      <c r="S70" s="971"/>
      <c r="T70" s="971"/>
      <c r="U70" s="971"/>
      <c r="V70" s="971">
        <v>242</v>
      </c>
      <c r="W70" s="971"/>
      <c r="X70" s="971"/>
      <c r="Y70" s="971"/>
      <c r="Z70" s="971"/>
      <c r="AA70" s="971">
        <v>226</v>
      </c>
      <c r="AB70" s="971"/>
      <c r="AC70" s="971"/>
      <c r="AD70" s="971"/>
      <c r="AE70" s="971"/>
      <c r="AF70" s="971">
        <v>226</v>
      </c>
      <c r="AG70" s="971"/>
      <c r="AH70" s="971"/>
      <c r="AI70" s="971"/>
      <c r="AJ70" s="971"/>
      <c r="AK70" s="971" t="s">
        <v>592</v>
      </c>
      <c r="AL70" s="971"/>
      <c r="AM70" s="971"/>
      <c r="AN70" s="971"/>
      <c r="AO70" s="971"/>
      <c r="AP70" s="971" t="s">
        <v>592</v>
      </c>
      <c r="AQ70" s="971"/>
      <c r="AR70" s="971"/>
      <c r="AS70" s="971"/>
      <c r="AT70" s="971"/>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1041</v>
      </c>
      <c r="R71" s="971"/>
      <c r="S71" s="971"/>
      <c r="T71" s="971"/>
      <c r="U71" s="971"/>
      <c r="V71" s="971">
        <v>1037</v>
      </c>
      <c r="W71" s="971"/>
      <c r="X71" s="971"/>
      <c r="Y71" s="971"/>
      <c r="Z71" s="971"/>
      <c r="AA71" s="971">
        <v>4</v>
      </c>
      <c r="AB71" s="971"/>
      <c r="AC71" s="971"/>
      <c r="AD71" s="971"/>
      <c r="AE71" s="971"/>
      <c r="AF71" s="971">
        <v>4</v>
      </c>
      <c r="AG71" s="971"/>
      <c r="AH71" s="971"/>
      <c r="AI71" s="971"/>
      <c r="AJ71" s="971"/>
      <c r="AK71" s="971" t="s">
        <v>592</v>
      </c>
      <c r="AL71" s="971"/>
      <c r="AM71" s="971"/>
      <c r="AN71" s="971"/>
      <c r="AO71" s="971"/>
      <c r="AP71" s="971" t="s">
        <v>592</v>
      </c>
      <c r="AQ71" s="971"/>
      <c r="AR71" s="971"/>
      <c r="AS71" s="971"/>
      <c r="AT71" s="971"/>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368351</v>
      </c>
      <c r="R72" s="971"/>
      <c r="S72" s="971"/>
      <c r="T72" s="971"/>
      <c r="U72" s="971"/>
      <c r="V72" s="971">
        <v>355170</v>
      </c>
      <c r="W72" s="971"/>
      <c r="X72" s="971"/>
      <c r="Y72" s="971"/>
      <c r="Z72" s="971"/>
      <c r="AA72" s="971">
        <v>13181</v>
      </c>
      <c r="AB72" s="971"/>
      <c r="AC72" s="971"/>
      <c r="AD72" s="971"/>
      <c r="AE72" s="971"/>
      <c r="AF72" s="971">
        <v>13181</v>
      </c>
      <c r="AG72" s="971"/>
      <c r="AH72" s="971"/>
      <c r="AI72" s="971"/>
      <c r="AJ72" s="971"/>
      <c r="AK72" s="971">
        <v>2368</v>
      </c>
      <c r="AL72" s="971"/>
      <c r="AM72" s="971"/>
      <c r="AN72" s="971"/>
      <c r="AO72" s="971"/>
      <c r="AP72" s="971" t="s">
        <v>592</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704</v>
      </c>
      <c r="R73" s="971"/>
      <c r="S73" s="971"/>
      <c r="T73" s="971"/>
      <c r="U73" s="971"/>
      <c r="V73" s="971">
        <v>589</v>
      </c>
      <c r="W73" s="971"/>
      <c r="X73" s="971"/>
      <c r="Y73" s="971"/>
      <c r="Z73" s="971"/>
      <c r="AA73" s="971">
        <v>115</v>
      </c>
      <c r="AB73" s="971"/>
      <c r="AC73" s="971"/>
      <c r="AD73" s="971"/>
      <c r="AE73" s="971"/>
      <c r="AF73" s="971">
        <v>81</v>
      </c>
      <c r="AG73" s="971"/>
      <c r="AH73" s="971"/>
      <c r="AI73" s="971"/>
      <c r="AJ73" s="971"/>
      <c r="AK73" s="971" t="s">
        <v>592</v>
      </c>
      <c r="AL73" s="971"/>
      <c r="AM73" s="971"/>
      <c r="AN73" s="971"/>
      <c r="AO73" s="971"/>
      <c r="AP73" s="971" t="s">
        <v>592</v>
      </c>
      <c r="AQ73" s="971"/>
      <c r="AR73" s="971"/>
      <c r="AS73" s="971"/>
      <c r="AT73" s="971"/>
      <c r="AU73" s="971" t="s">
        <v>592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243</v>
      </c>
      <c r="R74" s="971"/>
      <c r="S74" s="971"/>
      <c r="T74" s="971"/>
      <c r="U74" s="971"/>
      <c r="V74" s="971">
        <v>180</v>
      </c>
      <c r="W74" s="971"/>
      <c r="X74" s="971"/>
      <c r="Y74" s="971"/>
      <c r="Z74" s="971"/>
      <c r="AA74" s="971">
        <v>63</v>
      </c>
      <c r="AB74" s="971"/>
      <c r="AC74" s="971"/>
      <c r="AD74" s="971"/>
      <c r="AE74" s="971"/>
      <c r="AF74" s="971">
        <v>17</v>
      </c>
      <c r="AG74" s="971"/>
      <c r="AH74" s="971"/>
      <c r="AI74" s="971"/>
      <c r="AJ74" s="971"/>
      <c r="AK74" s="971" t="s">
        <v>592</v>
      </c>
      <c r="AL74" s="971"/>
      <c r="AM74" s="971"/>
      <c r="AN74" s="971"/>
      <c r="AO74" s="971"/>
      <c r="AP74" s="971">
        <v>18</v>
      </c>
      <c r="AQ74" s="971"/>
      <c r="AR74" s="971"/>
      <c r="AS74" s="971"/>
      <c r="AT74" s="971"/>
      <c r="AU74" s="971">
        <v>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13524</v>
      </c>
      <c r="AG88" s="959"/>
      <c r="AH88" s="959"/>
      <c r="AI88" s="959"/>
      <c r="AJ88" s="959"/>
      <c r="AK88" s="963"/>
      <c r="AL88" s="963"/>
      <c r="AM88" s="963"/>
      <c r="AN88" s="963"/>
      <c r="AO88" s="963"/>
      <c r="AP88" s="959">
        <v>18</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48</v>
      </c>
      <c r="CS102" s="953"/>
      <c r="CT102" s="953"/>
      <c r="CU102" s="953"/>
      <c r="CV102" s="954"/>
      <c r="CW102" s="952">
        <v>40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312</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312</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312</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796431</v>
      </c>
      <c r="AB110" s="889"/>
      <c r="AC110" s="889"/>
      <c r="AD110" s="889"/>
      <c r="AE110" s="890"/>
      <c r="AF110" s="891">
        <v>777715</v>
      </c>
      <c r="AG110" s="889"/>
      <c r="AH110" s="889"/>
      <c r="AI110" s="889"/>
      <c r="AJ110" s="890"/>
      <c r="AK110" s="891">
        <v>825337</v>
      </c>
      <c r="AL110" s="889"/>
      <c r="AM110" s="889"/>
      <c r="AN110" s="889"/>
      <c r="AO110" s="890"/>
      <c r="AP110" s="892">
        <v>21.9</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9818275</v>
      </c>
      <c r="BR110" s="842"/>
      <c r="BS110" s="842"/>
      <c r="BT110" s="842"/>
      <c r="BU110" s="842"/>
      <c r="BV110" s="842">
        <v>9675511</v>
      </c>
      <c r="BW110" s="842"/>
      <c r="BX110" s="842"/>
      <c r="BY110" s="842"/>
      <c r="BZ110" s="842"/>
      <c r="CA110" s="842">
        <v>9572275</v>
      </c>
      <c r="CB110" s="842"/>
      <c r="CC110" s="842"/>
      <c r="CD110" s="842"/>
      <c r="CE110" s="842"/>
      <c r="CF110" s="866">
        <v>253.9</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398</v>
      </c>
      <c r="AB111" s="919"/>
      <c r="AC111" s="919"/>
      <c r="AD111" s="919"/>
      <c r="AE111" s="920"/>
      <c r="AF111" s="921" t="s">
        <v>130</v>
      </c>
      <c r="AG111" s="919"/>
      <c r="AH111" s="919"/>
      <c r="AI111" s="919"/>
      <c r="AJ111" s="920"/>
      <c r="AK111" s="921" t="s">
        <v>398</v>
      </c>
      <c r="AL111" s="919"/>
      <c r="AM111" s="919"/>
      <c r="AN111" s="919"/>
      <c r="AO111" s="920"/>
      <c r="AP111" s="922" t="s">
        <v>130</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22332</v>
      </c>
      <c r="BR111" s="817"/>
      <c r="BS111" s="817"/>
      <c r="BT111" s="817"/>
      <c r="BU111" s="817"/>
      <c r="BV111" s="817">
        <v>37096</v>
      </c>
      <c r="BW111" s="817"/>
      <c r="BX111" s="817"/>
      <c r="BY111" s="817"/>
      <c r="BZ111" s="817"/>
      <c r="CA111" s="817">
        <v>13237</v>
      </c>
      <c r="CB111" s="817"/>
      <c r="CC111" s="817"/>
      <c r="CD111" s="817"/>
      <c r="CE111" s="817"/>
      <c r="CF111" s="875">
        <v>0.4</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398</v>
      </c>
      <c r="DH111" s="817"/>
      <c r="DI111" s="817"/>
      <c r="DJ111" s="817"/>
      <c r="DK111" s="817"/>
      <c r="DL111" s="817" t="s">
        <v>130</v>
      </c>
      <c r="DM111" s="817"/>
      <c r="DN111" s="817"/>
      <c r="DO111" s="817"/>
      <c r="DP111" s="817"/>
      <c r="DQ111" s="817" t="s">
        <v>444</v>
      </c>
      <c r="DR111" s="817"/>
      <c r="DS111" s="817"/>
      <c r="DT111" s="817"/>
      <c r="DU111" s="817"/>
      <c r="DV111" s="794" t="s">
        <v>130</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450</v>
      </c>
      <c r="AG112" s="780"/>
      <c r="AH112" s="780"/>
      <c r="AI112" s="780"/>
      <c r="AJ112" s="781"/>
      <c r="AK112" s="782" t="s">
        <v>444</v>
      </c>
      <c r="AL112" s="780"/>
      <c r="AM112" s="780"/>
      <c r="AN112" s="780"/>
      <c r="AO112" s="781"/>
      <c r="AP112" s="824" t="s">
        <v>398</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2539078</v>
      </c>
      <c r="BR112" s="817"/>
      <c r="BS112" s="817"/>
      <c r="BT112" s="817"/>
      <c r="BU112" s="817"/>
      <c r="BV112" s="817">
        <v>2451804</v>
      </c>
      <c r="BW112" s="817"/>
      <c r="BX112" s="817"/>
      <c r="BY112" s="817"/>
      <c r="BZ112" s="817"/>
      <c r="CA112" s="817">
        <v>2434915</v>
      </c>
      <c r="CB112" s="817"/>
      <c r="CC112" s="817"/>
      <c r="CD112" s="817"/>
      <c r="CE112" s="817"/>
      <c r="CF112" s="875">
        <v>64.599999999999994</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130</v>
      </c>
      <c r="DM112" s="817"/>
      <c r="DN112" s="817"/>
      <c r="DO112" s="817"/>
      <c r="DP112" s="817"/>
      <c r="DQ112" s="817" t="s">
        <v>398</v>
      </c>
      <c r="DR112" s="817"/>
      <c r="DS112" s="817"/>
      <c r="DT112" s="817"/>
      <c r="DU112" s="817"/>
      <c r="DV112" s="794" t="s">
        <v>398</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238470</v>
      </c>
      <c r="AB113" s="919"/>
      <c r="AC113" s="919"/>
      <c r="AD113" s="919"/>
      <c r="AE113" s="920"/>
      <c r="AF113" s="921">
        <v>243873</v>
      </c>
      <c r="AG113" s="919"/>
      <c r="AH113" s="919"/>
      <c r="AI113" s="919"/>
      <c r="AJ113" s="920"/>
      <c r="AK113" s="921">
        <v>254076</v>
      </c>
      <c r="AL113" s="919"/>
      <c r="AM113" s="919"/>
      <c r="AN113" s="919"/>
      <c r="AO113" s="920"/>
      <c r="AP113" s="922">
        <v>6.7</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t="s">
        <v>398</v>
      </c>
      <c r="BR113" s="817"/>
      <c r="BS113" s="817"/>
      <c r="BT113" s="817"/>
      <c r="BU113" s="817"/>
      <c r="BV113" s="817">
        <v>6550</v>
      </c>
      <c r="BW113" s="817"/>
      <c r="BX113" s="817"/>
      <c r="BY113" s="817"/>
      <c r="BZ113" s="817"/>
      <c r="CA113" s="817">
        <v>9100</v>
      </c>
      <c r="CB113" s="817"/>
      <c r="CC113" s="817"/>
      <c r="CD113" s="817"/>
      <c r="CE113" s="817"/>
      <c r="CF113" s="875">
        <v>0.2</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444</v>
      </c>
      <c r="DH113" s="780"/>
      <c r="DI113" s="780"/>
      <c r="DJ113" s="780"/>
      <c r="DK113" s="781"/>
      <c r="DL113" s="782" t="s">
        <v>398</v>
      </c>
      <c r="DM113" s="780"/>
      <c r="DN113" s="780"/>
      <c r="DO113" s="780"/>
      <c r="DP113" s="781"/>
      <c r="DQ113" s="782" t="s">
        <v>398</v>
      </c>
      <c r="DR113" s="780"/>
      <c r="DS113" s="780"/>
      <c r="DT113" s="780"/>
      <c r="DU113" s="781"/>
      <c r="DV113" s="824" t="s">
        <v>398</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3395</v>
      </c>
      <c r="AB114" s="780"/>
      <c r="AC114" s="780"/>
      <c r="AD114" s="780"/>
      <c r="AE114" s="781"/>
      <c r="AF114" s="782">
        <v>2</v>
      </c>
      <c r="AG114" s="780"/>
      <c r="AH114" s="780"/>
      <c r="AI114" s="780"/>
      <c r="AJ114" s="781"/>
      <c r="AK114" s="782">
        <v>19</v>
      </c>
      <c r="AL114" s="780"/>
      <c r="AM114" s="780"/>
      <c r="AN114" s="780"/>
      <c r="AO114" s="781"/>
      <c r="AP114" s="824">
        <v>0</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1782868</v>
      </c>
      <c r="BR114" s="817"/>
      <c r="BS114" s="817"/>
      <c r="BT114" s="817"/>
      <c r="BU114" s="817"/>
      <c r="BV114" s="817">
        <v>1772096</v>
      </c>
      <c r="BW114" s="817"/>
      <c r="BX114" s="817"/>
      <c r="BY114" s="817"/>
      <c r="BZ114" s="817"/>
      <c r="CA114" s="817">
        <v>1777196</v>
      </c>
      <c r="CB114" s="817"/>
      <c r="CC114" s="817"/>
      <c r="CD114" s="817"/>
      <c r="CE114" s="817"/>
      <c r="CF114" s="875">
        <v>47.1</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444</v>
      </c>
      <c r="DM114" s="780"/>
      <c r="DN114" s="780"/>
      <c r="DO114" s="780"/>
      <c r="DP114" s="781"/>
      <c r="DQ114" s="782" t="s">
        <v>398</v>
      </c>
      <c r="DR114" s="780"/>
      <c r="DS114" s="780"/>
      <c r="DT114" s="780"/>
      <c r="DU114" s="781"/>
      <c r="DV114" s="824" t="s">
        <v>130</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444</v>
      </c>
      <c r="AG115" s="919"/>
      <c r="AH115" s="919"/>
      <c r="AI115" s="919"/>
      <c r="AJ115" s="920"/>
      <c r="AK115" s="921" t="s">
        <v>444</v>
      </c>
      <c r="AL115" s="919"/>
      <c r="AM115" s="919"/>
      <c r="AN115" s="919"/>
      <c r="AO115" s="920"/>
      <c r="AP115" s="922" t="s">
        <v>444</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686</v>
      </c>
      <c r="BR115" s="817"/>
      <c r="BS115" s="817"/>
      <c r="BT115" s="817"/>
      <c r="BU115" s="817"/>
      <c r="BV115" s="817" t="s">
        <v>444</v>
      </c>
      <c r="BW115" s="817"/>
      <c r="BX115" s="817"/>
      <c r="BY115" s="817"/>
      <c r="BZ115" s="817"/>
      <c r="CA115" s="817">
        <v>1034</v>
      </c>
      <c r="CB115" s="817"/>
      <c r="CC115" s="817"/>
      <c r="CD115" s="817"/>
      <c r="CE115" s="817"/>
      <c r="CF115" s="875">
        <v>0</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22332</v>
      </c>
      <c r="DH115" s="780"/>
      <c r="DI115" s="780"/>
      <c r="DJ115" s="780"/>
      <c r="DK115" s="781"/>
      <c r="DL115" s="782">
        <v>37096</v>
      </c>
      <c r="DM115" s="780"/>
      <c r="DN115" s="780"/>
      <c r="DO115" s="780"/>
      <c r="DP115" s="781"/>
      <c r="DQ115" s="782">
        <v>13237</v>
      </c>
      <c r="DR115" s="780"/>
      <c r="DS115" s="780"/>
      <c r="DT115" s="780"/>
      <c r="DU115" s="781"/>
      <c r="DV115" s="824">
        <v>0.4</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444</v>
      </c>
      <c r="AG116" s="780"/>
      <c r="AH116" s="780"/>
      <c r="AI116" s="780"/>
      <c r="AJ116" s="781"/>
      <c r="AK116" s="782" t="s">
        <v>398</v>
      </c>
      <c r="AL116" s="780"/>
      <c r="AM116" s="780"/>
      <c r="AN116" s="780"/>
      <c r="AO116" s="781"/>
      <c r="AP116" s="824" t="s">
        <v>398</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398</v>
      </c>
      <c r="BW116" s="817"/>
      <c r="BX116" s="817"/>
      <c r="BY116" s="817"/>
      <c r="BZ116" s="817"/>
      <c r="CA116" s="817" t="s">
        <v>444</v>
      </c>
      <c r="CB116" s="817"/>
      <c r="CC116" s="817"/>
      <c r="CD116" s="817"/>
      <c r="CE116" s="817"/>
      <c r="CF116" s="875" t="s">
        <v>398</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444</v>
      </c>
      <c r="DM116" s="780"/>
      <c r="DN116" s="780"/>
      <c r="DO116" s="780"/>
      <c r="DP116" s="781"/>
      <c r="DQ116" s="782" t="s">
        <v>398</v>
      </c>
      <c r="DR116" s="780"/>
      <c r="DS116" s="780"/>
      <c r="DT116" s="780"/>
      <c r="DU116" s="781"/>
      <c r="DV116" s="824" t="s">
        <v>398</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1038296</v>
      </c>
      <c r="AB117" s="903"/>
      <c r="AC117" s="903"/>
      <c r="AD117" s="903"/>
      <c r="AE117" s="904"/>
      <c r="AF117" s="905">
        <v>1021590</v>
      </c>
      <c r="AG117" s="903"/>
      <c r="AH117" s="903"/>
      <c r="AI117" s="903"/>
      <c r="AJ117" s="904"/>
      <c r="AK117" s="905">
        <v>1079432</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398</v>
      </c>
      <c r="BW117" s="817"/>
      <c r="BX117" s="817"/>
      <c r="BY117" s="817"/>
      <c r="BZ117" s="817"/>
      <c r="CA117" s="817" t="s">
        <v>444</v>
      </c>
      <c r="CB117" s="817"/>
      <c r="CC117" s="817"/>
      <c r="CD117" s="817"/>
      <c r="CE117" s="817"/>
      <c r="CF117" s="875" t="s">
        <v>444</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450</v>
      </c>
      <c r="DR117" s="780"/>
      <c r="DS117" s="780"/>
      <c r="DT117" s="780"/>
      <c r="DU117" s="781"/>
      <c r="DV117" s="824" t="s">
        <v>444</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312</v>
      </c>
      <c r="AL118" s="896"/>
      <c r="AM118" s="896"/>
      <c r="AN118" s="896"/>
      <c r="AO118" s="897"/>
      <c r="AP118" s="899" t="s">
        <v>438</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444</v>
      </c>
      <c r="BW118" s="845"/>
      <c r="BX118" s="845"/>
      <c r="BY118" s="845"/>
      <c r="BZ118" s="845"/>
      <c r="CA118" s="845" t="s">
        <v>444</v>
      </c>
      <c r="CB118" s="845"/>
      <c r="CC118" s="845"/>
      <c r="CD118" s="845"/>
      <c r="CE118" s="845"/>
      <c r="CF118" s="875" t="s">
        <v>444</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444</v>
      </c>
      <c r="DM118" s="780"/>
      <c r="DN118" s="780"/>
      <c r="DO118" s="780"/>
      <c r="DP118" s="781"/>
      <c r="DQ118" s="782" t="s">
        <v>444</v>
      </c>
      <c r="DR118" s="780"/>
      <c r="DS118" s="780"/>
      <c r="DT118" s="780"/>
      <c r="DU118" s="781"/>
      <c r="DV118" s="824" t="s">
        <v>444</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398</v>
      </c>
      <c r="AB119" s="889"/>
      <c r="AC119" s="889"/>
      <c r="AD119" s="889"/>
      <c r="AE119" s="890"/>
      <c r="AF119" s="891" t="s">
        <v>444</v>
      </c>
      <c r="AG119" s="889"/>
      <c r="AH119" s="889"/>
      <c r="AI119" s="889"/>
      <c r="AJ119" s="890"/>
      <c r="AK119" s="891" t="s">
        <v>444</v>
      </c>
      <c r="AL119" s="889"/>
      <c r="AM119" s="889"/>
      <c r="AN119" s="889"/>
      <c r="AO119" s="890"/>
      <c r="AP119" s="892" t="s">
        <v>444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470</v>
      </c>
      <c r="BP119" s="878"/>
      <c r="BQ119" s="879">
        <v>14163239</v>
      </c>
      <c r="BR119" s="845"/>
      <c r="BS119" s="845"/>
      <c r="BT119" s="845"/>
      <c r="BU119" s="845"/>
      <c r="BV119" s="845">
        <v>13943057</v>
      </c>
      <c r="BW119" s="845"/>
      <c r="BX119" s="845"/>
      <c r="BY119" s="845"/>
      <c r="BZ119" s="845"/>
      <c r="CA119" s="845">
        <v>13807757</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444</v>
      </c>
      <c r="DM119" s="764"/>
      <c r="DN119" s="764"/>
      <c r="DO119" s="764"/>
      <c r="DP119" s="765"/>
      <c r="DQ119" s="766" t="s">
        <v>444</v>
      </c>
      <c r="DR119" s="764"/>
      <c r="DS119" s="764"/>
      <c r="DT119" s="764"/>
      <c r="DU119" s="765"/>
      <c r="DV119" s="848" t="s">
        <v>398</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444</v>
      </c>
      <c r="AB120" s="780"/>
      <c r="AC120" s="780"/>
      <c r="AD120" s="780"/>
      <c r="AE120" s="781"/>
      <c r="AF120" s="782" t="s">
        <v>444</v>
      </c>
      <c r="AG120" s="780"/>
      <c r="AH120" s="780"/>
      <c r="AI120" s="780"/>
      <c r="AJ120" s="781"/>
      <c r="AK120" s="782" t="s">
        <v>444</v>
      </c>
      <c r="AL120" s="780"/>
      <c r="AM120" s="780"/>
      <c r="AN120" s="780"/>
      <c r="AO120" s="781"/>
      <c r="AP120" s="824" t="s">
        <v>444</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1305181</v>
      </c>
      <c r="BR120" s="842"/>
      <c r="BS120" s="842"/>
      <c r="BT120" s="842"/>
      <c r="BU120" s="842"/>
      <c r="BV120" s="842">
        <v>1598559</v>
      </c>
      <c r="BW120" s="842"/>
      <c r="BX120" s="842"/>
      <c r="BY120" s="842"/>
      <c r="BZ120" s="842"/>
      <c r="CA120" s="842">
        <v>1892355</v>
      </c>
      <c r="CB120" s="842"/>
      <c r="CC120" s="842"/>
      <c r="CD120" s="842"/>
      <c r="CE120" s="842"/>
      <c r="CF120" s="866">
        <v>50.2</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2516678</v>
      </c>
      <c r="DH120" s="842"/>
      <c r="DI120" s="842"/>
      <c r="DJ120" s="842"/>
      <c r="DK120" s="842"/>
      <c r="DL120" s="842">
        <v>2430279</v>
      </c>
      <c r="DM120" s="842"/>
      <c r="DN120" s="842"/>
      <c r="DO120" s="842"/>
      <c r="DP120" s="842"/>
      <c r="DQ120" s="842">
        <v>2414266</v>
      </c>
      <c r="DR120" s="842"/>
      <c r="DS120" s="842"/>
      <c r="DT120" s="842"/>
      <c r="DU120" s="842"/>
      <c r="DV120" s="843">
        <v>64</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444</v>
      </c>
      <c r="AG121" s="780"/>
      <c r="AH121" s="780"/>
      <c r="AI121" s="780"/>
      <c r="AJ121" s="781"/>
      <c r="AK121" s="782" t="s">
        <v>444</v>
      </c>
      <c r="AL121" s="780"/>
      <c r="AM121" s="780"/>
      <c r="AN121" s="780"/>
      <c r="AO121" s="781"/>
      <c r="AP121" s="824" t="s">
        <v>444</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2024682</v>
      </c>
      <c r="BR121" s="817"/>
      <c r="BS121" s="817"/>
      <c r="BT121" s="817"/>
      <c r="BU121" s="817"/>
      <c r="BV121" s="817">
        <v>1959172</v>
      </c>
      <c r="BW121" s="817"/>
      <c r="BX121" s="817"/>
      <c r="BY121" s="817"/>
      <c r="BZ121" s="817"/>
      <c r="CA121" s="817">
        <v>1884492</v>
      </c>
      <c r="CB121" s="817"/>
      <c r="CC121" s="817"/>
      <c r="CD121" s="817"/>
      <c r="CE121" s="817"/>
      <c r="CF121" s="875">
        <v>50</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v>22400</v>
      </c>
      <c r="DH121" s="817"/>
      <c r="DI121" s="817"/>
      <c r="DJ121" s="817"/>
      <c r="DK121" s="817"/>
      <c r="DL121" s="817">
        <v>21525</v>
      </c>
      <c r="DM121" s="817"/>
      <c r="DN121" s="817"/>
      <c r="DO121" s="817"/>
      <c r="DP121" s="817"/>
      <c r="DQ121" s="817">
        <v>20649</v>
      </c>
      <c r="DR121" s="817"/>
      <c r="DS121" s="817"/>
      <c r="DT121" s="817"/>
      <c r="DU121" s="817"/>
      <c r="DV121" s="794">
        <v>0.5</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444</v>
      </c>
      <c r="AG122" s="780"/>
      <c r="AH122" s="780"/>
      <c r="AI122" s="780"/>
      <c r="AJ122" s="781"/>
      <c r="AK122" s="782" t="s">
        <v>398</v>
      </c>
      <c r="AL122" s="780"/>
      <c r="AM122" s="780"/>
      <c r="AN122" s="780"/>
      <c r="AO122" s="781"/>
      <c r="AP122" s="824" t="s">
        <v>444</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7151177</v>
      </c>
      <c r="BR122" s="845"/>
      <c r="BS122" s="845"/>
      <c r="BT122" s="845"/>
      <c r="BU122" s="845"/>
      <c r="BV122" s="845">
        <v>7064658</v>
      </c>
      <c r="BW122" s="845"/>
      <c r="BX122" s="845"/>
      <c r="BY122" s="845"/>
      <c r="BZ122" s="845"/>
      <c r="CA122" s="845">
        <v>6772031</v>
      </c>
      <c r="CB122" s="845"/>
      <c r="CC122" s="845"/>
      <c r="CD122" s="845"/>
      <c r="CE122" s="845"/>
      <c r="CF122" s="846">
        <v>179.6</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444</v>
      </c>
      <c r="DH122" s="817"/>
      <c r="DI122" s="817"/>
      <c r="DJ122" s="817"/>
      <c r="DK122" s="817"/>
      <c r="DL122" s="817" t="s">
        <v>444</v>
      </c>
      <c r="DM122" s="817"/>
      <c r="DN122" s="817"/>
      <c r="DO122" s="817"/>
      <c r="DP122" s="817"/>
      <c r="DQ122" s="817" t="s">
        <v>444</v>
      </c>
      <c r="DR122" s="817"/>
      <c r="DS122" s="817"/>
      <c r="DT122" s="817"/>
      <c r="DU122" s="817"/>
      <c r="DV122" s="794" t="s">
        <v>398</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444</v>
      </c>
      <c r="AG123" s="780"/>
      <c r="AH123" s="780"/>
      <c r="AI123" s="780"/>
      <c r="AJ123" s="781"/>
      <c r="AK123" s="782" t="s">
        <v>398</v>
      </c>
      <c r="AL123" s="780"/>
      <c r="AM123" s="780"/>
      <c r="AN123" s="780"/>
      <c r="AO123" s="781"/>
      <c r="AP123" s="824" t="s">
        <v>444</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481</v>
      </c>
      <c r="BP123" s="878"/>
      <c r="BQ123" s="832">
        <v>10481040</v>
      </c>
      <c r="BR123" s="833"/>
      <c r="BS123" s="833"/>
      <c r="BT123" s="833"/>
      <c r="BU123" s="833"/>
      <c r="BV123" s="833">
        <v>10622389</v>
      </c>
      <c r="BW123" s="833"/>
      <c r="BX123" s="833"/>
      <c r="BY123" s="833"/>
      <c r="BZ123" s="833"/>
      <c r="CA123" s="833">
        <v>10548878</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398</v>
      </c>
      <c r="DH123" s="780"/>
      <c r="DI123" s="780"/>
      <c r="DJ123" s="780"/>
      <c r="DK123" s="781"/>
      <c r="DL123" s="782" t="s">
        <v>444</v>
      </c>
      <c r="DM123" s="780"/>
      <c r="DN123" s="780"/>
      <c r="DO123" s="780"/>
      <c r="DP123" s="781"/>
      <c r="DQ123" s="782" t="s">
        <v>444</v>
      </c>
      <c r="DR123" s="780"/>
      <c r="DS123" s="780"/>
      <c r="DT123" s="780"/>
      <c r="DU123" s="781"/>
      <c r="DV123" s="824" t="s">
        <v>444</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444</v>
      </c>
      <c r="AG124" s="780"/>
      <c r="AH124" s="780"/>
      <c r="AI124" s="780"/>
      <c r="AJ124" s="781"/>
      <c r="AK124" s="782" t="s">
        <v>444</v>
      </c>
      <c r="AL124" s="780"/>
      <c r="AM124" s="780"/>
      <c r="AN124" s="780"/>
      <c r="AO124" s="781"/>
      <c r="AP124" s="824" t="s">
        <v>444</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96.6</v>
      </c>
      <c r="BR124" s="831"/>
      <c r="BS124" s="831"/>
      <c r="BT124" s="831"/>
      <c r="BU124" s="831"/>
      <c r="BV124" s="831">
        <v>82.9</v>
      </c>
      <c r="BW124" s="831"/>
      <c r="BX124" s="831"/>
      <c r="BY124" s="831"/>
      <c r="BZ124" s="831"/>
      <c r="CA124" s="831">
        <v>86.4</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398</v>
      </c>
      <c r="DH124" s="764"/>
      <c r="DI124" s="764"/>
      <c r="DJ124" s="764"/>
      <c r="DK124" s="765"/>
      <c r="DL124" s="766" t="s">
        <v>398</v>
      </c>
      <c r="DM124" s="764"/>
      <c r="DN124" s="764"/>
      <c r="DO124" s="764"/>
      <c r="DP124" s="765"/>
      <c r="DQ124" s="766" t="s">
        <v>444</v>
      </c>
      <c r="DR124" s="764"/>
      <c r="DS124" s="764"/>
      <c r="DT124" s="764"/>
      <c r="DU124" s="765"/>
      <c r="DV124" s="848" t="s">
        <v>398</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398</v>
      </c>
      <c r="AB125" s="780"/>
      <c r="AC125" s="780"/>
      <c r="AD125" s="780"/>
      <c r="AE125" s="781"/>
      <c r="AF125" s="782" t="s">
        <v>398</v>
      </c>
      <c r="AG125" s="780"/>
      <c r="AH125" s="780"/>
      <c r="AI125" s="780"/>
      <c r="AJ125" s="781"/>
      <c r="AK125" s="782" t="s">
        <v>398</v>
      </c>
      <c r="AL125" s="780"/>
      <c r="AM125" s="780"/>
      <c r="AN125" s="780"/>
      <c r="AO125" s="781"/>
      <c r="AP125" s="824" t="s">
        <v>398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398</v>
      </c>
      <c r="DM125" s="842"/>
      <c r="DN125" s="842"/>
      <c r="DO125" s="842"/>
      <c r="DP125" s="842"/>
      <c r="DQ125" s="842" t="s">
        <v>398</v>
      </c>
      <c r="DR125" s="842"/>
      <c r="DS125" s="842"/>
      <c r="DT125" s="842"/>
      <c r="DU125" s="842"/>
      <c r="DV125" s="843" t="s">
        <v>398</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398</v>
      </c>
      <c r="AB126" s="780"/>
      <c r="AC126" s="780"/>
      <c r="AD126" s="780"/>
      <c r="AE126" s="781"/>
      <c r="AF126" s="782" t="s">
        <v>398</v>
      </c>
      <c r="AG126" s="780"/>
      <c r="AH126" s="780"/>
      <c r="AI126" s="780"/>
      <c r="AJ126" s="781"/>
      <c r="AK126" s="782" t="s">
        <v>398</v>
      </c>
      <c r="AL126" s="780"/>
      <c r="AM126" s="780"/>
      <c r="AN126" s="780"/>
      <c r="AO126" s="781"/>
      <c r="AP126" s="824" t="s">
        <v>398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398</v>
      </c>
      <c r="DH126" s="817"/>
      <c r="DI126" s="817"/>
      <c r="DJ126" s="817"/>
      <c r="DK126" s="817"/>
      <c r="DL126" s="817" t="s">
        <v>398</v>
      </c>
      <c r="DM126" s="817"/>
      <c r="DN126" s="817"/>
      <c r="DO126" s="817"/>
      <c r="DP126" s="817"/>
      <c r="DQ126" s="817" t="s">
        <v>398</v>
      </c>
      <c r="DR126" s="817"/>
      <c r="DS126" s="817"/>
      <c r="DT126" s="817"/>
      <c r="DU126" s="817"/>
      <c r="DV126" s="794" t="s">
        <v>444</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398</v>
      </c>
      <c r="AB127" s="780"/>
      <c r="AC127" s="780"/>
      <c r="AD127" s="780"/>
      <c r="AE127" s="781"/>
      <c r="AF127" s="782" t="s">
        <v>444</v>
      </c>
      <c r="AG127" s="780"/>
      <c r="AH127" s="780"/>
      <c r="AI127" s="780"/>
      <c r="AJ127" s="781"/>
      <c r="AK127" s="782" t="s">
        <v>398</v>
      </c>
      <c r="AL127" s="780"/>
      <c r="AM127" s="780"/>
      <c r="AN127" s="780"/>
      <c r="AO127" s="781"/>
      <c r="AP127" s="824" t="s">
        <v>444</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398</v>
      </c>
      <c r="DM127" s="817"/>
      <c r="DN127" s="817"/>
      <c r="DO127" s="817"/>
      <c r="DP127" s="817"/>
      <c r="DQ127" s="817" t="s">
        <v>398</v>
      </c>
      <c r="DR127" s="817"/>
      <c r="DS127" s="817"/>
      <c r="DT127" s="817"/>
      <c r="DU127" s="817"/>
      <c r="DV127" s="794" t="s">
        <v>444</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195683</v>
      </c>
      <c r="AB128" s="801"/>
      <c r="AC128" s="801"/>
      <c r="AD128" s="801"/>
      <c r="AE128" s="802"/>
      <c r="AF128" s="803">
        <v>206581</v>
      </c>
      <c r="AG128" s="801"/>
      <c r="AH128" s="801"/>
      <c r="AI128" s="801"/>
      <c r="AJ128" s="802"/>
      <c r="AK128" s="803">
        <v>202800</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v>686</v>
      </c>
      <c r="DH128" s="791"/>
      <c r="DI128" s="791"/>
      <c r="DJ128" s="791"/>
      <c r="DK128" s="791"/>
      <c r="DL128" s="791" t="s">
        <v>444</v>
      </c>
      <c r="DM128" s="791"/>
      <c r="DN128" s="791"/>
      <c r="DO128" s="791"/>
      <c r="DP128" s="791"/>
      <c r="DQ128" s="791">
        <v>1034</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4392843</v>
      </c>
      <c r="AB129" s="780"/>
      <c r="AC129" s="780"/>
      <c r="AD129" s="780"/>
      <c r="AE129" s="781"/>
      <c r="AF129" s="782">
        <v>4578900</v>
      </c>
      <c r="AG129" s="780"/>
      <c r="AH129" s="780"/>
      <c r="AI129" s="780"/>
      <c r="AJ129" s="781"/>
      <c r="AK129" s="782">
        <v>4346189</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584019</v>
      </c>
      <c r="AB130" s="780"/>
      <c r="AC130" s="780"/>
      <c r="AD130" s="780"/>
      <c r="AE130" s="781"/>
      <c r="AF130" s="782">
        <v>576143</v>
      </c>
      <c r="AG130" s="780"/>
      <c r="AH130" s="780"/>
      <c r="AI130" s="780"/>
      <c r="AJ130" s="781"/>
      <c r="AK130" s="782">
        <v>575700</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3808824</v>
      </c>
      <c r="AB131" s="764"/>
      <c r="AC131" s="764"/>
      <c r="AD131" s="764"/>
      <c r="AE131" s="765"/>
      <c r="AF131" s="766">
        <v>4002757</v>
      </c>
      <c r="AG131" s="764"/>
      <c r="AH131" s="764"/>
      <c r="AI131" s="764"/>
      <c r="AJ131" s="765"/>
      <c r="AK131" s="766">
        <v>3770489</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86.4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6.7893397000000002</v>
      </c>
      <c r="AB132" s="745"/>
      <c r="AC132" s="745"/>
      <c r="AD132" s="745"/>
      <c r="AE132" s="746"/>
      <c r="AF132" s="747">
        <v>5.9675368999999998</v>
      </c>
      <c r="AG132" s="745"/>
      <c r="AH132" s="745"/>
      <c r="AI132" s="745"/>
      <c r="AJ132" s="746"/>
      <c r="AK132" s="747">
        <v>7.9812459000000002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6.5</v>
      </c>
      <c r="AB133" s="724"/>
      <c r="AC133" s="724"/>
      <c r="AD133" s="724"/>
      <c r="AE133" s="725"/>
      <c r="AF133" s="723">
        <v>6.4</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l/XKnl8QqGGvqLpIaAFYAXa4VZB87EVv56Hk/k53PmboFpe1VMl3w4/hv0zyme5nbq6IF7G0pbyhXUyUhFDag==" saltValue="zTLMurTfAt1iha0+qrPf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ZZqjwbdH45FX/OY7uNKJYFyEkUrlY2SP2dCOUrVwLMTbPKd7WmMhGfFuogf87dA26pDZXU8Szjwq+NkXZvSfg==" saltValue="NjNFZpFwVfhNAqaSYbV3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belGJJ76HzQ6IqW72OOfDCwNYMPj1vopoBMnc8eN6heWpJc/RwSlj5DkMocLHBrjhbBI2+bx34wJ8cVayALQ==" saltValue="C+tJPlsu9tILdeG9ERHO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1742627</v>
      </c>
      <c r="AP9" s="281">
        <v>109379</v>
      </c>
      <c r="AQ9" s="282">
        <v>91991</v>
      </c>
      <c r="AR9" s="283">
        <v>18.899999999999999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62294</v>
      </c>
      <c r="AP10" s="284">
        <v>3910</v>
      </c>
      <c r="AQ10" s="285">
        <v>12405</v>
      </c>
      <c r="AR10" s="286">
        <v>-68.5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395</v>
      </c>
      <c r="AR11" s="286" t="s">
        <v>518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v>19</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99109</v>
      </c>
      <c r="AP13" s="284">
        <v>6221</v>
      </c>
      <c r="AQ13" s="285">
        <v>3751</v>
      </c>
      <c r="AR13" s="286">
        <v>65.8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31885</v>
      </c>
      <c r="AP14" s="284">
        <v>2001</v>
      </c>
      <c r="AQ14" s="285">
        <v>1672</v>
      </c>
      <c r="AR14" s="286">
        <v>19.7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-101137</v>
      </c>
      <c r="AP15" s="284">
        <v>-6348</v>
      </c>
      <c r="AQ15" s="285">
        <v>-6358</v>
      </c>
      <c r="AR15" s="286">
        <v>-0.2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1834778</v>
      </c>
      <c r="AP16" s="284">
        <v>115163</v>
      </c>
      <c r="AQ16" s="285">
        <v>103876</v>
      </c>
      <c r="AR16" s="286">
        <v>10.9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12.93</v>
      </c>
      <c r="AP21" s="298">
        <v>9.2899999999999991</v>
      </c>
      <c r="AQ21" s="299">
        <v>3.64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96.4</v>
      </c>
      <c r="AP22" s="303">
        <v>96.9</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825337</v>
      </c>
      <c r="AP32" s="312">
        <v>51804</v>
      </c>
      <c r="AQ32" s="313">
        <v>51927</v>
      </c>
      <c r="AR32" s="314">
        <v>-0.2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254076</v>
      </c>
      <c r="AP35" s="312">
        <v>15948</v>
      </c>
      <c r="AQ35" s="313">
        <v>15337</v>
      </c>
      <c r="AR35" s="314">
        <v>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19</v>
      </c>
      <c r="AP36" s="312">
        <v>1</v>
      </c>
      <c r="AQ36" s="313">
        <v>2347</v>
      </c>
      <c r="AR36" s="314">
        <v>-100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518</v>
      </c>
      <c r="AP37" s="312" t="s">
        <v>518</v>
      </c>
      <c r="AQ37" s="313">
        <v>463</v>
      </c>
      <c r="AR37" s="314" t="s">
        <v>518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v>-202800</v>
      </c>
      <c r="AP39" s="312">
        <v>-12729</v>
      </c>
      <c r="AQ39" s="313">
        <v>-3326</v>
      </c>
      <c r="AR39" s="314">
        <v>282.7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-575700</v>
      </c>
      <c r="AP40" s="312">
        <v>-36135</v>
      </c>
      <c r="AQ40" s="313">
        <v>-45680</v>
      </c>
      <c r="AR40" s="314">
        <v>-20.9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300932</v>
      </c>
      <c r="AP41" s="312">
        <v>18889</v>
      </c>
      <c r="AQ41" s="313">
        <v>21069</v>
      </c>
      <c r="AR41" s="314">
        <v>-10.3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1036826</v>
      </c>
      <c r="AN51" s="334">
        <v>61300</v>
      </c>
      <c r="AO51" s="335">
        <v>-42.6</v>
      </c>
      <c r="AP51" s="336">
        <v>73475</v>
      </c>
      <c r="AQ51" s="337">
        <v>9.1</v>
      </c>
      <c r="AR51" s="338">
        <v>-51.7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381908</v>
      </c>
      <c r="AN52" s="342">
        <v>22579</v>
      </c>
      <c r="AO52" s="343">
        <v>20</v>
      </c>
      <c r="AP52" s="344">
        <v>43072</v>
      </c>
      <c r="AQ52" s="345">
        <v>31.1</v>
      </c>
      <c r="AR52" s="346">
        <v>-11.1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999693</v>
      </c>
      <c r="AN53" s="334">
        <v>59819</v>
      </c>
      <c r="AO53" s="335">
        <v>-2.4</v>
      </c>
      <c r="AP53" s="336">
        <v>87464</v>
      </c>
      <c r="AQ53" s="337">
        <v>19</v>
      </c>
      <c r="AR53" s="338">
        <v>-21.4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279432</v>
      </c>
      <c r="AN54" s="342">
        <v>16720</v>
      </c>
      <c r="AO54" s="343">
        <v>-25.9</v>
      </c>
      <c r="AP54" s="344">
        <v>47479</v>
      </c>
      <c r="AQ54" s="345">
        <v>10.199999999999999</v>
      </c>
      <c r="AR54" s="346">
        <v>-36.1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1411031</v>
      </c>
      <c r="AN55" s="334">
        <v>85704</v>
      </c>
      <c r="AO55" s="335">
        <v>43.3</v>
      </c>
      <c r="AP55" s="336">
        <v>96248</v>
      </c>
      <c r="AQ55" s="337">
        <v>10</v>
      </c>
      <c r="AR55" s="338">
        <v>33.299999999999997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350402</v>
      </c>
      <c r="AN56" s="342">
        <v>21283</v>
      </c>
      <c r="AO56" s="343">
        <v>27.3</v>
      </c>
      <c r="AP56" s="344">
        <v>55768</v>
      </c>
      <c r="AQ56" s="345">
        <v>17.5</v>
      </c>
      <c r="AR56" s="346">
        <v>9.8000000000000007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800812</v>
      </c>
      <c r="AN57" s="334">
        <v>49758</v>
      </c>
      <c r="AO57" s="335">
        <v>-41.9</v>
      </c>
      <c r="AP57" s="336">
        <v>76413</v>
      </c>
      <c r="AQ57" s="337">
        <v>-20.6</v>
      </c>
      <c r="AR57" s="338">
        <v>-21.3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207491</v>
      </c>
      <c r="AN58" s="342">
        <v>12892</v>
      </c>
      <c r="AO58" s="343">
        <v>-39.4</v>
      </c>
      <c r="AP58" s="344">
        <v>39658</v>
      </c>
      <c r="AQ58" s="345">
        <v>-28.9</v>
      </c>
      <c r="AR58" s="346">
        <v>-10.5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1198195</v>
      </c>
      <c r="AN59" s="334">
        <v>75207</v>
      </c>
      <c r="AO59" s="335">
        <v>51.1</v>
      </c>
      <c r="AP59" s="336">
        <v>66481</v>
      </c>
      <c r="AQ59" s="337">
        <v>-13</v>
      </c>
      <c r="AR59" s="338">
        <v>64.099999999999994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692105</v>
      </c>
      <c r="AN60" s="342">
        <v>43441</v>
      </c>
      <c r="AO60" s="343">
        <v>237</v>
      </c>
      <c r="AP60" s="344">
        <v>36120</v>
      </c>
      <c r="AQ60" s="345">
        <v>-8.9</v>
      </c>
      <c r="AR60" s="346">
        <v>245.9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1089311</v>
      </c>
      <c r="AN61" s="349">
        <v>66358</v>
      </c>
      <c r="AO61" s="350">
        <v>1.5</v>
      </c>
      <c r="AP61" s="351">
        <v>80016</v>
      </c>
      <c r="AQ61" s="352">
        <v>0.9</v>
      </c>
      <c r="AR61" s="338">
        <v>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382268</v>
      </c>
      <c r="AN62" s="342">
        <v>23383</v>
      </c>
      <c r="AO62" s="343">
        <v>43.8</v>
      </c>
      <c r="AP62" s="344">
        <v>44419</v>
      </c>
      <c r="AQ62" s="345">
        <v>4.2</v>
      </c>
      <c r="AR62" s="346">
        <v>39.6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iEcPiAc40cRmAYFXIaSdonyI3fXVe5ntxLGapdNYg4uMTZPPEbEXMPtD70HtfHk568WQrU+aFsdZqxQ4HlGqQ==" saltValue="pa6EdkK6WtN6o20y8eP8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zTOJZi2y+AhzOGslPwCSfktj9lLTuQcmUWbjN8/udVb4b1urUoNW/sV+ntxfWUAT/b4vRaJYsFR9J0YalbCzEg==" saltValue="S+A6k9tNx6AmraetXzqE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Pvd2W7S2ebBbDpR/+FgXUvPig83CEBEATCWbEA3V1zIbC0RMaeAyB0uYo7kOqgX3o+NEA/gLgboNj9T00cDGgg==" saltValue="9+nlAgBArVpJ+OHyw+a6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11.13</v>
      </c>
      <c r="G47" s="12">
        <v>11.19</v>
      </c>
      <c r="H47" s="12">
        <v>10.69</v>
      </c>
      <c r="I47" s="12">
        <v>10.25</v>
      </c>
      <c r="J47" s="13">
        <v>10.8</v>
      </c>
    </row>
    <row r="48" spans="2:10" ht="57.75" customHeight="1" x14ac:dyDescent="0.15">
      <c r="B48" s="14"/>
      <c r="C48" s="1141" t="s">
        <v>4</v>
      </c>
      <c r="D48" s="1141"/>
      <c r="E48" s="1142"/>
      <c r="F48" s="15">
        <v>10.7</v>
      </c>
      <c r="G48" s="16">
        <v>5.67</v>
      </c>
      <c r="H48" s="16">
        <v>10.78</v>
      </c>
      <c r="I48" s="16">
        <v>14.97</v>
      </c>
      <c r="J48" s="17">
        <v>13.29</v>
      </c>
    </row>
    <row r="49" spans="2:10" ht="57.75" customHeight="1" thickBot="1" x14ac:dyDescent="0.2">
      <c r="B49" s="18"/>
      <c r="C49" s="1143" t="s">
        <v>5</v>
      </c>
      <c r="D49" s="1143"/>
      <c r="E49" s="1144"/>
      <c r="F49" s="19" t="s">
        <v>565</v>
      </c>
      <c r="G49" s="20" t="s">
        <v>566</v>
      </c>
      <c r="H49" s="20">
        <v>2.99</v>
      </c>
      <c r="I49" s="20">
        <v>4.63</v>
      </c>
      <c r="J49" s="21" t="s">
        <v>567</v>
      </c>
    </row>
    <row r="50" spans="2:10" x14ac:dyDescent="0.15"/>
  </sheetData>
  <sheetProtection algorithmName="SHA-512" hashValue="LR8MeBciIcT5aDcPD0pTBFtVXRzeal0GjWns9GTw8YwsEQIdHXxtESWLtW2w87mhvzcyYK17YlgJKWh3jYpzVg==" saltValue="+tj82/Y+DqZ6E6nlSzHU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2024-03-22T05:49:41Z</cp:lastPrinted>
  <dcterms:created xsi:type="dcterms:W3CDTF">2024-02-05T00:22:38Z</dcterms:created>
  <dcterms:modified xsi:type="dcterms:W3CDTF">2024-03-25T05:21:16Z</dcterms:modified>
  <cp:category/>
</cp:coreProperties>
</file>