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28800" windowHeight="12240" tabRatio="77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E34" i="10"/>
  <c r="U34" i="10"/>
  <c r="C34" i="10"/>
  <c r="AM34" i="10" l="1"/>
  <c r="AM35" i="10" s="1"/>
  <c r="AM36"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<sst xmlns="http://schemas.openxmlformats.org/spreadsheetml/2006/main" count="1136" uniqueCount="595">
  <si>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</si>
  <si>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</si>
  <si>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</si>
  <si>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</si>
  <si>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</si>
  <si>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</si>
  <si>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</si>
  <si>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</si>
  <si>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</si>
  <si>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</si>
  <si>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</si>
  <si>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</si>
  <si>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</si>
  <si>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</si>
  <si>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</si>
  <si>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</si>
  <si>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</si>
  <si>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</si>
  <si>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</si>
  <si>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</si>
  <si>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</si>
  <si>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</si>
  <si>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</si>
  <si>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</si>
  <si>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</si>
  <si>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</si>
  <si>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</si>
  <si>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</si>
  <si>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</si>
  <si>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</si>
  <si>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</si>
  <si>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</si>
  <si>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</si>
  <si>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</si>
  <si>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</si>
  <si>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</si>
  <si>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</si>
  <si>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</si>
  <si>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</si>
  <si>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</si>
  <si>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</si>
  <si>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</si>
  <si>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</si>
  <si>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</si>
  <si>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</si>
  <si>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</si>
  <si>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</si>
  <si>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</si>
  <si>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</si>
  <si>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</si>
  <si>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</si>
  <si>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</si>
  <si>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</si>
  <si>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</si>
  <si>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</si>
  <si>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</si>
  <si>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</si>
  <si>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</si>
  <si>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</si>
  <si>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</si>
  <si>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</si>
  <si>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</si>
  <si>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</si>
  <si>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</si>
  <si>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</si>
  <si>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</si>
  <si>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</si>
  <si>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</si>
  <si>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</si>
  <si>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</si>
  <si>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</si>
  <si>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</si>
  <si>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</si>
  <si>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</si>
  <si>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</si>
  <si>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</si>
  <si>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</si>
  <si>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</si>
  <si>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</si>
  <si>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</si>
  <si>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</si>
  <si>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</si>
  <si>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</si>
  <si>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</si>
  <si>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</si>
  <si>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</si>
  <si>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</si>
  <si>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</si>
  <si>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</si>
  <si>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</si>
  <si>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</si>
  <si>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</si>
  <si>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</si>
  <si>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</si>
  <si>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</si>
  <si>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</si>
  <si>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</si>
  <si>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</si>
  <si>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</si>
  <si>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</si>
  <si>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</si>
  <si>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</si>
  <si>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</si>
  <si>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</si>
  <si>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</si>
  <si>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</si>
  <si>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</si>
  <si>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</si>
  <si>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</si>
  <si>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</si>
  <si>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</si>
  <si>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</si>
  <si>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</si>
  <si>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</si>
  <si>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</si>
  <si>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</si>
  <si>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</si>
  <si>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</si>
  <si>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</si>
  <si>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</si>
  <si>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</si>
  <si>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</si>
  <si>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</si>
  <si>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</si>
  <si>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</si>
  <si>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</si>
  <si>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</si>
  <si>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</si>
  <si>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</si>
  <si>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</si>
  <si>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</si>
  <si>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</si>
  <si>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</si>
  <si>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</si>
  <si>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</si>
  <si>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</si>
  <si>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</si>
  <si>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</si>
  <si>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</si>
  <si>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</si>
  <si>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</si>
  <si>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</si>
  <si>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</si>
  <si>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</si>
  <si>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</si>
  <si>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</si>
  <si>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</si>
  <si>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</si>
  <si>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</si>
  <si>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</si>
  <si>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</si>
  <si>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</si>
  <si>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</si>
  <si>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</si>
  <si>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</si>
  <si>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</si>
  <si>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</si>
  <si>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</si>
  <si>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</si>
  <si>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</si>
  <si>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</si>
  <si>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</si>
  <si>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</si>
  <si>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</si>
  <si>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</si>
  <si>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</si>
  <si>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</si>
  <si>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</si>
  <si>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</si>
  <si>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</si>
  <si>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</si>
  <si>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</si>
  <si>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</si>
  <si>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</si>
  <si>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</si>
  <si>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</si>
  <si>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</si>
  <si>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</si>
  <si>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</si>
  <si>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</si>
  <si>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</si>
  <si>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</si>
  <si>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</si>
  <si>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</si>
  <si>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</si>
  <si>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</si>
  <si>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</si>
  <si>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</si>
  <si>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</si>
  <si>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</si>
  <si>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</si>
  <si>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</si>
  <si>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</si>
  <si>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</si>
  <si>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</si>
  <si>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</si>
  <si>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</si>
  <si>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</si>
  <si>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</si>
  <si>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</si>
  <si>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</si>
  <si>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</si>
  <si>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</si>
  <si>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</si>
  <si>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</si>
  <si>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</si>
  <si>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</si>
  <si>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</si>
  <si>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</si>
  <si>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</si>
  <si>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</si>
  <si>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</si>
  <si>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</si>
  <si>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</si>
  <si>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</si>
  <si>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</si>
  <si>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茨城県美浦村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</si>
  <si>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</si>
  <si>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</si>
  <si>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</si>
  <si>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</si>
  <si>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</si>
  <si>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</si>
  <si>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</si>
  <si>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</si>
  <si>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</si>
  <si>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</si>
  <si>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</si>
  <si>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</si>
  <si>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</si>
  <si>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</si>
  <si>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</si>
  <si>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</si>
  <si>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</si>
  <si>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</si>
  <si>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</si>
  <si>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</si>
  <si>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</si>
  <si>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</si>
  <si>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</si>
  <si>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</si>
  <si>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</si>
  <si>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</si>
  <si>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</si>
  <si>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</si>
  <si>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</si>
  <si>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</si>
  <si>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</si>
  <si>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</si>
  <si>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</si>
  <si>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</si>
  <si>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</si>
  <si>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</si>
  <si>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</si>
  <si>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</si>
  <si>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</si>
  <si>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</si>
  <si>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</si>
  <si>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</si>
  <si>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</si>
  <si>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</si>
  <si>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</si>
  <si>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</si>
  <si>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</si>
  <si>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</si>
  <si>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</si>
  <si>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</si>
  <si>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</si>
  <si>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</si>
  <si>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</si>
  <si>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</si>
  <si>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</si>
  <si>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</si>
  <si>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</si>
  <si>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</si>
  <si>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</si>
  <si>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</si>
  <si>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</si>
  <si>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</si>
  <si>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</si>
  <si>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</si>
  <si>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</si>
  <si>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</si>
  <si>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</si>
  <si>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</si>
  <si>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</si>
  <si>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</si>
  <si>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</si>
  <si>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</si>
  <si>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</si>
  <si>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</si>
  <si>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</si>
  <si>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</si>
  <si>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</si>
  <si>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</si>
  <si>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</si>
  <si>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</si>
  <si>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</si>
  <si>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</si>
  <si>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</si>
  <si>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</si>
  <si>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</si>
  <si>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</si>
  <si>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</si>
  <si>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</si>
  <si>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</si>
  <si>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</si>
  <si>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</si>
  <si>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</si>
  <si>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</si>
  <si>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</si>
  <si>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</si>
  <si>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</si>
  <si>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</si>
  <si>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</si>
  <si>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</si>
  <si>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</si>
  <si>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</si>
  <si>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</si>
  <si>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</si>
  <si>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</si>
  <si>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</si>
  <si>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</si>
  <si>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</si>
  <si>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</si>
  <si>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</si>
  <si>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</si>
  <si>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</si>
  <si>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</si>
  <si>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</si>
  <si>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</si>
  <si>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</si>
  <si>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</si>
  <si>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</si>
  <si>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</si>
  <si>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</si>
  <si>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</si>
  <si>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</si>
  <si>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</si>
  <si>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</si>
  <si>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</si>
  <si>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</si>
  <si>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</si>
  <si>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</si>
  <si>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</si>
  <si>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</si>
  <si>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</si>
  <si>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</si>
  <si>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</si>
  <si>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</si>
  <si>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</si>
  <si>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</si>
  <si>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</si>
  <si>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</si>
  <si>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</si>
  <si>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</si>
  <si>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</si>
  <si>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</si>
  <si>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</si>
  <si>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</si>
  <si>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</si>
  <si>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</si>
  <si>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</si>
  <si>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</si>
  <si>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</si>
  <si>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</si>
  <si>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</si>
  <si>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</si>
  <si>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茨城県美浦村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</si>
  <si>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</si>
  <si>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</si>
  <si>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</si>
  <si>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</si>
  <si>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</si>
  <si>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</si>
  <si>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</si>
  <si>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</si>
  <si>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</si>
  <si>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</si>
  <si>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</si>
  <si>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</si>
  <si>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</si>
  <si>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</si>
  <si>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</si>
  <si>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</si>
  <si>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</si>
  <si>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</si>
  <si>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</si>
  <si>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</si>
  <si>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</si>
  <si>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</si>
  <si>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</si>
  <si>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</si>
  <si>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</si>
  <si>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</si>
  <si>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</si>
  <si>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</si>
  <si>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</si>
  <si>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</si>
  <si>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</si>
  <si>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</si>
  <si>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</si>
  <si>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</si>
  <si>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</si>
  <si>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</si>
  <si>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</si>
  <si>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</si>
  <si>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</si>
  <si>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</si>
  <si>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</si>
  <si>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</si>
  <si>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</si>
  <si>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</si>
  <si>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</si>
  <si>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</si>
  <si>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</si>
  <si>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</si>
  <si>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</si>
  <si>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</si>
  <si>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</si>
  <si>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</si>
  <si>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</si>
  <si>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</si>
  <si>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</si>
  <si>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</si>
  <si>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</si>
  <si>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</si>
  <si>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</si>
  <si>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</si>
  <si>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</si>
  <si>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</si>
  <si>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</si>
  <si>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</si>
  <si>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</si>
  <si>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</si>
  <si>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</si>
  <si>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</si>
  <si>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</si>
  <si>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</si>
  <si>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</si>
  <si>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</si>
  <si>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</si>
  <si>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</si>
  <si>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</si>
  <si>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</si>
  <si>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</si>
  <si>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</si>
  <si>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</si>
  <si>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</si>
  <si>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</si>
  <si>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</si>
  <si>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</si>
  <si>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</si>
  <si>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</si>
  <si>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</si>
  <si>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</si>
  <si>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</si>
  <si>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</si>
  <si>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</si>
  <si>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</si>
  <si>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</si>
  <si>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</si>
  <si>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</si>
  <si>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</si>
  <si>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</si>
  <si>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</si>
  <si>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</si>
  <si>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</si>
  <si>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</si>
  <si>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</si>
  <si>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</si>
  <si>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</si>
  <si>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</si>
  <si>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</si>
  <si>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</si>
  <si>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</si>
  <si>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</si>
  <si>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</si>
  <si>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</si>
  <si>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</si>
  <si>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</si>
  <si>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</si>
  <si>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</si>
  <si>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</si>
  <si>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</si>
  <si>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</si>
  <si>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</si>
  <si>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</si>
  <si>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</si>
  <si>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</si>
  <si>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</si>
  <si>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</si>
  <si>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</si>
  <si>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</si>
  <si>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</si>
  <si>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</si>
  <si>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</si>
  <si>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</si>
  <si>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</si>
  <si>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</si>
  <si>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</si>
  <si>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</si>
  <si>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</si>
  <si>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</si>
  <si>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</si>
  <si>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</si>
  <si>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</si>
  <si>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</si>
  <si>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</si>
  <si>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</si>
  <si>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</si>
  <si>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</si>
  <si>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</si>
  <si>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</si>
  <si>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</si>
  <si>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</si>
  <si>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</si>
  <si>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</si>
  <si>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</si>
  <si>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</si>
  <si>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</si>
  <si>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</si>
  <si>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</si>
  <si>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</si>
  <si>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</si>
  <si>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</si>
  <si>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</si>
  <si>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</si>
  <si>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</si>
  <si>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</si>
  <si>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</si>
  <si>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</si>
  <si>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</si>
  <si>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</si>
  <si>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</si>
  <si>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</si>
  <si>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</si>
  <si>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</si>
  <si>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</si>
  <si>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</si>
  <si>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</si>
  <si>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</si>
  <si>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</si>
  <si>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</si>
  <si>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</si>
  <si>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</si>
  <si>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</si>
  <si>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</si>
  <si>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</si>
  <si>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</si>
  <si>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</si>
  <si>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</si>
  <si>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</si>
  <si>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</si>
  <si>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</si>
  <si>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</si>
  <si>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</si>
  <si>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</si>
  <si>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</si>
  <si>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</si>
  <si>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</si>
  <si>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</si>
  <si>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</si>
  <si>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</si>
  <si>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</si>
  <si>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</si>
  <si>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</si>
  <si>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2.07</t>
  </si>
  <si>
    <t>水道事業会計</t>
  </si>
  <si>
    <t>下水道事業会計</t>
  </si>
  <si>
    <t>一般会計</t>
  </si>
  <si>
    <t>電気事業会計</t>
  </si>
  <si>
    <t>介護保険特別会計</t>
  </si>
  <si>
    <t>国民健康保険特別会計</t>
  </si>
  <si>
    <t>後期高齢者医療特別会計</t>
  </si>
  <si>
    <t>その他会計（赤字）</t>
  </si>
  <si>
    <t>その他会計（黒字）</t>
  </si>
  <si>
    <t>H30</t>
    <phoneticPr fontId="5"/>
  </si>
  <si>
    <t>R01</t>
    <phoneticPr fontId="5"/>
  </si>
  <si>
    <t>R02</t>
    <phoneticPr fontId="5"/>
  </si>
  <si>
    <t>R03</t>
    <phoneticPr fontId="5"/>
  </si>
  <si>
    <t>R04</t>
    <phoneticPr fontId="5"/>
  </si>
  <si>
    <t>稲敷地方広域市町村圏事務組合(一般会計)</t>
  </si>
  <si>
    <t>龍ケ崎地方衛生組合</t>
  </si>
  <si>
    <t>江戸崎地方衛生土木組合</t>
  </si>
  <si>
    <t>茨城県市町村総合事務組合(一般会計)</t>
  </si>
  <si>
    <t>茨城県市町村総合事務組合(県民交通災害共済事業特別会計)</t>
    <phoneticPr fontId="2"/>
  </si>
  <si>
    <t>茨城租税債権管理機構</t>
  </si>
  <si>
    <t>茨城県後期高齢者医療広域連合(一般会計)</t>
  </si>
  <si>
    <t>茨城県後期高齢者医療広域連合(後期高齢医療特別会計)</t>
  </si>
  <si>
    <t>学校施設建設基金</t>
    <rPh sb="0" eb="2">
      <t>ガッコウ</t>
    </rPh>
    <rPh sb="2" eb="4">
      <t>シセツ</t>
    </rPh>
    <rPh sb="4" eb="6">
      <t>ケンセツ</t>
    </rPh>
    <rPh sb="6" eb="8">
      <t>キキン</t>
    </rPh>
    <phoneticPr fontId="5"/>
  </si>
  <si>
    <t>地域福祉基金</t>
    <rPh sb="0" eb="2">
      <t>チイキ</t>
    </rPh>
    <rPh sb="2" eb="4">
      <t>フクシ</t>
    </rPh>
    <rPh sb="4" eb="6">
      <t>キキン</t>
    </rPh>
    <phoneticPr fontId="2"/>
  </si>
  <si>
    <t>公共公益施設整備基金</t>
    <rPh sb="0" eb="2">
      <t>コウキョウ</t>
    </rPh>
    <rPh sb="2" eb="4">
      <t>コウエキ</t>
    </rPh>
    <rPh sb="4" eb="6">
      <t>シセツ</t>
    </rPh>
    <rPh sb="6" eb="8">
      <t>セイビ</t>
    </rPh>
    <rPh sb="8" eb="10">
      <t>キキン</t>
    </rPh>
    <phoneticPr fontId="2"/>
  </si>
  <si>
    <t>陸平基金</t>
    <rPh sb="0" eb="1">
      <t>リク</t>
    </rPh>
    <rPh sb="1" eb="2">
      <t>ヒラ</t>
    </rPh>
    <rPh sb="2" eb="4">
      <t>キキン</t>
    </rPh>
    <phoneticPr fontId="2"/>
  </si>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</sst>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1C4F-44ED-8683-C6BC0AE42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64752</c:v>
                </c:pt>
                <c:pt idx="1">
                  <c:v>39888</c:v>
                </c:pt>
                <c:pt idx="2">
                  <c:v>18578</c:v>
                </c:pt>
                <c:pt idx="3">
                  <c:v>16785</c:v>
                </c:pt>
                <c:pt idx="4">
                  <c:v>23150</c:v>
                </c:pt>
              </c:numCache>
            </c:numRef>
          </c:val>
          <c:smooth val="0"/>
          <c:extLst>
            <c:ext xmlns:c16="http://schemas.microsoft.com/office/drawing/2014/chart" uri="{C3380CC4-5D6E-409C-BE32-E72D297353CC}">
              <c16:uniqueId val="{00000001-1C4F-44ED-8683-C6BC0AE42E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4.53</c:v>
                </c:pt>
                <c:pt idx="1">
                  <c:v>6.4</c:v>
                </c:pt>
                <c:pt idx="2">
                  <c:v>6.5</c:v>
                </c:pt>
                <c:pt idx="3">
                  <c:v>7.86</c:v>
                </c:pt>
                <c:pt idx="4">
                  <c:v>7.14</c:v>
                </c:pt>
              </c:numCache>
            </c:numRef>
          </c:val>
          <c:extLst>
            <c:ext xmlns:c16="http://schemas.microsoft.com/office/drawing/2014/chart" uri="{C3380CC4-5D6E-409C-BE32-E72D297353CC}">
              <c16:uniqueId val="{00000000-D53A-48B7-B99D-4552DD5367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9.61</c:v>
                </c:pt>
                <c:pt idx="1">
                  <c:v>5.74</c:v>
                </c:pt>
                <c:pt idx="2">
                  <c:v>11.68</c:v>
                </c:pt>
                <c:pt idx="3">
                  <c:v>18.84</c:v>
                </c:pt>
                <c:pt idx="4">
                  <c:v>22.53</c:v>
                </c:pt>
              </c:numCache>
            </c:numRef>
          </c:val>
          <c:extLst>
            <c:ext xmlns:c16="http://schemas.microsoft.com/office/drawing/2014/chart" uri="{C3380CC4-5D6E-409C-BE32-E72D297353CC}">
              <c16:uniqueId val="{00000001-D53A-48B7-B99D-4552DD5367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-2.0699999999999998</c:v>
                </c:pt>
                <c:pt idx="2">
                  <c:v>6.87</c:v>
                </c:pt>
                <c:pt idx="3">
                  <c:v>9.64</c:v>
                </c:pt>
                <c:pt idx="4">
                  <c:v>2.2000000000000002</c:v>
                </c:pt>
              </c:numCache>
            </c:numRef>
          </c:val>
          <c:smooth val="0"/>
          <c:extLst>
            <c:ext xmlns:c16="http://schemas.microsoft.com/office/drawing/2014/chart" uri="{C3380CC4-5D6E-409C-BE32-E72D297353CC}">
              <c16:uniqueId val="{00000002-D53A-48B7-B99D-4552DD5367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0.82</c:v>
                </c:pt>
                <c:pt idx="2">
                  <c:v>#N/A</c:v>
                </c:pt>
                <c:pt idx="3">
                  <c:v>4.6100000000000003</c:v>
                </c:pt>
                <c:pt idx="4">
                  <c:v>0</c:v>
                </c:pt>
                <c:pt idx="5">
                  <c:v>0</c:v>
                </c:pt>
                <c:pt idx="6">
                  <c:v>0</c:v>
                </c:pt>
                <c:pt idx="7">
                  <c:v>0</c:v>
                </c:pt>
                <c:pt idx="8">
                  <c:v>0</c:v>
                </c:pt>
                <c:pt idx="9">
                  <c:v>0</c:v>
                </c:pt>
              </c:numCache>
            </c:numRef>
          </c:val>
          <c:extLst>
            <c:ext xmlns:c16="http://schemas.microsoft.com/office/drawing/2014/chart" uri="{C3380CC4-5D6E-409C-BE32-E72D297353CC}">
              <c16:uniqueId val="{00000000-1215-4D5F-A36B-58CAB310A4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15-4D5F-A36B-58CAB310A4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15-4D5F-A36B-58CAB310A4D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3-1215-4D5F-A36B-58CAB310A4D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0.43</c:v>
                </c:pt>
                <c:pt idx="2">
                  <c:v>#N/A</c:v>
                </c:pt>
                <c:pt idx="3">
                  <c:v>1.53</c:v>
                </c:pt>
                <c:pt idx="4">
                  <c:v>#N/A</c:v>
                </c:pt>
                <c:pt idx="5">
                  <c:v>1.46</c:v>
                </c:pt>
                <c:pt idx="6">
                  <c:v>#N/A</c:v>
                </c:pt>
                <c:pt idx="7">
                  <c:v>1.03</c:v>
                </c:pt>
                <c:pt idx="8">
                  <c:v>#N/A</c:v>
                </c:pt>
                <c:pt idx="9">
                  <c:v>0.56999999999999995</c:v>
                </c:pt>
              </c:numCache>
            </c:numRef>
          </c:val>
          <c:extLst>
            <c:ext xmlns:c16="http://schemas.microsoft.com/office/drawing/2014/chart" uri="{C3380CC4-5D6E-409C-BE32-E72D297353CC}">
              <c16:uniqueId val="{00000004-1215-4D5F-A36B-58CAB310A4D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c:v>
                </c:pt>
                <c:pt idx="2">
                  <c:v>#N/A</c:v>
                </c:pt>
                <c:pt idx="3">
                  <c:v>0.78</c:v>
                </c:pt>
                <c:pt idx="4">
                  <c:v>#N/A</c:v>
                </c:pt>
                <c:pt idx="5">
                  <c:v>1.47</c:v>
                </c:pt>
                <c:pt idx="6">
                  <c:v>#N/A</c:v>
                </c:pt>
                <c:pt idx="7">
                  <c:v>1.44</c:v>
                </c:pt>
                <c:pt idx="8">
                  <c:v>#N/A</c:v>
                </c:pt>
                <c:pt idx="9">
                  <c:v>1.54</c:v>
                </c:pt>
              </c:numCache>
            </c:numRef>
          </c:val>
          <c:extLst>
            <c:ext xmlns:c16="http://schemas.microsoft.com/office/drawing/2014/chart" uri="{C3380CC4-5D6E-409C-BE32-E72D297353CC}">
              <c16:uniqueId val="{00000005-1215-4D5F-A36B-58CAB310A4D8}"/>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6.16</c:v>
                </c:pt>
                <c:pt idx="2">
                  <c:v>#N/A</c:v>
                </c:pt>
                <c:pt idx="3">
                  <c:v>6.29</c:v>
                </c:pt>
                <c:pt idx="4">
                  <c:v>#N/A</c:v>
                </c:pt>
                <c:pt idx="5">
                  <c:v>5.96</c:v>
                </c:pt>
                <c:pt idx="6">
                  <c:v>#N/A</c:v>
                </c:pt>
                <c:pt idx="7">
                  <c:v>5.82</c:v>
                </c:pt>
                <c:pt idx="8">
                  <c:v>#N/A</c:v>
                </c:pt>
                <c:pt idx="9">
                  <c:v>6.23</c:v>
                </c:pt>
              </c:numCache>
            </c:numRef>
          </c:val>
          <c:extLst>
            <c:ext xmlns:c16="http://schemas.microsoft.com/office/drawing/2014/chart" uri="{C3380CC4-5D6E-409C-BE32-E72D297353CC}">
              <c16:uniqueId val="{00000006-1215-4D5F-A36B-58CAB310A4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4.53</c:v>
                </c:pt>
                <c:pt idx="2">
                  <c:v>#N/A</c:v>
                </c:pt>
                <c:pt idx="3">
                  <c:v>6.4</c:v>
                </c:pt>
                <c:pt idx="4">
                  <c:v>#N/A</c:v>
                </c:pt>
                <c:pt idx="5">
                  <c:v>6.5</c:v>
                </c:pt>
                <c:pt idx="6">
                  <c:v>#N/A</c:v>
                </c:pt>
                <c:pt idx="7">
                  <c:v>7.85</c:v>
                </c:pt>
                <c:pt idx="8">
                  <c:v>#N/A</c:v>
                </c:pt>
                <c:pt idx="9">
                  <c:v>7.14</c:v>
                </c:pt>
              </c:numCache>
            </c:numRef>
          </c:val>
          <c:extLst>
            <c:ext xmlns:c16="http://schemas.microsoft.com/office/drawing/2014/chart" uri="{C3380CC4-5D6E-409C-BE32-E72D297353CC}">
              <c16:uniqueId val="{00000007-1215-4D5F-A36B-58CAB310A4D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17.649999999999999</c:v>
                </c:pt>
                <c:pt idx="6">
                  <c:v>#N/A</c:v>
                </c:pt>
                <c:pt idx="7">
                  <c:v>16.350000000000001</c:v>
                </c:pt>
                <c:pt idx="8">
                  <c:v>#N/A</c:v>
                </c:pt>
                <c:pt idx="9">
                  <c:v>16.78</c:v>
                </c:pt>
              </c:numCache>
            </c:numRef>
          </c:val>
          <c:extLst>
            <c:ext xmlns:c16="http://schemas.microsoft.com/office/drawing/2014/chart" uri="{C3380CC4-5D6E-409C-BE32-E72D297353CC}">
              <c16:uniqueId val="{00000008-1215-4D5F-A36B-58CAB310A4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21.3</c:v>
                </c:pt>
                <c:pt idx="2">
                  <c:v>#N/A</c:v>
                </c:pt>
                <c:pt idx="3">
                  <c:v>21.91</c:v>
                </c:pt>
                <c:pt idx="4">
                  <c:v>#N/A</c:v>
                </c:pt>
                <c:pt idx="5">
                  <c:v>21.18</c:v>
                </c:pt>
                <c:pt idx="6">
                  <c:v>#N/A</c:v>
                </c:pt>
                <c:pt idx="7">
                  <c:v>20.27</c:v>
                </c:pt>
                <c:pt idx="8">
                  <c:v>#N/A</c:v>
                </c:pt>
                <c:pt idx="9">
                  <c:v>20.82</c:v>
                </c:pt>
              </c:numCache>
            </c:numRef>
          </c:val>
          <c:extLst>
            <c:ext xmlns:c16="http://schemas.microsoft.com/office/drawing/2014/chart" uri="{C3380CC4-5D6E-409C-BE32-E72D297353CC}">
              <c16:uniqueId val="{00000009-1215-4D5F-A36B-58CAB310A4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579</c:v>
                </c:pt>
                <c:pt idx="5">
                  <c:v>592</c:v>
                </c:pt>
                <c:pt idx="8">
                  <c:v>609</c:v>
                </c:pt>
                <c:pt idx="11">
                  <c:v>623</c:v>
                </c:pt>
                <c:pt idx="14">
                  <c:v>630</c:v>
                </c:pt>
              </c:numCache>
            </c:numRef>
          </c:val>
          <c:extLst>
            <c:ext xmlns:c16="http://schemas.microsoft.com/office/drawing/2014/chart" uri="{C3380CC4-5D6E-409C-BE32-E72D297353CC}">
              <c16:uniqueId val="{00000000-4A5F-4F8F-9F88-551396041C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5F-4F8F-9F88-551396041C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5F-4F8F-9F88-551396041C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43</c:v>
                </c:pt>
                <c:pt idx="3">
                  <c:v>32</c:v>
                </c:pt>
                <c:pt idx="6">
                  <c:v>30</c:v>
                </c:pt>
                <c:pt idx="9">
                  <c:v>23</c:v>
                </c:pt>
                <c:pt idx="12">
                  <c:v>23</c:v>
                </c:pt>
              </c:numCache>
            </c:numRef>
          </c:val>
          <c:extLst>
            <c:ext xmlns:c16="http://schemas.microsoft.com/office/drawing/2014/chart" uri="{C3380CC4-5D6E-409C-BE32-E72D297353CC}">
              <c16:uniqueId val="{00000003-4A5F-4F8F-9F88-551396041C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152</c:v>
                </c:pt>
                <c:pt idx="3">
                  <c:v>162</c:v>
                </c:pt>
                <c:pt idx="6">
                  <c:v>179</c:v>
                </c:pt>
                <c:pt idx="9">
                  <c:v>318</c:v>
                </c:pt>
                <c:pt idx="12">
                  <c:v>251</c:v>
                </c:pt>
              </c:numCache>
            </c:numRef>
          </c:val>
          <c:extLst>
            <c:ext xmlns:c16="http://schemas.microsoft.com/office/drawing/2014/chart" uri="{C3380CC4-5D6E-409C-BE32-E72D297353CC}">
              <c16:uniqueId val="{00000004-4A5F-4F8F-9F88-551396041C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5F-4F8F-9F88-551396041C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5F-4F8F-9F88-551396041C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610</c:v>
                </c:pt>
                <c:pt idx="3">
                  <c:v>617</c:v>
                </c:pt>
                <c:pt idx="6">
                  <c:v>622</c:v>
                </c:pt>
                <c:pt idx="9">
                  <c:v>640</c:v>
                </c:pt>
                <c:pt idx="12">
                  <c:v>673</c:v>
                </c:pt>
              </c:numCache>
            </c:numRef>
          </c:val>
          <c:extLst>
            <c:ext xmlns:c16="http://schemas.microsoft.com/office/drawing/2014/chart" uri="{C3380CC4-5D6E-409C-BE32-E72D297353CC}">
              <c16:uniqueId val="{00000007-4A5F-4F8F-9F88-551396041C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226</c:v>
                </c:pt>
                <c:pt idx="2">
                  <c:v>#N/A</c:v>
                </c:pt>
                <c:pt idx="3">
                  <c:v>#N/A</c:v>
                </c:pt>
                <c:pt idx="4">
                  <c:v>219</c:v>
                </c:pt>
                <c:pt idx="5">
                  <c:v>#N/A</c:v>
                </c:pt>
                <c:pt idx="6">
                  <c:v>#N/A</c:v>
                </c:pt>
                <c:pt idx="7">
                  <c:v>222</c:v>
                </c:pt>
                <c:pt idx="8">
                  <c:v>#N/A</c:v>
                </c:pt>
                <c:pt idx="9">
                  <c:v>#N/A</c:v>
                </c:pt>
                <c:pt idx="10">
                  <c:v>358</c:v>
                </c:pt>
                <c:pt idx="11">
                  <c:v>#N/A</c:v>
                </c:pt>
                <c:pt idx="12">
                  <c:v>#N/A</c:v>
                </c:pt>
                <c:pt idx="13">
                  <c:v>317</c:v>
                </c:pt>
                <c:pt idx="14">
                  <c:v>#N/A</c:v>
                </c:pt>
              </c:numCache>
            </c:numRef>
          </c:val>
          <c:smooth val="0"/>
          <c:extLst>
            <c:ext xmlns:c16="http://schemas.microsoft.com/office/drawing/2014/chart" uri="{C3380CC4-5D6E-409C-BE32-E72D297353CC}">
              <c16:uniqueId val="{00000008-4A5F-4F8F-9F88-551396041C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8013</c:v>
                </c:pt>
                <c:pt idx="5">
                  <c:v>7913</c:v>
                </c:pt>
                <c:pt idx="8">
                  <c:v>7858</c:v>
                </c:pt>
                <c:pt idx="11">
                  <c:v>7748</c:v>
                </c:pt>
                <c:pt idx="14">
                  <c:v>7546</c:v>
                </c:pt>
              </c:numCache>
            </c:numRef>
          </c:val>
          <c:extLst>
            <c:ext xmlns:c16="http://schemas.microsoft.com/office/drawing/2014/chart" uri="{C3380CC4-5D6E-409C-BE32-E72D297353CC}">
              <c16:uniqueId val="{00000000-D63D-487D-8AA5-01DC6E17AD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63D-487D-8AA5-01DC6E17AD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1429</c:v>
                </c:pt>
                <c:pt idx="5">
                  <c:v>1258</c:v>
                </c:pt>
                <c:pt idx="8">
                  <c:v>1763</c:v>
                </c:pt>
                <c:pt idx="11">
                  <c:v>2559</c:v>
                </c:pt>
                <c:pt idx="14">
                  <c:v>3011</c:v>
                </c:pt>
              </c:numCache>
            </c:numRef>
          </c:val>
          <c:extLst>
            <c:ext xmlns:c16="http://schemas.microsoft.com/office/drawing/2014/chart" uri="{C3380CC4-5D6E-409C-BE32-E72D297353CC}">
              <c16:uniqueId val="{00000002-D63D-487D-8AA5-01DC6E17AD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3D-487D-8AA5-01DC6E17AD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3D-487D-8AA5-01DC6E17AD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3D-487D-8AA5-01DC6E17AD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511</c:v>
                </c:pt>
                <c:pt idx="3">
                  <c:v>517</c:v>
                </c:pt>
                <c:pt idx="6">
                  <c:v>531</c:v>
                </c:pt>
                <c:pt idx="9">
                  <c:v>606</c:v>
                </c:pt>
                <c:pt idx="12">
                  <c:v>690</c:v>
                </c:pt>
              </c:numCache>
            </c:numRef>
          </c:val>
          <c:extLst>
            <c:ext xmlns:c16="http://schemas.microsoft.com/office/drawing/2014/chart" uri="{C3380CC4-5D6E-409C-BE32-E72D297353CC}">
              <c16:uniqueId val="{00000006-D63D-487D-8AA5-01DC6E17AD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222</c:v>
                </c:pt>
                <c:pt idx="3">
                  <c:v>198</c:v>
                </c:pt>
                <c:pt idx="6">
                  <c:v>188</c:v>
                </c:pt>
                <c:pt idx="9">
                  <c:v>181</c:v>
                </c:pt>
                <c:pt idx="12">
                  <c:v>175</c:v>
                </c:pt>
              </c:numCache>
            </c:numRef>
          </c:val>
          <c:extLst>
            <c:ext xmlns:c16="http://schemas.microsoft.com/office/drawing/2014/chart" uri="{C3380CC4-5D6E-409C-BE32-E72D297353CC}">
              <c16:uniqueId val="{00000007-D63D-487D-8AA5-01DC6E17AD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2440</c:v>
                </c:pt>
                <c:pt idx="3">
                  <c:v>2293</c:v>
                </c:pt>
                <c:pt idx="6">
                  <c:v>4822</c:v>
                </c:pt>
                <c:pt idx="9">
                  <c:v>4637</c:v>
                </c:pt>
                <c:pt idx="12">
                  <c:v>4549</c:v>
                </c:pt>
              </c:numCache>
            </c:numRef>
          </c:val>
          <c:extLst>
            <c:ext xmlns:c16="http://schemas.microsoft.com/office/drawing/2014/chart" uri="{C3380CC4-5D6E-409C-BE32-E72D297353CC}">
              <c16:uniqueId val="{00000008-D63D-487D-8AA5-01DC6E17AD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3D-487D-8AA5-01DC6E17AD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7531</c:v>
                </c:pt>
                <c:pt idx="3">
                  <c:v>7615</c:v>
                </c:pt>
                <c:pt idx="6">
                  <c:v>7599</c:v>
                </c:pt>
                <c:pt idx="9">
                  <c:v>7610</c:v>
                </c:pt>
                <c:pt idx="12">
                  <c:v>7364</c:v>
                </c:pt>
              </c:numCache>
            </c:numRef>
          </c:val>
          <c:extLst>
            <c:ext xmlns:c16="http://schemas.microsoft.com/office/drawing/2014/chart" uri="{C3380CC4-5D6E-409C-BE32-E72D297353CC}">
              <c16:uniqueId val="{0000000A-D63D-487D-8AA5-01DC6E17AD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1262</c:v>
                </c:pt>
                <c:pt idx="2">
                  <c:v>#N/A</c:v>
                </c:pt>
                <c:pt idx="3">
                  <c:v>#N/A</c:v>
                </c:pt>
                <c:pt idx="4">
                  <c:v>1452</c:v>
                </c:pt>
                <c:pt idx="5">
                  <c:v>#N/A</c:v>
                </c:pt>
                <c:pt idx="6">
                  <c:v>#N/A</c:v>
                </c:pt>
                <c:pt idx="7">
                  <c:v>3519</c:v>
                </c:pt>
                <c:pt idx="8">
                  <c:v>#N/A</c:v>
                </c:pt>
                <c:pt idx="9">
                  <c:v>#N/A</c:v>
                </c:pt>
                <c:pt idx="10">
                  <c:v>2725</c:v>
                </c:pt>
                <c:pt idx="11">
                  <c:v>#N/A</c:v>
                </c:pt>
                <c:pt idx="12">
                  <c:v>#N/A</c:v>
                </c:pt>
                <c:pt idx="13">
                  <c:v>2221</c:v>
                </c:pt>
                <c:pt idx="14">
                  <c:v>#N/A</c:v>
                </c:pt>
              </c:numCache>
            </c:numRef>
          </c:val>
          <c:smooth val="0"/>
          <c:extLst>
            <c:ext xmlns:c16="http://schemas.microsoft.com/office/drawing/2014/chart" uri="{C3380CC4-5D6E-409C-BE32-E72D297353CC}">
              <c16:uniqueId val="{0000000B-D63D-487D-8AA5-01DC6E17AD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517</c:v>
                </c:pt>
                <c:pt idx="1">
                  <c:v>888</c:v>
                </c:pt>
                <c:pt idx="2">
                  <c:v>1032</c:v>
                </c:pt>
              </c:numCache>
            </c:numRef>
          </c:val>
          <c:extLst>
            <c:ext xmlns:c16="http://schemas.microsoft.com/office/drawing/2014/chart" uri="{C3380CC4-5D6E-409C-BE32-E72D297353CC}">
              <c16:uniqueId val="{00000000-487C-46B1-9A9C-A9499B3463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182</c:v>
                </c:pt>
                <c:pt idx="1">
                  <c:v>461</c:v>
                </c:pt>
                <c:pt idx="2">
                  <c:v>821</c:v>
                </c:pt>
              </c:numCache>
            </c:numRef>
          </c:val>
          <c:extLst>
            <c:ext xmlns:c16="http://schemas.microsoft.com/office/drawing/2014/chart" uri="{C3380CC4-5D6E-409C-BE32-E72D297353CC}">
              <c16:uniqueId val="{00000001-487C-46B1-9A9C-A9499B3463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717</c:v>
                </c:pt>
                <c:pt idx="1">
                  <c:v>730</c:v>
                </c:pt>
                <c:pt idx="2">
                  <c:v>699</c:v>
                </c:pt>
              </c:numCache>
            </c:numRef>
          </c:val>
          <c:extLst>
            <c:ext xmlns:c16="http://schemas.microsoft.com/office/drawing/2014/chart" uri="{C3380CC4-5D6E-409C-BE32-E72D297353CC}">
              <c16:uniqueId val="{00000002-487C-46B1-9A9C-A9499B3463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元利償還金等は、臨時財政対策債等の既往債の償還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開始により元利償還金は年々増加している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、下水道事業会計において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既往債の償還金の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により、公営企業地方債の元利償還金に対する繰入金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は前年度に比して減少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算入公債費等は、臨時財政対策債償還費の算入額の増により増加傾向にある。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公営企業債の元利償還金に対する繰入金が減少したことにより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将来負担額の一般会計等に係る地方債の現在高は、令和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度地方債の借入が償還額を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、公営企業債等繰入見込額は、下水道事業への繰出基準割合の減により、減少している。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また、充当可能財源等の充当可能基金については、財政調整基金及び減債基金の積立てにより増加しているが、基準財政需要額算入見込額については、公債費等の算入額の減により減少している。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・これは、事業の縮小・中止等により、財政調整基金で約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百万円、減債基金で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百万円積立てしたことが主な要因である。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・景気の動向による法人関係税等の変動及び３ヵ年実施計画からも今後、公共施設の老朽化等に伴う改修も予定されていることから、</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財政調整基金の積立てを優先とし、これに充当するための一般財源の平準化を図るため、基金の計画的な積立て及び処分を行う必要</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・地域福祉基金は、地域における高齢者保健福祉の推進、整備及び民間福祉活動に対する助成に充てる。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・ふるさと応援基金は、美浦村を応援する個人又は団体からの寄附金を財源として、その意思を村政の新たな展開や充実を図るため</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の施策の財源に充てる。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・陸平基金は、国指定史跡である陸平貝塚の保存と活用等に充てる。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・学校施設建設基金は、一般寄附金から約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百万円の積立てを行った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一方で、統合小学校建設事業に係る設計業務委託料の財源</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として約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89</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百万円を充当したことにより約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百万円減少した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・陸平基金は、陸平貝塚に隣接するゴルフ場及びゴルフ場利用者からの寄附金約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百万円を積み立てた一方で、陸平貝塚の文化財の</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保存・活用、施設の管理費等の財源として約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百万円を充当したことにより約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・ふるさと応援基金は、寄附金約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百万円積み立てた一方で、</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防犯対策事業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特別支援教育支援員配置事業等で約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百万円を取り崩</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したことにより、約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・学校施設建設基金については、令和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統合小学校建設事業の事業費に充当</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建設事業最終年度である令和６年度には</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基金残高は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全額取り崩す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見込みである。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・ふるさと応援基金については、ふるさと応援寄附金の事業費に充当しており、翌年度で精算されるため基金残高は寄付額に応じ増減する。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年度末の残高は、約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・取り崩しは行わず、事業縮小・中止等により発生した余剰金約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・景気後退による税収減収等不測の事態に備えるため、標準財政規模の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％程度を維持できるよう努めることとしている。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年度末の残高は、約</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821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百万円の増加となっている。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・取り崩しは行わず、臨時財政対策債償還基金費等の普通交付税の追加交付額等、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・統合小学校建設事業等において起債額の増加が見込まれることから、それに備えて基金の確保に努めるほか、繰上返済</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による地方債残高の圧縮についても検討する。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26E3A92-87D9-49FA-9EBF-971466E96BA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08EF7E9-7BE0-439B-9468-7C48C425782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85E411E-E9D2-4BF3-8F9A-8BCBC658CEE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5B37F90-A379-487A-9FE4-D52C505B11E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AF4066E-EDEF-4909-AD44-317A53BA110E}"/>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F85BA21-35C3-43F6-B9F3-130D8F4ACF8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DE6B82B-E235-44D5-8707-D9C60031ECC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BC3A7F8-1535-45F0-92AF-4B6AECAA0F7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003FAC3-0C96-4CB0-B95A-68054A2C83D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DF2A504-502C-44F8-AC88-532CB7736E2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14,605
14,129
66.61
7,086,266
6,754,740
327,262
4,581,002
7,364,235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C47DC70-8348-4226-BCE3-5CC06369828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32A2DCB-2D81-438A-844B-05D7FC51004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A58FDE9-F490-40E3-BBD0-5D0B2F29FA8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52491B4-D875-44AC-87EB-F3B56F26501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DDE62ABC-64FD-42F8-8F7E-26928994590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0E0AB6B-DE6B-48F3-AF4C-3641F859412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0AF078B-92EC-433D-9136-B1D4977B5C2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D387884-FD6D-4219-A666-A68B2F877A3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21E9702-0795-4EE7-8927-183A1664C7B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DC097C5-232B-473D-896A-F170197F8AF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064B247-34A8-483E-A7D8-5FFDBD4B925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8F9EC93-7E34-42AA-B5FC-7694B3F1944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904D336-18D0-4A8B-9551-CFA1A0F5C45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36DA85-DE88-4D77-86BD-95F2AD2ABD2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55A499B-3ADC-41DA-AF05-B2E8BC58519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8C5F306-95C8-4E5E-9E91-F9B33EE1B81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B9DD8D2-58C8-4D13-BD43-F245B7DD10E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6842A58-CEC7-47EA-BA65-1418E17A21E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99DF919-CF87-4B05-B342-8F9B2DA5818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E8D96B9-1FF5-4A5B-8EFF-409B2B1D2A5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E84B682-56E5-45A1-A97B-12CE3127318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A1ADA58-8B8B-458D-9FC3-557BB6D0CF2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5A0CBA7-82AE-4646-869D-4C64178AC40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EA5763F-E75C-4925-8FF7-FA51B3E0FCE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C4DF9CA-9851-4C6D-B5EA-5EBC38B532A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527ECEA-2614-41BD-B4E1-EE24F179098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F2CBB72-F39F-4A8F-A291-B52952303F6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6F1B9F1-40E8-4C57-AB85-36705B8F97F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7F14A06-A769-4424-9DAF-CE97A1A405F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0A4E9D3-087F-4110-AC34-63DF2817DDA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5349A6A-BF81-4B8F-AF77-27A87058B2F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BBF4F71-E21B-4329-B921-012388A7550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B5E4555-3349-4181-8CA1-23BB0B9D58E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836C6FE-775C-4495-A429-280CDC77527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5289A24-0BC3-40B2-B214-E366E796452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59EBFD6-1875-4521-B308-668E3690A02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5633852-6906-4392-B79B-FDDF32EFEC5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財政力指数は、日本中央競馬会の美浦トレーニング・センター立地等により類似団体を上回る税収があるため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となっている。固定資産税は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減価償却による償却資産税の減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等により減収となった。法人村民税は回復する年があるものの減収傾向、個人村民税でも労働人口流出等による減収傾向等により、財政力指数は低下傾向にある。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今後も、歳出抑制を図るとともに、収納対策の強化を継続し税収の確保を図り、税収増を図るため企業誘致及び定住化施策の推進に努める。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9EA1E71-6436-4A5D-959D-E89C4552D16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E47ADB38-2CCC-4E47-9085-4AC701A21DB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F246F07F-652C-48F8-BBCE-118117033B0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77F25599-E012-4F87-8071-244A5786C9F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73B9ACA7-D2CE-42CD-B81A-1049AD513573}"/>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8A191D7-D2DD-4056-81F7-ADFF794DB43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619815C6-AF5D-452C-AB5C-252B17BE035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2FF1327-4EE5-4952-AD47-97058D0EADB2}"/>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BECBC29-10C1-4059-AD5E-3A7F7D01099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136B502-F5B5-4C4F-8BC8-5FCCBA19F1E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92629190-F30B-4E4A-96A6-81CB9A250C0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65332B8-2C34-40D7-98A3-0B433828B81F}"/>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2DCCD7D-CC0E-4FC3-BF05-77F940CE506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790D74D-BED2-4BEB-AE9A-3C591E3A2D4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186822A-F0C3-474B-BD62-38A36AB021C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7AA6FF3-0009-4C0C-8BDA-B443E2947F5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7616090-96C1-460D-A822-81B67CE0C06E}"/>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724494B3-E12D-4F15-A032-C0AD197DCB69}"/>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DDA9BD7A-4B69-4FEF-A00E-4A72152535DE}"/>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9A6FE6DC-21C5-4D16-98B2-D3C8480FCEEB}"/>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38A2BD73-EFC9-473B-A2D1-53715EC20B86}"/>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1C9F2136-BF89-4C52-BB1C-B6A16447064B}"/>
            </a:ext>
          </a:extLst>
        </xdr:cNvPr>
        <xdr:cNvCxnSpPr/>
      </xdr:nvCxnSpPr>
      <xdr:spPr>
        <a:xfrm>
          <a:off x="4114800" y="70884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C2170753-670E-45F9-841E-533D8F568389}"/>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1ACCBC6C-1077-4E2A-AB2E-679D4AF03845}"/>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58965</xdr:rowOff>
    </xdr:to>
    <xdr:cxnSp macro="">
      <xdr:nvCxnSpPr>
        <xdr:cNvPr id="73" name="直線コネクタ 72">
          <a:extLst>
            <a:ext uri="{FF2B5EF4-FFF2-40B4-BE49-F238E27FC236}">
              <a16:creationId xmlns:a16="http://schemas.microsoft.com/office/drawing/2014/main" id="{2EDF527C-B2F7-4A73-B848-EDE267486F70}"/>
            </a:ext>
          </a:extLst>
        </xdr:cNvPr>
        <xdr:cNvCxnSpPr/>
      </xdr:nvCxnSpPr>
      <xdr:spPr>
        <a:xfrm>
          <a:off x="3225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F2C0D3F4-FBFC-4357-829E-8708FB5ABE8D}"/>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B45A3542-A3D1-418F-816B-F9E51B01C0F5}"/>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1512</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id="{37EE2F14-E21B-4375-91F2-B04312C9E75F}"/>
            </a:ext>
          </a:extLst>
        </xdr:cNvPr>
        <xdr:cNvCxnSpPr/>
      </xdr:nvCxnSpPr>
      <xdr:spPr>
        <a:xfrm>
          <a:off x="2336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74FB3F85-36C5-458F-8A4E-A73183989634}"/>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D7B8A18F-F23A-44F7-A5D4-646CD1BE6792}"/>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1512</xdr:rowOff>
    </xdr:to>
    <xdr:cxnSp macro="">
      <xdr:nvCxnSpPr>
        <xdr:cNvPr id="79" name="直線コネクタ 78">
          <a:extLst>
            <a:ext uri="{FF2B5EF4-FFF2-40B4-BE49-F238E27FC236}">
              <a16:creationId xmlns:a16="http://schemas.microsoft.com/office/drawing/2014/main" id="{69DF79D4-0F83-4CF6-A8E5-BCC7DD51B794}"/>
            </a:ext>
          </a:extLst>
        </xdr:cNvPr>
        <xdr:cNvCxnSpPr/>
      </xdr:nvCxnSpPr>
      <xdr:spPr>
        <a:xfrm>
          <a:off x="1447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18829FA1-83E5-4BA6-9638-FE91B9680715}"/>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43D0B02-199A-4703-B02F-5896165A95D3}"/>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C8417FBF-930C-496A-BC9A-D297D7CB537F}"/>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B7A697D1-459F-44D8-940A-3BC8DA223F28}"/>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CF0FE93-BEAD-4039-8AD4-1BC36B0522B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60C0438-FA8B-4EF6-82FB-15296B29A3A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A1360D9-0E9A-4600-80ED-5D60AFEB23D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9540CBB-B219-4868-8088-0F77563C294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A61BEE1-6ACE-468B-9109-1CD0087144B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8F475C26-C50B-4C5A-8207-A34F6D02D712}"/>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a:extLst>
            <a:ext uri="{FF2B5EF4-FFF2-40B4-BE49-F238E27FC236}">
              <a16:creationId xmlns:a16="http://schemas.microsoft.com/office/drawing/2014/main" id="{C4420E1E-78D3-4464-B585-A178617E9F11}"/>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id="{3C921ACE-17DF-4F14-A296-CF5C245223CF}"/>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id="{6960A9D8-ED6D-410B-B523-3FE2DB7F888E}"/>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id="{04448F93-48F5-4D58-91C9-474B2C5E19CC}"/>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id="{688E5F23-DBE7-499D-98CB-9A11CE124094}"/>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122162</xdr:rowOff>
    </xdr:from>
    <xdr:to>
      <xdr:col>11</xdr:col>
      <xdr:colOff>82550</xdr:colOff>
      <xdr:row>41</xdr:row>
      <xdr:rowOff>52312</xdr:rowOff>
    </xdr:to>
    <xdr:sp macro="" textlink="">
      <xdr:nvSpPr>
        <xdr:cNvPr id="95" name="楕円 94">
          <a:extLst>
            <a:ext uri="{FF2B5EF4-FFF2-40B4-BE49-F238E27FC236}">
              <a16:creationId xmlns:a16="http://schemas.microsoft.com/office/drawing/2014/main" id="{81252C34-8B80-4F74-9FBE-234F99B99626}"/>
            </a:ext>
          </a:extLst>
        </xdr:cNvPr>
        <xdr:cNvSpPr/>
      </xdr:nvSpPr>
      <xdr:spPr>
        <a:xfrm>
          <a:off x="2286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62489</xdr:rowOff>
    </xdr:from>
    <xdr:ext cx="762000" cy="259045"/>
    <xdr:sp macro="" textlink="">
      <xdr:nvSpPr>
        <xdr:cNvPr id="96" name="テキスト ボックス 95">
          <a:extLst>
            <a:ext uri="{FF2B5EF4-FFF2-40B4-BE49-F238E27FC236}">
              <a16:creationId xmlns:a16="http://schemas.microsoft.com/office/drawing/2014/main" id="{22563209-B843-4A68-B2BA-1D134234ACF0}"/>
            </a:ext>
          </a:extLst>
        </xdr:cNvPr>
        <xdr:cNvSpPr txBox="1"/>
      </xdr:nvSpPr>
      <xdr:spPr>
        <a:xfrm>
          <a:off x="1955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id="{6B94BC4F-6C19-43EA-AA2A-4103B453F1A8}"/>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id="{8A317531-DB1B-4238-BCD7-6B5E8BECBB4E}"/>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519F064-9718-4540-ACCA-C61EA405363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EBFF1A9-2788-46C3-BF9D-1CFA42FC5D8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70312BC-ADED-4E44-B315-9575DFA3182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BE5BFDC-931F-4439-9C16-09B0634D471C}"/>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9B129D98-7A72-4C59-B330-1F0210288A1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9CEC8A93-4B16-496F-B569-99C8E287E06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2F3B022-D303-41DC-B37A-12D70B7F488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47BEEB6C-5F6C-4099-976E-0F4DAEAA714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20B84B0-41BD-4B2A-AA67-F4CB6C605DA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9E62E4F-1C13-4991-9E3D-C4A691E07A1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1B0306D-CE3C-4B95-95F0-F79967098E8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4B45EE0-6D2F-497F-8B89-36468F9A158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B8E590A-6EAB-40ED-BE9C-5C651C13BB3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分子となる経常経費充当一般財源は、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百万円の増となったこと等により約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となった。分母の経常一般財源額は、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百万円増となったが、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百万円、臨時財政対策債が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百万円、それぞれ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になったこと等により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今後も、繰出金を含めた社会保障費及び公債費の増加が見込まれるため、人件費の抑制、民間委託等による経常経費の抑制を図るとともに、企業誘致及び収納対策の強化を継続し税収の確保に努める。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9D3D578F-F1C1-477C-8BA3-BB801D2399B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60CF37C-CB7B-41D9-BB82-5B2F2B8A07C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71BF6EDF-4DAB-408D-806F-0F4A6B22FE7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CB09113E-78E8-4819-8CC0-C056A9EB3D7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8A8097B6-738C-4982-873A-1448ABE059A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7E0A9720-C8FB-4FF3-81E8-FC13FF0245D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FE831DFC-06C2-43DB-9117-690111D4E68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A2AF1824-9019-40AB-B191-C0D629CE66E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E6010AB-75EB-440C-8AF3-63E33AE9112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EB8C6691-8075-474E-8291-F9F82DD06764}"/>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D8412D77-D19A-49D9-A519-07A60D381E6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408A2981-B782-4741-A94E-B809284D1A5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7E76A921-A53D-476D-BAD5-CD63E5B46B4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9B801E21-112E-4ECB-B325-E75A6ED0455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C52DEC1A-3326-42BD-B66C-7F974CE8C26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8028D10-400C-40C7-A33A-876EC6C1FD8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E2E902AD-B5DC-4612-A196-165B49848648}"/>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802858AA-8C02-45AA-BB18-3E59E06B8842}"/>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8BE62CA3-176C-4B3B-91B8-AD788ACE44CB}"/>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D69F9CBB-6D3A-4EAE-92F1-A45B4BB9D0D6}"/>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94AF1E68-67CF-451C-9301-6C0A035A80A3}"/>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168063</xdr:rowOff>
    </xdr:to>
    <xdr:cxnSp macro="">
      <xdr:nvCxnSpPr>
        <xdr:cNvPr id="133" name="直線コネクタ 132">
          <a:extLst>
            <a:ext uri="{FF2B5EF4-FFF2-40B4-BE49-F238E27FC236}">
              <a16:creationId xmlns:a16="http://schemas.microsoft.com/office/drawing/2014/main" id="{0EDACD86-9EAF-4679-AA75-8F83BDAE8F5B}"/>
            </a:ext>
          </a:extLst>
        </xdr:cNvPr>
        <xdr:cNvCxnSpPr/>
      </xdr:nvCxnSpPr>
      <xdr:spPr>
        <a:xfrm>
          <a:off x="4114800" y="1084326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66B1C3EE-003D-4D86-927B-2B0E0472852B}"/>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6E744F95-542D-4535-B93B-5E4EC59BC034}"/>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65</xdr:row>
      <xdr:rowOff>81069</xdr:rowOff>
    </xdr:to>
    <xdr:cxnSp macro="">
      <xdr:nvCxnSpPr>
        <xdr:cNvPr id="136" name="直線コネクタ 135">
          <a:extLst>
            <a:ext uri="{FF2B5EF4-FFF2-40B4-BE49-F238E27FC236}">
              <a16:creationId xmlns:a16="http://schemas.microsoft.com/office/drawing/2014/main" id="{D7D0908F-405E-4A69-A4B5-C442E19AD556}"/>
            </a:ext>
          </a:extLst>
        </xdr:cNvPr>
        <xdr:cNvCxnSpPr/>
      </xdr:nvCxnSpPr>
      <xdr:spPr>
        <a:xfrm flipV="1">
          <a:off x="3225800" y="10843260"/>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DA12591E-C4A7-42DF-A12A-4611E040CDA8}"/>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FF437F7D-73AE-4420-B5EF-31B8516B59AB}"/>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81069</xdr:rowOff>
    </xdr:from>
    <xdr:to>
      <xdr:col>15</xdr:col>
      <xdr:colOff>82550</xdr:colOff>
      <xdr:row>65</xdr:row>
      <xdr:rowOff>129329</xdr:rowOff>
    </xdr:to>
    <xdr:cxnSp macro="">
      <xdr:nvCxnSpPr>
        <xdr:cNvPr id="139" name="直線コネクタ 138">
          <a:extLst>
            <a:ext uri="{FF2B5EF4-FFF2-40B4-BE49-F238E27FC236}">
              <a16:creationId xmlns:a16="http://schemas.microsoft.com/office/drawing/2014/main" id="{D03AB37A-096C-4170-AB83-36312BBBFA10}"/>
            </a:ext>
          </a:extLst>
        </xdr:cNvPr>
        <xdr:cNvCxnSpPr/>
      </xdr:nvCxnSpPr>
      <xdr:spPr>
        <a:xfrm flipV="1">
          <a:off x="2336800" y="1122531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62611656-623B-4EF7-862F-1CD02E344E6A}"/>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8D917837-FC21-4E83-9C3D-B0BAABE6E0E1}"/>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129329</xdr:rowOff>
    </xdr:from>
    <xdr:to>
      <xdr:col>11</xdr:col>
      <xdr:colOff>31750</xdr:colOff>
      <xdr:row>65</xdr:row>
      <xdr:rowOff>129329</xdr:rowOff>
    </xdr:to>
    <xdr:cxnSp macro="">
      <xdr:nvCxnSpPr>
        <xdr:cNvPr id="142" name="直線コネクタ 141">
          <a:extLst>
            <a:ext uri="{FF2B5EF4-FFF2-40B4-BE49-F238E27FC236}">
              <a16:creationId xmlns:a16="http://schemas.microsoft.com/office/drawing/2014/main" id="{90E9649F-E99B-4F17-8770-7E94E84D79C2}"/>
            </a:ext>
          </a:extLst>
        </xdr:cNvPr>
        <xdr:cNvCxnSpPr/>
      </xdr:nvCxnSpPr>
      <xdr:spPr>
        <a:xfrm>
          <a:off x="1447800" y="112735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BA10EC6C-CE58-4F9A-8988-3BAF026B6777}"/>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142046</xdr:rowOff>
    </xdr:from>
    <xdr:ext cx="762000" cy="259045"/>
    <xdr:sp macro="" textlink="">
      <xdr:nvSpPr>
        <xdr:cNvPr id="144" name="テキスト ボックス 143">
          <a:extLst>
            <a:ext uri="{FF2B5EF4-FFF2-40B4-BE49-F238E27FC236}">
              <a16:creationId xmlns:a16="http://schemas.microsoft.com/office/drawing/2014/main" id="{FB4784E1-11AF-42DF-A20F-94577E569B54}"/>
            </a:ext>
          </a:extLst>
        </xdr:cNvPr>
        <xdr:cNvSpPr txBox="1"/>
      </xdr:nvSpPr>
      <xdr:spPr>
        <a:xfrm>
          <a:off x="1955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7C6456DA-05CF-4265-A14A-53245AE151EC}"/>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9166FD0-B3CF-4C7B-B33B-BCCDF952A65A}"/>
            </a:ext>
          </a:extLst>
        </xdr:cNvPr>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ED13939-FFEA-4691-95CA-DC679EFEA5D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7DF2021-9742-4136-831F-9135E9590AB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4BCB381-EDFA-4FBE-AE1F-39F9FB06623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956A97A-E7E8-455B-BD57-6B29DA4FBDB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F3C97841-99C5-4307-AE39-05B85409C29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117263</xdr:rowOff>
    </xdr:from>
    <xdr:to>
      <xdr:col>23</xdr:col>
      <xdr:colOff>184150</xdr:colOff>
      <xdr:row>65</xdr:row>
      <xdr:rowOff>47413</xdr:rowOff>
    </xdr:to>
    <xdr:sp macro="" textlink="">
      <xdr:nvSpPr>
        <xdr:cNvPr id="152" name="楕円 151">
          <a:extLst>
            <a:ext uri="{FF2B5EF4-FFF2-40B4-BE49-F238E27FC236}">
              <a16:creationId xmlns:a16="http://schemas.microsoft.com/office/drawing/2014/main" id="{2E3064C9-CC82-4A67-9B4B-85A8BA97B9F1}"/>
            </a:ext>
          </a:extLst>
        </xdr:cNvPr>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89340</xdr:rowOff>
    </xdr:from>
    <xdr:ext cx="762000" cy="259045"/>
    <xdr:sp macro="" textlink="">
      <xdr:nvSpPr>
        <xdr:cNvPr id="153" name="財政構造の弾力性該当値テキスト">
          <a:extLst>
            <a:ext uri="{FF2B5EF4-FFF2-40B4-BE49-F238E27FC236}">
              <a16:creationId xmlns:a16="http://schemas.microsoft.com/office/drawing/2014/main" id="{098B9462-5EC9-452C-AFA2-F2F14FAAD298}"/>
            </a:ext>
          </a:extLst>
        </xdr:cNvPr>
        <xdr:cNvSpPr txBox="1"/>
      </xdr:nvSpPr>
      <xdr:spPr>
        <a:xfrm>
          <a:off x="5041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4" name="楕円 153">
          <a:extLst>
            <a:ext uri="{FF2B5EF4-FFF2-40B4-BE49-F238E27FC236}">
              <a16:creationId xmlns:a16="http://schemas.microsoft.com/office/drawing/2014/main" id="{48EF540E-1324-41D3-84C9-EBD768F919A1}"/>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5" name="テキスト ボックス 154">
          <a:extLst>
            <a:ext uri="{FF2B5EF4-FFF2-40B4-BE49-F238E27FC236}">
              <a16:creationId xmlns:a16="http://schemas.microsoft.com/office/drawing/2014/main" id="{1F52FF3A-EB4A-4050-85D0-89A69C37133E}"/>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30269</xdr:rowOff>
    </xdr:from>
    <xdr:to>
      <xdr:col>15</xdr:col>
      <xdr:colOff>133350</xdr:colOff>
      <xdr:row>65</xdr:row>
      <xdr:rowOff>131869</xdr:rowOff>
    </xdr:to>
    <xdr:sp macro="" textlink="">
      <xdr:nvSpPr>
        <xdr:cNvPr id="156" name="楕円 155">
          <a:extLst>
            <a:ext uri="{FF2B5EF4-FFF2-40B4-BE49-F238E27FC236}">
              <a16:creationId xmlns:a16="http://schemas.microsoft.com/office/drawing/2014/main" id="{8797420F-3AE2-4B00-B5E6-7672A39B06BF}"/>
            </a:ext>
          </a:extLst>
        </xdr:cNvPr>
        <xdr:cNvSpPr/>
      </xdr:nvSpPr>
      <xdr:spPr>
        <a:xfrm>
          <a:off x="3175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57" name="テキスト ボックス 156">
          <a:extLst>
            <a:ext uri="{FF2B5EF4-FFF2-40B4-BE49-F238E27FC236}">
              <a16:creationId xmlns:a16="http://schemas.microsoft.com/office/drawing/2014/main" id="{A0E4032E-4ACE-437A-A777-BC7E5A2935D9}"/>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78529</xdr:rowOff>
    </xdr:from>
    <xdr:to>
      <xdr:col>11</xdr:col>
      <xdr:colOff>82550</xdr:colOff>
      <xdr:row>66</xdr:row>
      <xdr:rowOff>8679</xdr:rowOff>
    </xdr:to>
    <xdr:sp macro="" textlink="">
      <xdr:nvSpPr>
        <xdr:cNvPr id="158" name="楕円 157">
          <a:extLst>
            <a:ext uri="{FF2B5EF4-FFF2-40B4-BE49-F238E27FC236}">
              <a16:creationId xmlns:a16="http://schemas.microsoft.com/office/drawing/2014/main" id="{3047A7DC-5416-41BA-B10C-99272433F15F}"/>
            </a:ext>
          </a:extLst>
        </xdr:cNvPr>
        <xdr:cNvSpPr/>
      </xdr:nvSpPr>
      <xdr:spPr>
        <a:xfrm>
          <a:off x="2286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164906</xdr:rowOff>
    </xdr:from>
    <xdr:ext cx="762000" cy="259045"/>
    <xdr:sp macro="" textlink="">
      <xdr:nvSpPr>
        <xdr:cNvPr id="159" name="テキスト ボックス 158">
          <a:extLst>
            <a:ext uri="{FF2B5EF4-FFF2-40B4-BE49-F238E27FC236}">
              <a16:creationId xmlns:a16="http://schemas.microsoft.com/office/drawing/2014/main" id="{44BA7FAD-054B-48A6-906E-A759C7E1097C}"/>
            </a:ext>
          </a:extLst>
        </xdr:cNvPr>
        <xdr:cNvSpPr txBox="1"/>
      </xdr:nvSpPr>
      <xdr:spPr>
        <a:xfrm>
          <a:off x="1955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78529</xdr:rowOff>
    </xdr:from>
    <xdr:to>
      <xdr:col>7</xdr:col>
      <xdr:colOff>31750</xdr:colOff>
      <xdr:row>66</xdr:row>
      <xdr:rowOff>8679</xdr:rowOff>
    </xdr:to>
    <xdr:sp macro="" textlink="">
      <xdr:nvSpPr>
        <xdr:cNvPr id="160" name="楕円 159">
          <a:extLst>
            <a:ext uri="{FF2B5EF4-FFF2-40B4-BE49-F238E27FC236}">
              <a16:creationId xmlns:a16="http://schemas.microsoft.com/office/drawing/2014/main" id="{5F11E1B8-45AA-4E6F-88DE-12F8492E7345}"/>
            </a:ext>
          </a:extLst>
        </xdr:cNvPr>
        <xdr:cNvSpPr/>
      </xdr:nvSpPr>
      <xdr:spPr>
        <a:xfrm>
          <a:off x="1397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164906</xdr:rowOff>
    </xdr:from>
    <xdr:ext cx="762000" cy="259045"/>
    <xdr:sp macro="" textlink="">
      <xdr:nvSpPr>
        <xdr:cNvPr id="161" name="テキスト ボックス 160">
          <a:extLst>
            <a:ext uri="{FF2B5EF4-FFF2-40B4-BE49-F238E27FC236}">
              <a16:creationId xmlns:a16="http://schemas.microsoft.com/office/drawing/2014/main" id="{DDA0EC4E-C62D-4203-8B04-BC19FC4A6F64}"/>
            </a:ext>
          </a:extLst>
        </xdr:cNvPr>
        <xdr:cNvSpPr txBox="1"/>
      </xdr:nvSpPr>
      <xdr:spPr>
        <a:xfrm>
          <a:off x="1066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C014E8B-AF83-42F0-A7C7-C871C23B9C5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39AB53B8-95BA-473E-A125-96D510D43EA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8D4F4BFF-7BBF-4A45-B635-C828B47816A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1961E0-A6D1-4C68-8F3D-B8213C2FED1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74136C91-25C4-4CBA-8D41-ED3581EB004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18DB076-11BB-4F5C-AA59-B8AF0FB92AA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AEF3AA0F-14DE-418F-9898-E548439C1A4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E1AF3AAB-34B3-4B9E-99F2-5969154A768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DDA238E4-0E69-48DB-8E4A-1CBD62BBA4B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B3C06CED-8F50-474D-A2D2-794D7E6C2A6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A568FF10-58E3-4176-97CF-FDA7B813A92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3706E5D4-C79B-43D1-AB5A-2CB471AD6EB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DDC4AE43-FABF-4C68-BA99-33818B69D8F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類似団体平均を下回って推移している。なお、人件費は、調査の際の階級の変動により、職員数が類似団体と比較して少ないことが考えられる。物件費では、需用費、役務費、委託料等が類似団体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今後も、令和元年度に策定した定員適正化計画に基づく適正な定員管理に努めるとともに、民間委託等による経常経費の抑制、内部事務経費等の抑制を推進し物件費の削減を図る。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32D048D4-6667-40FB-9266-38D3EE7AD34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7ACCFCD7-AD6D-4425-BCC4-10193BF2F42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8CC49D47-3C39-46EA-BCD7-C9A583FBF4E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7B8E965-74B2-4A4C-8570-BE74C39351A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A5B7DB9-A02B-4F5F-A194-ED64F7D7D8F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D84E67B5-47F7-4B18-96EB-D26211D3577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5039791B-3067-464F-B585-CD312FB5225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D33A2867-DA17-4708-A500-47AB9E34F87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86DFEBD0-1998-4718-B2E8-B0BFD3AE14D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D5B4BE5-F7CA-4563-AEEF-A211F81637C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8C633C8D-0339-4890-AE4F-A48B7281F1E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48BCC12E-B8CA-4153-9655-CFE6D8FC8501}"/>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85D14E71-0741-4F9B-8950-D1EC9CC25F27}"/>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8C1F41E0-FE7E-48AC-AB55-001163A24EE5}"/>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6E040F8B-0901-4186-899F-CCAFA02BEF2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CCAB3F18-A6B7-4EDD-B857-F7BB3022CBA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CC5A43EB-02B0-426C-8F6C-C247B764441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F43AFF82-74A9-4888-B3BC-A3475E78992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3A1F18C0-AFD0-4148-BBE6-6A00FADA5568}"/>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A8486B2-BB6B-4F2F-9ACD-432470270DF9}"/>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2B01C173-015A-428A-BA23-5D45B1D047CA}"/>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C8258C80-7220-4347-A601-45E942772CB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1BD1B1AC-CF3A-47D7-8296-EBBFE187832C}"/>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22254</xdr:rowOff>
    </xdr:from>
    <xdr:to>
      <xdr:col>23</xdr:col>
      <xdr:colOff>133350</xdr:colOff>
      <xdr:row>81</xdr:row>
      <xdr:rowOff>28904</xdr:rowOff>
    </xdr:to>
    <xdr:cxnSp macro="">
      <xdr:nvCxnSpPr>
        <xdr:cNvPr id="198" name="直線コネクタ 197">
          <a:extLst>
            <a:ext uri="{FF2B5EF4-FFF2-40B4-BE49-F238E27FC236}">
              <a16:creationId xmlns:a16="http://schemas.microsoft.com/office/drawing/2014/main" id="{8B3B3FC3-3DAC-4F86-A028-D6174F580991}"/>
            </a:ext>
          </a:extLst>
        </xdr:cNvPr>
        <xdr:cNvCxnSpPr/>
      </xdr:nvCxnSpPr>
      <xdr:spPr>
        <a:xfrm>
          <a:off x="4114800" y="13909704"/>
          <a:ext cx="8382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63A4CEFA-6B39-410F-9F57-174FC3B0358C}"/>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82FF365C-E0B2-48A0-A72D-4B0C6436ED3D}"/>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17090</xdr:rowOff>
    </xdr:from>
    <xdr:to>
      <xdr:col>19</xdr:col>
      <xdr:colOff>133350</xdr:colOff>
      <xdr:row>81</xdr:row>
      <xdr:rowOff>22254</xdr:rowOff>
    </xdr:to>
    <xdr:cxnSp macro="">
      <xdr:nvCxnSpPr>
        <xdr:cNvPr id="201" name="直線コネクタ 200">
          <a:extLst>
            <a:ext uri="{FF2B5EF4-FFF2-40B4-BE49-F238E27FC236}">
              <a16:creationId xmlns:a16="http://schemas.microsoft.com/office/drawing/2014/main" id="{A73A588A-05FF-4C0C-88BA-A546CFAC7736}"/>
            </a:ext>
          </a:extLst>
        </xdr:cNvPr>
        <xdr:cNvCxnSpPr/>
      </xdr:nvCxnSpPr>
      <xdr:spPr>
        <a:xfrm>
          <a:off x="3225800" y="13904540"/>
          <a:ext cx="8890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25515B8F-5FDD-49B8-B134-BF4590BFA8EE}"/>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7704AB30-024C-43B3-B15F-02CE6AE44D1D}"/>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147038</xdr:rowOff>
    </xdr:from>
    <xdr:to>
      <xdr:col>15</xdr:col>
      <xdr:colOff>82550</xdr:colOff>
      <xdr:row>81</xdr:row>
      <xdr:rowOff>17090</xdr:rowOff>
    </xdr:to>
    <xdr:cxnSp macro="">
      <xdr:nvCxnSpPr>
        <xdr:cNvPr id="204" name="直線コネクタ 203">
          <a:extLst>
            <a:ext uri="{FF2B5EF4-FFF2-40B4-BE49-F238E27FC236}">
              <a16:creationId xmlns:a16="http://schemas.microsoft.com/office/drawing/2014/main" id="{CF70FCD1-7987-4E25-89E7-A39F1A007152}"/>
            </a:ext>
          </a:extLst>
        </xdr:cNvPr>
        <xdr:cNvCxnSpPr/>
      </xdr:nvCxnSpPr>
      <xdr:spPr>
        <a:xfrm>
          <a:off x="2336800" y="13863038"/>
          <a:ext cx="8890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32A6D420-2A82-4DCA-94ED-1035F089345F}"/>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8858EEE3-39DD-46D6-A6B7-C3A21001D5B7}"/>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129742</xdr:rowOff>
    </xdr:from>
    <xdr:to>
      <xdr:col>11</xdr:col>
      <xdr:colOff>31750</xdr:colOff>
      <xdr:row>80</xdr:row>
      <xdr:rowOff>147038</xdr:rowOff>
    </xdr:to>
    <xdr:cxnSp macro="">
      <xdr:nvCxnSpPr>
        <xdr:cNvPr id="207" name="直線コネクタ 206">
          <a:extLst>
            <a:ext uri="{FF2B5EF4-FFF2-40B4-BE49-F238E27FC236}">
              <a16:creationId xmlns:a16="http://schemas.microsoft.com/office/drawing/2014/main" id="{BF78FA20-71A7-4759-A9B2-1273D245A987}"/>
            </a:ext>
          </a:extLst>
        </xdr:cNvPr>
        <xdr:cNvCxnSpPr/>
      </xdr:nvCxnSpPr>
      <xdr:spPr>
        <a:xfrm>
          <a:off x="1447800" y="1384574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D7A9FF4E-392F-4227-81D8-0A823B476B4C}"/>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110735</xdr:rowOff>
    </xdr:from>
    <xdr:ext cx="762000" cy="259045"/>
    <xdr:sp macro="" textlink="">
      <xdr:nvSpPr>
        <xdr:cNvPr id="209" name="テキスト ボックス 208">
          <a:extLst>
            <a:ext uri="{FF2B5EF4-FFF2-40B4-BE49-F238E27FC236}">
              <a16:creationId xmlns:a16="http://schemas.microsoft.com/office/drawing/2014/main" id="{04354AFB-8DD5-4635-B6F0-A55610727D2B}"/>
            </a:ext>
          </a:extLst>
        </xdr:cNvPr>
        <xdr:cNvSpPr txBox="1"/>
      </xdr:nvSpPr>
      <xdr:spPr>
        <a:xfrm>
          <a:off x="1955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3EA63D53-6E56-4B8C-99DF-BE60475304D9}"/>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140819</xdr:rowOff>
    </xdr:from>
    <xdr:ext cx="762000" cy="259045"/>
    <xdr:sp macro="" textlink="">
      <xdr:nvSpPr>
        <xdr:cNvPr id="211" name="テキスト ボックス 210">
          <a:extLst>
            <a:ext uri="{FF2B5EF4-FFF2-40B4-BE49-F238E27FC236}">
              <a16:creationId xmlns:a16="http://schemas.microsoft.com/office/drawing/2014/main" id="{35FECB82-5447-48D7-B017-37172FE16276}"/>
            </a:ext>
          </a:extLst>
        </xdr:cNvPr>
        <xdr:cNvSpPr txBox="1"/>
      </xdr:nvSpPr>
      <xdr:spPr>
        <a:xfrm>
          <a:off x="1066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E428C04-34DA-44E0-A72E-F9B6FB4DCB9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606F040-7806-46CC-82AD-04E4A5476E6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4DD3AEA-669F-4636-8B4C-F195CB59D72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7FB5144-34CD-45E6-AA10-498696CD937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68EE4919-1F47-40CE-BA3A-D0D1A88837C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149554</xdr:rowOff>
    </xdr:from>
    <xdr:to>
      <xdr:col>23</xdr:col>
      <xdr:colOff>184150</xdr:colOff>
      <xdr:row>81</xdr:row>
      <xdr:rowOff>79704</xdr:rowOff>
    </xdr:to>
    <xdr:sp macro="" textlink="">
      <xdr:nvSpPr>
        <xdr:cNvPr id="217" name="楕円 216">
          <a:extLst>
            <a:ext uri="{FF2B5EF4-FFF2-40B4-BE49-F238E27FC236}">
              <a16:creationId xmlns:a16="http://schemas.microsoft.com/office/drawing/2014/main" id="{50BE3B4F-1962-4AEF-A95D-3715FF760E11}"/>
            </a:ext>
          </a:extLst>
        </xdr:cNvPr>
        <xdr:cNvSpPr/>
      </xdr:nvSpPr>
      <xdr:spPr>
        <a:xfrm>
          <a:off x="4902200" y="138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70831</xdr:rowOff>
    </xdr:from>
    <xdr:ext cx="762000" cy="259045"/>
    <xdr:sp macro="" textlink="">
      <xdr:nvSpPr>
        <xdr:cNvPr id="218" name="人件費・物件費等の状況該当値テキスト">
          <a:extLst>
            <a:ext uri="{FF2B5EF4-FFF2-40B4-BE49-F238E27FC236}">
              <a16:creationId xmlns:a16="http://schemas.microsoft.com/office/drawing/2014/main" id="{22484AEF-1644-4EA1-9AAE-F114BBE6B90B}"/>
            </a:ext>
          </a:extLst>
        </xdr:cNvPr>
        <xdr:cNvSpPr txBox="1"/>
      </xdr:nvSpPr>
      <xdr:spPr>
        <a:xfrm>
          <a:off x="5041900" y="1378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142904</xdr:rowOff>
    </xdr:from>
    <xdr:to>
      <xdr:col>19</xdr:col>
      <xdr:colOff>184150</xdr:colOff>
      <xdr:row>81</xdr:row>
      <xdr:rowOff>73054</xdr:rowOff>
    </xdr:to>
    <xdr:sp macro="" textlink="">
      <xdr:nvSpPr>
        <xdr:cNvPr id="219" name="楕円 218">
          <a:extLst>
            <a:ext uri="{FF2B5EF4-FFF2-40B4-BE49-F238E27FC236}">
              <a16:creationId xmlns:a16="http://schemas.microsoft.com/office/drawing/2014/main" id="{3F972112-FAE2-4814-B574-97B05C22E85D}"/>
            </a:ext>
          </a:extLst>
        </xdr:cNvPr>
        <xdr:cNvSpPr/>
      </xdr:nvSpPr>
      <xdr:spPr>
        <a:xfrm>
          <a:off x="4064000" y="13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83231</xdr:rowOff>
    </xdr:from>
    <xdr:ext cx="736600" cy="259045"/>
    <xdr:sp macro="" textlink="">
      <xdr:nvSpPr>
        <xdr:cNvPr id="220" name="テキスト ボックス 219">
          <a:extLst>
            <a:ext uri="{FF2B5EF4-FFF2-40B4-BE49-F238E27FC236}">
              <a16:creationId xmlns:a16="http://schemas.microsoft.com/office/drawing/2014/main" id="{25F29A45-6E39-46D1-A8FF-7B8914C287BE}"/>
            </a:ext>
          </a:extLst>
        </xdr:cNvPr>
        <xdr:cNvSpPr txBox="1"/>
      </xdr:nvSpPr>
      <xdr:spPr>
        <a:xfrm>
          <a:off x="3733800" y="1362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137740</xdr:rowOff>
    </xdr:from>
    <xdr:to>
      <xdr:col>15</xdr:col>
      <xdr:colOff>133350</xdr:colOff>
      <xdr:row>81</xdr:row>
      <xdr:rowOff>67890</xdr:rowOff>
    </xdr:to>
    <xdr:sp macro="" textlink="">
      <xdr:nvSpPr>
        <xdr:cNvPr id="221" name="楕円 220">
          <a:extLst>
            <a:ext uri="{FF2B5EF4-FFF2-40B4-BE49-F238E27FC236}">
              <a16:creationId xmlns:a16="http://schemas.microsoft.com/office/drawing/2014/main" id="{7FA8B930-1C06-472C-8984-4B67D12550D1}"/>
            </a:ext>
          </a:extLst>
        </xdr:cNvPr>
        <xdr:cNvSpPr/>
      </xdr:nvSpPr>
      <xdr:spPr>
        <a:xfrm>
          <a:off x="3175000" y="13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78067</xdr:rowOff>
    </xdr:from>
    <xdr:ext cx="762000" cy="259045"/>
    <xdr:sp macro="" textlink="">
      <xdr:nvSpPr>
        <xdr:cNvPr id="222" name="テキスト ボックス 221">
          <a:extLst>
            <a:ext uri="{FF2B5EF4-FFF2-40B4-BE49-F238E27FC236}">
              <a16:creationId xmlns:a16="http://schemas.microsoft.com/office/drawing/2014/main" id="{789459F8-9F73-4B02-A62B-24AE67992F16}"/>
            </a:ext>
          </a:extLst>
        </xdr:cNvPr>
        <xdr:cNvSpPr txBox="1"/>
      </xdr:nvSpPr>
      <xdr:spPr>
        <a:xfrm>
          <a:off x="2844800" y="1362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96238</xdr:rowOff>
    </xdr:from>
    <xdr:to>
      <xdr:col>11</xdr:col>
      <xdr:colOff>82550</xdr:colOff>
      <xdr:row>81</xdr:row>
      <xdr:rowOff>26388</xdr:rowOff>
    </xdr:to>
    <xdr:sp macro="" textlink="">
      <xdr:nvSpPr>
        <xdr:cNvPr id="223" name="楕円 222">
          <a:extLst>
            <a:ext uri="{FF2B5EF4-FFF2-40B4-BE49-F238E27FC236}">
              <a16:creationId xmlns:a16="http://schemas.microsoft.com/office/drawing/2014/main" id="{71F1F099-E4F2-4625-9106-B3252F6AB2A4}"/>
            </a:ext>
          </a:extLst>
        </xdr:cNvPr>
        <xdr:cNvSpPr/>
      </xdr:nvSpPr>
      <xdr:spPr>
        <a:xfrm>
          <a:off x="2286000" y="138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36565</xdr:rowOff>
    </xdr:from>
    <xdr:ext cx="762000" cy="259045"/>
    <xdr:sp macro="" textlink="">
      <xdr:nvSpPr>
        <xdr:cNvPr id="224" name="テキスト ボックス 223">
          <a:extLst>
            <a:ext uri="{FF2B5EF4-FFF2-40B4-BE49-F238E27FC236}">
              <a16:creationId xmlns:a16="http://schemas.microsoft.com/office/drawing/2014/main" id="{D28A1A1F-C130-4C53-A43C-D1978C28D874}"/>
            </a:ext>
          </a:extLst>
        </xdr:cNvPr>
        <xdr:cNvSpPr txBox="1"/>
      </xdr:nvSpPr>
      <xdr:spPr>
        <a:xfrm>
          <a:off x="1955800" y="1358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78942</xdr:rowOff>
    </xdr:from>
    <xdr:to>
      <xdr:col>7</xdr:col>
      <xdr:colOff>31750</xdr:colOff>
      <xdr:row>81</xdr:row>
      <xdr:rowOff>9092</xdr:rowOff>
    </xdr:to>
    <xdr:sp macro="" textlink="">
      <xdr:nvSpPr>
        <xdr:cNvPr id="225" name="楕円 224">
          <a:extLst>
            <a:ext uri="{FF2B5EF4-FFF2-40B4-BE49-F238E27FC236}">
              <a16:creationId xmlns:a16="http://schemas.microsoft.com/office/drawing/2014/main" id="{18AF2E74-7125-407A-8B4B-931FFF3E8B6F}"/>
            </a:ext>
          </a:extLst>
        </xdr:cNvPr>
        <xdr:cNvSpPr/>
      </xdr:nvSpPr>
      <xdr:spPr>
        <a:xfrm>
          <a:off x="1397000" y="137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19269</xdr:rowOff>
    </xdr:from>
    <xdr:ext cx="762000" cy="259045"/>
    <xdr:sp macro="" textlink="">
      <xdr:nvSpPr>
        <xdr:cNvPr id="226" name="テキスト ボックス 225">
          <a:extLst>
            <a:ext uri="{FF2B5EF4-FFF2-40B4-BE49-F238E27FC236}">
              <a16:creationId xmlns:a16="http://schemas.microsoft.com/office/drawing/2014/main" id="{0DAD6CE0-345A-4F5A-B295-CD900512881E}"/>
            </a:ext>
          </a:extLst>
        </xdr:cNvPr>
        <xdr:cNvSpPr txBox="1"/>
      </xdr:nvSpPr>
      <xdr:spPr>
        <a:xfrm>
          <a:off x="1066800" y="135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E91FF0D-7D47-4F42-B9BC-4FA83CBE0E8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9F3DE521-BD5D-4CE1-8594-63AC920603D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1967C710-3685-45B1-873A-135679917A7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F6388AFA-AEDE-49C3-B503-598F927034F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ACEC342-0169-4D50-A6C7-9A5D1535915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355FFF42-EA73-43B6-9A6D-E9B13DA0765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15E4E743-AC37-48EC-957B-C3C6EB9959D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5DC4DF44-CBB5-4187-BAA5-203E648B6D4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51979604-AEAA-4FB1-AF21-6CEF9016923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4F672B52-052C-46DC-AD8F-857DDFC038B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82BD0324-3C3D-40FC-B889-1DB3F7CD9F7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57A53472-5A9A-4C28-93AC-B583AD8D76C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3A7EC75E-DCAC-4478-8285-4EFB5759AD4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旧来からの給与体系により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、類似団体平均を上回って推移している。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令和４年度においては、課長級以上の退職者が増加したことに伴い下の世代の昇任が早まり、勤続年数の同階層内でも給与差が生じたことで平均月額が高くなったため、前年度と比較し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は現在の給与体系を見直すとともに、</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国や他団体の状況、民間給与の状況等を踏まえた職員給与の適正な管理を進めていく。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D58DFC2-FD6D-408B-A740-12B354DAD84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9FB13C20-51A2-4EA2-8BF6-63D44EFD2DA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8744BE04-8C2A-4EDD-808E-745596B519D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55584574-7403-49EC-832D-C96115C34EE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78D7A4CE-50A2-40BE-BBEF-1AA4E94438A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94D55989-2712-44C9-A0E3-B789AEDB43A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1B786240-0D07-4E89-ADED-971E113FB16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3C98AD0C-F820-47BF-8FCF-E2B2FFB65DC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2F196259-0B7E-485D-93AB-DC484441125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BCC5856E-F629-459C-98F5-C48317DD03C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EA301DB7-6B0F-4C16-A38C-5E28A0646A8B}"/>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7C2E8974-2EB9-4189-868E-15060B5AFF63}"/>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5AE6C025-67B3-4EB3-9BAC-41F2C048681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CEEBC23A-D3AD-421E-AA03-3AADB092281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D8C0F311-F8AC-4652-A20F-61BBC5F8494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8EFB90A2-5DE3-4CBE-AF43-F4AB4F70208C}"/>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2C5DF92A-F00E-4628-9BE2-5FBCCE6157DE}"/>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EB3C031B-8090-4427-BF6C-D3DFEEC333BE}"/>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A9769F00-7732-4265-99BC-BF8452D2AA53}"/>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C2BF8483-3A56-4752-8054-93F7B397C521}"/>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88</xdr:row>
      <xdr:rowOff>107245</xdr:rowOff>
    </xdr:to>
    <xdr:cxnSp macro="">
      <xdr:nvCxnSpPr>
        <xdr:cNvPr id="260" name="直線コネクタ 259">
          <a:extLst>
            <a:ext uri="{FF2B5EF4-FFF2-40B4-BE49-F238E27FC236}">
              <a16:creationId xmlns:a16="http://schemas.microsoft.com/office/drawing/2014/main" id="{12E4EBBE-15DB-4261-B8DA-B996C8B32681}"/>
            </a:ext>
          </a:extLst>
        </xdr:cNvPr>
        <xdr:cNvCxnSpPr/>
      </xdr:nvCxnSpPr>
      <xdr:spPr>
        <a:xfrm>
          <a:off x="16179800" y="150607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968B5DE5-BEE7-4371-8273-887EBE2ADCB5}"/>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8286CF4F-A50B-497A-8EFA-3C6F2EFDA035}"/>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87</xdr:row>
      <xdr:rowOff>144639</xdr:rowOff>
    </xdr:to>
    <xdr:cxnSp macro="">
      <xdr:nvCxnSpPr>
        <xdr:cNvPr id="263" name="直線コネクタ 262">
          <a:extLst>
            <a:ext uri="{FF2B5EF4-FFF2-40B4-BE49-F238E27FC236}">
              <a16:creationId xmlns:a16="http://schemas.microsoft.com/office/drawing/2014/main" id="{9E74FB24-158D-433E-983A-22541A3379D4}"/>
            </a:ext>
          </a:extLst>
        </xdr:cNvPr>
        <xdr:cNvCxnSpPr/>
      </xdr:nvCxnSpPr>
      <xdr:spPr>
        <a:xfrm>
          <a:off x="15290800" y="150205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94C7DB2D-1A0F-40E0-ADF3-E1AF413CECBA}"/>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5BC000A-D3DE-43EA-AA88-E76D78295D12}"/>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104422</xdr:rowOff>
    </xdr:to>
    <xdr:cxnSp macro="">
      <xdr:nvCxnSpPr>
        <xdr:cNvPr id="266" name="直線コネクタ 265">
          <a:extLst>
            <a:ext uri="{FF2B5EF4-FFF2-40B4-BE49-F238E27FC236}">
              <a16:creationId xmlns:a16="http://schemas.microsoft.com/office/drawing/2014/main" id="{201E2E84-1818-4327-A79F-C8960F3ADA46}"/>
            </a:ext>
          </a:extLst>
        </xdr:cNvPr>
        <xdr:cNvCxnSpPr/>
      </xdr:nvCxnSpPr>
      <xdr:spPr>
        <a:xfrm>
          <a:off x="14401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9BC51965-E21C-4307-964E-30024E4D9C4D}"/>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37188175-7670-41E8-8262-369B9443BFE8}"/>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88</xdr:row>
      <xdr:rowOff>53622</xdr:rowOff>
    </xdr:to>
    <xdr:cxnSp macro="">
      <xdr:nvCxnSpPr>
        <xdr:cNvPr id="269" name="直線コネクタ 268">
          <a:extLst>
            <a:ext uri="{FF2B5EF4-FFF2-40B4-BE49-F238E27FC236}">
              <a16:creationId xmlns:a16="http://schemas.microsoft.com/office/drawing/2014/main" id="{4B52ABFD-5545-42D5-AEDD-A3B85499A60C}"/>
            </a:ext>
          </a:extLst>
        </xdr:cNvPr>
        <xdr:cNvCxnSpPr/>
      </xdr:nvCxnSpPr>
      <xdr:spPr>
        <a:xfrm flipV="1">
          <a:off x="13512800" y="149803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6C7B05F1-AEED-48C9-A686-5B6FB58AE3E8}"/>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447FEDAC-388D-4FB1-B298-FE58FDBCF44E}"/>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A970AD35-51A0-461A-8512-E6FEA679379E}"/>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D3DED89D-9E42-4C02-8BB8-1EC44C05199B}"/>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DEAAAF6-3659-4682-948C-6DE93AB63C8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99F1BD5-36F3-4972-88F5-D73EE464FCC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3E9F248-E66A-46C5-8ABD-42A9C317F82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3BF8844-AB3B-4F02-998E-56BBB7A3D3B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93D39C3-20FD-464A-BF7A-11D6F93DAA6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9" name="楕円 278">
          <a:extLst>
            <a:ext uri="{FF2B5EF4-FFF2-40B4-BE49-F238E27FC236}">
              <a16:creationId xmlns:a16="http://schemas.microsoft.com/office/drawing/2014/main" id="{F141421F-1F20-4222-9277-73B29940AFDC}"/>
            </a:ext>
          </a:extLst>
        </xdr:cNvPr>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80" name="給与水準   （国との比較）該当値テキスト">
          <a:extLst>
            <a:ext uri="{FF2B5EF4-FFF2-40B4-BE49-F238E27FC236}">
              <a16:creationId xmlns:a16="http://schemas.microsoft.com/office/drawing/2014/main" id="{9CCFC0C1-0C24-4710-81BC-B6E5B71F13E4}"/>
            </a:ext>
          </a:extLst>
        </xdr:cNvPr>
        <xdr:cNvSpPr txBox="1"/>
      </xdr:nvSpPr>
      <xdr:spPr>
        <a:xfrm>
          <a:off x="17106900" y="15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81" name="楕円 280">
          <a:extLst>
            <a:ext uri="{FF2B5EF4-FFF2-40B4-BE49-F238E27FC236}">
              <a16:creationId xmlns:a16="http://schemas.microsoft.com/office/drawing/2014/main" id="{65C373DB-CC22-43B9-9CFB-C97E1AB71E27}"/>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82" name="テキスト ボックス 281">
          <a:extLst>
            <a:ext uri="{FF2B5EF4-FFF2-40B4-BE49-F238E27FC236}">
              <a16:creationId xmlns:a16="http://schemas.microsoft.com/office/drawing/2014/main" id="{DDCBE774-79A6-48AD-9413-734D144E6032}"/>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3" name="楕円 282">
          <a:extLst>
            <a:ext uri="{FF2B5EF4-FFF2-40B4-BE49-F238E27FC236}">
              <a16:creationId xmlns:a16="http://schemas.microsoft.com/office/drawing/2014/main" id="{1908A782-0166-4944-988A-269489AD9692}"/>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88F690EF-0F18-4A8D-8ADD-533C2BAAB009}"/>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5" name="楕円 284">
          <a:extLst>
            <a:ext uri="{FF2B5EF4-FFF2-40B4-BE49-F238E27FC236}">
              <a16:creationId xmlns:a16="http://schemas.microsoft.com/office/drawing/2014/main" id="{A8B22B85-5282-4B74-9BF3-A4A8ECC72C6B}"/>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6" name="テキスト ボックス 285">
          <a:extLst>
            <a:ext uri="{FF2B5EF4-FFF2-40B4-BE49-F238E27FC236}">
              <a16:creationId xmlns:a16="http://schemas.microsoft.com/office/drawing/2014/main" id="{75288D48-C47D-4B16-82EE-0E0FF85651BE}"/>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7" name="楕円 286">
          <a:extLst>
            <a:ext uri="{FF2B5EF4-FFF2-40B4-BE49-F238E27FC236}">
              <a16:creationId xmlns:a16="http://schemas.microsoft.com/office/drawing/2014/main" id="{2938FF33-F05E-4033-8FF2-EBB655726BBB}"/>
            </a:ext>
          </a:extLst>
        </xdr:cNvPr>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8" name="テキスト ボックス 287">
          <a:extLst>
            <a:ext uri="{FF2B5EF4-FFF2-40B4-BE49-F238E27FC236}">
              <a16:creationId xmlns:a16="http://schemas.microsoft.com/office/drawing/2014/main" id="{450E0B34-AC1B-4C35-8E56-C5A439DAEB8D}"/>
            </a:ext>
          </a:extLst>
        </xdr:cNvPr>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62FFF8B3-00C2-406D-AEA1-D2C1BDDA2BC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D4760C50-A32B-4077-8638-A1CE1A32438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F55F656A-BE20-42F2-A0E1-96F50F0B72F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96B27FAC-02B3-47FC-A009-A07DF0B1BBA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8FE54C3A-EBB8-4577-883E-6B25BE91164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4461D6F0-3139-4681-AE75-8E8FFBBF16A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B4370573-E026-4EB6-90CB-CF32379D63E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6B0F17A0-E72F-4783-B9D6-C601BA5ACC0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F1EB9B69-E851-44BE-9214-25CE73E0BB2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1C32CE7C-C2ED-4799-89D5-BA6590DA3B1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32D2EAF-D449-4098-ABA1-52B4D5AFC95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83F9DFE6-CCDC-4218-A5E6-0FB1BAC3560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E498A4C3-5BDF-4534-9AAD-7314FE95F53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人口千人当たり職員数は、前年度と比較して</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を下回って推移している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短時間勤務再任用職員の増加に伴う人員配置の見直しによる減少と</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考えられる。今後も社会環境の変化による行政需要の動向などを見極めながら、職員数の削減と効率的な職員の配置実現に向けて取り組んでいく。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16862F8-A414-42EC-B1A0-7C99034BD23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9C1C4823-6773-4E2B-B4AB-583095353EE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9EBD4F8D-D46F-455E-8D18-578897850AF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485163D-46C0-4164-9483-E05E5C26C5C8}"/>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EF83EB9D-A024-4B1A-A034-112E8F733DD2}"/>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7B91E853-6644-4C48-A46E-A5471D41C14C}"/>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581EB7B5-42DE-4120-89C4-627E687E1C47}"/>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A97BC9D0-5029-4537-BEA5-8F34D81E71C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80A1CF1A-79F5-43C3-A6D3-88CFCBDE015E}"/>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1CA62365-8EF7-4F34-9B0B-86AB4B959F1A}"/>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4ABDB74F-E7BC-4152-8723-C37E22DA900D}"/>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DE3A910D-D0DC-482F-BEA6-A67C55D846C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9872CDA-C269-467B-B0DE-9E66E00239E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445C5E25-BB21-4CF9-A028-2B0FFAD9551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472A6B4A-6A16-4057-9829-913F9C48F93E}"/>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50E1C0E9-6F8D-4F85-950F-1B44762BB7E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A30BF625-C975-4F6F-A63C-BD130D7161BE}"/>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CC1A274D-140F-43E3-80E3-B410517316BE}"/>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32512</xdr:rowOff>
    </xdr:from>
    <xdr:to>
      <xdr:col>81</xdr:col>
      <xdr:colOff>44450</xdr:colOff>
      <xdr:row>61</xdr:row>
      <xdr:rowOff>54711</xdr:rowOff>
    </xdr:to>
    <xdr:cxnSp macro="">
      <xdr:nvCxnSpPr>
        <xdr:cNvPr id="320" name="直線コネクタ 319">
          <a:extLst>
            <a:ext uri="{FF2B5EF4-FFF2-40B4-BE49-F238E27FC236}">
              <a16:creationId xmlns:a16="http://schemas.microsoft.com/office/drawing/2014/main" id="{571D2C89-636A-40C8-8FBD-0CE12734AB47}"/>
            </a:ext>
          </a:extLst>
        </xdr:cNvPr>
        <xdr:cNvCxnSpPr/>
      </xdr:nvCxnSpPr>
      <xdr:spPr>
        <a:xfrm flipV="1">
          <a:off x="16179800" y="10490962"/>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8C71C905-4156-4C63-AE26-7767726264B1}"/>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5777151A-D7E9-44CB-AD61-0B6239A83891}"/>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47955</xdr:rowOff>
    </xdr:from>
    <xdr:to>
      <xdr:col>77</xdr:col>
      <xdr:colOff>44450</xdr:colOff>
      <xdr:row>61</xdr:row>
      <xdr:rowOff>54711</xdr:rowOff>
    </xdr:to>
    <xdr:cxnSp macro="">
      <xdr:nvCxnSpPr>
        <xdr:cNvPr id="323" name="直線コネクタ 322">
          <a:extLst>
            <a:ext uri="{FF2B5EF4-FFF2-40B4-BE49-F238E27FC236}">
              <a16:creationId xmlns:a16="http://schemas.microsoft.com/office/drawing/2014/main" id="{BB9BFFD4-FF67-43DE-976A-AD9FEBD9E7B7}"/>
            </a:ext>
          </a:extLst>
        </xdr:cNvPr>
        <xdr:cNvCxnSpPr/>
      </xdr:nvCxnSpPr>
      <xdr:spPr>
        <a:xfrm>
          <a:off x="15290800" y="10506405"/>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44DBCE4D-6E5B-456B-8C81-0F16FBA1098B}"/>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FF55A311-EDA3-4BFA-B429-2E2BFC2D553B}"/>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42164</xdr:rowOff>
    </xdr:from>
    <xdr:to>
      <xdr:col>72</xdr:col>
      <xdr:colOff>203200</xdr:colOff>
      <xdr:row>61</xdr:row>
      <xdr:rowOff>47955</xdr:rowOff>
    </xdr:to>
    <xdr:cxnSp macro="">
      <xdr:nvCxnSpPr>
        <xdr:cNvPr id="326" name="直線コネクタ 325">
          <a:extLst>
            <a:ext uri="{FF2B5EF4-FFF2-40B4-BE49-F238E27FC236}">
              <a16:creationId xmlns:a16="http://schemas.microsoft.com/office/drawing/2014/main" id="{C11F9D49-4154-4044-BC48-9355CE3FA464}"/>
            </a:ext>
          </a:extLst>
        </xdr:cNvPr>
        <xdr:cNvCxnSpPr/>
      </xdr:nvCxnSpPr>
      <xdr:spPr>
        <a:xfrm>
          <a:off x="14401800" y="1050061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E9FDB590-0A79-4589-8B47-D6BB04870E51}"/>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DE35B54F-F485-4390-AFCB-BB71FB3E8738}"/>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42164</xdr:rowOff>
    </xdr:from>
    <xdr:to>
      <xdr:col>68</xdr:col>
      <xdr:colOff>152400</xdr:colOff>
      <xdr:row>61</xdr:row>
      <xdr:rowOff>50368</xdr:rowOff>
    </xdr:to>
    <xdr:cxnSp macro="">
      <xdr:nvCxnSpPr>
        <xdr:cNvPr id="329" name="直線コネクタ 328">
          <a:extLst>
            <a:ext uri="{FF2B5EF4-FFF2-40B4-BE49-F238E27FC236}">
              <a16:creationId xmlns:a16="http://schemas.microsoft.com/office/drawing/2014/main" id="{9076EAA8-2C57-438B-8464-1462DF5366B3}"/>
            </a:ext>
          </a:extLst>
        </xdr:cNvPr>
        <xdr:cNvCxnSpPr/>
      </xdr:nvCxnSpPr>
      <xdr:spPr>
        <a:xfrm flipV="1">
          <a:off x="13512800" y="1050061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D811FD91-E9D5-4BF7-AFE5-71C1B573DE47}"/>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103319</xdr:rowOff>
    </xdr:from>
    <xdr:ext cx="762000" cy="259045"/>
    <xdr:sp macro="" textlink="">
      <xdr:nvSpPr>
        <xdr:cNvPr id="331" name="テキスト ボックス 330">
          <a:extLst>
            <a:ext uri="{FF2B5EF4-FFF2-40B4-BE49-F238E27FC236}">
              <a16:creationId xmlns:a16="http://schemas.microsoft.com/office/drawing/2014/main" id="{546B3FF2-7649-4E87-96DC-A5C870566847}"/>
            </a:ext>
          </a:extLst>
        </xdr:cNvPr>
        <xdr:cNvSpPr txBox="1"/>
      </xdr:nvSpPr>
      <xdr:spPr>
        <a:xfrm>
          <a:off x="14020800" y="1056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69BB53E5-494E-4850-A51F-E94F7F6355F6}"/>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93184</xdr:rowOff>
    </xdr:from>
    <xdr:ext cx="762000" cy="259045"/>
    <xdr:sp macro="" textlink="">
      <xdr:nvSpPr>
        <xdr:cNvPr id="333" name="テキスト ボックス 332">
          <a:extLst>
            <a:ext uri="{FF2B5EF4-FFF2-40B4-BE49-F238E27FC236}">
              <a16:creationId xmlns:a16="http://schemas.microsoft.com/office/drawing/2014/main" id="{BFCE54AF-17C6-4544-BC8A-756FEEC789F6}"/>
            </a:ext>
          </a:extLst>
        </xdr:cNvPr>
        <xdr:cNvSpPr txBox="1"/>
      </xdr:nvSpPr>
      <xdr:spPr>
        <a:xfrm>
          <a:off x="13131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19F15E5-3892-49F9-9E68-15A9E0D7786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FC079DA0-A812-4072-BB82-764FCFA929D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C0C2573-1788-4C39-AE18-AEDFF7F8F67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99927FA-DD9A-4C8F-84AE-D3E18B8C926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C53F2DB-2522-4024-850F-D822C607F02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153162</xdr:rowOff>
    </xdr:from>
    <xdr:to>
      <xdr:col>81</xdr:col>
      <xdr:colOff>95250</xdr:colOff>
      <xdr:row>61</xdr:row>
      <xdr:rowOff>83312</xdr:rowOff>
    </xdr:to>
    <xdr:sp macro="" textlink="">
      <xdr:nvSpPr>
        <xdr:cNvPr id="339" name="楕円 338">
          <a:extLst>
            <a:ext uri="{FF2B5EF4-FFF2-40B4-BE49-F238E27FC236}">
              <a16:creationId xmlns:a16="http://schemas.microsoft.com/office/drawing/2014/main" id="{68FCACCC-54EE-42D6-9F54-9250B3AA417C}"/>
            </a:ext>
          </a:extLst>
        </xdr:cNvPr>
        <xdr:cNvSpPr/>
      </xdr:nvSpPr>
      <xdr:spPr>
        <a:xfrm>
          <a:off x="16967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74439</xdr:rowOff>
    </xdr:from>
    <xdr:ext cx="762000" cy="259045"/>
    <xdr:sp macro="" textlink="">
      <xdr:nvSpPr>
        <xdr:cNvPr id="340" name="定員管理の状況該当値テキスト">
          <a:extLst>
            <a:ext uri="{FF2B5EF4-FFF2-40B4-BE49-F238E27FC236}">
              <a16:creationId xmlns:a16="http://schemas.microsoft.com/office/drawing/2014/main" id="{068D75A8-4E8F-4D7E-A040-796254161CD4}"/>
            </a:ext>
          </a:extLst>
        </xdr:cNvPr>
        <xdr:cNvSpPr txBox="1"/>
      </xdr:nvSpPr>
      <xdr:spPr>
        <a:xfrm>
          <a:off x="17106900" y="103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3911</xdr:rowOff>
    </xdr:from>
    <xdr:to>
      <xdr:col>77</xdr:col>
      <xdr:colOff>95250</xdr:colOff>
      <xdr:row>61</xdr:row>
      <xdr:rowOff>105511</xdr:rowOff>
    </xdr:to>
    <xdr:sp macro="" textlink="">
      <xdr:nvSpPr>
        <xdr:cNvPr id="341" name="楕円 340">
          <a:extLst>
            <a:ext uri="{FF2B5EF4-FFF2-40B4-BE49-F238E27FC236}">
              <a16:creationId xmlns:a16="http://schemas.microsoft.com/office/drawing/2014/main" id="{E326CE19-3E24-40CE-A7E8-40D50FD18408}"/>
            </a:ext>
          </a:extLst>
        </xdr:cNvPr>
        <xdr:cNvSpPr/>
      </xdr:nvSpPr>
      <xdr:spPr>
        <a:xfrm>
          <a:off x="16129000" y="104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115688</xdr:rowOff>
    </xdr:from>
    <xdr:ext cx="736600" cy="259045"/>
    <xdr:sp macro="" textlink="">
      <xdr:nvSpPr>
        <xdr:cNvPr id="342" name="テキスト ボックス 341">
          <a:extLst>
            <a:ext uri="{FF2B5EF4-FFF2-40B4-BE49-F238E27FC236}">
              <a16:creationId xmlns:a16="http://schemas.microsoft.com/office/drawing/2014/main" id="{57FCB63F-A247-4D86-8CC3-75639C1A7AC3}"/>
            </a:ext>
          </a:extLst>
        </xdr:cNvPr>
        <xdr:cNvSpPr txBox="1"/>
      </xdr:nvSpPr>
      <xdr:spPr>
        <a:xfrm>
          <a:off x="15798800" y="10231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168605</xdr:rowOff>
    </xdr:from>
    <xdr:to>
      <xdr:col>73</xdr:col>
      <xdr:colOff>44450</xdr:colOff>
      <xdr:row>61</xdr:row>
      <xdr:rowOff>98755</xdr:rowOff>
    </xdr:to>
    <xdr:sp macro="" textlink="">
      <xdr:nvSpPr>
        <xdr:cNvPr id="343" name="楕円 342">
          <a:extLst>
            <a:ext uri="{FF2B5EF4-FFF2-40B4-BE49-F238E27FC236}">
              <a16:creationId xmlns:a16="http://schemas.microsoft.com/office/drawing/2014/main" id="{C804F067-A937-403B-B045-D0EC9062DDAA}"/>
            </a:ext>
          </a:extLst>
        </xdr:cNvPr>
        <xdr:cNvSpPr/>
      </xdr:nvSpPr>
      <xdr:spPr>
        <a:xfrm>
          <a:off x="15240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108932</xdr:rowOff>
    </xdr:from>
    <xdr:ext cx="762000" cy="259045"/>
    <xdr:sp macro="" textlink="">
      <xdr:nvSpPr>
        <xdr:cNvPr id="344" name="テキスト ボックス 343">
          <a:extLst>
            <a:ext uri="{FF2B5EF4-FFF2-40B4-BE49-F238E27FC236}">
              <a16:creationId xmlns:a16="http://schemas.microsoft.com/office/drawing/2014/main" id="{CF979128-6CA2-452F-A1C4-E5FBED148783}"/>
            </a:ext>
          </a:extLst>
        </xdr:cNvPr>
        <xdr:cNvSpPr txBox="1"/>
      </xdr:nvSpPr>
      <xdr:spPr>
        <a:xfrm>
          <a:off x="14909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162814</xdr:rowOff>
    </xdr:from>
    <xdr:to>
      <xdr:col>68</xdr:col>
      <xdr:colOff>203200</xdr:colOff>
      <xdr:row>61</xdr:row>
      <xdr:rowOff>92964</xdr:rowOff>
    </xdr:to>
    <xdr:sp macro="" textlink="">
      <xdr:nvSpPr>
        <xdr:cNvPr id="345" name="楕円 344">
          <a:extLst>
            <a:ext uri="{FF2B5EF4-FFF2-40B4-BE49-F238E27FC236}">
              <a16:creationId xmlns:a16="http://schemas.microsoft.com/office/drawing/2014/main" id="{7ABB94FC-2C0F-42FF-94B0-17FDE88B4213}"/>
            </a:ext>
          </a:extLst>
        </xdr:cNvPr>
        <xdr:cNvSpPr/>
      </xdr:nvSpPr>
      <xdr:spPr>
        <a:xfrm>
          <a:off x="14351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46" name="テキスト ボックス 345">
          <a:extLst>
            <a:ext uri="{FF2B5EF4-FFF2-40B4-BE49-F238E27FC236}">
              <a16:creationId xmlns:a16="http://schemas.microsoft.com/office/drawing/2014/main" id="{D52FA5DE-7992-45BA-8AE2-5908C089D9E5}"/>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47" name="楕円 346">
          <a:extLst>
            <a:ext uri="{FF2B5EF4-FFF2-40B4-BE49-F238E27FC236}">
              <a16:creationId xmlns:a16="http://schemas.microsoft.com/office/drawing/2014/main" id="{2B722E0E-5C29-49F1-939F-050EEC9A6DDA}"/>
            </a:ext>
          </a:extLst>
        </xdr:cNvPr>
        <xdr:cNvSpPr/>
      </xdr:nvSpPr>
      <xdr:spPr>
        <a:xfrm>
          <a:off x="13462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48" name="テキスト ボックス 347">
          <a:extLst>
            <a:ext uri="{FF2B5EF4-FFF2-40B4-BE49-F238E27FC236}">
              <a16:creationId xmlns:a16="http://schemas.microsoft.com/office/drawing/2014/main" id="{F3D99450-658C-4E10-95FC-9F46D8E2B3BC}"/>
            </a:ext>
          </a:extLst>
        </xdr:cNvPr>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A502CD86-9201-4DD7-9570-0E00FF83585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53AF107-3D2E-4180-AD3C-DECA3A6D295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D22782BB-9FF1-408A-95F9-670CD14D75E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3F60C1E-3EED-487A-B805-44F56AC9A85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D0BFCF30-C9C5-4691-9CB9-ABF83350D96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58CEB9E4-DD42-4957-BCDA-A23B251F35C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EAE27FC-885D-428C-B379-612AFF2E637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D911AFA-EC6A-4652-AB70-6751C2A27B8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5476BFC4-C059-4753-A805-64CFFE35F6C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E7A44391-982E-4FC6-AA1C-82206A323DC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FF18D1C6-A820-425F-915A-338E5D44C49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0480030-F1E1-4794-92E4-ABCD7658383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55AE706D-6067-48C1-BEDB-3B93DF6925C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実質公債費比率は、公共下水道事業会計で公営企業地方債償還の繰入金が増加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したことや、一般会計においては、平成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年度に実施した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屋外防災行政無線整備</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事業に係る起債の元金償還が開始したこと等に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年度からは江戸崎地方衛生土木組合のごみ処理施設建設事業、令和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年度からは統合小学校建設事業に係る元金償還が開始することにより、上昇傾向で推移することが見込まれるため、更なる債権管理の適正化が必要となっている。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2D0FADC-5F76-4D3B-91CD-39612B2195B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85B58DB-A66F-48B0-9FCD-01CB6D47AFB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5F9368C-F571-4CE5-BB9B-A86660130DA4}"/>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96917080-F873-4DB7-AF73-215AEF64555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F6059CCD-CCF4-4AC1-B248-A6731DC12F7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37BDC7B-E411-49BB-9D24-88B197F572A1}"/>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D63E2853-8429-4941-91A0-5E36DC25BC8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BBE012E9-A4F7-4FBA-9A4D-95D7D9A0F29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1EDF88A1-9D07-49F9-A27B-B8C92D1B250A}"/>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25589EC-698C-40E6-9D79-EE265A2F986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417B98AC-648C-4C98-B85C-A9C67098250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73FF5667-2637-485A-98F8-472DF703FAF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C58087E0-3412-4FEE-BE01-F39E8C028CC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EE60A12-1089-49DE-9098-C4C44D29C0F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B66250BF-1E3A-468A-B638-1B110F137A7D}"/>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43E9436A-637D-438D-8EA1-053FAB206614}"/>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EC424FAB-52C7-4329-B150-CB01536C1A3A}"/>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4018F38B-3E6C-4FA0-93AA-17C26333D2E1}"/>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5F32C2-98A2-406C-8264-67FB218030B6}"/>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156633</xdr:rowOff>
    </xdr:to>
    <xdr:cxnSp macro="">
      <xdr:nvCxnSpPr>
        <xdr:cNvPr id="381" name="直線コネクタ 380">
          <a:extLst>
            <a:ext uri="{FF2B5EF4-FFF2-40B4-BE49-F238E27FC236}">
              <a16:creationId xmlns:a16="http://schemas.microsoft.com/office/drawing/2014/main" id="{BD9500F9-AFF0-431A-8277-6C0D8B2E1491}"/>
            </a:ext>
          </a:extLst>
        </xdr:cNvPr>
        <xdr:cNvCxnSpPr/>
      </xdr:nvCxnSpPr>
      <xdr:spPr>
        <a:xfrm>
          <a:off x="16179800" y="71378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2E7821F9-7ECA-4D44-8A51-7EDF209615F6}"/>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40F3E9C3-A54A-47AF-9492-51506D5B033D}"/>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108373</xdr:rowOff>
    </xdr:to>
    <xdr:cxnSp macro="">
      <xdr:nvCxnSpPr>
        <xdr:cNvPr id="384" name="直線コネクタ 383">
          <a:extLst>
            <a:ext uri="{FF2B5EF4-FFF2-40B4-BE49-F238E27FC236}">
              <a16:creationId xmlns:a16="http://schemas.microsoft.com/office/drawing/2014/main" id="{07866B12-7935-4327-A03A-B3CE16539E49}"/>
            </a:ext>
          </a:extLst>
        </xdr:cNvPr>
        <xdr:cNvCxnSpPr/>
      </xdr:nvCxnSpPr>
      <xdr:spPr>
        <a:xfrm>
          <a:off x="15290800" y="70734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EF4E23E4-5BBE-4765-9A50-72FE0BD72B0D}"/>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8D8B0344-ED5D-4883-8156-0B80E5FF080F}"/>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6688EF17-D2EF-4F63-8831-A12C38E5E0A8}"/>
            </a:ext>
          </a:extLst>
        </xdr:cNvPr>
        <xdr:cNvCxnSpPr/>
      </xdr:nvCxnSpPr>
      <xdr:spPr>
        <a:xfrm>
          <a:off x="14401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41F97944-8F59-45A3-AB14-D146CC3F7DA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E8ED1572-0009-4B4A-975A-BEFA1AB4AEF4}"/>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19896</xdr:rowOff>
    </xdr:to>
    <xdr:cxnSp macro="">
      <xdr:nvCxnSpPr>
        <xdr:cNvPr id="390" name="直線コネクタ 389">
          <a:extLst>
            <a:ext uri="{FF2B5EF4-FFF2-40B4-BE49-F238E27FC236}">
              <a16:creationId xmlns:a16="http://schemas.microsoft.com/office/drawing/2014/main" id="{E705B7E4-5D11-4C6B-8E82-D3858F771B04}"/>
            </a:ext>
          </a:extLst>
        </xdr:cNvPr>
        <xdr:cNvCxnSpPr/>
      </xdr:nvCxnSpPr>
      <xdr:spPr>
        <a:xfrm>
          <a:off x="13512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83B71EDC-63FF-4F50-B283-D405C5B6884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52FC1ADB-5D23-45AC-A6C1-219A5CE29F4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6C7EF501-6BEC-4A27-BF76-647BB79E6126}"/>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B924FC96-2FE1-4283-83F4-1E5EE4DE0612}"/>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42E5316-C4A1-44C8-8A8C-BADAD14AE1C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31B4690-24D2-4D83-B92B-A3ACE162251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7FD35F7-ACD0-4767-9C33-210829F271A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DA32381-720E-4D02-A85D-0EC153FB720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A7E2CD9-310B-414A-AAB7-C4C2DD78C72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a:extLst>
            <a:ext uri="{FF2B5EF4-FFF2-40B4-BE49-F238E27FC236}">
              <a16:creationId xmlns:a16="http://schemas.microsoft.com/office/drawing/2014/main" id="{AAE631D6-0236-4DB7-BBE0-E1F4FDAEE109}"/>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122360</xdr:rowOff>
    </xdr:from>
    <xdr:ext cx="762000" cy="259045"/>
    <xdr:sp macro="" textlink="">
      <xdr:nvSpPr>
        <xdr:cNvPr id="401" name="公債費負担の状況該当値テキスト">
          <a:extLst>
            <a:ext uri="{FF2B5EF4-FFF2-40B4-BE49-F238E27FC236}">
              <a16:creationId xmlns:a16="http://schemas.microsoft.com/office/drawing/2014/main" id="{99AF9041-AB9A-48F7-BF7E-CEABD9C5F970}"/>
            </a:ext>
          </a:extLst>
        </xdr:cNvPr>
        <xdr:cNvSpPr txBox="1"/>
      </xdr:nvSpPr>
      <xdr:spPr>
        <a:xfrm>
          <a:off x="17106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2" name="楕円 401">
          <a:extLst>
            <a:ext uri="{FF2B5EF4-FFF2-40B4-BE49-F238E27FC236}">
              <a16:creationId xmlns:a16="http://schemas.microsoft.com/office/drawing/2014/main" id="{FA473001-6EED-42C9-9E7A-AD8A40F508A6}"/>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403" name="テキスト ボックス 402">
          <a:extLst>
            <a:ext uri="{FF2B5EF4-FFF2-40B4-BE49-F238E27FC236}">
              <a16:creationId xmlns:a16="http://schemas.microsoft.com/office/drawing/2014/main" id="{B4082EAE-695D-4181-8CCF-1EAC6E0BA1EC}"/>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4" name="楕円 403">
          <a:extLst>
            <a:ext uri="{FF2B5EF4-FFF2-40B4-BE49-F238E27FC236}">
              <a16:creationId xmlns:a16="http://schemas.microsoft.com/office/drawing/2014/main" id="{C533D8B6-5027-48A6-A7FF-348D1A016D0B}"/>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874BC94B-D95D-4DC8-A928-957153305CFE}"/>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6" name="楕円 405">
          <a:extLst>
            <a:ext uri="{FF2B5EF4-FFF2-40B4-BE49-F238E27FC236}">
              <a16:creationId xmlns:a16="http://schemas.microsoft.com/office/drawing/2014/main" id="{F8A4A513-D772-4544-AE64-EF77507959D4}"/>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7" name="テキスト ボックス 406">
          <a:extLst>
            <a:ext uri="{FF2B5EF4-FFF2-40B4-BE49-F238E27FC236}">
              <a16:creationId xmlns:a16="http://schemas.microsoft.com/office/drawing/2014/main" id="{24E2D5E0-2E66-4404-AE44-FD7EAAC9D2AA}"/>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8" name="楕円 407">
          <a:extLst>
            <a:ext uri="{FF2B5EF4-FFF2-40B4-BE49-F238E27FC236}">
              <a16:creationId xmlns:a16="http://schemas.microsoft.com/office/drawing/2014/main" id="{90E099D7-24C2-4ADC-88CE-B9E3A446EB58}"/>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09" name="テキスト ボックス 408">
          <a:extLst>
            <a:ext uri="{FF2B5EF4-FFF2-40B4-BE49-F238E27FC236}">
              <a16:creationId xmlns:a16="http://schemas.microsoft.com/office/drawing/2014/main" id="{BBA029BC-B9FF-4ACD-85AD-CBEFAA3FCD44}"/>
            </a:ext>
          </a:extLst>
        </xdr:cNvPr>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1D6E453-9704-4313-BD21-25396E0ED8B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E939D8BB-F213-4B03-ABC0-86264912899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FC8D937-F4E8-4A8D-82F1-38CDB9EC657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E482896-A925-4D08-BBB3-3D759718C4A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D7B30673-4B06-47A3-A725-F44B611B513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4A79C14-60EE-4094-9947-B8E3F99F643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ADA4E5F5-3F32-4074-B967-FA6AF77F446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F7C33F9B-001A-45AA-BC88-6644C5FD49B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C8705D-CCEB-4D65-B60D-1A0F6299572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874C28E-186C-4303-91CD-3BEE8AD87C4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CB20FEF-DA44-40AA-A03C-375D1A70ED1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72888BA0-A7F1-44B9-B508-C35596F3798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F9D43216-850B-4931-B45A-63CBB503152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将来負担比率は、財政調整基金及び減債基金の積立てによる充当可能基金の増加、臨時財政対策債</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の新規発行の減等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地方債の現在高の減少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公共下水道事業会計については、今後の事業推進による下水道事業債の残高の増加に伴い、繰入見込額の増加が見込まれることから、建設事業の実施は緊急性や優先順位を見極めながら行い、起債事業を抑制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6723D06-65E1-4DC8-A7FC-F2C07365ABC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AD7B808B-4B05-480B-AC25-E05E0581905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A3BD1A2-9459-49F8-93F5-FE13BC5FC0E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799276FB-3DF8-4C91-A311-142867F61A19}"/>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3C1F8381-51E5-44E5-A112-847519AD0138}"/>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67936CC8-39EC-406B-A2B8-8853D2B8C04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6B86BA9-AA32-47A9-A4F2-4E8AFFF525F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79CD0C4B-2F6B-41C5-9BA5-15A7C976CA45}"/>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DEF46778-64C2-49A3-888E-FF9AE9A6AA08}"/>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0CAA9AE-B0D5-406A-9D95-A22EB0234A3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20658C73-C771-422D-9370-80B55A9A8971}"/>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B2B8863B-E4B3-4D4D-97DD-1F369286EAC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B00E9D0B-8249-4420-82E2-04604AEDF07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5505365-67C0-4689-940C-CBDB8408D406}"/>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10B11DD3-F22B-45DB-93A5-9CA67F9AE722}"/>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4C789A3F-7FB7-44DA-A872-CCB6C76B176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14F802E-C50E-46E1-8703-002DBF1D5B8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429A8A0A-A706-4321-A9EA-143D40A4893C}"/>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AEB496B6-3C53-4FF4-A5C3-089A36EFDEEB}"/>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D3E5EAA9-F613-48E6-AAEC-09696CEE0414}"/>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91138EFD-5879-4551-B4C2-0267349AC7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4395B137-ED26-4EF5-9BC3-3763B8699073}"/>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44329</xdr:rowOff>
    </xdr:from>
    <xdr:to>
      <xdr:col>81</xdr:col>
      <xdr:colOff>44450</xdr:colOff>
      <xdr:row>17</xdr:row>
      <xdr:rowOff>162681</xdr:rowOff>
    </xdr:to>
    <xdr:cxnSp macro="">
      <xdr:nvCxnSpPr>
        <xdr:cNvPr id="445" name="直線コネクタ 444">
          <a:extLst>
            <a:ext uri="{FF2B5EF4-FFF2-40B4-BE49-F238E27FC236}">
              <a16:creationId xmlns:a16="http://schemas.microsoft.com/office/drawing/2014/main" id="{54D2F99D-1C44-4667-9CAB-6302DF204ADF}"/>
            </a:ext>
          </a:extLst>
        </xdr:cNvPr>
        <xdr:cNvCxnSpPr/>
      </xdr:nvCxnSpPr>
      <xdr:spPr>
        <a:xfrm flipV="1">
          <a:off x="16179800" y="2958979"/>
          <a:ext cx="838200" cy="1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CEB3189C-1E2A-4ACF-AC81-DD8A25C375F3}"/>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E00EB19C-0842-4D05-AFAC-39E65510279D}"/>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162681</xdr:rowOff>
    </xdr:from>
    <xdr:to>
      <xdr:col>77</xdr:col>
      <xdr:colOff>44450</xdr:colOff>
      <xdr:row>19</xdr:row>
      <xdr:rowOff>115086</xdr:rowOff>
    </xdr:to>
    <xdr:cxnSp macro="">
      <xdr:nvCxnSpPr>
        <xdr:cNvPr id="448" name="直線コネクタ 447">
          <a:extLst>
            <a:ext uri="{FF2B5EF4-FFF2-40B4-BE49-F238E27FC236}">
              <a16:creationId xmlns:a16="http://schemas.microsoft.com/office/drawing/2014/main" id="{6BFD6A39-0501-459A-A648-CFEC465E0210}"/>
            </a:ext>
          </a:extLst>
        </xdr:cNvPr>
        <xdr:cNvCxnSpPr/>
      </xdr:nvCxnSpPr>
      <xdr:spPr>
        <a:xfrm flipV="1">
          <a:off x="15290800" y="3077331"/>
          <a:ext cx="889000" cy="29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F9B05BD2-59DF-45A9-AD9A-869D9D2B2D9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7C7E9FDB-3603-4864-B7FF-421FF4033FC4}"/>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42273</xdr:rowOff>
    </xdr:from>
    <xdr:to>
      <xdr:col>72</xdr:col>
      <xdr:colOff>203200</xdr:colOff>
      <xdr:row>19</xdr:row>
      <xdr:rowOff>115086</xdr:rowOff>
    </xdr:to>
    <xdr:cxnSp macro="">
      <xdr:nvCxnSpPr>
        <xdr:cNvPr id="451" name="直線コネクタ 450">
          <a:extLst>
            <a:ext uri="{FF2B5EF4-FFF2-40B4-BE49-F238E27FC236}">
              <a16:creationId xmlns:a16="http://schemas.microsoft.com/office/drawing/2014/main" id="{CC29C665-371B-44E6-A45C-89C21AC7C118}"/>
            </a:ext>
          </a:extLst>
        </xdr:cNvPr>
        <xdr:cNvCxnSpPr/>
      </xdr:nvCxnSpPr>
      <xdr:spPr>
        <a:xfrm>
          <a:off x="14401800" y="2785473"/>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C41E1280-0C21-4B84-AEFC-EDA98A58C242}"/>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FBEBB27C-8CBD-464D-B885-9B0DCC2A7805}"/>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148227</xdr:rowOff>
    </xdr:from>
    <xdr:to>
      <xdr:col>68</xdr:col>
      <xdr:colOff>152400</xdr:colOff>
      <xdr:row>16</xdr:row>
      <xdr:rowOff>42273</xdr:rowOff>
    </xdr:to>
    <xdr:cxnSp macro="">
      <xdr:nvCxnSpPr>
        <xdr:cNvPr id="454" name="直線コネクタ 453">
          <a:extLst>
            <a:ext uri="{FF2B5EF4-FFF2-40B4-BE49-F238E27FC236}">
              <a16:creationId xmlns:a16="http://schemas.microsoft.com/office/drawing/2014/main" id="{7F7529C9-BB2D-4009-AB2D-460FDC811370}"/>
            </a:ext>
          </a:extLst>
        </xdr:cNvPr>
        <xdr:cNvCxnSpPr/>
      </xdr:nvCxnSpPr>
      <xdr:spPr>
        <a:xfrm>
          <a:off x="13512800" y="27199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a:extLst>
            <a:ext uri="{FF2B5EF4-FFF2-40B4-BE49-F238E27FC236}">
              <a16:creationId xmlns:a16="http://schemas.microsoft.com/office/drawing/2014/main" id="{7D68F75E-E6EF-4900-A80D-A57A006FF634}"/>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a:extLst>
            <a:ext uri="{FF2B5EF4-FFF2-40B4-BE49-F238E27FC236}">
              <a16:creationId xmlns:a16="http://schemas.microsoft.com/office/drawing/2014/main" id="{A5AF45B7-FD55-44E7-B23E-ADA247D7A430}"/>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a:extLst>
            <a:ext uri="{FF2B5EF4-FFF2-40B4-BE49-F238E27FC236}">
              <a16:creationId xmlns:a16="http://schemas.microsoft.com/office/drawing/2014/main" id="{DA40F571-B167-4B33-AED9-75F9C12E25A8}"/>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a:extLst>
            <a:ext uri="{FF2B5EF4-FFF2-40B4-BE49-F238E27FC236}">
              <a16:creationId xmlns:a16="http://schemas.microsoft.com/office/drawing/2014/main" id="{B5839B33-5BBC-4923-A520-7EC622ED9BD9}"/>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C3EF52E0-7DF3-4AFF-83E5-ED4AA78512F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2E0A507E-7081-4002-BFA1-C8A74DFCBF2A}"/>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96DB823-F94A-4CC1-9645-208DDECA32B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C4307B1-216D-469A-8D47-73EA18890A0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98508B89-2B67-4820-9C5A-F5A959B1257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164979</xdr:rowOff>
    </xdr:from>
    <xdr:to>
      <xdr:col>81</xdr:col>
      <xdr:colOff>95250</xdr:colOff>
      <xdr:row>17</xdr:row>
      <xdr:rowOff>95129</xdr:rowOff>
    </xdr:to>
    <xdr:sp macro="" textlink="">
      <xdr:nvSpPr>
        <xdr:cNvPr id="464" name="楕円 463">
          <a:extLst>
            <a:ext uri="{FF2B5EF4-FFF2-40B4-BE49-F238E27FC236}">
              <a16:creationId xmlns:a16="http://schemas.microsoft.com/office/drawing/2014/main" id="{531A677C-EE30-465B-A7A3-402DB004CDF7}"/>
            </a:ext>
          </a:extLst>
        </xdr:cNvPr>
        <xdr:cNvSpPr/>
      </xdr:nvSpPr>
      <xdr:spPr>
        <a:xfrm>
          <a:off x="169672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137056</xdr:rowOff>
    </xdr:from>
    <xdr:ext cx="762000" cy="259045"/>
    <xdr:sp macro="" textlink="">
      <xdr:nvSpPr>
        <xdr:cNvPr id="465" name="将来負担の状況該当値テキスト">
          <a:extLst>
            <a:ext uri="{FF2B5EF4-FFF2-40B4-BE49-F238E27FC236}">
              <a16:creationId xmlns:a16="http://schemas.microsoft.com/office/drawing/2014/main" id="{72B9B438-3478-4979-8CEE-EDDEB12B2E37}"/>
            </a:ext>
          </a:extLst>
        </xdr:cNvPr>
        <xdr:cNvSpPr txBox="1"/>
      </xdr:nvSpPr>
      <xdr:spPr>
        <a:xfrm>
          <a:off x="17106900" y="288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111881</xdr:rowOff>
    </xdr:from>
    <xdr:to>
      <xdr:col>77</xdr:col>
      <xdr:colOff>95250</xdr:colOff>
      <xdr:row>18</xdr:row>
      <xdr:rowOff>42031</xdr:rowOff>
    </xdr:to>
    <xdr:sp macro="" textlink="">
      <xdr:nvSpPr>
        <xdr:cNvPr id="466" name="楕円 465">
          <a:extLst>
            <a:ext uri="{FF2B5EF4-FFF2-40B4-BE49-F238E27FC236}">
              <a16:creationId xmlns:a16="http://schemas.microsoft.com/office/drawing/2014/main" id="{F49BE9CE-3CF4-4A76-BCBB-2AE6CB23B8F4}"/>
            </a:ext>
          </a:extLst>
        </xdr:cNvPr>
        <xdr:cNvSpPr/>
      </xdr:nvSpPr>
      <xdr:spPr>
        <a:xfrm>
          <a:off x="161290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26808</xdr:rowOff>
    </xdr:from>
    <xdr:ext cx="736600" cy="259045"/>
    <xdr:sp macro="" textlink="">
      <xdr:nvSpPr>
        <xdr:cNvPr id="467" name="テキスト ボックス 466">
          <a:extLst>
            <a:ext uri="{FF2B5EF4-FFF2-40B4-BE49-F238E27FC236}">
              <a16:creationId xmlns:a16="http://schemas.microsoft.com/office/drawing/2014/main" id="{123177B8-79FF-45D5-AF05-C32E478E3BE8}"/>
            </a:ext>
          </a:extLst>
        </xdr:cNvPr>
        <xdr:cNvSpPr txBox="1"/>
      </xdr:nvSpPr>
      <xdr:spPr>
        <a:xfrm>
          <a:off x="15798800" y="311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64286</xdr:rowOff>
    </xdr:from>
    <xdr:to>
      <xdr:col>73</xdr:col>
      <xdr:colOff>44450</xdr:colOff>
      <xdr:row>19</xdr:row>
      <xdr:rowOff>165886</xdr:rowOff>
    </xdr:to>
    <xdr:sp macro="" textlink="">
      <xdr:nvSpPr>
        <xdr:cNvPr id="468" name="楕円 467">
          <a:extLst>
            <a:ext uri="{FF2B5EF4-FFF2-40B4-BE49-F238E27FC236}">
              <a16:creationId xmlns:a16="http://schemas.microsoft.com/office/drawing/2014/main" id="{1B818C4D-3A9C-4D3A-A6C2-D10961D0B4FA}"/>
            </a:ext>
          </a:extLst>
        </xdr:cNvPr>
        <xdr:cNvSpPr/>
      </xdr:nvSpPr>
      <xdr:spPr>
        <a:xfrm>
          <a:off x="15240000" y="33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150663</xdr:rowOff>
    </xdr:from>
    <xdr:ext cx="762000" cy="259045"/>
    <xdr:sp macro="" textlink="">
      <xdr:nvSpPr>
        <xdr:cNvPr id="469" name="テキスト ボックス 468">
          <a:extLst>
            <a:ext uri="{FF2B5EF4-FFF2-40B4-BE49-F238E27FC236}">
              <a16:creationId xmlns:a16="http://schemas.microsoft.com/office/drawing/2014/main" id="{0A98C365-79FB-4B09-9E16-D61A61704E84}"/>
            </a:ext>
          </a:extLst>
        </xdr:cNvPr>
        <xdr:cNvSpPr txBox="1"/>
      </xdr:nvSpPr>
      <xdr:spPr>
        <a:xfrm>
          <a:off x="14909800" y="340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162923</xdr:rowOff>
    </xdr:from>
    <xdr:to>
      <xdr:col>68</xdr:col>
      <xdr:colOff>203200</xdr:colOff>
      <xdr:row>16</xdr:row>
      <xdr:rowOff>93073</xdr:rowOff>
    </xdr:to>
    <xdr:sp macro="" textlink="">
      <xdr:nvSpPr>
        <xdr:cNvPr id="470" name="楕円 469">
          <a:extLst>
            <a:ext uri="{FF2B5EF4-FFF2-40B4-BE49-F238E27FC236}">
              <a16:creationId xmlns:a16="http://schemas.microsoft.com/office/drawing/2014/main" id="{6F6B38DE-054D-4611-82E5-F9F7FA7DCBCA}"/>
            </a:ext>
          </a:extLst>
        </xdr:cNvPr>
        <xdr:cNvSpPr/>
      </xdr:nvSpPr>
      <xdr:spPr>
        <a:xfrm>
          <a:off x="14351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77850</xdr:rowOff>
    </xdr:from>
    <xdr:ext cx="762000" cy="259045"/>
    <xdr:sp macro="" textlink="">
      <xdr:nvSpPr>
        <xdr:cNvPr id="471" name="テキスト ボックス 470">
          <a:extLst>
            <a:ext uri="{FF2B5EF4-FFF2-40B4-BE49-F238E27FC236}">
              <a16:creationId xmlns:a16="http://schemas.microsoft.com/office/drawing/2014/main" id="{0BBACD6D-DF90-4D96-93E6-8CB001E2D07E}"/>
            </a:ext>
          </a:extLst>
        </xdr:cNvPr>
        <xdr:cNvSpPr txBox="1"/>
      </xdr:nvSpPr>
      <xdr:spPr>
        <a:xfrm>
          <a:off x="14020800" y="28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97427</xdr:rowOff>
    </xdr:from>
    <xdr:to>
      <xdr:col>64</xdr:col>
      <xdr:colOff>152400</xdr:colOff>
      <xdr:row>16</xdr:row>
      <xdr:rowOff>27577</xdr:rowOff>
    </xdr:to>
    <xdr:sp macro="" textlink="">
      <xdr:nvSpPr>
        <xdr:cNvPr id="472" name="楕円 471">
          <a:extLst>
            <a:ext uri="{FF2B5EF4-FFF2-40B4-BE49-F238E27FC236}">
              <a16:creationId xmlns:a16="http://schemas.microsoft.com/office/drawing/2014/main" id="{DB7632D2-DE62-40F2-9E12-ACAE07244868}"/>
            </a:ext>
          </a:extLst>
        </xdr:cNvPr>
        <xdr:cNvSpPr/>
      </xdr:nvSpPr>
      <xdr:spPr>
        <a:xfrm>
          <a:off x="13462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12354</xdr:rowOff>
    </xdr:from>
    <xdr:ext cx="762000" cy="259045"/>
    <xdr:sp macro="" textlink="">
      <xdr:nvSpPr>
        <xdr:cNvPr id="473" name="テキスト ボックス 472">
          <a:extLst>
            <a:ext uri="{FF2B5EF4-FFF2-40B4-BE49-F238E27FC236}">
              <a16:creationId xmlns:a16="http://schemas.microsoft.com/office/drawing/2014/main" id="{56E05E13-C319-4D37-9850-0E455899687E}"/>
            </a:ext>
          </a:extLst>
        </xdr:cNvPr>
        <xdr:cNvSpPr txBox="1"/>
      </xdr:nvSpPr>
      <xdr:spPr>
        <a:xfrm>
          <a:off x="13131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14,605
14,129
66.61
7,086,266
6,754,740
327,262
4,581,002
7,364,235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人件費に係る経常収支比率は、類似団体平均と比較して、高い水準で推移しているが、分母である経常一般財源等が増加したこと等により、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令和３年度までは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比率は減少傾向にあ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期末手当の減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等による人件費の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％）の一方で、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等により経常一般財源等が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したことから、前年度比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ポイント上回っている。会計年度任用職員制度の適用、定年退職の延長等により、今後は増加も見込まれるため、民間委託を含め事務の効率化、経費の抑制を図っていく。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54610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68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54610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68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xdr:rowOff>
    </xdr:from>
    <xdr:to>
      <xdr:col>20</xdr:col>
      <xdr:colOff>38100</xdr:colOff>
      <xdr:row>36</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6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140970</xdr:rowOff>
    </xdr:from>
    <xdr:to>
      <xdr:col>6</xdr:col>
      <xdr:colOff>171450</xdr:colOff>
      <xdr:row>37</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物件費に係る経常収支比率は、類似団体平均を下回り推移している。令和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美浦村教育クラウド事業費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今後も、行政事務の民間委託の検討及び委託内容の精査を行うとともに、引き続き内部事務経費等の効率化を図りながら、物件費の抑制に努める。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xdr:rowOff>
    </xdr:from>
    <xdr:to>
      <xdr:col>82</xdr:col>
      <xdr:colOff>107950</xdr:colOff>
      <xdr:row>15</xdr:row>
      <xdr:rowOff>117475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749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xdr:rowOff>
    </xdr:from>
    <xdr:to>
      <xdr:col>78</xdr:col>
      <xdr:colOff>69850</xdr:colOff>
      <xdr:row>16</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7492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7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31750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74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66675</xdr:rowOff>
    </xdr:from>
    <xdr:to>
      <xdr:col>82</xdr:col>
      <xdr:colOff>158750</xdr:colOff>
      <xdr:row>15</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83202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123825</xdr:rowOff>
    </xdr:from>
    <xdr:to>
      <xdr:col>78</xdr:col>
      <xdr:colOff>120650</xdr:colOff>
      <xdr:row>15</xdr:row>
      <xdr:rowOff>53975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64152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9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扶助費に係る経常収支比率は、類似団体平均を下回って推移している。人口の減少等に伴い児童手当等が減少傾向にある。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年度は、経常一般財源充当決算額が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97065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526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97065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56</xdr:row>
      <xdr:rowOff>1815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4832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1815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その他に係る経常収支比率は、類似団体平均と比較して下回って推移している。令和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年度は、臨時財政対策債の減等により経常一般財源等が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％）減少したことから、前年度比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今後は、保険給付費の増加等が見込まれるため、保険料等の適正化を図ることなどにより、普通会計からの繰出金の抑制に努める。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4002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400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109038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71187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109038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229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170015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170906</xdr:rowOff>
    </xdr:from>
    <xdr:to>
      <xdr:col>65</xdr:col>
      <xdr:colOff>53975</xdr:colOff>
      <xdr:row>57</xdr:row>
      <xdr:rowOff>101056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111233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補助費等に係る経常収支比率は、類似団体平均と比較して上回って推移している。これは、一部事務組合で行っているゴミ処理及び消防業務等のための負担金が約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％）以上を占めているためと考えられる。令和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年度は、塵芥処理費及びし尿処理費に係る負担金の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また、各種団体等に対する単独補助金等については補助金検討委員会を経て年限を設ける等の補助金の適正化を行っており、今後は経常経費削減への取り組みを促し負担金の抑制に努める。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142240</xdr:rowOff>
    </xdr:from>
    <xdr:to>
      <xdr:col>82</xdr:col>
      <xdr:colOff>107950</xdr:colOff>
      <xdr:row>39</xdr:row>
      <xdr:rowOff>146050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6573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142240</xdr:rowOff>
    </xdr:from>
    <xdr:to>
      <xdr:col>78</xdr:col>
      <xdr:colOff>69850</xdr:colOff>
      <xdr:row>40</xdr:row>
      <xdr:rowOff>96520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6573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134620</xdr:rowOff>
    </xdr:from>
    <xdr:to>
      <xdr:col>73</xdr:col>
      <xdr:colOff>180975</xdr:colOff>
      <xdr:row>40</xdr:row>
      <xdr:rowOff>96520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649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134620</xdr:rowOff>
    </xdr:from>
    <xdr:to>
      <xdr:col>69</xdr:col>
      <xdr:colOff>92075</xdr:colOff>
      <xdr:row>38</xdr:row>
      <xdr:rowOff>165100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95250</xdr:rowOff>
    </xdr:from>
    <xdr:to>
      <xdr:col>82</xdr:col>
      <xdr:colOff>158750</xdr:colOff>
      <xdr:row>40</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67327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91440</xdr:rowOff>
    </xdr:from>
    <xdr:to>
      <xdr:col>78</xdr:col>
      <xdr:colOff>120650</xdr:colOff>
      <xdr:row>39</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6367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45720</xdr:rowOff>
    </xdr:from>
    <xdr:to>
      <xdr:col>74</xdr:col>
      <xdr:colOff>31750</xdr:colOff>
      <xdr:row>40</xdr:row>
      <xdr:rowOff>147320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132097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83820</xdr:rowOff>
    </xdr:from>
    <xdr:to>
      <xdr:col>69</xdr:col>
      <xdr:colOff>142875</xdr:colOff>
      <xdr:row>39</xdr:row>
      <xdr:rowOff>13970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170197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公債費に係る経常収支比率は、類似団体平均を下回って推移しているが、臨時財政対策債の償還費の増加等により上昇傾向にある。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緊急防災・減災事業債の償還開始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％）増加したことから前年度比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今後も、臨時財政対策債の元金償還開始等により、公債費の増加が見込まれるため、起債事業の抑制に努める必要がある。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892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19558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51563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51563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今後も、人件費及び補助費等を、類似団体平均を目標に経費の削減に努める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54611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195300"/>
          <a:ext cx="8382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78</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1953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5080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530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5080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549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138447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40657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40657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7377</xdr:rowOff>
    </xdr:from>
    <xdr:to>
      <xdr:col>29</xdr:col>
      <xdr:colOff>127000</xdr:colOff>
      <xdr:row>17</xdr:row>
      <xdr:rowOff>17399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69652"/>
          <a:ext cx="647700" cy="1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7377</xdr:rowOff>
    </xdr:from>
    <xdr:to>
      <xdr:col>26</xdr:col>
      <xdr:colOff>50800</xdr:colOff>
      <xdr:row>17</xdr:row>
      <xdr:rowOff>20654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69652"/>
          <a:ext cx="698500" cy="1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20654</xdr:rowOff>
    </xdr:from>
    <xdr:to>
      <xdr:col>22</xdr:col>
      <xdr:colOff>114300</xdr:colOff>
      <xdr:row>17</xdr:row>
      <xdr:rowOff>33396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2929"/>
          <a:ext cx="698500" cy="1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33396</xdr:rowOff>
    </xdr:from>
    <xdr:to>
      <xdr:col>18</xdr:col>
      <xdr:colOff>177800</xdr:colOff>
      <xdr:row>17</xdr:row>
      <xdr:rowOff>37675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95671"/>
          <a:ext cx="698500" cy="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138049</xdr:rowOff>
    </xdr:from>
    <xdr:to>
      <xdr:col>29</xdr:col>
      <xdr:colOff>177800</xdr:colOff>
      <xdr:row>17</xdr:row>
      <xdr:rowOff>68199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2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110126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128027</xdr:rowOff>
    </xdr:from>
    <xdr:to>
      <xdr:col>26</xdr:col>
      <xdr:colOff>101600</xdr:colOff>
      <xdr:row>17</xdr:row>
      <xdr:rowOff>58177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18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42954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05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141304</xdr:rowOff>
    </xdr:from>
    <xdr:to>
      <xdr:col>22</xdr:col>
      <xdr:colOff>165100</xdr:colOff>
      <xdr:row>17</xdr:row>
      <xdr:rowOff>71454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56231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1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154046</xdr:rowOff>
    </xdr:from>
    <xdr:to>
      <xdr:col>19</xdr:col>
      <xdr:colOff>38100</xdr:colOff>
      <xdr:row>17</xdr:row>
      <xdr:rowOff>84196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94373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1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158325</xdr:rowOff>
    </xdr:from>
    <xdr:to>
      <xdr:col>15</xdr:col>
      <xdr:colOff>101600</xdr:colOff>
      <xdr:row>17</xdr:row>
      <xdr:rowOff>88475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49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98652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102406</xdr:rowOff>
    </xdr:from>
    <xdr:to>
      <xdr:col>29</xdr:col>
      <xdr:colOff>127000</xdr:colOff>
      <xdr:row>35</xdr:row>
      <xdr:rowOff>152432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12756"/>
          <a:ext cx="647700" cy="5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102406</xdr:rowOff>
    </xdr:from>
    <xdr:to>
      <xdr:col>26</xdr:col>
      <xdr:colOff>50800</xdr:colOff>
      <xdr:row>35</xdr:row>
      <xdr:rowOff>282181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12756"/>
          <a:ext cx="698500" cy="17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282181</xdr:rowOff>
    </xdr:from>
    <xdr:to>
      <xdr:col>22</xdr:col>
      <xdr:colOff>114300</xdr:colOff>
      <xdr:row>35</xdr:row>
      <xdr:rowOff>289992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2531"/>
          <a:ext cx="698500" cy="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285629</xdr:rowOff>
    </xdr:from>
    <xdr:to>
      <xdr:col>18</xdr:col>
      <xdr:colOff>177800</xdr:colOff>
      <xdr:row>35</xdr:row>
      <xdr:rowOff>289992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95979"/>
          <a:ext cx="6985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252385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101632</xdr:rowOff>
    </xdr:from>
    <xdr:to>
      <xdr:col>29</xdr:col>
      <xdr:colOff>177800</xdr:colOff>
      <xdr:row>35</xdr:row>
      <xdr:rowOff>203232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73709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8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51606</xdr:rowOff>
    </xdr:from>
    <xdr:to>
      <xdr:col>26</xdr:col>
      <xdr:colOff>101600</xdr:colOff>
      <xdr:row>35</xdr:row>
      <xdr:rowOff>153206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137983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48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231381</xdr:rowOff>
    </xdr:from>
    <xdr:to>
      <xdr:col>22</xdr:col>
      <xdr:colOff>165100</xdr:colOff>
      <xdr:row>35</xdr:row>
      <xdr:rowOff>332981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317758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239192</xdr:rowOff>
    </xdr:from>
    <xdr:to>
      <xdr:col>19</xdr:col>
      <xdr:colOff>38100</xdr:colOff>
      <xdr:row>35</xdr:row>
      <xdr:rowOff>340792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325569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3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234829</xdr:rowOff>
    </xdr:from>
    <xdr:to>
      <xdr:col>15</xdr:col>
      <xdr:colOff>101600</xdr:colOff>
      <xdr:row>35</xdr:row>
      <xdr:rowOff>336429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4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321206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14,605
14,129
66.61
7,086,266
6,754,740
327,262
4,581,002
7,364,235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66164</xdr:rowOff>
    </xdr:from>
    <xdr:to>
      <xdr:col>24</xdr:col>
      <xdr:colOff>63500</xdr:colOff>
      <xdr:row>36</xdr:row>
      <xdr:rowOff>68272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38364"/>
          <a:ext cx="8382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66164</xdr:rowOff>
    </xdr:from>
    <xdr:to>
      <xdr:col>19</xdr:col>
      <xdr:colOff>177800</xdr:colOff>
      <xdr:row>36</xdr:row>
      <xdr:rowOff>80616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38364"/>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80616</xdr:rowOff>
    </xdr:from>
    <xdr:to>
      <xdr:col>15</xdr:col>
      <xdr:colOff>50800</xdr:colOff>
      <xdr:row>36</xdr:row>
      <xdr:rowOff>94570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2816"/>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94570</xdr:rowOff>
    </xdr:from>
    <xdr:to>
      <xdr:col>10</xdr:col>
      <xdr:colOff>114300</xdr:colOff>
      <xdr:row>36</xdr:row>
      <xdr:rowOff>95562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66770"/>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156399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17472</xdr:rowOff>
    </xdr:from>
    <xdr:to>
      <xdr:col>24</xdr:col>
      <xdr:colOff>114300</xdr:colOff>
      <xdr:row>36</xdr:row>
      <xdr:rowOff>119072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167349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15364</xdr:rowOff>
    </xdr:from>
    <xdr:to>
      <xdr:col>20</xdr:col>
      <xdr:colOff>38100</xdr:colOff>
      <xdr:row>36</xdr:row>
      <xdr:rowOff>116964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108091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29816</xdr:rowOff>
    </xdr:from>
    <xdr:to>
      <xdr:col>15</xdr:col>
      <xdr:colOff>101600</xdr:colOff>
      <xdr:row>36</xdr:row>
      <xdr:rowOff>131416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122543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43770</xdr:rowOff>
    </xdr:from>
    <xdr:to>
      <xdr:col>10</xdr:col>
      <xdr:colOff>165100</xdr:colOff>
      <xdr:row>36</xdr:row>
      <xdr:rowOff>145370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161897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44762</xdr:rowOff>
    </xdr:from>
    <xdr:to>
      <xdr:col>6</xdr:col>
      <xdr:colOff>38100</xdr:colOff>
      <xdr:row>36</xdr:row>
      <xdr:rowOff>146362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162889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25958</xdr:rowOff>
    </xdr:from>
    <xdr:to>
      <xdr:col>24</xdr:col>
      <xdr:colOff>63500</xdr:colOff>
      <xdr:row>57</xdr:row>
      <xdr:rowOff>30680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98608"/>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30626</xdr:rowOff>
    </xdr:from>
    <xdr:to>
      <xdr:col>19</xdr:col>
      <xdr:colOff>177800</xdr:colOff>
      <xdr:row>57</xdr:row>
      <xdr:rowOff>30680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80327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30626</xdr:rowOff>
    </xdr:from>
    <xdr:to>
      <xdr:col>15</xdr:col>
      <xdr:colOff>50800</xdr:colOff>
      <xdr:row>57</xdr:row>
      <xdr:rowOff>75267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03276"/>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75267</xdr:rowOff>
    </xdr:from>
    <xdr:to>
      <xdr:col>10</xdr:col>
      <xdr:colOff>114300</xdr:colOff>
      <xdr:row>57</xdr:row>
      <xdr:rowOff>94396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47917"/>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146608</xdr:rowOff>
    </xdr:from>
    <xdr:to>
      <xdr:col>24</xdr:col>
      <xdr:colOff>114300</xdr:colOff>
      <xdr:row>57</xdr:row>
      <xdr:rowOff>76758</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61535</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151330</xdr:rowOff>
    </xdr:from>
    <xdr:to>
      <xdr:col>20</xdr:col>
      <xdr:colOff>38100</xdr:colOff>
      <xdr:row>57</xdr:row>
      <xdr:rowOff>81480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72607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4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151276</xdr:rowOff>
    </xdr:from>
    <xdr:to>
      <xdr:col>15</xdr:col>
      <xdr:colOff>101600</xdr:colOff>
      <xdr:row>57</xdr:row>
      <xdr:rowOff>81426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72553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24467</xdr:rowOff>
    </xdr:from>
    <xdr:to>
      <xdr:col>10</xdr:col>
      <xdr:colOff>165100</xdr:colOff>
      <xdr:row>57</xdr:row>
      <xdr:rowOff>126067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117194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43596</xdr:rowOff>
    </xdr:from>
    <xdr:to>
      <xdr:col>6</xdr:col>
      <xdr:colOff>38100</xdr:colOff>
      <xdr:row>57</xdr:row>
      <xdr:rowOff>145196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136323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23876</xdr:rowOff>
    </xdr:from>
    <xdr:to>
      <xdr:col>24</xdr:col>
      <xdr:colOff>63500</xdr:colOff>
      <xdr:row>78</xdr:row>
      <xdr:rowOff>131280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96976"/>
          <a:ext cx="8382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104457</xdr:rowOff>
    </xdr:from>
    <xdr:to>
      <xdr:col>19</xdr:col>
      <xdr:colOff>177800</xdr:colOff>
      <xdr:row>78</xdr:row>
      <xdr:rowOff>131280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77557"/>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104457</xdr:rowOff>
    </xdr:from>
    <xdr:to>
      <xdr:col>15</xdr:col>
      <xdr:colOff>50800</xdr:colOff>
      <xdr:row>78</xdr:row>
      <xdr:rowOff>108458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7755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108458</xdr:rowOff>
    </xdr:from>
    <xdr:to>
      <xdr:col>10</xdr:col>
      <xdr:colOff>114300</xdr:colOff>
      <xdr:row>78</xdr:row>
      <xdr:rowOff>128994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155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48568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144526</xdr:rowOff>
    </xdr:from>
    <xdr:to>
      <xdr:col>24</xdr:col>
      <xdr:colOff>114300</xdr:colOff>
      <xdr:row>78</xdr:row>
      <xdr:rowOff>74676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122953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80480</xdr:rowOff>
    </xdr:from>
    <xdr:to>
      <xdr:col>20</xdr:col>
      <xdr:colOff>38100</xdr:colOff>
      <xdr:row>79</xdr:row>
      <xdr:rowOff>10630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1757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53657</xdr:rowOff>
    </xdr:from>
    <xdr:to>
      <xdr:col>15</xdr:col>
      <xdr:colOff>101600</xdr:colOff>
      <xdr:row>78</xdr:row>
      <xdr:rowOff>155257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146384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57658</xdr:rowOff>
    </xdr:from>
    <xdr:to>
      <xdr:col>10</xdr:col>
      <xdr:colOff>165100</xdr:colOff>
      <xdr:row>78</xdr:row>
      <xdr:rowOff>159258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150385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78194</xdr:rowOff>
    </xdr:from>
    <xdr:to>
      <xdr:col>6</xdr:col>
      <xdr:colOff>38100</xdr:colOff>
      <xdr:row>79</xdr:row>
      <xdr:rowOff>8344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170921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21689</xdr:rowOff>
    </xdr:from>
    <xdr:to>
      <xdr:col>24</xdr:col>
      <xdr:colOff>63500</xdr:colOff>
      <xdr:row>98</xdr:row>
      <xdr:rowOff>6981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52339"/>
          <a:ext cx="838200" cy="1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21689</xdr:rowOff>
    </xdr:from>
    <xdr:to>
      <xdr:col>19</xdr:col>
      <xdr:colOff>177800</xdr:colOff>
      <xdr:row>98</xdr:row>
      <xdr:rowOff>105747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52339"/>
          <a:ext cx="889000" cy="25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101143</xdr:rowOff>
    </xdr:from>
    <xdr:to>
      <xdr:col>15</xdr:col>
      <xdr:colOff>50800</xdr:colOff>
      <xdr:row>98</xdr:row>
      <xdr:rowOff>105747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903243"/>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101143</xdr:rowOff>
    </xdr:from>
    <xdr:to>
      <xdr:col>10</xdr:col>
      <xdr:colOff>114300</xdr:colOff>
      <xdr:row>98</xdr:row>
      <xdr:rowOff>129663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03243"/>
          <a:ext cx="8890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127631</xdr:rowOff>
    </xdr:from>
    <xdr:to>
      <xdr:col>24</xdr:col>
      <xdr:colOff>114300</xdr:colOff>
      <xdr:row>98</xdr:row>
      <xdr:rowOff>57781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42558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7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142339</xdr:rowOff>
    </xdr:from>
    <xdr:to>
      <xdr:col>20</xdr:col>
      <xdr:colOff>38100</xdr:colOff>
      <xdr:row>97</xdr:row>
      <xdr:rowOff>72489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63616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54947</xdr:rowOff>
    </xdr:from>
    <xdr:to>
      <xdr:col>15</xdr:col>
      <xdr:colOff>101600</xdr:colOff>
      <xdr:row>98</xdr:row>
      <xdr:rowOff>156547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147674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50343</xdr:rowOff>
    </xdr:from>
    <xdr:to>
      <xdr:col>10</xdr:col>
      <xdr:colOff>165100</xdr:colOff>
      <xdr:row>98</xdr:row>
      <xdr:rowOff>151943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143070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78863</xdr:rowOff>
    </xdr:from>
    <xdr:to>
      <xdr:col>6</xdr:col>
      <xdr:colOff>38100</xdr:colOff>
      <xdr:row>99</xdr:row>
      <xdr:rowOff>9013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136628</xdr:rowOff>
    </xdr:from>
    <xdr:to>
      <xdr:col>55</xdr:col>
      <xdr:colOff>0</xdr:colOff>
      <xdr:row>36</xdr:row>
      <xdr:rowOff>25793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137378"/>
          <a:ext cx="838200" cy="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124782</xdr:rowOff>
    </xdr:from>
    <xdr:to>
      <xdr:col>50</xdr:col>
      <xdr:colOff>114300</xdr:colOff>
      <xdr:row>35</xdr:row>
      <xdr:rowOff>136628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611182"/>
          <a:ext cx="889000" cy="5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124782</xdr:rowOff>
    </xdr:from>
    <xdr:to>
      <xdr:col>45</xdr:col>
      <xdr:colOff>177800</xdr:colOff>
      <xdr:row>36</xdr:row>
      <xdr:rowOff>150170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611182"/>
          <a:ext cx="889000" cy="7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150170</xdr:rowOff>
    </xdr:from>
    <xdr:to>
      <xdr:col>41</xdr:col>
      <xdr:colOff>50800</xdr:colOff>
      <xdr:row>37</xdr:row>
      <xdr:rowOff>46774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22370"/>
          <a:ext cx="889000" cy="6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146443</xdr:rowOff>
    </xdr:from>
    <xdr:to>
      <xdr:col>55</xdr:col>
      <xdr:colOff>50800</xdr:colOff>
      <xdr:row>36</xdr:row>
      <xdr:rowOff>76593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124870</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85828</xdr:rowOff>
    </xdr:from>
    <xdr:to>
      <xdr:col>50</xdr:col>
      <xdr:colOff>165100</xdr:colOff>
      <xdr:row>36</xdr:row>
      <xdr:rowOff>15978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0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32505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6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73982</xdr:rowOff>
    </xdr:from>
    <xdr:to>
      <xdr:col>46</xdr:col>
      <xdr:colOff>38100</xdr:colOff>
      <xdr:row>33</xdr:row>
      <xdr:rowOff>4132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20659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3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99370</xdr:rowOff>
    </xdr:from>
    <xdr:to>
      <xdr:col>41</xdr:col>
      <xdr:colOff>101600</xdr:colOff>
      <xdr:row>37</xdr:row>
      <xdr:rowOff>29520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46047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167424</xdr:rowOff>
    </xdr:from>
    <xdr:to>
      <xdr:col>36</xdr:col>
      <xdr:colOff>165100</xdr:colOff>
      <xdr:row>37</xdr:row>
      <xdr:rowOff>97574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88701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33858</xdr:rowOff>
    </xdr:from>
    <xdr:to>
      <xdr:col>55</xdr:col>
      <xdr:colOff>0</xdr:colOff>
      <xdr:row>58</xdr:row>
      <xdr:rowOff>62959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977958"/>
          <a:ext cx="8382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54761</xdr:rowOff>
    </xdr:from>
    <xdr:to>
      <xdr:col>50</xdr:col>
      <xdr:colOff>114300</xdr:colOff>
      <xdr:row>58</xdr:row>
      <xdr:rowOff>62959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998861"/>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128782</xdr:rowOff>
    </xdr:from>
    <xdr:to>
      <xdr:col>45</xdr:col>
      <xdr:colOff>177800</xdr:colOff>
      <xdr:row>58</xdr:row>
      <xdr:rowOff>54761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901432"/>
          <a:ext cx="889000" cy="9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15104</xdr:rowOff>
    </xdr:from>
    <xdr:to>
      <xdr:col>41</xdr:col>
      <xdr:colOff>50800</xdr:colOff>
      <xdr:row>57</xdr:row>
      <xdr:rowOff>128782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787754"/>
          <a:ext cx="889000" cy="1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150041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42549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154508</xdr:rowOff>
    </xdr:from>
    <xdr:to>
      <xdr:col>55</xdr:col>
      <xdr:colOff>50800</xdr:colOff>
      <xdr:row>58</xdr:row>
      <xdr:rowOff>84658</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69435</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12159</xdr:rowOff>
    </xdr:from>
    <xdr:to>
      <xdr:col>50</xdr:col>
      <xdr:colOff>165100</xdr:colOff>
      <xdr:row>58</xdr:row>
      <xdr:rowOff>113759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9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104886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100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3961</xdr:rowOff>
    </xdr:from>
    <xdr:to>
      <xdr:col>46</xdr:col>
      <xdr:colOff>38100</xdr:colOff>
      <xdr:row>58</xdr:row>
      <xdr:rowOff>105561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9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96688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4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77982</xdr:rowOff>
    </xdr:from>
    <xdr:to>
      <xdr:col>41</xdr:col>
      <xdr:colOff>101600</xdr:colOff>
      <xdr:row>58</xdr:row>
      <xdr:rowOff>8132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170709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135754</xdr:rowOff>
    </xdr:from>
    <xdr:to>
      <xdr:col>36</xdr:col>
      <xdr:colOff>165100</xdr:colOff>
      <xdr:row>57</xdr:row>
      <xdr:rowOff>65904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73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82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101211</xdr:rowOff>
    </xdr:from>
    <xdr:to>
      <xdr:col>55</xdr:col>
      <xdr:colOff>0</xdr:colOff>
      <xdr:row>78</xdr:row>
      <xdr:rowOff>137193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74311"/>
          <a:ext cx="8382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137193</xdr:rowOff>
    </xdr:from>
    <xdr:to>
      <xdr:col>50</xdr:col>
      <xdr:colOff>114300</xdr:colOff>
      <xdr:row>78</xdr:row>
      <xdr:rowOff>144585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1029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122943</xdr:rowOff>
    </xdr:from>
    <xdr:to>
      <xdr:col>45</xdr:col>
      <xdr:colOff>177800</xdr:colOff>
      <xdr:row>78</xdr:row>
      <xdr:rowOff>144585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24593"/>
          <a:ext cx="889000" cy="19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122943</xdr:rowOff>
    </xdr:from>
    <xdr:to>
      <xdr:col>41</xdr:col>
      <xdr:colOff>50800</xdr:colOff>
      <xdr:row>77</xdr:row>
      <xdr:rowOff>161150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24593"/>
          <a:ext cx="8890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23001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93479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50411</xdr:rowOff>
    </xdr:from>
    <xdr:to>
      <xdr:col>55</xdr:col>
      <xdr:colOff>50800</xdr:colOff>
      <xdr:row>78</xdr:row>
      <xdr:rowOff>152011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136788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86393</xdr:rowOff>
    </xdr:from>
    <xdr:to>
      <xdr:col>50</xdr:col>
      <xdr:colOff>165100</xdr:colOff>
      <xdr:row>79</xdr:row>
      <xdr:rowOff>16543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93785</xdr:rowOff>
    </xdr:from>
    <xdr:to>
      <xdr:col>46</xdr:col>
      <xdr:colOff>38100</xdr:colOff>
      <xdr:row>79</xdr:row>
      <xdr:rowOff>23935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15062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5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72143</xdr:rowOff>
    </xdr:from>
    <xdr:to>
      <xdr:col>41</xdr:col>
      <xdr:colOff>101600</xdr:colOff>
      <xdr:row>78</xdr:row>
      <xdr:rowOff>2293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18820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110350</xdr:rowOff>
    </xdr:from>
    <xdr:to>
      <xdr:col>36</xdr:col>
      <xdr:colOff>165100</xdr:colOff>
      <xdr:row>78</xdr:row>
      <xdr:rowOff>40500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57027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113978</xdr:rowOff>
    </xdr:from>
    <xdr:to>
      <xdr:col>55</xdr:col>
      <xdr:colOff>0</xdr:colOff>
      <xdr:row>98</xdr:row>
      <xdr:rowOff>125816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916078"/>
          <a:ext cx="8382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113590</xdr:rowOff>
    </xdr:from>
    <xdr:to>
      <xdr:col>50</xdr:col>
      <xdr:colOff>114300</xdr:colOff>
      <xdr:row>98</xdr:row>
      <xdr:rowOff>113978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91569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113590</xdr:rowOff>
    </xdr:from>
    <xdr:to>
      <xdr:col>45</xdr:col>
      <xdr:colOff>177800</xdr:colOff>
      <xdr:row>98</xdr:row>
      <xdr:rowOff>126363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15690"/>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57806</xdr:rowOff>
    </xdr:from>
    <xdr:to>
      <xdr:col>41</xdr:col>
      <xdr:colOff>50800</xdr:colOff>
      <xdr:row>98</xdr:row>
      <xdr:rowOff>126363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59906"/>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35138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75016</xdr:rowOff>
    </xdr:from>
    <xdr:to>
      <xdr:col>55</xdr:col>
      <xdr:colOff>50800</xdr:colOff>
      <xdr:row>99</xdr:row>
      <xdr:rowOff>5166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7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161393</xdr:rowOff>
    </xdr:from>
    <xdr:ext cx="469744"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9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63178</xdr:rowOff>
    </xdr:from>
    <xdr:to>
      <xdr:col>50</xdr:col>
      <xdr:colOff>165100</xdr:colOff>
      <xdr:row>98</xdr:row>
      <xdr:rowOff>164778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6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155905</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04428" y="169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62790</xdr:rowOff>
    </xdr:from>
    <xdr:to>
      <xdr:col>46</xdr:col>
      <xdr:colOff>38100</xdr:colOff>
      <xdr:row>98</xdr:row>
      <xdr:rowOff>164390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155517</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75563</xdr:rowOff>
    </xdr:from>
    <xdr:to>
      <xdr:col>41</xdr:col>
      <xdr:colOff>101600</xdr:colOff>
      <xdr:row>99</xdr:row>
      <xdr:rowOff>5713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168290</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26428" y="169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7006</xdr:rowOff>
    </xdr:from>
    <xdr:to>
      <xdr:col>36</xdr:col>
      <xdr:colOff>165100</xdr:colOff>
      <xdr:row>98</xdr:row>
      <xdr:rowOff>108606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99733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38697</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2524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28867</xdr:rowOff>
    </xdr:from>
    <xdr:to>
      <xdr:col>76</xdr:col>
      <xdr:colOff>114300</xdr:colOff>
      <xdr:row>39</xdr:row>
      <xdr:rowOff>38697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1541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28867</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71541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167613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159347</xdr:rowOff>
    </xdr:from>
    <xdr:to>
      <xdr:col>76</xdr:col>
      <xdr:colOff>165100</xdr:colOff>
      <xdr:row>39</xdr:row>
      <xdr:rowOff>89497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80624</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149517</xdr:rowOff>
    </xdr:from>
    <xdr:to>
      <xdr:col>72</xdr:col>
      <xdr:colOff>38100</xdr:colOff>
      <xdr:row>39</xdr:row>
      <xdr:rowOff>79667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70794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75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36334</xdr:rowOff>
    </xdr:from>
    <xdr:to>
      <xdr:col>85</xdr:col>
      <xdr:colOff>127000</xdr:colOff>
      <xdr:row>77</xdr:row>
      <xdr:rowOff>56566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37984"/>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56566</xdr:rowOff>
    </xdr:from>
    <xdr:to>
      <xdr:col>81</xdr:col>
      <xdr:colOff>50800</xdr:colOff>
      <xdr:row>77</xdr:row>
      <xdr:rowOff>70983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58216"/>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70983</xdr:rowOff>
    </xdr:from>
    <xdr:to>
      <xdr:col>76</xdr:col>
      <xdr:colOff>114300</xdr:colOff>
      <xdr:row>77</xdr:row>
      <xdr:rowOff>77665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72633"/>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77665</xdr:rowOff>
    </xdr:from>
    <xdr:to>
      <xdr:col>71</xdr:col>
      <xdr:colOff>177800</xdr:colOff>
      <xdr:row>77</xdr:row>
      <xdr:rowOff>85956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279315"/>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156984</xdr:rowOff>
    </xdr:from>
    <xdr:to>
      <xdr:col>85</xdr:col>
      <xdr:colOff>177800</xdr:colOff>
      <xdr:row>77</xdr:row>
      <xdr:rowOff>87134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135411</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5766</xdr:rowOff>
    </xdr:from>
    <xdr:to>
      <xdr:col>81</xdr:col>
      <xdr:colOff>101600</xdr:colOff>
      <xdr:row>77</xdr:row>
      <xdr:rowOff>107366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98493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20183</xdr:rowOff>
    </xdr:from>
    <xdr:to>
      <xdr:col>76</xdr:col>
      <xdr:colOff>165100</xdr:colOff>
      <xdr:row>77</xdr:row>
      <xdr:rowOff>121783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2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112910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1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26865</xdr:rowOff>
    </xdr:from>
    <xdr:to>
      <xdr:col>72</xdr:col>
      <xdr:colOff>38100</xdr:colOff>
      <xdr:row>77</xdr:row>
      <xdr:rowOff>128465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119592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35156</xdr:rowOff>
    </xdr:from>
    <xdr:to>
      <xdr:col>67</xdr:col>
      <xdr:colOff>101600</xdr:colOff>
      <xdr:row>77</xdr:row>
      <xdr:rowOff>136756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127883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86880</xdr:rowOff>
    </xdr:from>
    <xdr:to>
      <xdr:col>85</xdr:col>
      <xdr:colOff>127000</xdr:colOff>
      <xdr:row>97</xdr:row>
      <xdr:rowOff>116827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17530"/>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86880</xdr:rowOff>
    </xdr:from>
    <xdr:to>
      <xdr:col>81</xdr:col>
      <xdr:colOff>50800</xdr:colOff>
      <xdr:row>97</xdr:row>
      <xdr:rowOff>168233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17530"/>
          <a:ext cx="889000" cy="8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168233</xdr:rowOff>
    </xdr:from>
    <xdr:to>
      <xdr:col>76</xdr:col>
      <xdr:colOff>114300</xdr:colOff>
      <xdr:row>98</xdr:row>
      <xdr:rowOff>124050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798883"/>
          <a:ext cx="889000" cy="1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124050</xdr:rowOff>
    </xdr:from>
    <xdr:to>
      <xdr:col>71</xdr:col>
      <xdr:colOff>177800</xdr:colOff>
      <xdr:row>98</xdr:row>
      <xdr:rowOff>124132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26150"/>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96375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66027</xdr:rowOff>
    </xdr:from>
    <xdr:to>
      <xdr:col>85</xdr:col>
      <xdr:colOff>177800</xdr:colOff>
      <xdr:row>97</xdr:row>
      <xdr:rowOff>167627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88904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36080</xdr:rowOff>
    </xdr:from>
    <xdr:to>
      <xdr:col>81</xdr:col>
      <xdr:colOff>101600</xdr:colOff>
      <xdr:row>97</xdr:row>
      <xdr:rowOff>137680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154207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117433</xdr:rowOff>
    </xdr:from>
    <xdr:to>
      <xdr:col>76</xdr:col>
      <xdr:colOff>165100</xdr:colOff>
      <xdr:row>98</xdr:row>
      <xdr:rowOff>47583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64110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2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73250</xdr:rowOff>
    </xdr:from>
    <xdr:to>
      <xdr:col>72</xdr:col>
      <xdr:colOff>38100</xdr:colOff>
      <xdr:row>99</xdr:row>
      <xdr:rowOff>3400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165977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73332</xdr:rowOff>
    </xdr:from>
    <xdr:to>
      <xdr:col>67</xdr:col>
      <xdr:colOff>101600</xdr:colOff>
      <xdr:row>99</xdr:row>
      <xdr:rowOff>3482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166059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39421</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259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39421</xdr:rowOff>
    </xdr:from>
    <xdr:to>
      <xdr:col>102</xdr:col>
      <xdr:colOff>114300</xdr:colOff>
      <xdr:row>39</xdr:row>
      <xdr:rowOff>43993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72597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160071</xdr:rowOff>
    </xdr:from>
    <xdr:to>
      <xdr:col>102</xdr:col>
      <xdr:colOff>165100</xdr:colOff>
      <xdr:row>39</xdr:row>
      <xdr:rowOff>90221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81348</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88333" y="6767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164643</xdr:rowOff>
    </xdr:from>
    <xdr:to>
      <xdr:col>98</xdr:col>
      <xdr:colOff>38100</xdr:colOff>
      <xdr:row>39</xdr:row>
      <xdr:rowOff>94793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85920</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136568</xdr:rowOff>
    </xdr:from>
    <xdr:to>
      <xdr:col>116</xdr:col>
      <xdr:colOff>63500</xdr:colOff>
      <xdr:row>58</xdr:row>
      <xdr:rowOff>136591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80668"/>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136591</xdr:rowOff>
    </xdr:from>
    <xdr:to>
      <xdr:col>111</xdr:col>
      <xdr:colOff>177800</xdr:colOff>
      <xdr:row>58</xdr:row>
      <xdr:rowOff>136637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8069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136637</xdr:rowOff>
    </xdr:from>
    <xdr:to>
      <xdr:col>107</xdr:col>
      <xdr:colOff>50800</xdr:colOff>
      <xdr:row>58</xdr:row>
      <xdr:rowOff>136682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8073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136682</xdr:rowOff>
    </xdr:from>
    <xdr:to>
      <xdr:col>102</xdr:col>
      <xdr:colOff>114300</xdr:colOff>
      <xdr:row>58</xdr:row>
      <xdr:rowOff>136728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8078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167479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6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155752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85768</xdr:rowOff>
    </xdr:from>
    <xdr:to>
      <xdr:col>116</xdr:col>
      <xdr:colOff>114300</xdr:colOff>
      <xdr:row>59</xdr:row>
      <xdr:rowOff>15918</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85791</xdr:rowOff>
    </xdr:from>
    <xdr:to>
      <xdr:col>112</xdr:col>
      <xdr:colOff>38100</xdr:colOff>
      <xdr:row>59</xdr:row>
      <xdr:rowOff>15941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7068</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2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85837</xdr:rowOff>
    </xdr:from>
    <xdr:to>
      <xdr:col>107</xdr:col>
      <xdr:colOff>101600</xdr:colOff>
      <xdr:row>59</xdr:row>
      <xdr:rowOff>15987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7114</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22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85882</xdr:rowOff>
    </xdr:from>
    <xdr:to>
      <xdr:col>102</xdr:col>
      <xdr:colOff>165100</xdr:colOff>
      <xdr:row>59</xdr:row>
      <xdr:rowOff>16032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7159</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2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85928</xdr:rowOff>
    </xdr:from>
    <xdr:to>
      <xdr:col>98</xdr:col>
      <xdr:colOff>38100</xdr:colOff>
      <xdr:row>59</xdr:row>
      <xdr:rowOff>16078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7205</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2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22755</xdr:rowOff>
    </xdr:from>
    <xdr:to>
      <xdr:col>116</xdr:col>
      <xdr:colOff>63500</xdr:colOff>
      <xdr:row>77</xdr:row>
      <xdr:rowOff>25487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224405"/>
          <a:ext cx="8382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25487</xdr:rowOff>
    </xdr:from>
    <xdr:to>
      <xdr:col>111</xdr:col>
      <xdr:colOff>177800</xdr:colOff>
      <xdr:row>77</xdr:row>
      <xdr:rowOff>39987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227137"/>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101002</xdr:rowOff>
    </xdr:from>
    <xdr:to>
      <xdr:col>107</xdr:col>
      <xdr:colOff>50800</xdr:colOff>
      <xdr:row>77</xdr:row>
      <xdr:rowOff>39987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3131202"/>
          <a:ext cx="889000" cy="1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101002</xdr:rowOff>
    </xdr:from>
    <xdr:to>
      <xdr:col>102</xdr:col>
      <xdr:colOff>114300</xdr:colOff>
      <xdr:row>76</xdr:row>
      <xdr:rowOff>128760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3120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51579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143405</xdr:rowOff>
    </xdr:from>
    <xdr:to>
      <xdr:col>116</xdr:col>
      <xdr:colOff>114300</xdr:colOff>
      <xdr:row>77</xdr:row>
      <xdr:rowOff>73555</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121832</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146137</xdr:rowOff>
    </xdr:from>
    <xdr:to>
      <xdr:col>112</xdr:col>
      <xdr:colOff>38100</xdr:colOff>
      <xdr:row>77</xdr:row>
      <xdr:rowOff>76287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67414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6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160637</xdr:rowOff>
    </xdr:from>
    <xdr:to>
      <xdr:col>107</xdr:col>
      <xdr:colOff>101600</xdr:colOff>
      <xdr:row>77</xdr:row>
      <xdr:rowOff>90787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1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81914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2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50202</xdr:rowOff>
    </xdr:from>
    <xdr:to>
      <xdr:col>102</xdr:col>
      <xdr:colOff>165100</xdr:colOff>
      <xdr:row>76</xdr:row>
      <xdr:rowOff>151802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142929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77960</xdr:rowOff>
    </xdr:from>
    <xdr:to>
      <xdr:col>98</xdr:col>
      <xdr:colOff>38100</xdr:colOff>
      <xdr:row>77</xdr:row>
      <xdr:rowOff>8110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170687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手当等の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により、昨年度と比較して住民一人当たり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いるが、調査の際の階級の変動により、職員数が類似団体と比較して少ないことから、類似団体平均を下回って推移していると考えられる。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扶助費は、子育て世帯臨時特別給付金及び住民税非課税世帯等臨時特別給付金事業等の実施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により、昨年度と比較して住民一人当たり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14,399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円と大きく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ゴミ処理事業等に係る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一部事務組合への負担金が減少したことにより、昨年度と比較して住民一人当たり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13,258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円と大幅に減少している。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公債費は、類似団体平均を下回って推移しているが、昨年度と比較して住民一人当た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円伸びており、今後も臨時財政対策債等の既往債の元金償還開始等により、公債費の増加が見込まれるため、起債事業の抑制に努める必要がある。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積立金は、事業中止・縮小に伴う余剰金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額が減少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したこと等により、昨年度と比較して住民一人当たり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14,605
14,129
66.61
7,086,266
6,754,740
327,262
4,581,002
7,364,235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98742</xdr:rowOff>
    </xdr:from>
    <xdr:to>
      <xdr:col>24</xdr:col>
      <xdr:colOff>63500</xdr:colOff>
      <xdr:row>36</xdr:row>
      <xdr:rowOff>123317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0942"/>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77216</xdr:rowOff>
    </xdr:from>
    <xdr:to>
      <xdr:col>19</xdr:col>
      <xdr:colOff>177800</xdr:colOff>
      <xdr:row>36</xdr:row>
      <xdr:rowOff>98742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9416"/>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77216</xdr:rowOff>
    </xdr:from>
    <xdr:to>
      <xdr:col>15</xdr:col>
      <xdr:colOff>50800</xdr:colOff>
      <xdr:row>36</xdr:row>
      <xdr:rowOff>113602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49416"/>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144653</xdr:rowOff>
    </xdr:from>
    <xdr:to>
      <xdr:col>10</xdr:col>
      <xdr:colOff>114300</xdr:colOff>
      <xdr:row>36</xdr:row>
      <xdr:rowOff>113602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5403"/>
          <a:ext cx="889000" cy="1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105236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72517</xdr:rowOff>
    </xdr:from>
    <xdr:to>
      <xdr:col>24</xdr:col>
      <xdr:colOff>114300</xdr:colOff>
      <xdr:row>37</xdr:row>
      <xdr:rowOff>2667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50944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47942</xdr:rowOff>
    </xdr:from>
    <xdr:to>
      <xdr:col>20</xdr:col>
      <xdr:colOff>38100</xdr:colOff>
      <xdr:row>36</xdr:row>
      <xdr:rowOff>149542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140669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26416</xdr:rowOff>
    </xdr:from>
    <xdr:to>
      <xdr:col>15</xdr:col>
      <xdr:colOff>101600</xdr:colOff>
      <xdr:row>36</xdr:row>
      <xdr:rowOff>128016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119143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62802</xdr:rowOff>
    </xdr:from>
    <xdr:to>
      <xdr:col>10</xdr:col>
      <xdr:colOff>165100</xdr:colOff>
      <xdr:row>36</xdr:row>
      <xdr:rowOff>164402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93853</xdr:rowOff>
    </xdr:from>
    <xdr:to>
      <xdr:col>6</xdr:col>
      <xdr:colOff>38100</xdr:colOff>
      <xdr:row>36</xdr:row>
      <xdr:rowOff>24003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40530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6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126673</xdr:rowOff>
    </xdr:from>
    <xdr:to>
      <xdr:col>24</xdr:col>
      <xdr:colOff>63500</xdr:colOff>
      <xdr:row>57</xdr:row>
      <xdr:rowOff>140079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9932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322</xdr:rowOff>
    </xdr:from>
    <xdr:to>
      <xdr:col>19</xdr:col>
      <xdr:colOff>177800</xdr:colOff>
      <xdr:row>57</xdr:row>
      <xdr:rowOff>126673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01522"/>
          <a:ext cx="889000" cy="29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322</xdr:rowOff>
    </xdr:from>
    <xdr:to>
      <xdr:col>15</xdr:col>
      <xdr:colOff>50800</xdr:colOff>
      <xdr:row>58</xdr:row>
      <xdr:rowOff>94823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01522"/>
          <a:ext cx="889000" cy="4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94823</xdr:rowOff>
    </xdr:from>
    <xdr:to>
      <xdr:col>10</xdr:col>
      <xdr:colOff>114300</xdr:colOff>
      <xdr:row>58</xdr:row>
      <xdr:rowOff>116716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8923"/>
          <a:ext cx="8890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152676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89279</xdr:rowOff>
    </xdr:from>
    <xdr:to>
      <xdr:col>24</xdr:col>
      <xdr:colOff>114300</xdr:colOff>
      <xdr:row>58</xdr:row>
      <xdr:rowOff>19429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75873</xdr:rowOff>
    </xdr:from>
    <xdr:to>
      <xdr:col>20</xdr:col>
      <xdr:colOff>38100</xdr:colOff>
      <xdr:row>58</xdr:row>
      <xdr:rowOff>6023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168600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120972</xdr:rowOff>
    </xdr:from>
    <xdr:to>
      <xdr:col>15</xdr:col>
      <xdr:colOff>101600</xdr:colOff>
      <xdr:row>56</xdr:row>
      <xdr:rowOff>51122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42249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4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44023</xdr:rowOff>
    </xdr:from>
    <xdr:to>
      <xdr:col>10</xdr:col>
      <xdr:colOff>165100</xdr:colOff>
      <xdr:row>58</xdr:row>
      <xdr:rowOff>145623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136750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65916</xdr:rowOff>
    </xdr:from>
    <xdr:to>
      <xdr:col>6</xdr:col>
      <xdr:colOff>38100</xdr:colOff>
      <xdr:row>58</xdr:row>
      <xdr:rowOff>167516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158643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162257</xdr:rowOff>
    </xdr:from>
    <xdr:to>
      <xdr:col>24</xdr:col>
      <xdr:colOff>63500</xdr:colOff>
      <xdr:row>77</xdr:row>
      <xdr:rowOff>28434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92457"/>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162257</xdr:rowOff>
    </xdr:from>
    <xdr:to>
      <xdr:col>19</xdr:col>
      <xdr:colOff>177800</xdr:colOff>
      <xdr:row>77</xdr:row>
      <xdr:rowOff>90849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2457"/>
          <a:ext cx="889000" cy="10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90849</xdr:rowOff>
    </xdr:from>
    <xdr:to>
      <xdr:col>15</xdr:col>
      <xdr:colOff>50800</xdr:colOff>
      <xdr:row>77</xdr:row>
      <xdr:rowOff>146489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2499"/>
          <a:ext cx="889000" cy="5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146489</xdr:rowOff>
    </xdr:from>
    <xdr:to>
      <xdr:col>10</xdr:col>
      <xdr:colOff>114300</xdr:colOff>
      <xdr:row>77</xdr:row>
      <xdr:rowOff>170258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8139"/>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35254</xdr:rowOff>
    </xdr:from>
    <xdr:to>
      <xdr:col>10</xdr:col>
      <xdr:colOff>165100</xdr:colOff>
      <xdr:row>76</xdr:row>
      <xdr:rowOff>136854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153381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4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66937</xdr:rowOff>
    </xdr:from>
    <xdr:to>
      <xdr:col>6</xdr:col>
      <xdr:colOff>38100</xdr:colOff>
      <xdr:row>76</xdr:row>
      <xdr:rowOff>168537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9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13614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149084</xdr:rowOff>
    </xdr:from>
    <xdr:to>
      <xdr:col>24</xdr:col>
      <xdr:colOff>114300</xdr:colOff>
      <xdr:row>77</xdr:row>
      <xdr:rowOff>79234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64011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111457</xdr:rowOff>
    </xdr:from>
    <xdr:to>
      <xdr:col>20</xdr:col>
      <xdr:colOff>38100</xdr:colOff>
      <xdr:row>77</xdr:row>
      <xdr:rowOff>41607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40049</xdr:rowOff>
    </xdr:from>
    <xdr:to>
      <xdr:col>15</xdr:col>
      <xdr:colOff>101600</xdr:colOff>
      <xdr:row>77</xdr:row>
      <xdr:rowOff>141649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132776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4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95689</xdr:rowOff>
    </xdr:from>
    <xdr:to>
      <xdr:col>10</xdr:col>
      <xdr:colOff>165100</xdr:colOff>
      <xdr:row>78</xdr:row>
      <xdr:rowOff>25839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119458</xdr:rowOff>
    </xdr:from>
    <xdr:to>
      <xdr:col>6</xdr:col>
      <xdr:colOff>38100</xdr:colOff>
      <xdr:row>78</xdr:row>
      <xdr:rowOff>49608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137762</xdr:rowOff>
    </xdr:from>
    <xdr:to>
      <xdr:col>24</xdr:col>
      <xdr:colOff>63500</xdr:colOff>
      <xdr:row>97</xdr:row>
      <xdr:rowOff>73754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596962"/>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137762</xdr:rowOff>
    </xdr:from>
    <xdr:to>
      <xdr:col>19</xdr:col>
      <xdr:colOff>177800</xdr:colOff>
      <xdr:row>96</xdr:row>
      <xdr:rowOff>170790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96962"/>
          <a:ext cx="889000" cy="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170790</xdr:rowOff>
    </xdr:from>
    <xdr:to>
      <xdr:col>15</xdr:col>
      <xdr:colOff>50800</xdr:colOff>
      <xdr:row>97</xdr:row>
      <xdr:rowOff>99115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29990"/>
          <a:ext cx="889000" cy="9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99115</xdr:rowOff>
    </xdr:from>
    <xdr:to>
      <xdr:col>10</xdr:col>
      <xdr:colOff>114300</xdr:colOff>
      <xdr:row>97</xdr:row>
      <xdr:rowOff>153535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29765"/>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156297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22954</xdr:rowOff>
    </xdr:from>
    <xdr:to>
      <xdr:col>24</xdr:col>
      <xdr:colOff>114300</xdr:colOff>
      <xdr:row>97</xdr:row>
      <xdr:rowOff>124554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109331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86962</xdr:rowOff>
    </xdr:from>
    <xdr:to>
      <xdr:col>20</xdr:col>
      <xdr:colOff>38100</xdr:colOff>
      <xdr:row>97</xdr:row>
      <xdr:rowOff>17112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4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33639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32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119990</xdr:rowOff>
    </xdr:from>
    <xdr:to>
      <xdr:col>15</xdr:col>
      <xdr:colOff>101600</xdr:colOff>
      <xdr:row>97</xdr:row>
      <xdr:rowOff>50140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66667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3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48315</xdr:rowOff>
    </xdr:from>
    <xdr:to>
      <xdr:col>10</xdr:col>
      <xdr:colOff>165100</xdr:colOff>
      <xdr:row>97</xdr:row>
      <xdr:rowOff>149915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141042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7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102735</xdr:rowOff>
    </xdr:from>
    <xdr:to>
      <xdr:col>6</xdr:col>
      <xdr:colOff>38100</xdr:colOff>
      <xdr:row>98</xdr:row>
      <xdr:rowOff>32885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24012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14350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5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87694</xdr:rowOff>
    </xdr:from>
    <xdr:to>
      <xdr:col>55</xdr:col>
      <xdr:colOff>0</xdr:colOff>
      <xdr:row>58</xdr:row>
      <xdr:rowOff>132614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31794"/>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77270</xdr:rowOff>
    </xdr:from>
    <xdr:to>
      <xdr:col>50</xdr:col>
      <xdr:colOff>114300</xdr:colOff>
      <xdr:row>58</xdr:row>
      <xdr:rowOff>132614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21370"/>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77270</xdr:rowOff>
    </xdr:from>
    <xdr:to>
      <xdr:col>45</xdr:col>
      <xdr:colOff>177800</xdr:colOff>
      <xdr:row>58</xdr:row>
      <xdr:rowOff>99489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1370"/>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170469</xdr:rowOff>
    </xdr:from>
    <xdr:to>
      <xdr:col>41</xdr:col>
      <xdr:colOff>50800</xdr:colOff>
      <xdr:row>58</xdr:row>
      <xdr:rowOff>99489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43119"/>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86674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36894</xdr:rowOff>
    </xdr:from>
    <xdr:to>
      <xdr:col>55</xdr:col>
      <xdr:colOff>50800</xdr:colOff>
      <xdr:row>58</xdr:row>
      <xdr:rowOff>138494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123271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81814</xdr:rowOff>
    </xdr:from>
    <xdr:to>
      <xdr:col>50</xdr:col>
      <xdr:colOff>165100</xdr:colOff>
      <xdr:row>59</xdr:row>
      <xdr:rowOff>11964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3091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26470</xdr:rowOff>
    </xdr:from>
    <xdr:to>
      <xdr:col>46</xdr:col>
      <xdr:colOff>38100</xdr:colOff>
      <xdr:row>58</xdr:row>
      <xdr:rowOff>128070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119197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48689</xdr:rowOff>
    </xdr:from>
    <xdr:to>
      <xdr:col>41</xdr:col>
      <xdr:colOff>101600</xdr:colOff>
      <xdr:row>58</xdr:row>
      <xdr:rowOff>150289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141416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8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119669</xdr:rowOff>
    </xdr:from>
    <xdr:to>
      <xdr:col>36</xdr:col>
      <xdr:colOff>165100</xdr:colOff>
      <xdr:row>58</xdr:row>
      <xdr:rowOff>49819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66346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139179</xdr:rowOff>
    </xdr:from>
    <xdr:to>
      <xdr:col>55</xdr:col>
      <xdr:colOff>0</xdr:colOff>
      <xdr:row>79</xdr:row>
      <xdr:rowOff>12433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12279"/>
          <a:ext cx="8382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154102</xdr:rowOff>
    </xdr:from>
    <xdr:to>
      <xdr:col>50</xdr:col>
      <xdr:colOff>114300</xdr:colOff>
      <xdr:row>79</xdr:row>
      <xdr:rowOff>12433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27202"/>
          <a:ext cx="889000" cy="2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154102</xdr:rowOff>
    </xdr:from>
    <xdr:to>
      <xdr:col>45</xdr:col>
      <xdr:colOff>177800</xdr:colOff>
      <xdr:row>79</xdr:row>
      <xdr:rowOff>21462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27202"/>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19214</xdr:rowOff>
    </xdr:from>
    <xdr:to>
      <xdr:col>41</xdr:col>
      <xdr:colOff>50800</xdr:colOff>
      <xdr:row>79</xdr:row>
      <xdr:rowOff>21462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6376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97083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130560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88379</xdr:rowOff>
    </xdr:from>
    <xdr:to>
      <xdr:col>55</xdr:col>
      <xdr:colOff>50800</xdr:colOff>
      <xdr:row>79</xdr:row>
      <xdr:rowOff>18529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3306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133083</xdr:rowOff>
    </xdr:from>
    <xdr:to>
      <xdr:col>50</xdr:col>
      <xdr:colOff>165100</xdr:colOff>
      <xdr:row>79</xdr:row>
      <xdr:rowOff>63233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54360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103302</xdr:rowOff>
    </xdr:from>
    <xdr:to>
      <xdr:col>46</xdr:col>
      <xdr:colOff>38100</xdr:colOff>
      <xdr:row>79</xdr:row>
      <xdr:rowOff>33452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24579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6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142112</xdr:rowOff>
    </xdr:from>
    <xdr:to>
      <xdr:col>41</xdr:col>
      <xdr:colOff>101600</xdr:colOff>
      <xdr:row>79</xdr:row>
      <xdr:rowOff>72262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63389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0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139864</xdr:rowOff>
    </xdr:from>
    <xdr:to>
      <xdr:col>36</xdr:col>
      <xdr:colOff>165100</xdr:colOff>
      <xdr:row>79</xdr:row>
      <xdr:rowOff>70014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61141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0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130282</xdr:rowOff>
    </xdr:from>
    <xdr:to>
      <xdr:col>55</xdr:col>
      <xdr:colOff>0</xdr:colOff>
      <xdr:row>96</xdr:row>
      <xdr:rowOff>157017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89482"/>
          <a:ext cx="838200" cy="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157017</xdr:rowOff>
    </xdr:from>
    <xdr:to>
      <xdr:col>50</xdr:col>
      <xdr:colOff>114300</xdr:colOff>
      <xdr:row>96</xdr:row>
      <xdr:rowOff>170962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1621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170962</xdr:rowOff>
    </xdr:from>
    <xdr:to>
      <xdr:col>45</xdr:col>
      <xdr:colOff>177800</xdr:colOff>
      <xdr:row>97</xdr:row>
      <xdr:rowOff>37539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30162"/>
          <a:ext cx="889000" cy="3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7992</xdr:rowOff>
    </xdr:from>
    <xdr:to>
      <xdr:col>41</xdr:col>
      <xdr:colOff>50800</xdr:colOff>
      <xdr:row>97</xdr:row>
      <xdr:rowOff>37539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38642"/>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94270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116324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79482</xdr:rowOff>
    </xdr:from>
    <xdr:to>
      <xdr:col>55</xdr:col>
      <xdr:colOff>50800</xdr:colOff>
      <xdr:row>97</xdr:row>
      <xdr:rowOff>9632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165859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5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106217</xdr:rowOff>
    </xdr:from>
    <xdr:to>
      <xdr:col>50</xdr:col>
      <xdr:colOff>165100</xdr:colOff>
      <xdr:row>97</xdr:row>
      <xdr:rowOff>36367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27494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120162</xdr:rowOff>
    </xdr:from>
    <xdr:to>
      <xdr:col>46</xdr:col>
      <xdr:colOff>38100</xdr:colOff>
      <xdr:row>97</xdr:row>
      <xdr:rowOff>50312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41439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158189</xdr:rowOff>
    </xdr:from>
    <xdr:to>
      <xdr:col>41</xdr:col>
      <xdr:colOff>101600</xdr:colOff>
      <xdr:row>97</xdr:row>
      <xdr:rowOff>88339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79466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1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128642</xdr:rowOff>
    </xdr:from>
    <xdr:to>
      <xdr:col>36</xdr:col>
      <xdr:colOff>165100</xdr:colOff>
      <xdr:row>97</xdr:row>
      <xdr:rowOff>58792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49919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66466</xdr:rowOff>
    </xdr:from>
    <xdr:to>
      <xdr:col>85</xdr:col>
      <xdr:colOff>127000</xdr:colOff>
      <xdr:row>37</xdr:row>
      <xdr:rowOff>106373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10116"/>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66466</xdr:rowOff>
    </xdr:from>
    <xdr:to>
      <xdr:col>81</xdr:col>
      <xdr:colOff>50800</xdr:colOff>
      <xdr:row>37</xdr:row>
      <xdr:rowOff>99075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10116"/>
          <a:ext cx="8890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99075</xdr:rowOff>
    </xdr:from>
    <xdr:to>
      <xdr:col>76</xdr:col>
      <xdr:colOff>114300</xdr:colOff>
      <xdr:row>37</xdr:row>
      <xdr:rowOff>124971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4272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84803</xdr:rowOff>
    </xdr:from>
    <xdr:to>
      <xdr:col>71</xdr:col>
      <xdr:colOff>177800</xdr:colOff>
      <xdr:row>37</xdr:row>
      <xdr:rowOff>124971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085553"/>
          <a:ext cx="889000" cy="3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100989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55573</xdr:rowOff>
    </xdr:from>
    <xdr:to>
      <xdr:col>85</xdr:col>
      <xdr:colOff>177800</xdr:colOff>
      <xdr:row>37</xdr:row>
      <xdr:rowOff>157173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141950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1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15666</xdr:rowOff>
    </xdr:from>
    <xdr:to>
      <xdr:col>81</xdr:col>
      <xdr:colOff>101600</xdr:colOff>
      <xdr:row>37</xdr:row>
      <xdr:rowOff>117266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108393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5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48275</xdr:rowOff>
    </xdr:from>
    <xdr:to>
      <xdr:col>76</xdr:col>
      <xdr:colOff>165100</xdr:colOff>
      <xdr:row>37</xdr:row>
      <xdr:rowOff>149875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141002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74171</xdr:rowOff>
    </xdr:from>
    <xdr:to>
      <xdr:col>72</xdr:col>
      <xdr:colOff>38100</xdr:colOff>
      <xdr:row>38</xdr:row>
      <xdr:rowOff>4321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166898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34003</xdr:rowOff>
    </xdr:from>
    <xdr:to>
      <xdr:col>67</xdr:col>
      <xdr:colOff>101600</xdr:colOff>
      <xdr:row>35</xdr:row>
      <xdr:rowOff>135603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0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152130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8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69552</xdr:rowOff>
    </xdr:from>
    <xdr:to>
      <xdr:col>85</xdr:col>
      <xdr:colOff>127000</xdr:colOff>
      <xdr:row>57</xdr:row>
      <xdr:rowOff>76547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42202"/>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69131</xdr:rowOff>
    </xdr:from>
    <xdr:to>
      <xdr:col>81</xdr:col>
      <xdr:colOff>50800</xdr:colOff>
      <xdr:row>57</xdr:row>
      <xdr:rowOff>69552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41781"/>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169573</xdr:rowOff>
    </xdr:from>
    <xdr:to>
      <xdr:col>76</xdr:col>
      <xdr:colOff>114300</xdr:colOff>
      <xdr:row>57</xdr:row>
      <xdr:rowOff>69131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70773"/>
          <a:ext cx="889000" cy="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169573</xdr:rowOff>
    </xdr:from>
    <xdr:to>
      <xdr:col>71</xdr:col>
      <xdr:colOff>177800</xdr:colOff>
      <xdr:row>57</xdr:row>
      <xdr:rowOff>90359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70773"/>
          <a:ext cx="889000" cy="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94391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25747</xdr:rowOff>
    </xdr:from>
    <xdr:to>
      <xdr:col>85</xdr:col>
      <xdr:colOff>177800</xdr:colOff>
      <xdr:row>57</xdr:row>
      <xdr:rowOff>127347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112124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18752</xdr:rowOff>
    </xdr:from>
    <xdr:to>
      <xdr:col>81</xdr:col>
      <xdr:colOff>101600</xdr:colOff>
      <xdr:row>57</xdr:row>
      <xdr:rowOff>120352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18331</xdr:rowOff>
    </xdr:from>
    <xdr:to>
      <xdr:col>76</xdr:col>
      <xdr:colOff>165100</xdr:colOff>
      <xdr:row>57</xdr:row>
      <xdr:rowOff>119931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111058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118773</xdr:rowOff>
    </xdr:from>
    <xdr:to>
      <xdr:col>72</xdr:col>
      <xdr:colOff>38100</xdr:colOff>
      <xdr:row>57</xdr:row>
      <xdr:rowOff>48923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65450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39559</xdr:rowOff>
    </xdr:from>
    <xdr:to>
      <xdr:col>67</xdr:col>
      <xdr:colOff>101600</xdr:colOff>
      <xdr:row>57</xdr:row>
      <xdr:rowOff>141159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132286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38697</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324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28866</xdr:rowOff>
    </xdr:from>
    <xdr:to>
      <xdr:col>76</xdr:col>
      <xdr:colOff>114300</xdr:colOff>
      <xdr:row>79</xdr:row>
      <xdr:rowOff>38697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73416"/>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28866</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341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167612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39349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159347</xdr:rowOff>
    </xdr:from>
    <xdr:to>
      <xdr:col>76</xdr:col>
      <xdr:colOff>165100</xdr:colOff>
      <xdr:row>79</xdr:row>
      <xdr:rowOff>89497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80624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149516</xdr:rowOff>
    </xdr:from>
    <xdr:to>
      <xdr:col>72</xdr:col>
      <xdr:colOff>38100</xdr:colOff>
      <xdr:row>79</xdr:row>
      <xdr:rowOff>79666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70793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1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36334</xdr:rowOff>
    </xdr:from>
    <xdr:to>
      <xdr:col>85</xdr:col>
      <xdr:colOff>127000</xdr:colOff>
      <xdr:row>97</xdr:row>
      <xdr:rowOff>56566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66984"/>
          <a:ext cx="8382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56566</xdr:rowOff>
    </xdr:from>
    <xdr:to>
      <xdr:col>81</xdr:col>
      <xdr:colOff>50800</xdr:colOff>
      <xdr:row>97</xdr:row>
      <xdr:rowOff>70983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87216"/>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70983</xdr:rowOff>
    </xdr:from>
    <xdr:to>
      <xdr:col>76</xdr:col>
      <xdr:colOff>114300</xdr:colOff>
      <xdr:row>97</xdr:row>
      <xdr:rowOff>77665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01633"/>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77665</xdr:rowOff>
    </xdr:from>
    <xdr:to>
      <xdr:col>71</xdr:col>
      <xdr:colOff>177800</xdr:colOff>
      <xdr:row>97</xdr:row>
      <xdr:rowOff>85956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08315"/>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156984</xdr:rowOff>
    </xdr:from>
    <xdr:to>
      <xdr:col>85</xdr:col>
      <xdr:colOff>177800</xdr:colOff>
      <xdr:row>97</xdr:row>
      <xdr:rowOff>87134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135411</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5766</xdr:rowOff>
    </xdr:from>
    <xdr:to>
      <xdr:col>81</xdr:col>
      <xdr:colOff>101600</xdr:colOff>
      <xdr:row>97</xdr:row>
      <xdr:rowOff>107366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98493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20183</xdr:rowOff>
    </xdr:from>
    <xdr:to>
      <xdr:col>76</xdr:col>
      <xdr:colOff>165100</xdr:colOff>
      <xdr:row>97</xdr:row>
      <xdr:rowOff>121783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112910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4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26865</xdr:rowOff>
    </xdr:from>
    <xdr:to>
      <xdr:col>72</xdr:col>
      <xdr:colOff>38100</xdr:colOff>
      <xdr:row>97</xdr:row>
      <xdr:rowOff>128465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119592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5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35156</xdr:rowOff>
    </xdr:from>
    <xdr:to>
      <xdr:col>67</xdr:col>
      <xdr:colOff>101600</xdr:colOff>
      <xdr:row>97</xdr:row>
      <xdr:rowOff>136756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127883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総務費は、事業中止・縮小に伴う余剰金の積立て額が減少したこと等により、前年度と比較して減少しており、類似団体平均を下回っている。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民生費は、子育て世帯臨時特別給付金及び住民税非課税世帯等臨時特別給付金事業等の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衛生費は、江戸崎地方衛生土木組合の焼却施設の建設等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から大きく減少し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農林水産業費は、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認定農業者等支援</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補助金の皆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大きく増加しているが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土木費は、令和２年度に下水道事業会計が法適用化したことに伴い、他会計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金としていた費用を補助金として計上していることから、前年度に引き続き上昇したが、類似団体平均を下回って推移している。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消防費は、屋外防災行政無線整備工事費等の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類似団体平均と比較して低い水準で推移しているが、臨時財政対策債の償還費の増加等により上昇傾向にある。今後も、公共施設の耐震改修事業及び臨時財政対策債の元金償還開始等により、公債費の増加が見込まれるため、起債事業の抑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標準財政規模に対する財政調整基金残高の比率について、事業の縮小・中止等により発生した余剰金を積立てしたことから、財政調整基金残高は前年度と比較し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ポイントの増となっている。今後も歳入の確保、歳出の抑制を図り、財政調整基金の確保に努める。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標準財政規模に対する実質収支額の比率は、約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％の間で推移しているが、実質単年度収支の比率については、平成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年度は、固定資産税、普通交付税等の増収により、令和２年度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年度は財政調整基金を積立てしたことによりプラスとなっているが、令和元年度は、財政調整基金を取り崩しているためマイナスとなっている。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水道事業会計は、人口減少等の影響により給水収益が減少しているが、借入金の償還額も減少しているため、昨年と同水準になっている。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下水道事業会計は、老朽化した施設等の修繕費が増加したが、昨年と同水準になっている。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臨時財政対策債発行可能額の減により歳入</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が減少したことから、黒字額が前年度と比較して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電気事業会計について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年度末より売電を開始し、順調に売電が行えており、黒字額が増加している。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国民健康保険特別会計については、保険税収入の減少により黒字額が減少している。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全体としては、すべての会計において赤字はなく、黒字額は昨年度に比較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してやや増加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しているが、その要因は分母となる標準財政規模自体が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しているためである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7086266</v>
      </c>
      <c r="BO4" s="449"/>
      <c r="BP4" s="449"/>
      <c r="BQ4" s="449"/>
      <c r="BR4" s="449"/>
      <c r="BS4" s="449"/>
      <c r="BT4" s="449"/>
      <c r="BU4" s="450"/>
      <c r="BV4" s="448">
        <v>7525722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7.1</v>
      </c>
      <c r="CU4" s="589"/>
      <c r="CV4" s="589"/>
      <c r="CW4" s="589"/>
      <c r="CX4" s="589"/>
      <c r="CY4" s="589"/>
      <c r="CZ4" s="589"/>
      <c r="DA4" s="590"/>
      <c r="DB4" s="588">
        <v>7.9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6754740</v>
      </c>
      <c r="BO5" s="420"/>
      <c r="BP5" s="420"/>
      <c r="BQ5" s="420"/>
      <c r="BR5" s="420"/>
      <c r="BS5" s="420"/>
      <c r="BT5" s="420"/>
      <c r="BU5" s="421"/>
      <c r="BV5" s="419">
        <v>7137156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88.6</v>
      </c>
      <c r="CU5" s="417"/>
      <c r="CV5" s="417"/>
      <c r="CW5" s="417"/>
      <c r="CX5" s="417"/>
      <c r="CY5" s="417"/>
      <c r="CZ5" s="417"/>
      <c r="DA5" s="418"/>
      <c r="DB5" s="416">
        <v>81.2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331526</v>
      </c>
      <c r="BO6" s="420"/>
      <c r="BP6" s="420"/>
      <c r="BQ6" s="420"/>
      <c r="BR6" s="420"/>
      <c r="BS6" s="420"/>
      <c r="BT6" s="420"/>
      <c r="BU6" s="421"/>
      <c r="BV6" s="419">
        <v>388566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90.6</v>
      </c>
      <c r="CU6" s="563"/>
      <c r="CV6" s="563"/>
      <c r="CW6" s="563"/>
      <c r="CX6" s="563"/>
      <c r="CY6" s="563"/>
      <c r="CZ6" s="563"/>
      <c r="DA6" s="564"/>
      <c r="DB6" s="562">
        <v>88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4264</v>
      </c>
      <c r="BO7" s="420"/>
      <c r="BP7" s="420"/>
      <c r="BQ7" s="420"/>
      <c r="BR7" s="420"/>
      <c r="BS7" s="420"/>
      <c r="BT7" s="420"/>
      <c r="BU7" s="421"/>
      <c r="BV7" s="419">
        <v>18161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4581002</v>
      </c>
      <c r="CU7" s="420"/>
      <c r="CV7" s="420"/>
      <c r="CW7" s="420"/>
      <c r="CX7" s="420"/>
      <c r="CY7" s="420"/>
      <c r="CZ7" s="420"/>
      <c r="DA7" s="421"/>
      <c r="DB7" s="419">
        <v>4715339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327262</v>
      </c>
      <c r="BO8" s="420"/>
      <c r="BP8" s="420"/>
      <c r="BQ8" s="420"/>
      <c r="BR8" s="420"/>
      <c r="BS8" s="420"/>
      <c r="BT8" s="420"/>
      <c r="BU8" s="421"/>
      <c r="BV8" s="419">
        <v>370405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0.63</v>
      </c>
      <c r="CU8" s="523"/>
      <c r="CV8" s="523"/>
      <c r="CW8" s="523"/>
      <c r="CX8" s="523"/>
      <c r="CY8" s="523"/>
      <c r="CZ8" s="523"/>
      <c r="DA8" s="524"/>
      <c r="DB8" s="522">
        <v>0.66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14602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-43143</v>
      </c>
      <c r="BO9" s="420"/>
      <c r="BP9" s="420"/>
      <c r="BQ9" s="420"/>
      <c r="BR9" s="420"/>
      <c r="BS9" s="420"/>
      <c r="BT9" s="420"/>
      <c r="BU9" s="421"/>
      <c r="BV9" s="419">
        <v>82730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12.4</v>
      </c>
      <c r="CU9" s="417"/>
      <c r="CV9" s="417"/>
      <c r="CW9" s="417"/>
      <c r="CX9" s="417"/>
      <c r="CY9" s="417"/>
      <c r="CZ9" s="417"/>
      <c r="DA9" s="418"/>
      <c r="DB9" s="416">
        <v>11.2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15842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143887</v>
      </c>
      <c r="BO10" s="420"/>
      <c r="BP10" s="420"/>
      <c r="BQ10" s="420"/>
      <c r="BR10" s="420"/>
      <c r="BS10" s="420"/>
      <c r="BT10" s="420"/>
      <c r="BU10" s="421"/>
      <c r="BV10" s="419">
        <v>371749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14605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14129</v>
      </c>
      <c r="S13" s="507"/>
      <c r="T13" s="507"/>
      <c r="U13" s="507"/>
      <c r="V13" s="508"/>
      <c r="W13" s="509" t="s">
        <v>142</v>
      </c>
      <c r="X13" s="405"/>
      <c r="Y13" s="405"/>
      <c r="Z13" s="405"/>
      <c r="AA13" s="405"/>
      <c r="AB13" s="406"/>
      <c r="AC13" s="372">
        <v>410</v>
      </c>
      <c r="AD13" s="373"/>
      <c r="AE13" s="373"/>
      <c r="AF13" s="373"/>
      <c r="AG13" s="374"/>
      <c r="AH13" s="372">
        <v>396</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100744</v>
      </c>
      <c r="BO13" s="420"/>
      <c r="BP13" s="420"/>
      <c r="BQ13" s="420"/>
      <c r="BR13" s="420"/>
      <c r="BS13" s="420"/>
      <c r="BT13" s="420"/>
      <c r="BU13" s="421"/>
      <c r="BV13" s="419">
        <v>454479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7.5</v>
      </c>
      <c r="CU13" s="417"/>
      <c r="CV13" s="417"/>
      <c r="CW13" s="417"/>
      <c r="CX13" s="417"/>
      <c r="CY13" s="417"/>
      <c r="CZ13" s="417"/>
      <c r="DA13" s="418"/>
      <c r="DB13" s="416">
        <v>6.9</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14745</v>
      </c>
      <c r="S14" s="507"/>
      <c r="T14" s="507"/>
      <c r="U14" s="507"/>
      <c r="V14" s="508"/>
      <c r="W14" s="510"/>
      <c r="X14" s="408"/>
      <c r="Y14" s="408"/>
      <c r="Z14" s="408"/>
      <c r="AA14" s="408"/>
      <c r="AB14" s="409"/>
      <c r="AC14" s="499">
        <v>6</v>
      </c>
      <c r="AD14" s="500"/>
      <c r="AE14" s="500"/>
      <c r="AF14" s="500"/>
      <c r="AG14" s="501"/>
      <c r="AH14" s="499">
        <v>5.0999999999999996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56.2</v>
      </c>
      <c r="CU14" s="517"/>
      <c r="CV14" s="517"/>
      <c r="CW14" s="517"/>
      <c r="CX14" s="517"/>
      <c r="CY14" s="517"/>
      <c r="CZ14" s="517"/>
      <c r="DA14" s="518"/>
      <c r="DB14" s="516">
        <v>66.5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141</v>
      </c>
      <c r="N15" s="504"/>
      <c r="O15" s="504"/>
      <c r="P15" s="504"/>
      <c r="Q15" s="505"/>
      <c r="R15" s="506">
        <v>14343</v>
      </c>
      <c r="S15" s="507"/>
      <c r="T15" s="507"/>
      <c r="U15" s="507"/>
      <c r="V15" s="508"/>
      <c r="W15" s="509" t="s">
        <v>149</v>
      </c>
      <c r="X15" s="405"/>
      <c r="Y15" s="405"/>
      <c r="Z15" s="405"/>
      <c r="AA15" s="405"/>
      <c r="AB15" s="406"/>
      <c r="AC15" s="372">
        <v>1885</v>
      </c>
      <c r="AD15" s="373"/>
      <c r="AE15" s="373"/>
      <c r="AF15" s="373"/>
      <c r="AG15" s="374"/>
      <c r="AH15" s="372">
        <v>2072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2347921</v>
      </c>
      <c r="BO15" s="449"/>
      <c r="BP15" s="449"/>
      <c r="BQ15" s="449"/>
      <c r="BR15" s="449"/>
      <c r="BS15" s="449"/>
      <c r="BT15" s="449"/>
      <c r="BU15" s="450"/>
      <c r="BV15" s="448">
        <v>2301062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27.7</v>
      </c>
      <c r="AD16" s="500"/>
      <c r="AE16" s="500"/>
      <c r="AF16" s="500"/>
      <c r="AG16" s="501"/>
      <c r="AH16" s="499">
        <v>26.7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3829096</v>
      </c>
      <c r="BO16" s="420"/>
      <c r="BP16" s="420"/>
      <c r="BQ16" s="420"/>
      <c r="BR16" s="420"/>
      <c r="BS16" s="420"/>
      <c r="BT16" s="420"/>
      <c r="BU16" s="421"/>
      <c r="BV16" s="419">
        <v>3711001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4518</v>
      </c>
      <c r="AD17" s="373"/>
      <c r="AE17" s="373"/>
      <c r="AF17" s="373"/>
      <c r="AG17" s="374"/>
      <c r="AH17" s="372">
        <v>5287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2996947</v>
      </c>
      <c r="BO17" s="420"/>
      <c r="BP17" s="420"/>
      <c r="BQ17" s="420"/>
      <c r="BR17" s="420"/>
      <c r="BS17" s="420"/>
      <c r="BT17" s="420"/>
      <c r="BU17" s="421"/>
      <c r="BV17" s="419">
        <v>2934683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66.61</v>
      </c>
      <c r="M18" s="472"/>
      <c r="N18" s="472"/>
      <c r="O18" s="472"/>
      <c r="P18" s="472"/>
      <c r="Q18" s="472"/>
      <c r="R18" s="473"/>
      <c r="S18" s="473"/>
      <c r="T18" s="473"/>
      <c r="U18" s="473"/>
      <c r="V18" s="474"/>
      <c r="W18" s="490"/>
      <c r="X18" s="491"/>
      <c r="Y18" s="491"/>
      <c r="Z18" s="491"/>
      <c r="AA18" s="491"/>
      <c r="AB18" s="515"/>
      <c r="AC18" s="389">
        <v>66.3</v>
      </c>
      <c r="AD18" s="390"/>
      <c r="AE18" s="390"/>
      <c r="AF18" s="390"/>
      <c r="AG18" s="475"/>
      <c r="AH18" s="389">
        <v>68.2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4103588</v>
      </c>
      <c r="BO18" s="420"/>
      <c r="BP18" s="420"/>
      <c r="BQ18" s="420"/>
      <c r="BR18" s="420"/>
      <c r="BS18" s="420"/>
      <c r="BT18" s="420"/>
      <c r="BU18" s="421"/>
      <c r="BV18" s="419">
        <v>3931752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219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5447292</v>
      </c>
      <c r="BO19" s="420"/>
      <c r="BP19" s="420"/>
      <c r="BQ19" s="420"/>
      <c r="BR19" s="420"/>
      <c r="BS19" s="420"/>
      <c r="BT19" s="420"/>
      <c r="BU19" s="421"/>
      <c r="BV19" s="419">
        <v>5723396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5864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7364235</v>
      </c>
      <c r="BO22" s="449"/>
      <c r="BP22" s="449"/>
      <c r="BQ22" s="449"/>
      <c r="BR22" s="449"/>
      <c r="BS22" s="449"/>
      <c r="BT22" s="449"/>
      <c r="BU22" s="450"/>
      <c r="BV22" s="448">
        <v>7609687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6234595</v>
      </c>
      <c r="BO23" s="420"/>
      <c r="BP23" s="420"/>
      <c r="BQ23" s="420"/>
      <c r="BR23" s="420"/>
      <c r="BS23" s="420"/>
      <c r="BT23" s="420"/>
      <c r="BU23" s="421"/>
      <c r="BV23" s="419">
        <v>6375436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6660</v>
      </c>
      <c r="R24" s="373"/>
      <c r="S24" s="373"/>
      <c r="T24" s="373"/>
      <c r="U24" s="373"/>
      <c r="V24" s="374"/>
      <c r="W24" s="462"/>
      <c r="X24" s="399"/>
      <c r="Y24" s="400"/>
      <c r="Z24" s="375" t="s">
        <v>174</v>
      </c>
      <c r="AA24" s="376"/>
      <c r="AB24" s="376"/>
      <c r="AC24" s="376"/>
      <c r="AD24" s="376"/>
      <c r="AE24" s="376"/>
      <c r="AF24" s="376"/>
      <c r="AG24" s="377"/>
      <c r="AH24" s="372">
        <v>121</v>
      </c>
      <c r="AI24" s="373"/>
      <c r="AJ24" s="373"/>
      <c r="AK24" s="373"/>
      <c r="AL24" s="374"/>
      <c r="AM24" s="372">
        <v>381755</v>
      </c>
      <c r="AN24" s="373"/>
      <c r="AO24" s="373"/>
      <c r="AP24" s="373"/>
      <c r="AQ24" s="373"/>
      <c r="AR24" s="374"/>
      <c r="AS24" s="372">
        <v>3155</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3231530</v>
      </c>
      <c r="BO24" s="420"/>
      <c r="BP24" s="420"/>
      <c r="BQ24" s="420"/>
      <c r="BR24" s="420"/>
      <c r="BS24" s="420"/>
      <c r="BT24" s="420"/>
      <c r="BU24" s="421"/>
      <c r="BV24" s="419">
        <v>3223345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5460</v>
      </c>
      <c r="R25" s="373"/>
      <c r="S25" s="373"/>
      <c r="T25" s="373"/>
      <c r="U25" s="373"/>
      <c r="V25" s="374"/>
      <c r="W25" s="462"/>
      <c r="X25" s="399"/>
      <c r="Y25" s="400"/>
      <c r="Z25" s="375" t="s">
        <v>177</v>
      </c>
      <c r="AA25" s="376"/>
      <c r="AB25" s="376"/>
      <c r="AC25" s="376"/>
      <c r="AD25" s="376"/>
      <c r="AE25" s="376"/>
      <c r="AF25" s="376"/>
      <c r="AG25" s="377"/>
      <c r="AH25" s="372" t="s">
        <v>131</v>
      </c>
      <c r="AI25" s="373"/>
      <c r="AJ25" s="373"/>
      <c r="AK25" s="373"/>
      <c r="AL25" s="374"/>
      <c r="AM25" s="372" t="s">
        <v>131</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694390</v>
      </c>
      <c r="BO25" s="449"/>
      <c r="BP25" s="449"/>
      <c r="BQ25" s="449"/>
      <c r="BR25" s="449"/>
      <c r="BS25" s="449"/>
      <c r="BT25" s="449"/>
      <c r="BU25" s="450"/>
      <c r="BV25" s="448">
        <v>848120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4940</v>
      </c>
      <c r="R26" s="373"/>
      <c r="S26" s="373"/>
      <c r="T26" s="373"/>
      <c r="U26" s="373"/>
      <c r="V26" s="374"/>
      <c r="W26" s="462"/>
      <c r="X26" s="399"/>
      <c r="Y26" s="400"/>
      <c r="Z26" s="375" t="s">
        <v>180</v>
      </c>
      <c r="AA26" s="430"/>
      <c r="AB26" s="430"/>
      <c r="AC26" s="430"/>
      <c r="AD26" s="430"/>
      <c r="AE26" s="430"/>
      <c r="AF26" s="430"/>
      <c r="AG26" s="431"/>
      <c r="AH26" s="372">
        <v>5</v>
      </c>
      <c r="AI26" s="373"/>
      <c r="AJ26" s="373"/>
      <c r="AK26" s="373"/>
      <c r="AL26" s="374"/>
      <c r="AM26" s="372">
        <v>15855</v>
      </c>
      <c r="AN26" s="373"/>
      <c r="AO26" s="373"/>
      <c r="AP26" s="373"/>
      <c r="AQ26" s="373"/>
      <c r="AR26" s="374"/>
      <c r="AS26" s="372">
        <v>3171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3260</v>
      </c>
      <c r="R27" s="373"/>
      <c r="S27" s="373"/>
      <c r="T27" s="373"/>
      <c r="U27" s="373"/>
      <c r="V27" s="374"/>
      <c r="W27" s="462"/>
      <c r="X27" s="399"/>
      <c r="Y27" s="400"/>
      <c r="Z27" s="375" t="s">
        <v>183</v>
      </c>
      <c r="AA27" s="376"/>
      <c r="AB27" s="376"/>
      <c r="AC27" s="376"/>
      <c r="AD27" s="376"/>
      <c r="AE27" s="376"/>
      <c r="AF27" s="376"/>
      <c r="AG27" s="377"/>
      <c r="AH27" s="372">
        <v>6</v>
      </c>
      <c r="AI27" s="373"/>
      <c r="AJ27" s="373"/>
      <c r="AK27" s="373"/>
      <c r="AL27" s="374"/>
      <c r="AM27" s="372">
        <v>20508</v>
      </c>
      <c r="AN27" s="373"/>
      <c r="AO27" s="373"/>
      <c r="AP27" s="373"/>
      <c r="AQ27" s="373"/>
      <c r="AR27" s="374"/>
      <c r="AS27" s="372">
        <v>3418</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113021</v>
      </c>
      <c r="BO27" s="454"/>
      <c r="BP27" s="454"/>
      <c r="BQ27" s="454"/>
      <c r="BR27" s="454"/>
      <c r="BS27" s="454"/>
      <c r="BT27" s="454"/>
      <c r="BU27" s="455"/>
      <c r="BV27" s="453">
        <v>113019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2960</v>
      </c>
      <c r="R28" s="373"/>
      <c r="S28" s="373"/>
      <c r="T28" s="373"/>
      <c r="U28" s="373"/>
      <c r="V28" s="374"/>
      <c r="W28" s="462"/>
      <c r="X28" s="399"/>
      <c r="Y28" s="400"/>
      <c r="Z28" s="375" t="s">
        <v>186</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1032195</v>
      </c>
      <c r="BO28" s="449"/>
      <c r="BP28" s="449"/>
      <c r="BQ28" s="449"/>
      <c r="BR28" s="449"/>
      <c r="BS28" s="449"/>
      <c r="BT28" s="449"/>
      <c r="BU28" s="450"/>
      <c r="BV28" s="448">
        <v>888308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10</v>
      </c>
      <c r="M29" s="373"/>
      <c r="N29" s="373"/>
      <c r="O29" s="373"/>
      <c r="P29" s="374"/>
      <c r="Q29" s="372">
        <v>2860</v>
      </c>
      <c r="R29" s="373"/>
      <c r="S29" s="373"/>
      <c r="T29" s="373"/>
      <c r="U29" s="373"/>
      <c r="V29" s="374"/>
      <c r="W29" s="463"/>
      <c r="X29" s="464"/>
      <c r="Y29" s="465"/>
      <c r="Z29" s="375" t="s">
        <v>189</v>
      </c>
      <c r="AA29" s="376"/>
      <c r="AB29" s="376"/>
      <c r="AC29" s="376"/>
      <c r="AD29" s="376"/>
      <c r="AE29" s="376"/>
      <c r="AF29" s="376"/>
      <c r="AG29" s="377"/>
      <c r="AH29" s="372">
        <v>127</v>
      </c>
      <c r="AI29" s="373"/>
      <c r="AJ29" s="373"/>
      <c r="AK29" s="373"/>
      <c r="AL29" s="374"/>
      <c r="AM29" s="372">
        <v>402263</v>
      </c>
      <c r="AN29" s="373"/>
      <c r="AO29" s="373"/>
      <c r="AP29" s="373"/>
      <c r="AQ29" s="373"/>
      <c r="AR29" s="374"/>
      <c r="AS29" s="372">
        <v>3167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820536</v>
      </c>
      <c r="BO29" s="420"/>
      <c r="BP29" s="420"/>
      <c r="BQ29" s="420"/>
      <c r="BR29" s="420"/>
      <c r="BS29" s="420"/>
      <c r="BT29" s="420"/>
      <c r="BU29" s="421"/>
      <c r="BV29" s="419">
        <v>460913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100.4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698558</v>
      </c>
      <c r="BO30" s="454"/>
      <c r="BP30" s="454"/>
      <c r="BQ30" s="454"/>
      <c r="BR30" s="454"/>
      <c r="BS30" s="454"/>
      <c r="BT30" s="454"/>
      <c r="BU30" s="455"/>
      <c r="BV30" s="453">
        <v>730036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稲敷地方広域市町村圏事務組合(一般会計)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電気事業会計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龍ケ崎地方衛生組合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江戸崎地方衛生土木組合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茨城県市町村総合事務組合(一般会計)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茨城県市町村総合事務組合(県民交通災害共済事業特別会計)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茨城租税債権管理機構</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茨城県後期高齢者医療広域連合(一般会計)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茨城県後期高齢者医療広域連合(後期高齢医療特別会計)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L3PDgbbS5fhxECLOnsfb96+mXEIwqmpsxoJfVoJpxLptWGO5i472lsK5LKTuBc5jVoeVcJLLbANTl11grbyRw==" saltValue="Voaag31tHWf47cDoAXPP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21.3</v>
      </c>
      <c r="G34" s="33">
        <v>21.91</v>
      </c>
      <c r="H34" s="33">
        <v>21.18</v>
      </c>
      <c r="I34" s="33">
        <v>20.27</v>
      </c>
      <c r="J34" s="34">
        <v>20.82</v>
      </c>
      <c r="K34" s="22"/>
      <c r="L34" s="22"/>
      <c r="M34" s="22"/>
      <c r="N34" s="22"/>
      <c r="O34" s="22"/>
      <c r="P34" s="22"/>
    </row>
    <row r="35" spans="1:16" ht="39" customHeight="1" x14ac:dyDescent="0.15">
      <c r="A35" s="22"/>
      <c r="B35" s="35"/>
      <c r="C35" s="1145" t="s">
        <v>569</v>
      </c>
      <c r="D35" s="1146"/>
      <c r="E35" s="1147"/>
      <c r="F35" s="36" t="s">
        <v>521</v>
      </c>
      <c r="G35" s="37" t="s">
        <v>521</v>
      </c>
      <c r="H35" s="37">
        <v>17.649999999999999</v>
      </c>
      <c r="I35" s="37">
        <v>16.350000000000001</v>
      </c>
      <c r="J35" s="38">
        <v>16.78</v>
      </c>
      <c r="K35" s="22"/>
      <c r="L35" s="22"/>
      <c r="M35" s="22"/>
      <c r="N35" s="22"/>
      <c r="O35" s="22"/>
      <c r="P35" s="22"/>
    </row>
    <row r="36" spans="1:16" ht="39" customHeight="1" x14ac:dyDescent="0.15">
      <c r="A36" s="22"/>
      <c r="B36" s="35"/>
      <c r="C36" s="1145" t="s">
        <v>570</v>
      </c>
      <c r="D36" s="1146"/>
      <c r="E36" s="1147"/>
      <c r="F36" s="36">
        <v>4.53</v>
      </c>
      <c r="G36" s="37">
        <v>6.4</v>
      </c>
      <c r="H36" s="37">
        <v>6.5</v>
      </c>
      <c r="I36" s="37">
        <v>7.85</v>
      </c>
      <c r="J36" s="38">
        <v>7.14</v>
      </c>
      <c r="K36" s="22"/>
      <c r="L36" s="22"/>
      <c r="M36" s="22"/>
      <c r="N36" s="22"/>
      <c r="O36" s="22"/>
      <c r="P36" s="22"/>
    </row>
    <row r="37" spans="1:16" ht="39" customHeight="1" x14ac:dyDescent="0.15">
      <c r="A37" s="22"/>
      <c r="B37" s="35"/>
      <c r="C37" s="1145" t="s">
        <v>571</v>
      </c>
      <c r="D37" s="1146"/>
      <c r="E37" s="1147"/>
      <c r="F37" s="36">
        <v>6.16</v>
      </c>
      <c r="G37" s="37">
        <v>6.29</v>
      </c>
      <c r="H37" s="37">
        <v>5.96</v>
      </c>
      <c r="I37" s="37">
        <v>5.82</v>
      </c>
      <c r="J37" s="38">
        <v>6.23</v>
      </c>
      <c r="K37" s="22"/>
      <c r="L37" s="22"/>
      <c r="M37" s="22"/>
      <c r="N37" s="22"/>
      <c r="O37" s="22"/>
      <c r="P37" s="22"/>
    </row>
    <row r="38" spans="1:16" ht="39" customHeight="1" x14ac:dyDescent="0.15">
      <c r="A38" s="22"/>
      <c r="B38" s="35"/>
      <c r="C38" s="1145" t="s">
        <v>572</v>
      </c>
      <c r="D38" s="1146"/>
      <c r="E38" s="1147"/>
      <c r="F38" s="36">
        <v>0.5</v>
      </c>
      <c r="G38" s="37">
        <v>0.78</v>
      </c>
      <c r="H38" s="37">
        <v>1.47</v>
      </c>
      <c r="I38" s="37">
        <v>1.44</v>
      </c>
      <c r="J38" s="38">
        <v>1.54</v>
      </c>
      <c r="K38" s="22"/>
      <c r="L38" s="22"/>
      <c r="M38" s="22"/>
      <c r="N38" s="22"/>
      <c r="O38" s="22"/>
      <c r="P38" s="22"/>
    </row>
    <row r="39" spans="1:16" ht="39" customHeight="1" x14ac:dyDescent="0.15">
      <c r="A39" s="22"/>
      <c r="B39" s="35"/>
      <c r="C39" s="1145" t="s">
        <v>573</v>
      </c>
      <c r="D39" s="1146"/>
      <c r="E39" s="1147"/>
      <c r="F39" s="36">
        <v>0.43</v>
      </c>
      <c r="G39" s="37">
        <v>1.53</v>
      </c>
      <c r="H39" s="37">
        <v>1.46</v>
      </c>
      <c r="I39" s="37">
        <v>1.03</v>
      </c>
      <c r="J39" s="38">
        <v>0.56999999999999995</v>
      </c>
      <c r="K39" s="22"/>
      <c r="L39" s="22"/>
      <c r="M39" s="22"/>
      <c r="N39" s="22"/>
      <c r="O39" s="22"/>
      <c r="P39" s="22"/>
    </row>
    <row r="40" spans="1:16" ht="39" customHeight="1" x14ac:dyDescent="0.15">
      <c r="A40" s="22"/>
      <c r="B40" s="35"/>
      <c r="C40" s="1145" t="s">
        <v>574</v>
      </c>
      <c r="D40" s="1146"/>
      <c r="E40" s="1147"/>
      <c r="F40" s="36">
        <v>0.02</v>
      </c>
      <c r="G40" s="37">
        <v>0.02</v>
      </c>
      <c r="H40" s="37">
        <v>0.01</v>
      </c>
      <c r="I40" s="37">
        <v>0.02</v>
      </c>
      <c r="J40" s="38">
        <v>0.04</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576</v>
      </c>
      <c r="D43" s="1149"/>
      <c r="E43" s="1150"/>
      <c r="F43" s="41">
        <v>0.82</v>
      </c>
      <c r="G43" s="42">
        <v>4.6100000000000003</v>
      </c>
      <c r="H43" s="42" t="s">
        <v>521</v>
      </c>
      <c r="I43" s="42" t="s">
        <v>521</v>
      </c>
      <c r="J43" s="43" t="s">
        <v>521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Y4OfPDjW5GV0S08HLliMowaaeVsHjWsRqBiOFuXHKVVhuWwjyt6vPPiTcTJNUi/afLuG8elgwhzKuPwwTikhg==" saltValue="svhMYC2X/nZEofylMpWI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610</v>
      </c>
      <c r="L45" s="60">
        <v>617</v>
      </c>
      <c r="M45" s="60">
        <v>622</v>
      </c>
      <c r="N45" s="60">
        <v>640</v>
      </c>
      <c r="O45" s="61">
        <v>673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14</v>
      </c>
      <c r="F48" s="1155"/>
      <c r="G48" s="1155"/>
      <c r="H48" s="1155"/>
      <c r="I48" s="1155"/>
      <c r="J48" s="1156"/>
      <c r="K48" s="63">
        <v>152</v>
      </c>
      <c r="L48" s="64">
        <v>162</v>
      </c>
      <c r="M48" s="64">
        <v>179</v>
      </c>
      <c r="N48" s="64">
        <v>318</v>
      </c>
      <c r="O48" s="65">
        <v>251</v>
      </c>
      <c r="P48" s="48"/>
      <c r="Q48" s="48"/>
      <c r="R48" s="48"/>
      <c r="S48" s="48"/>
      <c r="T48" s="48"/>
      <c r="U48" s="48"/>
    </row>
    <row r="49" spans="1:21" ht="30.75" customHeight="1" x14ac:dyDescent="0.15">
      <c r="A49" s="48"/>
      <c r="B49" s="1178"/>
      <c r="C49" s="1179"/>
      <c r="D49" s="62"/>
      <c r="E49" s="1155" t="s">
        <v>15</v>
      </c>
      <c r="F49" s="1155"/>
      <c r="G49" s="1155"/>
      <c r="H49" s="1155"/>
      <c r="I49" s="1155"/>
      <c r="J49" s="1156"/>
      <c r="K49" s="63">
        <v>43</v>
      </c>
      <c r="L49" s="64">
        <v>32</v>
      </c>
      <c r="M49" s="64">
        <v>30</v>
      </c>
      <c r="N49" s="64">
        <v>23</v>
      </c>
      <c r="O49" s="65">
        <v>23</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579</v>
      </c>
      <c r="L52" s="64">
        <v>592</v>
      </c>
      <c r="M52" s="64">
        <v>609</v>
      </c>
      <c r="N52" s="64">
        <v>623</v>
      </c>
      <c r="O52" s="65">
        <v>630</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226</v>
      </c>
      <c r="L53" s="69">
        <v>219</v>
      </c>
      <c r="M53" s="69">
        <v>222</v>
      </c>
      <c r="N53" s="69">
        <v>358</v>
      </c>
      <c r="O53" s="70">
        <v>317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521</v>
      </c>
      <c r="L58" s="84" t="s">
        <v>521</v>
      </c>
      <c r="M58" s="84" t="s">
        <v>521</v>
      </c>
      <c r="N58" s="84" t="s">
        <v>521</v>
      </c>
      <c r="O58" s="85" t="s">
        <v>521</v>
      </c>
    </row>
    <row r="59" spans="1:21" ht="31.5" customHeight="1" x14ac:dyDescent="0.15">
      <c r="B59" s="1163"/>
      <c r="C59" s="1164"/>
      <c r="D59" s="1170" t="s">
        <v>28</v>
      </c>
      <c r="E59" s="1171"/>
      <c r="F59" s="1171"/>
      <c r="G59" s="1171"/>
      <c r="H59" s="1171"/>
      <c r="I59" s="1171"/>
      <c r="J59" s="1172"/>
      <c r="K59" s="86" t="s">
        <v>521</v>
      </c>
      <c r="L59" s="87" t="s">
        <v>521</v>
      </c>
      <c r="M59" s="87" t="s">
        <v>521</v>
      </c>
      <c r="N59" s="87" t="s">
        <v>521</v>
      </c>
      <c r="O59" s="88" t="s">
        <v>521</v>
      </c>
    </row>
    <row r="60" spans="1:21" ht="31.5" customHeight="1" thickBot="1" x14ac:dyDescent="0.2">
      <c r="B60" s="1165"/>
      <c r="C60" s="1166"/>
      <c r="D60" s="1173" t="s">
        <v>29</v>
      </c>
      <c r="E60" s="1174"/>
      <c r="F60" s="1174"/>
      <c r="G60" s="1174"/>
      <c r="H60" s="1174"/>
      <c r="I60" s="1174"/>
      <c r="J60" s="1175"/>
      <c r="K60" s="89" t="s">
        <v>521</v>
      </c>
      <c r="L60" s="90" t="s">
        <v>521</v>
      </c>
      <c r="M60" s="90" t="s">
        <v>521</v>
      </c>
      <c r="N60" s="90" t="s">
        <v>521</v>
      </c>
      <c r="O60" s="91" t="s">
        <v>521</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wBw9GQoe2nqksFPE9hQl8OHy1VgDtXXtMJ4uLOgDj7xARPf1RaS2RMoqDV0j7naRfZBm7UbQlGEL8LSQI+BVQ==" saltValue="rtbL7o49O4uf2LOB+7Eo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7531</v>
      </c>
      <c r="J41" s="356">
        <v>7615</v>
      </c>
      <c r="K41" s="356">
        <v>7599</v>
      </c>
      <c r="L41" s="356">
        <v>7610</v>
      </c>
      <c r="M41" s="357">
        <v>7364</v>
      </c>
    </row>
    <row r="42" spans="2:13" ht="27.75" customHeight="1" x14ac:dyDescent="0.15">
      <c r="B42" s="1186"/>
      <c r="C42" s="1187"/>
      <c r="D42" s="106"/>
      <c r="E42" s="1190" t="s">
        <v>34</v>
      </c>
      <c r="F42" s="1190"/>
      <c r="G42" s="1190"/>
      <c r="H42" s="1191"/>
      <c r="I42" s="358" t="s">
        <v>521</v>
      </c>
      <c r="J42" s="359" t="s">
        <v>521</v>
      </c>
      <c r="K42" s="359" t="s">
        <v>521</v>
      </c>
      <c r="L42" s="359" t="s">
        <v>521</v>
      </c>
      <c r="M42" s="360" t="s">
        <v>521</v>
      </c>
    </row>
    <row r="43" spans="2:13" ht="27.75" customHeight="1" x14ac:dyDescent="0.15">
      <c r="B43" s="1186"/>
      <c r="C43" s="1187"/>
      <c r="D43" s="106"/>
      <c r="E43" s="1190" t="s">
        <v>35</v>
      </c>
      <c r="F43" s="1190"/>
      <c r="G43" s="1190"/>
      <c r="H43" s="1191"/>
      <c r="I43" s="358">
        <v>2440</v>
      </c>
      <c r="J43" s="359">
        <v>2293</v>
      </c>
      <c r="K43" s="359">
        <v>4822</v>
      </c>
      <c r="L43" s="359">
        <v>4637</v>
      </c>
      <c r="M43" s="360">
        <v>4549</v>
      </c>
    </row>
    <row r="44" spans="2:13" ht="27.75" customHeight="1" x14ac:dyDescent="0.15">
      <c r="B44" s="1186"/>
      <c r="C44" s="1187"/>
      <c r="D44" s="106"/>
      <c r="E44" s="1190" t="s">
        <v>36</v>
      </c>
      <c r="F44" s="1190"/>
      <c r="G44" s="1190"/>
      <c r="H44" s="1191"/>
      <c r="I44" s="358">
        <v>222</v>
      </c>
      <c r="J44" s="359">
        <v>198</v>
      </c>
      <c r="K44" s="359">
        <v>188</v>
      </c>
      <c r="L44" s="359">
        <v>181</v>
      </c>
      <c r="M44" s="360">
        <v>175</v>
      </c>
    </row>
    <row r="45" spans="2:13" ht="27.75" customHeight="1" x14ac:dyDescent="0.15">
      <c r="B45" s="1186"/>
      <c r="C45" s="1187"/>
      <c r="D45" s="106"/>
      <c r="E45" s="1190" t="s">
        <v>37</v>
      </c>
      <c r="F45" s="1190"/>
      <c r="G45" s="1190"/>
      <c r="H45" s="1191"/>
      <c r="I45" s="358">
        <v>511</v>
      </c>
      <c r="J45" s="359">
        <v>517</v>
      </c>
      <c r="K45" s="359">
        <v>531</v>
      </c>
      <c r="L45" s="359">
        <v>606</v>
      </c>
      <c r="M45" s="360">
        <v>690</v>
      </c>
    </row>
    <row r="46" spans="2:13" ht="27.75" customHeight="1" x14ac:dyDescent="0.15">
      <c r="B46" s="1186"/>
      <c r="C46" s="1187"/>
      <c r="D46" s="107"/>
      <c r="E46" s="1190" t="s">
        <v>38</v>
      </c>
      <c r="F46" s="1190"/>
      <c r="G46" s="1190"/>
      <c r="H46" s="1191"/>
      <c r="I46" s="358">
        <v>0</v>
      </c>
      <c r="J46" s="359" t="s">
        <v>521</v>
      </c>
      <c r="K46" s="359" t="s">
        <v>521</v>
      </c>
      <c r="L46" s="359" t="s">
        <v>521</v>
      </c>
      <c r="M46" s="360">
        <v>0</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1429</v>
      </c>
      <c r="J50" s="359">
        <v>1258</v>
      </c>
      <c r="K50" s="359">
        <v>1763</v>
      </c>
      <c r="L50" s="359">
        <v>2559</v>
      </c>
      <c r="M50" s="360">
        <v>3011</v>
      </c>
    </row>
    <row r="51" spans="2:13" ht="27.75" customHeight="1" x14ac:dyDescent="0.15">
      <c r="B51" s="1186"/>
      <c r="C51" s="1187"/>
      <c r="D51" s="106"/>
      <c r="E51" s="1190" t="s">
        <v>44</v>
      </c>
      <c r="F51" s="1190"/>
      <c r="G51" s="1190"/>
      <c r="H51" s="1191"/>
      <c r="I51" s="358" t="s">
        <v>521</v>
      </c>
      <c r="J51" s="359" t="s">
        <v>521</v>
      </c>
      <c r="K51" s="359" t="s">
        <v>521</v>
      </c>
      <c r="L51" s="359" t="s">
        <v>521</v>
      </c>
      <c r="M51" s="360" t="s">
        <v>521</v>
      </c>
    </row>
    <row r="52" spans="2:13" ht="27.75" customHeight="1" x14ac:dyDescent="0.15">
      <c r="B52" s="1188"/>
      <c r="C52" s="1189"/>
      <c r="D52" s="106"/>
      <c r="E52" s="1190" t="s">
        <v>45</v>
      </c>
      <c r="F52" s="1190"/>
      <c r="G52" s="1190"/>
      <c r="H52" s="1191"/>
      <c r="I52" s="358">
        <v>8013</v>
      </c>
      <c r="J52" s="359">
        <v>7913</v>
      </c>
      <c r="K52" s="359">
        <v>7858</v>
      </c>
      <c r="L52" s="359">
        <v>7748</v>
      </c>
      <c r="M52" s="360">
        <v>7546</v>
      </c>
    </row>
    <row r="53" spans="2:13" ht="27.75" customHeight="1" thickBot="1" x14ac:dyDescent="0.2">
      <c r="B53" s="1192" t="s">
        <v>46</v>
      </c>
      <c r="C53" s="1193"/>
      <c r="D53" s="110"/>
      <c r="E53" s="1194" t="s">
        <v>47</v>
      </c>
      <c r="F53" s="1194"/>
      <c r="G53" s="1194"/>
      <c r="H53" s="1195"/>
      <c r="I53" s="361">
        <v>1262</v>
      </c>
      <c r="J53" s="362">
        <v>1452</v>
      </c>
      <c r="K53" s="362">
        <v>3519</v>
      </c>
      <c r="L53" s="362">
        <v>2725</v>
      </c>
      <c r="M53" s="363">
        <v>2221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1TDJ/kMXVCJEOfclHilRzKoxjkpFEReJpbz9yr+9GJZWFwVZyx7wF3slZ8ioJBsqwpp9finJP9nguF+oyxTHA==" saltValue="ifqdwQd4c2xrR3o59zVt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517</v>
      </c>
      <c r="G55" s="122">
        <v>888</v>
      </c>
      <c r="H55" s="123">
        <v>1032</v>
      </c>
    </row>
    <row r="56" spans="2:8" ht="52.5" customHeight="1" x14ac:dyDescent="0.15">
      <c r="B56" s="124"/>
      <c r="C56" s="1213" t="s">
        <v>51</v>
      </c>
      <c r="D56" s="1213"/>
      <c r="E56" s="1214"/>
      <c r="F56" s="125">
        <v>182</v>
      </c>
      <c r="G56" s="125">
        <v>461</v>
      </c>
      <c r="H56" s="126">
        <v>821</v>
      </c>
    </row>
    <row r="57" spans="2:8" ht="53.25" customHeight="1" x14ac:dyDescent="0.15">
      <c r="B57" s="124"/>
      <c r="C57" s="1215" t="s">
        <v>52</v>
      </c>
      <c r="D57" s="1215"/>
      <c r="E57" s="1216"/>
      <c r="F57" s="127">
        <v>717</v>
      </c>
      <c r="G57" s="127">
        <v>730</v>
      </c>
      <c r="H57" s="128">
        <v>699</v>
      </c>
    </row>
    <row r="58" spans="2:8" ht="45.75" customHeight="1" x14ac:dyDescent="0.15">
      <c r="B58" s="129"/>
      <c r="C58" s="1203" t="s">
        <v>590</v>
      </c>
      <c r="D58" s="1204"/>
      <c r="E58" s="1205"/>
      <c r="F58" s="130">
        <v>253</v>
      </c>
      <c r="G58" s="130">
        <v>273</v>
      </c>
      <c r="H58" s="131">
        <v>245</v>
      </c>
    </row>
    <row r="59" spans="2:8" ht="45.75" customHeight="1" x14ac:dyDescent="0.15">
      <c r="B59" s="129"/>
      <c r="C59" s="1203" t="s">
        <v>591</v>
      </c>
      <c r="D59" s="1204"/>
      <c r="E59" s="1205"/>
      <c r="F59" s="130">
        <v>189</v>
      </c>
      <c r="G59" s="130">
        <v>189</v>
      </c>
      <c r="H59" s="131">
        <v>189</v>
      </c>
    </row>
    <row r="60" spans="2:8" ht="45.75" customHeight="1" x14ac:dyDescent="0.15">
      <c r="B60" s="129"/>
      <c r="C60" s="1203" t="s">
        <v>592</v>
      </c>
      <c r="D60" s="1204"/>
      <c r="E60" s="1205"/>
      <c r="F60" s="130">
        <v>67</v>
      </c>
      <c r="G60" s="130">
        <v>67</v>
      </c>
      <c r="H60" s="131">
        <v>67</v>
      </c>
    </row>
    <row r="61" spans="2:8" ht="45.75" customHeight="1" x14ac:dyDescent="0.15">
      <c r="B61" s="129"/>
      <c r="C61" s="1203" t="s">
        <v>593</v>
      </c>
      <c r="D61" s="1204"/>
      <c r="E61" s="1205"/>
      <c r="F61" s="130">
        <v>55</v>
      </c>
      <c r="G61" s="130">
        <v>53</v>
      </c>
      <c r="H61" s="131">
        <v>54</v>
      </c>
    </row>
    <row r="62" spans="2:8" ht="45.75" customHeight="1" thickBot="1" x14ac:dyDescent="0.2">
      <c r="B62" s="132"/>
      <c r="C62" s="1206" t="s">
        <v>594</v>
      </c>
      <c r="D62" s="1207"/>
      <c r="E62" s="1208"/>
      <c r="F62" s="133">
        <v>69</v>
      </c>
      <c r="G62" s="133">
        <v>63</v>
      </c>
      <c r="H62" s="134">
        <v>54</v>
      </c>
    </row>
    <row r="63" spans="2:8" ht="52.5" customHeight="1" thickBot="1" x14ac:dyDescent="0.2">
      <c r="B63" s="135"/>
      <c r="C63" s="1209" t="s">
        <v>53</v>
      </c>
      <c r="D63" s="1209"/>
      <c r="E63" s="1210"/>
      <c r="F63" s="136">
        <v>1416</v>
      </c>
      <c r="G63" s="136">
        <v>2079</v>
      </c>
      <c r="H63" s="137">
        <v>2551</v>
      </c>
    </row>
    <row r="64" spans="2:8" x14ac:dyDescent="0.15"/>
  </sheetData>
  <sheetProtection algorithmName="SHA-512" hashValue="PfLzQ6s0MkWNFfmkT97oB7P3gmQMxW0bO6ZOJ0jJxn7/t5UdT+9f64VATVm/kpkAx66JoAiG7f3rJjnYdIwCkg==" saltValue="Gs20r/DX4xcPplIDEX9y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64752</v>
      </c>
      <c r="E3" s="156"/>
      <c r="F3" s="157">
        <v>73475</v>
      </c>
      <c r="G3" s="158"/>
      <c r="H3" s="159"/>
    </row>
    <row r="4" spans="1:8" x14ac:dyDescent="0.15">
      <c r="A4" s="160"/>
      <c r="B4" s="161"/>
      <c r="C4" s="162"/>
      <c r="D4" s="163">
        <v>47983</v>
      </c>
      <c r="E4" s="164"/>
      <c r="F4" s="165">
        <v>43072</v>
      </c>
      <c r="G4" s="166"/>
      <c r="H4" s="167"/>
    </row>
    <row r="5" spans="1:8" x14ac:dyDescent="0.15">
      <c r="A5" s="148" t="s">
        <v>554</v>
      </c>
      <c r="B5" s="153"/>
      <c r="C5" s="154"/>
      <c r="D5" s="155">
        <v>39888</v>
      </c>
      <c r="E5" s="156"/>
      <c r="F5" s="157">
        <v>87464</v>
      </c>
      <c r="G5" s="158"/>
      <c r="H5" s="159"/>
    </row>
    <row r="6" spans="1:8" x14ac:dyDescent="0.15">
      <c r="A6" s="160"/>
      <c r="B6" s="161"/>
      <c r="C6" s="162"/>
      <c r="D6" s="163">
        <v>28385</v>
      </c>
      <c r="E6" s="164"/>
      <c r="F6" s="165">
        <v>47479</v>
      </c>
      <c r="G6" s="166"/>
      <c r="H6" s="167"/>
    </row>
    <row r="7" spans="1:8" x14ac:dyDescent="0.15">
      <c r="A7" s="148" t="s">
        <v>555</v>
      </c>
      <c r="B7" s="153"/>
      <c r="C7" s="154"/>
      <c r="D7" s="155">
        <v>18578</v>
      </c>
      <c r="E7" s="156"/>
      <c r="F7" s="157">
        <v>117234</v>
      </c>
      <c r="G7" s="158"/>
      <c r="H7" s="159"/>
    </row>
    <row r="8" spans="1:8" x14ac:dyDescent="0.15">
      <c r="A8" s="160"/>
      <c r="B8" s="161"/>
      <c r="C8" s="162"/>
      <c r="D8" s="163">
        <v>13797</v>
      </c>
      <c r="E8" s="164"/>
      <c r="F8" s="165">
        <v>59796</v>
      </c>
      <c r="G8" s="166"/>
      <c r="H8" s="167"/>
    </row>
    <row r="9" spans="1:8" x14ac:dyDescent="0.15">
      <c r="A9" s="148" t="s">
        <v>556</v>
      </c>
      <c r="B9" s="153"/>
      <c r="C9" s="154"/>
      <c r="D9" s="155">
        <v>16785</v>
      </c>
      <c r="E9" s="156"/>
      <c r="F9" s="157">
        <v>97758</v>
      </c>
      <c r="G9" s="158"/>
      <c r="H9" s="159"/>
    </row>
    <row r="10" spans="1:8" x14ac:dyDescent="0.15">
      <c r="A10" s="160"/>
      <c r="B10" s="161"/>
      <c r="C10" s="162"/>
      <c r="D10" s="163">
        <v>14191</v>
      </c>
      <c r="E10" s="164"/>
      <c r="F10" s="165">
        <v>45946</v>
      </c>
      <c r="G10" s="166"/>
      <c r="H10" s="167"/>
    </row>
    <row r="11" spans="1:8" x14ac:dyDescent="0.15">
      <c r="A11" s="148" t="s">
        <v>557</v>
      </c>
      <c r="B11" s="153"/>
      <c r="C11" s="154"/>
      <c r="D11" s="155">
        <v>23150</v>
      </c>
      <c r="E11" s="156"/>
      <c r="F11" s="157">
        <v>91338</v>
      </c>
      <c r="G11" s="158"/>
      <c r="H11" s="159"/>
    </row>
    <row r="12" spans="1:8" x14ac:dyDescent="0.15">
      <c r="A12" s="160"/>
      <c r="B12" s="161"/>
      <c r="C12" s="168"/>
      <c r="D12" s="163">
        <v>19287</v>
      </c>
      <c r="E12" s="164"/>
      <c r="F12" s="165">
        <v>43989</v>
      </c>
      <c r="G12" s="166"/>
      <c r="H12" s="167"/>
    </row>
    <row r="13" spans="1:8" x14ac:dyDescent="0.15">
      <c r="A13" s="148"/>
      <c r="B13" s="153"/>
      <c r="C13" s="169"/>
      <c r="D13" s="170">
        <v>32631</v>
      </c>
      <c r="E13" s="171"/>
      <c r="F13" s="172">
        <v>93454</v>
      </c>
      <c r="G13" s="173"/>
      <c r="H13" s="159"/>
    </row>
    <row r="14" spans="1:8" x14ac:dyDescent="0.15">
      <c r="A14" s="160"/>
      <c r="B14" s="161"/>
      <c r="C14" s="162"/>
      <c r="D14" s="163">
        <v>24729</v>
      </c>
      <c r="E14" s="164"/>
      <c r="F14" s="165">
        <v>48056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4.53</v>
      </c>
      <c r="C19" s="174">
        <f>ROUND(VALUE(SUBSTITUTE(実質収支比率等に係る経年分析!G$48,"▲","-")),2)</f>
        <v>6.4</v>
      </c>
      <c r="D19" s="174">
        <f>ROUND(VALUE(SUBSTITUTE(実質収支比率等に係る経年分析!H$48,"▲","-")),2)</f>
        <v>6.5</v>
      </c>
      <c r="E19" s="174">
        <f>ROUND(VALUE(SUBSTITUTE(実質収支比率等に係る経年分析!I$48,"▲","-")),2)</f>
        <v>7.86</v>
      </c>
      <c r="F19" s="174">
        <f>ROUND(VALUE(SUBSTITUTE(実質収支比率等に係る経年分析!J$48,"▲","-")),2)</f>
        <v>7.14</v>
      </c>
    </row>
    <row r="20" spans="1:11" x14ac:dyDescent="0.15">
      <c r="A20" s="174" t="s">
        <v>57</v>
      </c>
      <c r="B20" s="174">
        <f>ROUND(VALUE(SUBSTITUTE(実質収支比率等に係る経年分析!F$47,"▲","-")),2)</f>
        <v>9.61</v>
      </c>
      <c r="C20" s="174">
        <f>ROUND(VALUE(SUBSTITUTE(実質収支比率等に係る経年分析!G$47,"▲","-")),2)</f>
        <v>5.74</v>
      </c>
      <c r="D20" s="174">
        <f>ROUND(VALUE(SUBSTITUTE(実質収支比率等に係る経年分析!H$47,"▲","-")),2)</f>
        <v>11.68</v>
      </c>
      <c r="E20" s="174">
        <f>ROUND(VALUE(SUBSTITUTE(実質収支比率等に係る経年分析!I$47,"▲","-")),2)</f>
        <v>18.84</v>
      </c>
      <c r="F20" s="174">
        <f>ROUND(VALUE(SUBSTITUTE(実質収支比率等に係る経年分析!J$47,"▲","-")),2)</f>
        <v>22.53</v>
      </c>
    </row>
    <row r="21" spans="1:11" x14ac:dyDescent="0.15">
      <c r="A21" s="174" t="s">
        <v>58</v>
      </c>
      <c r="B21" s="174">
        <f>IF(ISNUMBER(VALUE(SUBSTITUTE(実質収支比率等に係る経年分析!F$49,"▲","-"))),ROUND(VALUE(SUBSTITUTE(実質収支比率等に係る経年分析!F$49,"▲","-")),2),NA())</f>
        <v>0.02</v>
      </c>
      <c r="C21" s="174">
        <f>IF(ISNUMBER(VALUE(SUBSTITUTE(実質収支比率等に係る経年分析!G$49,"▲","-"))),ROUND(VALUE(SUBSTITUTE(実質収支比率等に係る経年分析!G$49,"▲","-")),2),NA())</f>
        <v>-2.0699999999999998</v>
      </c>
      <c r="D21" s="174">
        <f>IF(ISNUMBER(VALUE(SUBSTITUTE(実質収支比率等に係る経年分析!H$49,"▲","-"))),ROUND(VALUE(SUBSTITUTE(実質収支比率等に係る経年分析!H$49,"▲","-")),2),NA())</f>
        <v>6.87</v>
      </c>
      <c r="E21" s="174">
        <f>IF(ISNUMBER(VALUE(SUBSTITUTE(実質収支比率等に係る経年分析!I$49,"▲","-"))),ROUND(VALUE(SUBSTITUTE(実質収支比率等に係る経年分析!I$49,"▲","-")),2),NA())</f>
        <v>9.64</v>
      </c>
      <c r="F21" s="174">
        <f>IF(ISNUMBER(VALUE(SUBSTITUTE(実質収支比率等に係る経年分析!J$49,"▲","-"))),ROUND(VALUE(SUBSTITUTE(実質収支比率等に係る経年分析!J$49,"▲","-")),2),NA())</f>
        <v>2.2000000000000002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4.6100000000000003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1.53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1.46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0.56999999999999995</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1.54</v>
      </c>
    </row>
    <row r="33" spans="1:16" x14ac:dyDescent="0.15">
      <c r="A33" s="175" t="str">
        <f>IF(連結実質赤字比率に係る赤字・黒字の構成分析!C$37="",NA(),連結実質赤字比率に係る赤字・黒字の構成分析!C$37)</f>
        <v>電気事業会計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6.29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6.23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4.53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7.14</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17.649999999999999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16.350000000000001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16.78</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20.82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579</v>
      </c>
      <c r="E42" s="176"/>
      <c r="F42" s="176"/>
      <c r="G42" s="176">
        <f>'実質公債費比率（分子）の構造'!L$52</f>
        <v>592</v>
      </c>
      <c r="H42" s="176"/>
      <c r="I42" s="176"/>
      <c r="J42" s="176">
        <f>'実質公債費比率（分子）の構造'!M$52</f>
        <v>609</v>
      </c>
      <c r="K42" s="176"/>
      <c r="L42" s="176"/>
      <c r="M42" s="176">
        <f>'実質公債費比率（分子）の構造'!N$52</f>
        <v>623</v>
      </c>
      <c r="N42" s="176"/>
      <c r="O42" s="176"/>
      <c r="P42" s="176">
        <f>'実質公債費比率（分子）の構造'!O$52</f>
        <v>630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43</v>
      </c>
      <c r="C45" s="176"/>
      <c r="D45" s="176"/>
      <c r="E45" s="176">
        <f>'実質公債費比率（分子）の構造'!L$49</f>
        <v>32</v>
      </c>
      <c r="F45" s="176"/>
      <c r="G45" s="176"/>
      <c r="H45" s="176">
        <f>'実質公債費比率（分子）の構造'!M$49</f>
        <v>30</v>
      </c>
      <c r="I45" s="176"/>
      <c r="J45" s="176"/>
      <c r="K45" s="176">
        <f>'実質公債費比率（分子）の構造'!N$49</f>
        <v>23</v>
      </c>
      <c r="L45" s="176"/>
      <c r="M45" s="176"/>
      <c r="N45" s="176">
        <f>'実質公債費比率（分子）の構造'!O$49</f>
        <v>23</v>
      </c>
      <c r="O45" s="176"/>
      <c r="P45" s="176"/>
    </row>
    <row r="46" spans="1:16" x14ac:dyDescent="0.15">
      <c r="A46" s="176" t="s">
        <v>69</v>
      </c>
      <c r="B46" s="176">
        <f>'実質公債費比率（分子）の構造'!K$48</f>
        <v>152</v>
      </c>
      <c r="C46" s="176"/>
      <c r="D46" s="176"/>
      <c r="E46" s="176">
        <f>'実質公債費比率（分子）の構造'!L$48</f>
        <v>162</v>
      </c>
      <c r="F46" s="176"/>
      <c r="G46" s="176"/>
      <c r="H46" s="176">
        <f>'実質公債費比率（分子）の構造'!M$48</f>
        <v>179</v>
      </c>
      <c r="I46" s="176"/>
      <c r="J46" s="176"/>
      <c r="K46" s="176">
        <f>'実質公債費比率（分子）の構造'!N$48</f>
        <v>318</v>
      </c>
      <c r="L46" s="176"/>
      <c r="M46" s="176"/>
      <c r="N46" s="176">
        <f>'実質公債費比率（分子）の構造'!O$48</f>
        <v>251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610</v>
      </c>
      <c r="C49" s="176"/>
      <c r="D49" s="176"/>
      <c r="E49" s="176">
        <f>'実質公債費比率（分子）の構造'!L$45</f>
        <v>617</v>
      </c>
      <c r="F49" s="176"/>
      <c r="G49" s="176"/>
      <c r="H49" s="176">
        <f>'実質公債費比率（分子）の構造'!M$45</f>
        <v>622</v>
      </c>
      <c r="I49" s="176"/>
      <c r="J49" s="176"/>
      <c r="K49" s="176">
        <f>'実質公債費比率（分子）の構造'!N$45</f>
        <v>640</v>
      </c>
      <c r="L49" s="176"/>
      <c r="M49" s="176"/>
      <c r="N49" s="176">
        <f>'実質公債費比率（分子）の構造'!O$45</f>
        <v>673</v>
      </c>
      <c r="O49" s="176"/>
      <c r="P49" s="176"/>
    </row>
    <row r="50" spans="1:16" x14ac:dyDescent="0.15">
      <c r="A50" s="176" t="s">
        <v>73</v>
      </c>
      <c r="B50" s="176" t="e">
        <f>NA()</f>
        <v>#N/A</v>
      </c>
      <c r="C50" s="176">
        <f>IF(ISNUMBER('実質公債費比率（分子）の構造'!K$53),'実質公債費比率（分子）の構造'!K$53,NA())</f>
        <v>226</v>
      </c>
      <c r="D50" s="176" t="e">
        <f>NA()</f>
        <v>#N/A</v>
      </c>
      <c r="E50" s="176" t="e">
        <f>NA()</f>
        <v>#N/A</v>
      </c>
      <c r="F50" s="176">
        <f>IF(ISNUMBER('実質公債費比率（分子）の構造'!L$53),'実質公債費比率（分子）の構造'!L$53,NA())</f>
        <v>219</v>
      </c>
      <c r="G50" s="176" t="e">
        <f>NA()</f>
        <v>#N/A</v>
      </c>
      <c r="H50" s="176" t="e">
        <f>NA()</f>
        <v>#N/A</v>
      </c>
      <c r="I50" s="176">
        <f>IF(ISNUMBER('実質公債費比率（分子）の構造'!M$53),'実質公債費比率（分子）の構造'!M$53,NA())</f>
        <v>222</v>
      </c>
      <c r="J50" s="176" t="e">
        <f>NA()</f>
        <v>#N/A</v>
      </c>
      <c r="K50" s="176" t="e">
        <f>NA()</f>
        <v>#N/A</v>
      </c>
      <c r="L50" s="176">
        <f>IF(ISNUMBER('実質公債費比率（分子）の構造'!N$53),'実質公債費比率（分子）の構造'!N$53,NA())</f>
        <v>358</v>
      </c>
      <c r="M50" s="176" t="e">
        <f>NA()</f>
        <v>#N/A</v>
      </c>
      <c r="N50" s="176" t="e">
        <f>NA()</f>
        <v>#N/A</v>
      </c>
      <c r="O50" s="176">
        <f>IF(ISNUMBER('実質公債費比率（分子）の構造'!O$53),'実質公債費比率（分子）の構造'!O$53,NA())</f>
        <v>317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8013</v>
      </c>
      <c r="E56" s="175"/>
      <c r="F56" s="175"/>
      <c r="G56" s="175">
        <f>'将来負担比率（分子）の構造'!J$52</f>
        <v>7913</v>
      </c>
      <c r="H56" s="175"/>
      <c r="I56" s="175"/>
      <c r="J56" s="175">
        <f>'将来負担比率（分子）の構造'!K$52</f>
        <v>7858</v>
      </c>
      <c r="K56" s="175"/>
      <c r="L56" s="175"/>
      <c r="M56" s="175">
        <f>'将来負担比率（分子）の構造'!L$52</f>
        <v>7748</v>
      </c>
      <c r="N56" s="175"/>
      <c r="O56" s="175"/>
      <c r="P56" s="175">
        <f>'将来負担比率（分子）の構造'!M$52</f>
        <v>7546</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1429</v>
      </c>
      <c r="E58" s="175"/>
      <c r="F58" s="175"/>
      <c r="G58" s="175">
        <f>'将来負担比率（分子）の構造'!J$50</f>
        <v>1258</v>
      </c>
      <c r="H58" s="175"/>
      <c r="I58" s="175"/>
      <c r="J58" s="175">
        <f>'将来負担比率（分子）の構造'!K$50</f>
        <v>1763</v>
      </c>
      <c r="K58" s="175"/>
      <c r="L58" s="175"/>
      <c r="M58" s="175">
        <f>'将来負担比率（分子）の構造'!L$50</f>
        <v>2559</v>
      </c>
      <c r="N58" s="175"/>
      <c r="O58" s="175"/>
      <c r="P58" s="175">
        <f>'将来負担比率（分子）の構造'!M$50</f>
        <v>3011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0</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0</v>
      </c>
      <c r="O61" s="175"/>
      <c r="P61" s="175"/>
    </row>
    <row r="62" spans="1:16" x14ac:dyDescent="0.15">
      <c r="A62" s="175" t="s">
        <v>37</v>
      </c>
      <c r="B62" s="175">
        <f>'将来負担比率（分子）の構造'!I$45</f>
        <v>511</v>
      </c>
      <c r="C62" s="175"/>
      <c r="D62" s="175"/>
      <c r="E62" s="175">
        <f>'将来負担比率（分子）の構造'!J$45</f>
        <v>517</v>
      </c>
      <c r="F62" s="175"/>
      <c r="G62" s="175"/>
      <c r="H62" s="175">
        <f>'将来負担比率（分子）の構造'!K$45</f>
        <v>531</v>
      </c>
      <c r="I62" s="175"/>
      <c r="J62" s="175"/>
      <c r="K62" s="175">
        <f>'将来負担比率（分子）の構造'!L$45</f>
        <v>606</v>
      </c>
      <c r="L62" s="175"/>
      <c r="M62" s="175"/>
      <c r="N62" s="175">
        <f>'将来負担比率（分子）の構造'!M$45</f>
        <v>690</v>
      </c>
      <c r="O62" s="175"/>
      <c r="P62" s="175"/>
    </row>
    <row r="63" spans="1:16" x14ac:dyDescent="0.15">
      <c r="A63" s="175" t="s">
        <v>36</v>
      </c>
      <c r="B63" s="175">
        <f>'将来負担比率（分子）の構造'!I$44</f>
        <v>222</v>
      </c>
      <c r="C63" s="175"/>
      <c r="D63" s="175"/>
      <c r="E63" s="175">
        <f>'将来負担比率（分子）の構造'!J$44</f>
        <v>198</v>
      </c>
      <c r="F63" s="175"/>
      <c r="G63" s="175"/>
      <c r="H63" s="175">
        <f>'将来負担比率（分子）の構造'!K$44</f>
        <v>188</v>
      </c>
      <c r="I63" s="175"/>
      <c r="J63" s="175"/>
      <c r="K63" s="175">
        <f>'将来負担比率（分子）の構造'!L$44</f>
        <v>181</v>
      </c>
      <c r="L63" s="175"/>
      <c r="M63" s="175"/>
      <c r="N63" s="175">
        <f>'将来負担比率（分子）の構造'!M$44</f>
        <v>175</v>
      </c>
      <c r="O63" s="175"/>
      <c r="P63" s="175"/>
    </row>
    <row r="64" spans="1:16" x14ac:dyDescent="0.15">
      <c r="A64" s="175" t="s">
        <v>35</v>
      </c>
      <c r="B64" s="175">
        <f>'将来負担比率（分子）の構造'!I$43</f>
        <v>2440</v>
      </c>
      <c r="C64" s="175"/>
      <c r="D64" s="175"/>
      <c r="E64" s="175">
        <f>'将来負担比率（分子）の構造'!J$43</f>
        <v>2293</v>
      </c>
      <c r="F64" s="175"/>
      <c r="G64" s="175"/>
      <c r="H64" s="175">
        <f>'将来負担比率（分子）の構造'!K$43</f>
        <v>4822</v>
      </c>
      <c r="I64" s="175"/>
      <c r="J64" s="175"/>
      <c r="K64" s="175">
        <f>'将来負担比率（分子）の構造'!L$43</f>
        <v>4637</v>
      </c>
      <c r="L64" s="175"/>
      <c r="M64" s="175"/>
      <c r="N64" s="175">
        <f>'将来負担比率（分子）の構造'!M$43</f>
        <v>4549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7531</v>
      </c>
      <c r="C66" s="175"/>
      <c r="D66" s="175"/>
      <c r="E66" s="175">
        <f>'将来負担比率（分子）の構造'!J$41</f>
        <v>7615</v>
      </c>
      <c r="F66" s="175"/>
      <c r="G66" s="175"/>
      <c r="H66" s="175">
        <f>'将来負担比率（分子）の構造'!K$41</f>
        <v>7599</v>
      </c>
      <c r="I66" s="175"/>
      <c r="J66" s="175"/>
      <c r="K66" s="175">
        <f>'将来負担比率（分子）の構造'!L$41</f>
        <v>7610</v>
      </c>
      <c r="L66" s="175"/>
      <c r="M66" s="175"/>
      <c r="N66" s="175">
        <f>'将来負担比率（分子）の構造'!M$41</f>
        <v>7364</v>
      </c>
      <c r="O66" s="175"/>
      <c r="P66" s="175"/>
    </row>
    <row r="67" spans="1:16" x14ac:dyDescent="0.15">
      <c r="A67" s="175" t="s">
        <v>77</v>
      </c>
      <c r="B67" s="175" t="e">
        <f>NA()</f>
        <v>#N/A</v>
      </c>
      <c r="C67" s="175">
        <f>IF(ISNUMBER('将来負担比率（分子）の構造'!I$53), IF('将来負担比率（分子）の構造'!I$53 &lt; 0, 0, '将来負担比率（分子）の構造'!I$53), NA())</f>
        <v>1262</v>
      </c>
      <c r="D67" s="175" t="e">
        <f>NA()</f>
        <v>#N/A</v>
      </c>
      <c r="E67" s="175" t="e">
        <f>NA()</f>
        <v>#N/A</v>
      </c>
      <c r="F67" s="175">
        <f>IF(ISNUMBER('将来負担比率（分子）の構造'!J$53), IF('将来負担比率（分子）の構造'!J$53 &lt; 0, 0, '将来負担比率（分子）の構造'!J$53), NA())</f>
        <v>1452</v>
      </c>
      <c r="G67" s="175" t="e">
        <f>NA()</f>
        <v>#N/A</v>
      </c>
      <c r="H67" s="175" t="e">
        <f>NA()</f>
        <v>#N/A</v>
      </c>
      <c r="I67" s="175">
        <f>IF(ISNUMBER('将来負担比率（分子）の構造'!K$53), IF('将来負担比率（分子）の構造'!K$53 &lt; 0, 0, '将来負担比率（分子）の構造'!K$53), NA())</f>
        <v>3519</v>
      </c>
      <c r="J67" s="175" t="e">
        <f>NA()</f>
        <v>#N/A</v>
      </c>
      <c r="K67" s="175" t="e">
        <f>NA()</f>
        <v>#N/A</v>
      </c>
      <c r="L67" s="175">
        <f>IF(ISNUMBER('将来負担比率（分子）の構造'!L$53), IF('将来負担比率（分子）の構造'!L$53 &lt; 0, 0, '将来負担比率（分子）の構造'!L$53), NA())</f>
        <v>2725</v>
      </c>
      <c r="M67" s="175" t="e">
        <f>NA()</f>
        <v>#N/A</v>
      </c>
      <c r="N67" s="175" t="e">
        <f>NA()</f>
        <v>#N/A</v>
      </c>
      <c r="O67" s="175">
        <f>IF(ISNUMBER('将来負担比率（分子）の構造'!M$53), IF('将来負担比率（分子）の構造'!M$53 &lt; 0, 0, '将来負担比率（分子）の構造'!M$53), NA())</f>
        <v>2221</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517</v>
      </c>
      <c r="C72" s="179">
        <f>基金残高に係る経年分析!G55</f>
        <v>888</v>
      </c>
      <c r="D72" s="179">
        <f>基金残高に係る経年分析!H55</f>
        <v>1032</v>
      </c>
    </row>
    <row r="73" spans="1:16" x14ac:dyDescent="0.15">
      <c r="A73" s="178" t="s">
        <v>80</v>
      </c>
      <c r="B73" s="179">
        <f>基金残高に係る経年分析!F56</f>
        <v>182</v>
      </c>
      <c r="C73" s="179">
        <f>基金残高に係る経年分析!G56</f>
        <v>461</v>
      </c>
      <c r="D73" s="179">
        <f>基金残高に係る経年分析!H56</f>
        <v>821</v>
      </c>
    </row>
    <row r="74" spans="1:16" x14ac:dyDescent="0.15">
      <c r="A74" s="178" t="s">
        <v>81</v>
      </c>
      <c r="B74" s="179">
        <f>基金残高に係る経年分析!F57</f>
        <v>717</v>
      </c>
      <c r="C74" s="179">
        <f>基金残高に係る経年分析!G57</f>
        <v>730</v>
      </c>
      <c r="D74" s="179">
        <f>基金残高に係る経年分析!H57</f>
        <v>699</v>
      </c>
    </row>
  </sheetData>
  <sheetProtection algorithmName="SHA-512" hashValue="nV1B71dnNCb8M+zxtAwRQ3nn6HbxgzVgimWdem7NEnE2U4+SMedL05qyaIQEk5h5Ye3iMeHeeXgyN+tW/JwZeA==" saltValue="B+iVPZ+5LGbpOJsswaeg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2452491</v>
      </c>
      <c r="S5" s="677"/>
      <c r="T5" s="677"/>
      <c r="U5" s="677"/>
      <c r="V5" s="677"/>
      <c r="W5" s="677"/>
      <c r="X5" s="677"/>
      <c r="Y5" s="702"/>
      <c r="Z5" s="715">
        <v>34.6</v>
      </c>
      <c r="AA5" s="715"/>
      <c r="AB5" s="715"/>
      <c r="AC5" s="715"/>
      <c r="AD5" s="716">
        <v>2452491</v>
      </c>
      <c r="AE5" s="716"/>
      <c r="AF5" s="716"/>
      <c r="AG5" s="716"/>
      <c r="AH5" s="716"/>
      <c r="AI5" s="716"/>
      <c r="AJ5" s="716"/>
      <c r="AK5" s="716"/>
      <c r="AL5" s="703">
        <v>54.2</v>
      </c>
      <c r="AM5" s="685"/>
      <c r="AN5" s="685"/>
      <c r="AO5" s="704"/>
      <c r="AP5" s="679" t="s">
        <v>229</v>
      </c>
      <c r="AQ5" s="680"/>
      <c r="AR5" s="680"/>
      <c r="AS5" s="680"/>
      <c r="AT5" s="680"/>
      <c r="AU5" s="680"/>
      <c r="AV5" s="680"/>
      <c r="AW5" s="680"/>
      <c r="AX5" s="680"/>
      <c r="AY5" s="680"/>
      <c r="AZ5" s="680"/>
      <c r="BA5" s="680"/>
      <c r="BB5" s="680"/>
      <c r="BC5" s="680"/>
      <c r="BD5" s="680"/>
      <c r="BE5" s="680"/>
      <c r="BF5" s="681"/>
      <c r="BG5" s="621">
        <v>2452491</v>
      </c>
      <c r="BH5" s="622"/>
      <c r="BI5" s="622"/>
      <c r="BJ5" s="622"/>
      <c r="BK5" s="622"/>
      <c r="BL5" s="622"/>
      <c r="BM5" s="622"/>
      <c r="BN5" s="623"/>
      <c r="BO5" s="659">
        <v>100</v>
      </c>
      <c r="BP5" s="659"/>
      <c r="BQ5" s="659"/>
      <c r="BR5" s="659"/>
      <c r="BS5" s="660" t="s">
        <v>131</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83539</v>
      </c>
      <c r="S6" s="622"/>
      <c r="T6" s="622"/>
      <c r="U6" s="622"/>
      <c r="V6" s="622"/>
      <c r="W6" s="622"/>
      <c r="X6" s="622"/>
      <c r="Y6" s="623"/>
      <c r="Z6" s="659">
        <v>1.2</v>
      </c>
      <c r="AA6" s="659"/>
      <c r="AB6" s="659"/>
      <c r="AC6" s="659"/>
      <c r="AD6" s="660">
        <v>83539</v>
      </c>
      <c r="AE6" s="660"/>
      <c r="AF6" s="660"/>
      <c r="AG6" s="660"/>
      <c r="AH6" s="660"/>
      <c r="AI6" s="660"/>
      <c r="AJ6" s="660"/>
      <c r="AK6" s="660"/>
      <c r="AL6" s="624">
        <v>1.8</v>
      </c>
      <c r="AM6" s="625"/>
      <c r="AN6" s="625"/>
      <c r="AO6" s="661"/>
      <c r="AP6" s="618" t="s">
        <v>234</v>
      </c>
      <c r="AQ6" s="619"/>
      <c r="AR6" s="619"/>
      <c r="AS6" s="619"/>
      <c r="AT6" s="619"/>
      <c r="AU6" s="619"/>
      <c r="AV6" s="619"/>
      <c r="AW6" s="619"/>
      <c r="AX6" s="619"/>
      <c r="AY6" s="619"/>
      <c r="AZ6" s="619"/>
      <c r="BA6" s="619"/>
      <c r="BB6" s="619"/>
      <c r="BC6" s="619"/>
      <c r="BD6" s="619"/>
      <c r="BE6" s="619"/>
      <c r="BF6" s="620"/>
      <c r="BG6" s="621">
        <v>2452491</v>
      </c>
      <c r="BH6" s="622"/>
      <c r="BI6" s="622"/>
      <c r="BJ6" s="622"/>
      <c r="BK6" s="622"/>
      <c r="BL6" s="622"/>
      <c r="BM6" s="622"/>
      <c r="BN6" s="623"/>
      <c r="BO6" s="659">
        <v>100</v>
      </c>
      <c r="BP6" s="659"/>
      <c r="BQ6" s="659"/>
      <c r="BR6" s="659"/>
      <c r="BS6" s="660" t="s">
        <v>131</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91802</v>
      </c>
      <c r="CS6" s="622"/>
      <c r="CT6" s="622"/>
      <c r="CU6" s="622"/>
      <c r="CV6" s="622"/>
      <c r="CW6" s="622"/>
      <c r="CX6" s="622"/>
      <c r="CY6" s="623"/>
      <c r="CZ6" s="703">
        <v>1.4</v>
      </c>
      <c r="DA6" s="685"/>
      <c r="DB6" s="685"/>
      <c r="DC6" s="705"/>
      <c r="DD6" s="627" t="s">
        <v>131</v>
      </c>
      <c r="DE6" s="622"/>
      <c r="DF6" s="622"/>
      <c r="DG6" s="622"/>
      <c r="DH6" s="622"/>
      <c r="DI6" s="622"/>
      <c r="DJ6" s="622"/>
      <c r="DK6" s="622"/>
      <c r="DL6" s="622"/>
      <c r="DM6" s="622"/>
      <c r="DN6" s="622"/>
      <c r="DO6" s="622"/>
      <c r="DP6" s="623"/>
      <c r="DQ6" s="627">
        <v>91802</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734</v>
      </c>
      <c r="S7" s="622"/>
      <c r="T7" s="622"/>
      <c r="U7" s="622"/>
      <c r="V7" s="622"/>
      <c r="W7" s="622"/>
      <c r="X7" s="622"/>
      <c r="Y7" s="623"/>
      <c r="Z7" s="659">
        <v>0</v>
      </c>
      <c r="AA7" s="659"/>
      <c r="AB7" s="659"/>
      <c r="AC7" s="659"/>
      <c r="AD7" s="660">
        <v>734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976988</v>
      </c>
      <c r="BH7" s="622"/>
      <c r="BI7" s="622"/>
      <c r="BJ7" s="622"/>
      <c r="BK7" s="622"/>
      <c r="BL7" s="622"/>
      <c r="BM7" s="622"/>
      <c r="BN7" s="623"/>
      <c r="BO7" s="659">
        <v>39.799999999999997</v>
      </c>
      <c r="BP7" s="659"/>
      <c r="BQ7" s="659"/>
      <c r="BR7" s="659"/>
      <c r="BS7" s="660" t="s">
        <v>131</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1349265</v>
      </c>
      <c r="CS7" s="622"/>
      <c r="CT7" s="622"/>
      <c r="CU7" s="622"/>
      <c r="CV7" s="622"/>
      <c r="CW7" s="622"/>
      <c r="CX7" s="622"/>
      <c r="CY7" s="623"/>
      <c r="CZ7" s="659">
        <v>20</v>
      </c>
      <c r="DA7" s="659"/>
      <c r="DB7" s="659"/>
      <c r="DC7" s="659"/>
      <c r="DD7" s="627">
        <v>11135</v>
      </c>
      <c r="DE7" s="622"/>
      <c r="DF7" s="622"/>
      <c r="DG7" s="622"/>
      <c r="DH7" s="622"/>
      <c r="DI7" s="622"/>
      <c r="DJ7" s="622"/>
      <c r="DK7" s="622"/>
      <c r="DL7" s="622"/>
      <c r="DM7" s="622"/>
      <c r="DN7" s="622"/>
      <c r="DO7" s="622"/>
      <c r="DP7" s="623"/>
      <c r="DQ7" s="627">
        <v>1214104</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10671</v>
      </c>
      <c r="S8" s="622"/>
      <c r="T8" s="622"/>
      <c r="U8" s="622"/>
      <c r="V8" s="622"/>
      <c r="W8" s="622"/>
      <c r="X8" s="622"/>
      <c r="Y8" s="623"/>
      <c r="Z8" s="659">
        <v>0.2</v>
      </c>
      <c r="AA8" s="659"/>
      <c r="AB8" s="659"/>
      <c r="AC8" s="659"/>
      <c r="AD8" s="660">
        <v>10671</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27255</v>
      </c>
      <c r="BH8" s="622"/>
      <c r="BI8" s="622"/>
      <c r="BJ8" s="622"/>
      <c r="BK8" s="622"/>
      <c r="BL8" s="622"/>
      <c r="BM8" s="622"/>
      <c r="BN8" s="623"/>
      <c r="BO8" s="659">
        <v>1.1000000000000001</v>
      </c>
      <c r="BP8" s="659"/>
      <c r="BQ8" s="659"/>
      <c r="BR8" s="659"/>
      <c r="BS8" s="660" t="s">
        <v>131</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1890891</v>
      </c>
      <c r="CS8" s="622"/>
      <c r="CT8" s="622"/>
      <c r="CU8" s="622"/>
      <c r="CV8" s="622"/>
      <c r="CW8" s="622"/>
      <c r="CX8" s="622"/>
      <c r="CY8" s="623"/>
      <c r="CZ8" s="659">
        <v>28</v>
      </c>
      <c r="DA8" s="659"/>
      <c r="DB8" s="659"/>
      <c r="DC8" s="659"/>
      <c r="DD8" s="627">
        <v>58075</v>
      </c>
      <c r="DE8" s="622"/>
      <c r="DF8" s="622"/>
      <c r="DG8" s="622"/>
      <c r="DH8" s="622"/>
      <c r="DI8" s="622"/>
      <c r="DJ8" s="622"/>
      <c r="DK8" s="622"/>
      <c r="DL8" s="622"/>
      <c r="DM8" s="622"/>
      <c r="DN8" s="622"/>
      <c r="DO8" s="622"/>
      <c r="DP8" s="623"/>
      <c r="DQ8" s="627">
        <v>1136636</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8444</v>
      </c>
      <c r="S9" s="622"/>
      <c r="T9" s="622"/>
      <c r="U9" s="622"/>
      <c r="V9" s="622"/>
      <c r="W9" s="622"/>
      <c r="X9" s="622"/>
      <c r="Y9" s="623"/>
      <c r="Z9" s="659">
        <v>0.1</v>
      </c>
      <c r="AA9" s="659"/>
      <c r="AB9" s="659"/>
      <c r="AC9" s="659"/>
      <c r="AD9" s="660">
        <v>8444</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802373</v>
      </c>
      <c r="BH9" s="622"/>
      <c r="BI9" s="622"/>
      <c r="BJ9" s="622"/>
      <c r="BK9" s="622"/>
      <c r="BL9" s="622"/>
      <c r="BM9" s="622"/>
      <c r="BN9" s="623"/>
      <c r="BO9" s="659">
        <v>32.700000000000003</v>
      </c>
      <c r="BP9" s="659"/>
      <c r="BQ9" s="659"/>
      <c r="BR9" s="659"/>
      <c r="BS9" s="660" t="s">
        <v>131</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758346</v>
      </c>
      <c r="CS9" s="622"/>
      <c r="CT9" s="622"/>
      <c r="CU9" s="622"/>
      <c r="CV9" s="622"/>
      <c r="CW9" s="622"/>
      <c r="CX9" s="622"/>
      <c r="CY9" s="623"/>
      <c r="CZ9" s="659">
        <v>11.2</v>
      </c>
      <c r="DA9" s="659"/>
      <c r="DB9" s="659"/>
      <c r="DC9" s="659"/>
      <c r="DD9" s="627">
        <v>2304</v>
      </c>
      <c r="DE9" s="622"/>
      <c r="DF9" s="622"/>
      <c r="DG9" s="622"/>
      <c r="DH9" s="622"/>
      <c r="DI9" s="622"/>
      <c r="DJ9" s="622"/>
      <c r="DK9" s="622"/>
      <c r="DL9" s="622"/>
      <c r="DM9" s="622"/>
      <c r="DN9" s="622"/>
      <c r="DO9" s="622"/>
      <c r="DP9" s="623"/>
      <c r="DQ9" s="627">
        <v>432851</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246</v>
      </c>
      <c r="AE10" s="660"/>
      <c r="AF10" s="660"/>
      <c r="AG10" s="660"/>
      <c r="AH10" s="660"/>
      <c r="AI10" s="660"/>
      <c r="AJ10" s="660"/>
      <c r="AK10" s="660"/>
      <c r="AL10" s="624" t="s">
        <v>131</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45273</v>
      </c>
      <c r="BH10" s="622"/>
      <c r="BI10" s="622"/>
      <c r="BJ10" s="622"/>
      <c r="BK10" s="622"/>
      <c r="BL10" s="622"/>
      <c r="BM10" s="622"/>
      <c r="BN10" s="623"/>
      <c r="BO10" s="659">
        <v>1.8</v>
      </c>
      <c r="BP10" s="659"/>
      <c r="BQ10" s="659"/>
      <c r="BR10" s="659"/>
      <c r="BS10" s="660" t="s">
        <v>246</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131</v>
      </c>
      <c r="DA10" s="659"/>
      <c r="DB10" s="659"/>
      <c r="DC10" s="659"/>
      <c r="DD10" s="627" t="s">
        <v>246</v>
      </c>
      <c r="DE10" s="622"/>
      <c r="DF10" s="622"/>
      <c r="DG10" s="622"/>
      <c r="DH10" s="622"/>
      <c r="DI10" s="622"/>
      <c r="DJ10" s="622"/>
      <c r="DK10" s="622"/>
      <c r="DL10" s="622"/>
      <c r="DM10" s="622"/>
      <c r="DN10" s="622"/>
      <c r="DO10" s="622"/>
      <c r="DP10" s="623"/>
      <c r="DQ10" s="627" t="s">
        <v>246</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366199</v>
      </c>
      <c r="S11" s="622"/>
      <c r="T11" s="622"/>
      <c r="U11" s="622"/>
      <c r="V11" s="622"/>
      <c r="W11" s="622"/>
      <c r="X11" s="622"/>
      <c r="Y11" s="623"/>
      <c r="Z11" s="624">
        <v>5.2</v>
      </c>
      <c r="AA11" s="625"/>
      <c r="AB11" s="625"/>
      <c r="AC11" s="626"/>
      <c r="AD11" s="627">
        <v>366199</v>
      </c>
      <c r="AE11" s="622"/>
      <c r="AF11" s="622"/>
      <c r="AG11" s="622"/>
      <c r="AH11" s="622"/>
      <c r="AI11" s="622"/>
      <c r="AJ11" s="622"/>
      <c r="AK11" s="623"/>
      <c r="AL11" s="624">
        <v>8.1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102087</v>
      </c>
      <c r="BH11" s="622"/>
      <c r="BI11" s="622"/>
      <c r="BJ11" s="622"/>
      <c r="BK11" s="622"/>
      <c r="BL11" s="622"/>
      <c r="BM11" s="622"/>
      <c r="BN11" s="623"/>
      <c r="BO11" s="659">
        <v>4.2</v>
      </c>
      <c r="BP11" s="659"/>
      <c r="BQ11" s="659"/>
      <c r="BR11" s="659"/>
      <c r="BS11" s="660" t="s">
        <v>246</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245733</v>
      </c>
      <c r="CS11" s="622"/>
      <c r="CT11" s="622"/>
      <c r="CU11" s="622"/>
      <c r="CV11" s="622"/>
      <c r="CW11" s="622"/>
      <c r="CX11" s="622"/>
      <c r="CY11" s="623"/>
      <c r="CZ11" s="659">
        <v>3.6</v>
      </c>
      <c r="DA11" s="659"/>
      <c r="DB11" s="659"/>
      <c r="DC11" s="659"/>
      <c r="DD11" s="627">
        <v>29251</v>
      </c>
      <c r="DE11" s="622"/>
      <c r="DF11" s="622"/>
      <c r="DG11" s="622"/>
      <c r="DH11" s="622"/>
      <c r="DI11" s="622"/>
      <c r="DJ11" s="622"/>
      <c r="DK11" s="622"/>
      <c r="DL11" s="622"/>
      <c r="DM11" s="622"/>
      <c r="DN11" s="622"/>
      <c r="DO11" s="622"/>
      <c r="DP11" s="623"/>
      <c r="DQ11" s="627">
        <v>165069</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51368</v>
      </c>
      <c r="S12" s="622"/>
      <c r="T12" s="622"/>
      <c r="U12" s="622"/>
      <c r="V12" s="622"/>
      <c r="W12" s="622"/>
      <c r="X12" s="622"/>
      <c r="Y12" s="623"/>
      <c r="Z12" s="659">
        <v>0.7</v>
      </c>
      <c r="AA12" s="659"/>
      <c r="AB12" s="659"/>
      <c r="AC12" s="659"/>
      <c r="AD12" s="660">
        <v>51368</v>
      </c>
      <c r="AE12" s="660"/>
      <c r="AF12" s="660"/>
      <c r="AG12" s="660"/>
      <c r="AH12" s="660"/>
      <c r="AI12" s="660"/>
      <c r="AJ12" s="660"/>
      <c r="AK12" s="660"/>
      <c r="AL12" s="624">
        <v>1.1000000000000001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1319475</v>
      </c>
      <c r="BH12" s="622"/>
      <c r="BI12" s="622"/>
      <c r="BJ12" s="622"/>
      <c r="BK12" s="622"/>
      <c r="BL12" s="622"/>
      <c r="BM12" s="622"/>
      <c r="BN12" s="623"/>
      <c r="BO12" s="659">
        <v>53.8</v>
      </c>
      <c r="BP12" s="659"/>
      <c r="BQ12" s="659"/>
      <c r="BR12" s="659"/>
      <c r="BS12" s="660" t="s">
        <v>131</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88227</v>
      </c>
      <c r="CS12" s="622"/>
      <c r="CT12" s="622"/>
      <c r="CU12" s="622"/>
      <c r="CV12" s="622"/>
      <c r="CW12" s="622"/>
      <c r="CX12" s="622"/>
      <c r="CY12" s="623"/>
      <c r="CZ12" s="659">
        <v>1.3</v>
      </c>
      <c r="DA12" s="659"/>
      <c r="DB12" s="659"/>
      <c r="DC12" s="659"/>
      <c r="DD12" s="627" t="s">
        <v>131</v>
      </c>
      <c r="DE12" s="622"/>
      <c r="DF12" s="622"/>
      <c r="DG12" s="622"/>
      <c r="DH12" s="622"/>
      <c r="DI12" s="622"/>
      <c r="DJ12" s="622"/>
      <c r="DK12" s="622"/>
      <c r="DL12" s="622"/>
      <c r="DM12" s="622"/>
      <c r="DN12" s="622"/>
      <c r="DO12" s="622"/>
      <c r="DP12" s="623"/>
      <c r="DQ12" s="627">
        <v>83181</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246</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1319169</v>
      </c>
      <c r="BH13" s="622"/>
      <c r="BI13" s="622"/>
      <c r="BJ13" s="622"/>
      <c r="BK13" s="622"/>
      <c r="BL13" s="622"/>
      <c r="BM13" s="622"/>
      <c r="BN13" s="623"/>
      <c r="BO13" s="659">
        <v>53.8</v>
      </c>
      <c r="BP13" s="659"/>
      <c r="BQ13" s="659"/>
      <c r="BR13" s="659"/>
      <c r="BS13" s="660" t="s">
        <v>246</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608271</v>
      </c>
      <c r="CS13" s="622"/>
      <c r="CT13" s="622"/>
      <c r="CU13" s="622"/>
      <c r="CV13" s="622"/>
      <c r="CW13" s="622"/>
      <c r="CX13" s="622"/>
      <c r="CY13" s="623"/>
      <c r="CZ13" s="659">
        <v>9</v>
      </c>
      <c r="DA13" s="659"/>
      <c r="DB13" s="659"/>
      <c r="DC13" s="659"/>
      <c r="DD13" s="627">
        <v>136568</v>
      </c>
      <c r="DE13" s="622"/>
      <c r="DF13" s="622"/>
      <c r="DG13" s="622"/>
      <c r="DH13" s="622"/>
      <c r="DI13" s="622"/>
      <c r="DJ13" s="622"/>
      <c r="DK13" s="622"/>
      <c r="DL13" s="622"/>
      <c r="DM13" s="622"/>
      <c r="DN13" s="622"/>
      <c r="DO13" s="622"/>
      <c r="DP13" s="623"/>
      <c r="DQ13" s="627">
        <v>459534</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91</v>
      </c>
      <c r="S14" s="622"/>
      <c r="T14" s="622"/>
      <c r="U14" s="622"/>
      <c r="V14" s="622"/>
      <c r="W14" s="622"/>
      <c r="X14" s="622"/>
      <c r="Y14" s="623"/>
      <c r="Z14" s="659">
        <v>0</v>
      </c>
      <c r="AA14" s="659"/>
      <c r="AB14" s="659"/>
      <c r="AC14" s="659"/>
      <c r="AD14" s="660">
        <v>91</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57427</v>
      </c>
      <c r="BH14" s="622"/>
      <c r="BI14" s="622"/>
      <c r="BJ14" s="622"/>
      <c r="BK14" s="622"/>
      <c r="BL14" s="622"/>
      <c r="BM14" s="622"/>
      <c r="BN14" s="623"/>
      <c r="BO14" s="659">
        <v>2.2999999999999998</v>
      </c>
      <c r="BP14" s="659"/>
      <c r="BQ14" s="659"/>
      <c r="BR14" s="659"/>
      <c r="BS14" s="660" t="s">
        <v>246</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300002</v>
      </c>
      <c r="CS14" s="622"/>
      <c r="CT14" s="622"/>
      <c r="CU14" s="622"/>
      <c r="CV14" s="622"/>
      <c r="CW14" s="622"/>
      <c r="CX14" s="622"/>
      <c r="CY14" s="623"/>
      <c r="CZ14" s="659">
        <v>4.4000000000000004</v>
      </c>
      <c r="DA14" s="659"/>
      <c r="DB14" s="659"/>
      <c r="DC14" s="659"/>
      <c r="DD14" s="627">
        <v>891</v>
      </c>
      <c r="DE14" s="622"/>
      <c r="DF14" s="622"/>
      <c r="DG14" s="622"/>
      <c r="DH14" s="622"/>
      <c r="DI14" s="622"/>
      <c r="DJ14" s="622"/>
      <c r="DK14" s="622"/>
      <c r="DL14" s="622"/>
      <c r="DM14" s="622"/>
      <c r="DN14" s="622"/>
      <c r="DO14" s="622"/>
      <c r="DP14" s="623"/>
      <c r="DQ14" s="627">
        <v>293207</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98601</v>
      </c>
      <c r="BH15" s="622"/>
      <c r="BI15" s="622"/>
      <c r="BJ15" s="622"/>
      <c r="BK15" s="622"/>
      <c r="BL15" s="622"/>
      <c r="BM15" s="622"/>
      <c r="BN15" s="623"/>
      <c r="BO15" s="659">
        <v>4</v>
      </c>
      <c r="BP15" s="659"/>
      <c r="BQ15" s="659"/>
      <c r="BR15" s="659"/>
      <c r="BS15" s="660" t="s">
        <v>131</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749428</v>
      </c>
      <c r="CS15" s="622"/>
      <c r="CT15" s="622"/>
      <c r="CU15" s="622"/>
      <c r="CV15" s="622"/>
      <c r="CW15" s="622"/>
      <c r="CX15" s="622"/>
      <c r="CY15" s="623"/>
      <c r="CZ15" s="659">
        <v>11.1</v>
      </c>
      <c r="DA15" s="659"/>
      <c r="DB15" s="659"/>
      <c r="DC15" s="659"/>
      <c r="DD15" s="627">
        <v>99888</v>
      </c>
      <c r="DE15" s="622"/>
      <c r="DF15" s="622"/>
      <c r="DG15" s="622"/>
      <c r="DH15" s="622"/>
      <c r="DI15" s="622"/>
      <c r="DJ15" s="622"/>
      <c r="DK15" s="622"/>
      <c r="DL15" s="622"/>
      <c r="DM15" s="622"/>
      <c r="DN15" s="622"/>
      <c r="DO15" s="622"/>
      <c r="DP15" s="623"/>
      <c r="DQ15" s="627">
        <v>566607</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7981</v>
      </c>
      <c r="S16" s="622"/>
      <c r="T16" s="622"/>
      <c r="U16" s="622"/>
      <c r="V16" s="622"/>
      <c r="W16" s="622"/>
      <c r="X16" s="622"/>
      <c r="Y16" s="623"/>
      <c r="Z16" s="659">
        <v>0.1</v>
      </c>
      <c r="AA16" s="659"/>
      <c r="AB16" s="659"/>
      <c r="AC16" s="659"/>
      <c r="AD16" s="660">
        <v>7981</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246</v>
      </c>
      <c r="DA16" s="659"/>
      <c r="DB16" s="659"/>
      <c r="DC16" s="659"/>
      <c r="DD16" s="627" t="s">
        <v>246</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42657</v>
      </c>
      <c r="S17" s="622"/>
      <c r="T17" s="622"/>
      <c r="U17" s="622"/>
      <c r="V17" s="622"/>
      <c r="W17" s="622"/>
      <c r="X17" s="622"/>
      <c r="Y17" s="623"/>
      <c r="Z17" s="659">
        <v>0.6</v>
      </c>
      <c r="AA17" s="659"/>
      <c r="AB17" s="659"/>
      <c r="AC17" s="659"/>
      <c r="AD17" s="660">
        <v>42657</v>
      </c>
      <c r="AE17" s="660"/>
      <c r="AF17" s="660"/>
      <c r="AG17" s="660"/>
      <c r="AH17" s="660"/>
      <c r="AI17" s="660"/>
      <c r="AJ17" s="660"/>
      <c r="AK17" s="660"/>
      <c r="AL17" s="624">
        <v>0.9</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246</v>
      </c>
      <c r="BP17" s="659"/>
      <c r="BQ17" s="659"/>
      <c r="BR17" s="659"/>
      <c r="BS17" s="660" t="s">
        <v>131</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672775</v>
      </c>
      <c r="CS17" s="622"/>
      <c r="CT17" s="622"/>
      <c r="CU17" s="622"/>
      <c r="CV17" s="622"/>
      <c r="CW17" s="622"/>
      <c r="CX17" s="622"/>
      <c r="CY17" s="623"/>
      <c r="CZ17" s="659">
        <v>10</v>
      </c>
      <c r="DA17" s="659"/>
      <c r="DB17" s="659"/>
      <c r="DC17" s="659"/>
      <c r="DD17" s="627" t="s">
        <v>131</v>
      </c>
      <c r="DE17" s="622"/>
      <c r="DF17" s="622"/>
      <c r="DG17" s="622"/>
      <c r="DH17" s="622"/>
      <c r="DI17" s="622"/>
      <c r="DJ17" s="622"/>
      <c r="DK17" s="622"/>
      <c r="DL17" s="622"/>
      <c r="DM17" s="622"/>
      <c r="DN17" s="622"/>
      <c r="DO17" s="622"/>
      <c r="DP17" s="623"/>
      <c r="DQ17" s="627">
        <v>672775</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8704</v>
      </c>
      <c r="S18" s="622"/>
      <c r="T18" s="622"/>
      <c r="U18" s="622"/>
      <c r="V18" s="622"/>
      <c r="W18" s="622"/>
      <c r="X18" s="622"/>
      <c r="Y18" s="623"/>
      <c r="Z18" s="659">
        <v>0.1</v>
      </c>
      <c r="AA18" s="659"/>
      <c r="AB18" s="659"/>
      <c r="AC18" s="659"/>
      <c r="AD18" s="660">
        <v>8704</v>
      </c>
      <c r="AE18" s="660"/>
      <c r="AF18" s="660"/>
      <c r="AG18" s="660"/>
      <c r="AH18" s="660"/>
      <c r="AI18" s="660"/>
      <c r="AJ18" s="660"/>
      <c r="AK18" s="660"/>
      <c r="AL18" s="624">
        <v>0.2</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6793</v>
      </c>
      <c r="S19" s="622"/>
      <c r="T19" s="622"/>
      <c r="U19" s="622"/>
      <c r="V19" s="622"/>
      <c r="W19" s="622"/>
      <c r="X19" s="622"/>
      <c r="Y19" s="623"/>
      <c r="Z19" s="659">
        <v>0.1</v>
      </c>
      <c r="AA19" s="659"/>
      <c r="AB19" s="659"/>
      <c r="AC19" s="659"/>
      <c r="AD19" s="660">
        <v>6793</v>
      </c>
      <c r="AE19" s="660"/>
      <c r="AF19" s="660"/>
      <c r="AG19" s="660"/>
      <c r="AH19" s="660"/>
      <c r="AI19" s="660"/>
      <c r="AJ19" s="660"/>
      <c r="AK19" s="660"/>
      <c r="AL19" s="624">
        <v>0.2</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131</v>
      </c>
      <c r="BP19" s="659"/>
      <c r="BQ19" s="659"/>
      <c r="BR19" s="659"/>
      <c r="BS19" s="660" t="s">
        <v>246</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246</v>
      </c>
      <c r="DA19" s="659"/>
      <c r="DB19" s="659"/>
      <c r="DC19" s="659"/>
      <c r="DD19" s="627" t="s">
        <v>131</v>
      </c>
      <c r="DE19" s="622"/>
      <c r="DF19" s="622"/>
      <c r="DG19" s="622"/>
      <c r="DH19" s="622"/>
      <c r="DI19" s="622"/>
      <c r="DJ19" s="622"/>
      <c r="DK19" s="622"/>
      <c r="DL19" s="622"/>
      <c r="DM19" s="622"/>
      <c r="DN19" s="622"/>
      <c r="DO19" s="622"/>
      <c r="DP19" s="623"/>
      <c r="DQ19" s="627" t="s">
        <v>246</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v>1911</v>
      </c>
      <c r="S20" s="622"/>
      <c r="T20" s="622"/>
      <c r="U20" s="622"/>
      <c r="V20" s="622"/>
      <c r="W20" s="622"/>
      <c r="X20" s="622"/>
      <c r="Y20" s="623"/>
      <c r="Z20" s="659">
        <v>0</v>
      </c>
      <c r="AA20" s="659"/>
      <c r="AB20" s="659"/>
      <c r="AC20" s="659"/>
      <c r="AD20" s="660">
        <v>1911</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t="s">
        <v>131</v>
      </c>
      <c r="BH20" s="622"/>
      <c r="BI20" s="622"/>
      <c r="BJ20" s="622"/>
      <c r="BK20" s="622"/>
      <c r="BL20" s="622"/>
      <c r="BM20" s="622"/>
      <c r="BN20" s="623"/>
      <c r="BO20" s="659" t="s">
        <v>131</v>
      </c>
      <c r="BP20" s="659"/>
      <c r="BQ20" s="659"/>
      <c r="BR20" s="659"/>
      <c r="BS20" s="660" t="s">
        <v>246</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6754740</v>
      </c>
      <c r="CS20" s="622"/>
      <c r="CT20" s="622"/>
      <c r="CU20" s="622"/>
      <c r="CV20" s="622"/>
      <c r="CW20" s="622"/>
      <c r="CX20" s="622"/>
      <c r="CY20" s="623"/>
      <c r="CZ20" s="659">
        <v>100</v>
      </c>
      <c r="DA20" s="659"/>
      <c r="DB20" s="659"/>
      <c r="DC20" s="659"/>
      <c r="DD20" s="627">
        <v>338112</v>
      </c>
      <c r="DE20" s="622"/>
      <c r="DF20" s="622"/>
      <c r="DG20" s="622"/>
      <c r="DH20" s="622"/>
      <c r="DI20" s="622"/>
      <c r="DJ20" s="622"/>
      <c r="DK20" s="622"/>
      <c r="DL20" s="622"/>
      <c r="DM20" s="622"/>
      <c r="DN20" s="622"/>
      <c r="DO20" s="622"/>
      <c r="DP20" s="623"/>
      <c r="DQ20" s="627">
        <v>5115766</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1555256</v>
      </c>
      <c r="S21" s="622"/>
      <c r="T21" s="622"/>
      <c r="U21" s="622"/>
      <c r="V21" s="622"/>
      <c r="W21" s="622"/>
      <c r="X21" s="622"/>
      <c r="Y21" s="623"/>
      <c r="Z21" s="659">
        <v>21.9</v>
      </c>
      <c r="AA21" s="659"/>
      <c r="AB21" s="659"/>
      <c r="AC21" s="659"/>
      <c r="AD21" s="660">
        <v>1481175</v>
      </c>
      <c r="AE21" s="660"/>
      <c r="AF21" s="660"/>
      <c r="AG21" s="660"/>
      <c r="AH21" s="660"/>
      <c r="AI21" s="660"/>
      <c r="AJ21" s="660"/>
      <c r="AK21" s="660"/>
      <c r="AL21" s="624">
        <v>32.700000000000003</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59" t="s">
        <v>131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1481175</v>
      </c>
      <c r="S22" s="622"/>
      <c r="T22" s="622"/>
      <c r="U22" s="622"/>
      <c r="V22" s="622"/>
      <c r="W22" s="622"/>
      <c r="X22" s="622"/>
      <c r="Y22" s="623"/>
      <c r="Z22" s="659">
        <v>20.9</v>
      </c>
      <c r="AA22" s="659"/>
      <c r="AB22" s="659"/>
      <c r="AC22" s="659"/>
      <c r="AD22" s="660">
        <v>1481175</v>
      </c>
      <c r="AE22" s="660"/>
      <c r="AF22" s="660"/>
      <c r="AG22" s="660"/>
      <c r="AH22" s="660"/>
      <c r="AI22" s="660"/>
      <c r="AJ22" s="660"/>
      <c r="AK22" s="660"/>
      <c r="AL22" s="624">
        <v>32.700000000000003</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246</v>
      </c>
      <c r="BP22" s="659"/>
      <c r="BQ22" s="659"/>
      <c r="BR22" s="659"/>
      <c r="BS22" s="660" t="s">
        <v>131</v>
      </c>
      <c r="BT22" s="660"/>
      <c r="BU22" s="660"/>
      <c r="BV22" s="660"/>
      <c r="BW22" s="660"/>
      <c r="BX22" s="660"/>
      <c r="BY22" s="660"/>
      <c r="BZ22" s="660"/>
      <c r="CA22" s="660"/>
      <c r="CB22" s="695"/>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72416</v>
      </c>
      <c r="S23" s="622"/>
      <c r="T23" s="622"/>
      <c r="U23" s="622"/>
      <c r="V23" s="622"/>
      <c r="W23" s="622"/>
      <c r="X23" s="622"/>
      <c r="Y23" s="623"/>
      <c r="Z23" s="659">
        <v>1</v>
      </c>
      <c r="AA23" s="659"/>
      <c r="AB23" s="659"/>
      <c r="AC23" s="659"/>
      <c r="AD23" s="660" t="s">
        <v>246</v>
      </c>
      <c r="AE23" s="660"/>
      <c r="AF23" s="660"/>
      <c r="AG23" s="660"/>
      <c r="AH23" s="660"/>
      <c r="AI23" s="660"/>
      <c r="AJ23" s="660"/>
      <c r="AK23" s="660"/>
      <c r="AL23" s="624" t="s">
        <v>131</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v>1665</v>
      </c>
      <c r="S24" s="622"/>
      <c r="T24" s="622"/>
      <c r="U24" s="622"/>
      <c r="V24" s="622"/>
      <c r="W24" s="622"/>
      <c r="X24" s="622"/>
      <c r="Y24" s="623"/>
      <c r="Z24" s="659">
        <v>0</v>
      </c>
      <c r="AA24" s="659"/>
      <c r="AB24" s="659"/>
      <c r="AC24" s="659"/>
      <c r="AD24" s="660" t="s">
        <v>131</v>
      </c>
      <c r="AE24" s="660"/>
      <c r="AF24" s="660"/>
      <c r="AG24" s="660"/>
      <c r="AH24" s="660"/>
      <c r="AI24" s="660"/>
      <c r="AJ24" s="660"/>
      <c r="AK24" s="660"/>
      <c r="AL24" s="624" t="s">
        <v>131</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9" t="s">
        <v>293</v>
      </c>
      <c r="CE24" s="680"/>
      <c r="CF24" s="680"/>
      <c r="CG24" s="680"/>
      <c r="CH24" s="680"/>
      <c r="CI24" s="680"/>
      <c r="CJ24" s="680"/>
      <c r="CK24" s="680"/>
      <c r="CL24" s="680"/>
      <c r="CM24" s="680"/>
      <c r="CN24" s="680"/>
      <c r="CO24" s="680"/>
      <c r="CP24" s="680"/>
      <c r="CQ24" s="681"/>
      <c r="CR24" s="676">
        <v>2787795</v>
      </c>
      <c r="CS24" s="677"/>
      <c r="CT24" s="677"/>
      <c r="CU24" s="677"/>
      <c r="CV24" s="677"/>
      <c r="CW24" s="677"/>
      <c r="CX24" s="677"/>
      <c r="CY24" s="702"/>
      <c r="CZ24" s="703">
        <v>41.3</v>
      </c>
      <c r="DA24" s="685"/>
      <c r="DB24" s="685"/>
      <c r="DC24" s="705"/>
      <c r="DD24" s="701">
        <v>2119625</v>
      </c>
      <c r="DE24" s="677"/>
      <c r="DF24" s="677"/>
      <c r="DG24" s="677"/>
      <c r="DH24" s="677"/>
      <c r="DI24" s="677"/>
      <c r="DJ24" s="677"/>
      <c r="DK24" s="702"/>
      <c r="DL24" s="701">
        <v>2096678</v>
      </c>
      <c r="DM24" s="677"/>
      <c r="DN24" s="677"/>
      <c r="DO24" s="677"/>
      <c r="DP24" s="677"/>
      <c r="DQ24" s="677"/>
      <c r="DR24" s="677"/>
      <c r="DS24" s="677"/>
      <c r="DT24" s="677"/>
      <c r="DU24" s="677"/>
      <c r="DV24" s="702"/>
      <c r="DW24" s="703">
        <v>45.3</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4588135</v>
      </c>
      <c r="S25" s="622"/>
      <c r="T25" s="622"/>
      <c r="U25" s="622"/>
      <c r="V25" s="622"/>
      <c r="W25" s="622"/>
      <c r="X25" s="622"/>
      <c r="Y25" s="623"/>
      <c r="Z25" s="659">
        <v>64.7</v>
      </c>
      <c r="AA25" s="659"/>
      <c r="AB25" s="659"/>
      <c r="AC25" s="659"/>
      <c r="AD25" s="660">
        <v>4514054</v>
      </c>
      <c r="AE25" s="660"/>
      <c r="AF25" s="660"/>
      <c r="AG25" s="660"/>
      <c r="AH25" s="660"/>
      <c r="AI25" s="660"/>
      <c r="AJ25" s="660"/>
      <c r="AK25" s="660"/>
      <c r="AL25" s="624">
        <v>99.7</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246</v>
      </c>
      <c r="BP25" s="659"/>
      <c r="BQ25" s="659"/>
      <c r="BR25" s="659"/>
      <c r="BS25" s="660" t="s">
        <v>131</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1323549</v>
      </c>
      <c r="CS25" s="634"/>
      <c r="CT25" s="634"/>
      <c r="CU25" s="634"/>
      <c r="CV25" s="634"/>
      <c r="CW25" s="634"/>
      <c r="CX25" s="634"/>
      <c r="CY25" s="635"/>
      <c r="CZ25" s="624">
        <v>19.600000000000001</v>
      </c>
      <c r="DA25" s="636"/>
      <c r="DB25" s="636"/>
      <c r="DC25" s="637"/>
      <c r="DD25" s="627">
        <v>1231399</v>
      </c>
      <c r="DE25" s="634"/>
      <c r="DF25" s="634"/>
      <c r="DG25" s="634"/>
      <c r="DH25" s="634"/>
      <c r="DI25" s="634"/>
      <c r="DJ25" s="634"/>
      <c r="DK25" s="635"/>
      <c r="DL25" s="627">
        <v>1208690</v>
      </c>
      <c r="DM25" s="634"/>
      <c r="DN25" s="634"/>
      <c r="DO25" s="634"/>
      <c r="DP25" s="634"/>
      <c r="DQ25" s="634"/>
      <c r="DR25" s="634"/>
      <c r="DS25" s="634"/>
      <c r="DT25" s="634"/>
      <c r="DU25" s="634"/>
      <c r="DV25" s="635"/>
      <c r="DW25" s="624">
        <v>26.1</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1449</v>
      </c>
      <c r="S26" s="622"/>
      <c r="T26" s="622"/>
      <c r="U26" s="622"/>
      <c r="V26" s="622"/>
      <c r="W26" s="622"/>
      <c r="X26" s="622"/>
      <c r="Y26" s="623"/>
      <c r="Z26" s="659">
        <v>0</v>
      </c>
      <c r="AA26" s="659"/>
      <c r="AB26" s="659"/>
      <c r="AC26" s="659"/>
      <c r="AD26" s="660">
        <v>1449</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830985</v>
      </c>
      <c r="CS26" s="622"/>
      <c r="CT26" s="622"/>
      <c r="CU26" s="622"/>
      <c r="CV26" s="622"/>
      <c r="CW26" s="622"/>
      <c r="CX26" s="622"/>
      <c r="CY26" s="623"/>
      <c r="CZ26" s="624">
        <v>12.3</v>
      </c>
      <c r="DA26" s="636"/>
      <c r="DB26" s="636"/>
      <c r="DC26" s="637"/>
      <c r="DD26" s="627">
        <v>760063</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38596</v>
      </c>
      <c r="S27" s="622"/>
      <c r="T27" s="622"/>
      <c r="U27" s="622"/>
      <c r="V27" s="622"/>
      <c r="W27" s="622"/>
      <c r="X27" s="622"/>
      <c r="Y27" s="623"/>
      <c r="Z27" s="659">
        <v>0.5</v>
      </c>
      <c r="AA27" s="659"/>
      <c r="AB27" s="659"/>
      <c r="AC27" s="659"/>
      <c r="AD27" s="660" t="s">
        <v>131</v>
      </c>
      <c r="AE27" s="660"/>
      <c r="AF27" s="660"/>
      <c r="AG27" s="660"/>
      <c r="AH27" s="660"/>
      <c r="AI27" s="660"/>
      <c r="AJ27" s="660"/>
      <c r="AK27" s="660"/>
      <c r="AL27" s="624" t="s">
        <v>246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2452491</v>
      </c>
      <c r="BH27" s="622"/>
      <c r="BI27" s="622"/>
      <c r="BJ27" s="622"/>
      <c r="BK27" s="622"/>
      <c r="BL27" s="622"/>
      <c r="BM27" s="622"/>
      <c r="BN27" s="623"/>
      <c r="BO27" s="659">
        <v>100</v>
      </c>
      <c r="BP27" s="659"/>
      <c r="BQ27" s="659"/>
      <c r="BR27" s="659"/>
      <c r="BS27" s="660" t="s">
        <v>246</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791471</v>
      </c>
      <c r="CS27" s="634"/>
      <c r="CT27" s="634"/>
      <c r="CU27" s="634"/>
      <c r="CV27" s="634"/>
      <c r="CW27" s="634"/>
      <c r="CX27" s="634"/>
      <c r="CY27" s="635"/>
      <c r="CZ27" s="624">
        <v>11.7</v>
      </c>
      <c r="DA27" s="636"/>
      <c r="DB27" s="636"/>
      <c r="DC27" s="637"/>
      <c r="DD27" s="627">
        <v>215451</v>
      </c>
      <c r="DE27" s="634"/>
      <c r="DF27" s="634"/>
      <c r="DG27" s="634"/>
      <c r="DH27" s="634"/>
      <c r="DI27" s="634"/>
      <c r="DJ27" s="634"/>
      <c r="DK27" s="635"/>
      <c r="DL27" s="627">
        <v>215213</v>
      </c>
      <c r="DM27" s="634"/>
      <c r="DN27" s="634"/>
      <c r="DO27" s="634"/>
      <c r="DP27" s="634"/>
      <c r="DQ27" s="634"/>
      <c r="DR27" s="634"/>
      <c r="DS27" s="634"/>
      <c r="DT27" s="634"/>
      <c r="DU27" s="634"/>
      <c r="DV27" s="635"/>
      <c r="DW27" s="624">
        <v>4.5999999999999996</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32905</v>
      </c>
      <c r="S28" s="622"/>
      <c r="T28" s="622"/>
      <c r="U28" s="622"/>
      <c r="V28" s="622"/>
      <c r="W28" s="622"/>
      <c r="X28" s="622"/>
      <c r="Y28" s="623"/>
      <c r="Z28" s="659">
        <v>0.5</v>
      </c>
      <c r="AA28" s="659"/>
      <c r="AB28" s="659"/>
      <c r="AC28" s="659"/>
      <c r="AD28" s="660">
        <v>4734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672775</v>
      </c>
      <c r="CS28" s="622"/>
      <c r="CT28" s="622"/>
      <c r="CU28" s="622"/>
      <c r="CV28" s="622"/>
      <c r="CW28" s="622"/>
      <c r="CX28" s="622"/>
      <c r="CY28" s="623"/>
      <c r="CZ28" s="624">
        <v>10</v>
      </c>
      <c r="DA28" s="636"/>
      <c r="DB28" s="636"/>
      <c r="DC28" s="637"/>
      <c r="DD28" s="627">
        <v>672775</v>
      </c>
      <c r="DE28" s="622"/>
      <c r="DF28" s="622"/>
      <c r="DG28" s="622"/>
      <c r="DH28" s="622"/>
      <c r="DI28" s="622"/>
      <c r="DJ28" s="622"/>
      <c r="DK28" s="623"/>
      <c r="DL28" s="627">
        <v>672775</v>
      </c>
      <c r="DM28" s="622"/>
      <c r="DN28" s="622"/>
      <c r="DO28" s="622"/>
      <c r="DP28" s="622"/>
      <c r="DQ28" s="622"/>
      <c r="DR28" s="622"/>
      <c r="DS28" s="622"/>
      <c r="DT28" s="622"/>
      <c r="DU28" s="622"/>
      <c r="DV28" s="623"/>
      <c r="DW28" s="624">
        <v>14.5</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7968</v>
      </c>
      <c r="S29" s="622"/>
      <c r="T29" s="622"/>
      <c r="U29" s="622"/>
      <c r="V29" s="622"/>
      <c r="W29" s="622"/>
      <c r="X29" s="622"/>
      <c r="Y29" s="623"/>
      <c r="Z29" s="659">
        <v>0.1</v>
      </c>
      <c r="AA29" s="659"/>
      <c r="AB29" s="659"/>
      <c r="AC29" s="659"/>
      <c r="AD29" s="660" t="s">
        <v>131</v>
      </c>
      <c r="AE29" s="660"/>
      <c r="AF29" s="660"/>
      <c r="AG29" s="660"/>
      <c r="AH29" s="660"/>
      <c r="AI29" s="660"/>
      <c r="AJ29" s="660"/>
      <c r="AK29" s="660"/>
      <c r="AL29" s="624" t="s">
        <v>246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72</v>
      </c>
      <c r="CG29" s="619"/>
      <c r="CH29" s="619"/>
      <c r="CI29" s="619"/>
      <c r="CJ29" s="619"/>
      <c r="CK29" s="619"/>
      <c r="CL29" s="619"/>
      <c r="CM29" s="619"/>
      <c r="CN29" s="619"/>
      <c r="CO29" s="619"/>
      <c r="CP29" s="619"/>
      <c r="CQ29" s="620"/>
      <c r="CR29" s="621">
        <v>672775</v>
      </c>
      <c r="CS29" s="634"/>
      <c r="CT29" s="634"/>
      <c r="CU29" s="634"/>
      <c r="CV29" s="634"/>
      <c r="CW29" s="634"/>
      <c r="CX29" s="634"/>
      <c r="CY29" s="635"/>
      <c r="CZ29" s="624">
        <v>10</v>
      </c>
      <c r="DA29" s="636"/>
      <c r="DB29" s="636"/>
      <c r="DC29" s="637"/>
      <c r="DD29" s="627">
        <v>672775</v>
      </c>
      <c r="DE29" s="634"/>
      <c r="DF29" s="634"/>
      <c r="DG29" s="634"/>
      <c r="DH29" s="634"/>
      <c r="DI29" s="634"/>
      <c r="DJ29" s="634"/>
      <c r="DK29" s="635"/>
      <c r="DL29" s="627">
        <v>672775</v>
      </c>
      <c r="DM29" s="634"/>
      <c r="DN29" s="634"/>
      <c r="DO29" s="634"/>
      <c r="DP29" s="634"/>
      <c r="DQ29" s="634"/>
      <c r="DR29" s="634"/>
      <c r="DS29" s="634"/>
      <c r="DT29" s="634"/>
      <c r="DU29" s="634"/>
      <c r="DV29" s="635"/>
      <c r="DW29" s="624">
        <v>14.5</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780956</v>
      </c>
      <c r="S30" s="622"/>
      <c r="T30" s="622"/>
      <c r="U30" s="622"/>
      <c r="V30" s="622"/>
      <c r="W30" s="622"/>
      <c r="X30" s="622"/>
      <c r="Y30" s="623"/>
      <c r="Z30" s="659">
        <v>11</v>
      </c>
      <c r="AA30" s="659"/>
      <c r="AB30" s="659"/>
      <c r="AC30" s="659"/>
      <c r="AD30" s="660" t="s">
        <v>131</v>
      </c>
      <c r="AE30" s="660"/>
      <c r="AF30" s="660"/>
      <c r="AG30" s="660"/>
      <c r="AH30" s="660"/>
      <c r="AI30" s="660"/>
      <c r="AJ30" s="660"/>
      <c r="AK30" s="660"/>
      <c r="AL30" s="624" t="s">
        <v>246</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308</v>
      </c>
      <c r="BH30" s="693"/>
      <c r="BI30" s="693"/>
      <c r="BJ30" s="693"/>
      <c r="BK30" s="693"/>
      <c r="BL30" s="693"/>
      <c r="BM30" s="693"/>
      <c r="BN30" s="693"/>
      <c r="BO30" s="693"/>
      <c r="BP30" s="693"/>
      <c r="BQ30" s="694"/>
      <c r="BR30" s="673"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639032</v>
      </c>
      <c r="CS30" s="622"/>
      <c r="CT30" s="622"/>
      <c r="CU30" s="622"/>
      <c r="CV30" s="622"/>
      <c r="CW30" s="622"/>
      <c r="CX30" s="622"/>
      <c r="CY30" s="623"/>
      <c r="CZ30" s="624">
        <v>9.5</v>
      </c>
      <c r="DA30" s="636"/>
      <c r="DB30" s="636"/>
      <c r="DC30" s="637"/>
      <c r="DD30" s="627">
        <v>639032</v>
      </c>
      <c r="DE30" s="622"/>
      <c r="DF30" s="622"/>
      <c r="DG30" s="622"/>
      <c r="DH30" s="622"/>
      <c r="DI30" s="622"/>
      <c r="DJ30" s="622"/>
      <c r="DK30" s="623"/>
      <c r="DL30" s="627">
        <v>639032</v>
      </c>
      <c r="DM30" s="622"/>
      <c r="DN30" s="622"/>
      <c r="DO30" s="622"/>
      <c r="DP30" s="622"/>
      <c r="DQ30" s="622"/>
      <c r="DR30" s="622"/>
      <c r="DS30" s="622"/>
      <c r="DT30" s="622"/>
      <c r="DU30" s="622"/>
      <c r="DV30" s="623"/>
      <c r="DW30" s="624">
        <v>13.8</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246</v>
      </c>
      <c r="AM31" s="625"/>
      <c r="AN31" s="625"/>
      <c r="AO31" s="661"/>
      <c r="AP31" s="687" t="s">
        <v>312</v>
      </c>
      <c r="AQ31" s="688"/>
      <c r="AR31" s="688"/>
      <c r="AS31" s="688"/>
      <c r="AT31" s="689" t="s">
        <v>313</v>
      </c>
      <c r="AU31" s="218"/>
      <c r="AV31" s="218"/>
      <c r="AW31" s="218"/>
      <c r="AX31" s="679" t="s">
        <v>189</v>
      </c>
      <c r="AY31" s="680"/>
      <c r="AZ31" s="680"/>
      <c r="BA31" s="680"/>
      <c r="BB31" s="680"/>
      <c r="BC31" s="680"/>
      <c r="BD31" s="680"/>
      <c r="BE31" s="680"/>
      <c r="BF31" s="681"/>
      <c r="BG31" s="683">
        <v>99.6</v>
      </c>
      <c r="BH31" s="684"/>
      <c r="BI31" s="684"/>
      <c r="BJ31" s="684"/>
      <c r="BK31" s="684"/>
      <c r="BL31" s="684"/>
      <c r="BM31" s="685">
        <v>99.4</v>
      </c>
      <c r="BN31" s="684"/>
      <c r="BO31" s="684"/>
      <c r="BP31" s="684"/>
      <c r="BQ31" s="686"/>
      <c r="BR31" s="683">
        <v>99.6</v>
      </c>
      <c r="BS31" s="684"/>
      <c r="BT31" s="684"/>
      <c r="BU31" s="684"/>
      <c r="BV31" s="684"/>
      <c r="BW31" s="684"/>
      <c r="BX31" s="685">
        <v>99.4</v>
      </c>
      <c r="BY31" s="684"/>
      <c r="BZ31" s="684"/>
      <c r="CA31" s="684"/>
      <c r="CB31" s="686"/>
      <c r="CD31" s="642"/>
      <c r="CE31" s="643"/>
      <c r="CF31" s="618" t="s">
        <v>314</v>
      </c>
      <c r="CG31" s="619"/>
      <c r="CH31" s="619"/>
      <c r="CI31" s="619"/>
      <c r="CJ31" s="619"/>
      <c r="CK31" s="619"/>
      <c r="CL31" s="619"/>
      <c r="CM31" s="619"/>
      <c r="CN31" s="619"/>
      <c r="CO31" s="619"/>
      <c r="CP31" s="619"/>
      <c r="CQ31" s="620"/>
      <c r="CR31" s="621">
        <v>33743</v>
      </c>
      <c r="CS31" s="634"/>
      <c r="CT31" s="634"/>
      <c r="CU31" s="634"/>
      <c r="CV31" s="634"/>
      <c r="CW31" s="634"/>
      <c r="CX31" s="634"/>
      <c r="CY31" s="635"/>
      <c r="CZ31" s="624">
        <v>0.5</v>
      </c>
      <c r="DA31" s="636"/>
      <c r="DB31" s="636"/>
      <c r="DC31" s="637"/>
      <c r="DD31" s="627">
        <v>33743</v>
      </c>
      <c r="DE31" s="634"/>
      <c r="DF31" s="634"/>
      <c r="DG31" s="634"/>
      <c r="DH31" s="634"/>
      <c r="DI31" s="634"/>
      <c r="DJ31" s="634"/>
      <c r="DK31" s="635"/>
      <c r="DL31" s="627">
        <v>33743</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359366</v>
      </c>
      <c r="S32" s="622"/>
      <c r="T32" s="622"/>
      <c r="U32" s="622"/>
      <c r="V32" s="622"/>
      <c r="W32" s="622"/>
      <c r="X32" s="622"/>
      <c r="Y32" s="623"/>
      <c r="Z32" s="659">
        <v>5.0999999999999996</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316</v>
      </c>
      <c r="AX32" s="618" t="s">
        <v>317</v>
      </c>
      <c r="AY32" s="619"/>
      <c r="AZ32" s="619"/>
      <c r="BA32" s="619"/>
      <c r="BB32" s="619"/>
      <c r="BC32" s="619"/>
      <c r="BD32" s="619"/>
      <c r="BE32" s="619"/>
      <c r="BF32" s="620"/>
      <c r="BG32" s="692">
        <v>99.3</v>
      </c>
      <c r="BH32" s="634"/>
      <c r="BI32" s="634"/>
      <c r="BJ32" s="634"/>
      <c r="BK32" s="634"/>
      <c r="BL32" s="634"/>
      <c r="BM32" s="625">
        <v>99</v>
      </c>
      <c r="BN32" s="634"/>
      <c r="BO32" s="634"/>
      <c r="BP32" s="634"/>
      <c r="BQ32" s="657"/>
      <c r="BR32" s="692">
        <v>99.4</v>
      </c>
      <c r="BS32" s="634"/>
      <c r="BT32" s="634"/>
      <c r="BU32" s="634"/>
      <c r="BV32" s="634"/>
      <c r="BW32" s="634"/>
      <c r="BX32" s="625">
        <v>99.2</v>
      </c>
      <c r="BY32" s="634"/>
      <c r="BZ32" s="634"/>
      <c r="CA32" s="634"/>
      <c r="CB32" s="657"/>
      <c r="CD32" s="644"/>
      <c r="CE32" s="645"/>
      <c r="CF32" s="618" t="s">
        <v>318</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246</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7700</v>
      </c>
      <c r="S33" s="622"/>
      <c r="T33" s="622"/>
      <c r="U33" s="622"/>
      <c r="V33" s="622"/>
      <c r="W33" s="622"/>
      <c r="X33" s="622"/>
      <c r="Y33" s="623"/>
      <c r="Z33" s="659">
        <v>0.1</v>
      </c>
      <c r="AA33" s="659"/>
      <c r="AB33" s="659"/>
      <c r="AC33" s="659"/>
      <c r="AD33" s="660">
        <v>6721</v>
      </c>
      <c r="AE33" s="660"/>
      <c r="AF33" s="660"/>
      <c r="AG33" s="660"/>
      <c r="AH33" s="660"/>
      <c r="AI33" s="660"/>
      <c r="AJ33" s="660"/>
      <c r="AK33" s="660"/>
      <c r="AL33" s="624">
        <v>0.1</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99.9</v>
      </c>
      <c r="BH33" s="606"/>
      <c r="BI33" s="606"/>
      <c r="BJ33" s="606"/>
      <c r="BK33" s="606"/>
      <c r="BL33" s="606"/>
      <c r="BM33" s="652">
        <v>99.7</v>
      </c>
      <c r="BN33" s="606"/>
      <c r="BO33" s="606"/>
      <c r="BP33" s="606"/>
      <c r="BQ33" s="669"/>
      <c r="BR33" s="682">
        <v>99.8</v>
      </c>
      <c r="BS33" s="606"/>
      <c r="BT33" s="606"/>
      <c r="BU33" s="606"/>
      <c r="BV33" s="606"/>
      <c r="BW33" s="606"/>
      <c r="BX33" s="652">
        <v>99.6</v>
      </c>
      <c r="BY33" s="606"/>
      <c r="BZ33" s="606"/>
      <c r="CA33" s="606"/>
      <c r="CB33" s="669"/>
      <c r="CD33" s="618" t="s">
        <v>321</v>
      </c>
      <c r="CE33" s="619"/>
      <c r="CF33" s="619"/>
      <c r="CG33" s="619"/>
      <c r="CH33" s="619"/>
      <c r="CI33" s="619"/>
      <c r="CJ33" s="619"/>
      <c r="CK33" s="619"/>
      <c r="CL33" s="619"/>
      <c r="CM33" s="619"/>
      <c r="CN33" s="619"/>
      <c r="CO33" s="619"/>
      <c r="CP33" s="619"/>
      <c r="CQ33" s="620"/>
      <c r="CR33" s="621">
        <v>3628833</v>
      </c>
      <c r="CS33" s="634"/>
      <c r="CT33" s="634"/>
      <c r="CU33" s="634"/>
      <c r="CV33" s="634"/>
      <c r="CW33" s="634"/>
      <c r="CX33" s="634"/>
      <c r="CY33" s="635"/>
      <c r="CZ33" s="624">
        <v>53.7</v>
      </c>
      <c r="DA33" s="636"/>
      <c r="DB33" s="636"/>
      <c r="DC33" s="637"/>
      <c r="DD33" s="627">
        <v>2908883</v>
      </c>
      <c r="DE33" s="634"/>
      <c r="DF33" s="634"/>
      <c r="DG33" s="634"/>
      <c r="DH33" s="634"/>
      <c r="DI33" s="634"/>
      <c r="DJ33" s="634"/>
      <c r="DK33" s="635"/>
      <c r="DL33" s="627">
        <v>2006910</v>
      </c>
      <c r="DM33" s="634"/>
      <c r="DN33" s="634"/>
      <c r="DO33" s="634"/>
      <c r="DP33" s="634"/>
      <c r="DQ33" s="634"/>
      <c r="DR33" s="634"/>
      <c r="DS33" s="634"/>
      <c r="DT33" s="634"/>
      <c r="DU33" s="634"/>
      <c r="DV33" s="635"/>
      <c r="DW33" s="624">
        <v>43.3</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174290</v>
      </c>
      <c r="S34" s="622"/>
      <c r="T34" s="622"/>
      <c r="U34" s="622"/>
      <c r="V34" s="622"/>
      <c r="W34" s="622"/>
      <c r="X34" s="622"/>
      <c r="Y34" s="623"/>
      <c r="Z34" s="659">
        <v>2.5</v>
      </c>
      <c r="AA34" s="659"/>
      <c r="AB34" s="659"/>
      <c r="AC34" s="659"/>
      <c r="AD34" s="660" t="s">
        <v>131</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911030</v>
      </c>
      <c r="CS34" s="622"/>
      <c r="CT34" s="622"/>
      <c r="CU34" s="622"/>
      <c r="CV34" s="622"/>
      <c r="CW34" s="622"/>
      <c r="CX34" s="622"/>
      <c r="CY34" s="623"/>
      <c r="CZ34" s="624">
        <v>13.5</v>
      </c>
      <c r="DA34" s="636"/>
      <c r="DB34" s="636"/>
      <c r="DC34" s="637"/>
      <c r="DD34" s="627">
        <v>628446</v>
      </c>
      <c r="DE34" s="622"/>
      <c r="DF34" s="622"/>
      <c r="DG34" s="622"/>
      <c r="DH34" s="622"/>
      <c r="DI34" s="622"/>
      <c r="DJ34" s="622"/>
      <c r="DK34" s="623"/>
      <c r="DL34" s="627">
        <v>551035</v>
      </c>
      <c r="DM34" s="622"/>
      <c r="DN34" s="622"/>
      <c r="DO34" s="622"/>
      <c r="DP34" s="622"/>
      <c r="DQ34" s="622"/>
      <c r="DR34" s="622"/>
      <c r="DS34" s="622"/>
      <c r="DT34" s="622"/>
      <c r="DU34" s="622"/>
      <c r="DV34" s="623"/>
      <c r="DW34" s="624">
        <v>11.9</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205322</v>
      </c>
      <c r="S35" s="622"/>
      <c r="T35" s="622"/>
      <c r="U35" s="622"/>
      <c r="V35" s="622"/>
      <c r="W35" s="622"/>
      <c r="X35" s="622"/>
      <c r="Y35" s="623"/>
      <c r="Z35" s="659">
        <v>2.9</v>
      </c>
      <c r="AA35" s="659"/>
      <c r="AB35" s="659"/>
      <c r="AC35" s="659"/>
      <c r="AD35" s="660" t="s">
        <v>246</v>
      </c>
      <c r="AE35" s="660"/>
      <c r="AF35" s="660"/>
      <c r="AG35" s="660"/>
      <c r="AH35" s="660"/>
      <c r="AI35" s="660"/>
      <c r="AJ35" s="660"/>
      <c r="AK35" s="660"/>
      <c r="AL35" s="624" t="s">
        <v>131</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73610</v>
      </c>
      <c r="CS35" s="634"/>
      <c r="CT35" s="634"/>
      <c r="CU35" s="634"/>
      <c r="CV35" s="634"/>
      <c r="CW35" s="634"/>
      <c r="CX35" s="634"/>
      <c r="CY35" s="635"/>
      <c r="CZ35" s="624">
        <v>1.1000000000000001</v>
      </c>
      <c r="DA35" s="636"/>
      <c r="DB35" s="636"/>
      <c r="DC35" s="637"/>
      <c r="DD35" s="627">
        <v>72223</v>
      </c>
      <c r="DE35" s="634"/>
      <c r="DF35" s="634"/>
      <c r="DG35" s="634"/>
      <c r="DH35" s="634"/>
      <c r="DI35" s="634"/>
      <c r="DJ35" s="634"/>
      <c r="DK35" s="635"/>
      <c r="DL35" s="627">
        <v>71773</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388566</v>
      </c>
      <c r="S36" s="622"/>
      <c r="T36" s="622"/>
      <c r="U36" s="622"/>
      <c r="V36" s="622"/>
      <c r="W36" s="622"/>
      <c r="X36" s="622"/>
      <c r="Y36" s="623"/>
      <c r="Z36" s="659">
        <v>5.5</v>
      </c>
      <c r="AA36" s="659"/>
      <c r="AB36" s="659"/>
      <c r="AC36" s="659"/>
      <c r="AD36" s="660" t="s">
        <v>131</v>
      </c>
      <c r="AE36" s="660"/>
      <c r="AF36" s="660"/>
      <c r="AG36" s="660"/>
      <c r="AH36" s="660"/>
      <c r="AI36" s="660"/>
      <c r="AJ36" s="660"/>
      <c r="AK36" s="660"/>
      <c r="AL36" s="624" t="s">
        <v>131</v>
      </c>
      <c r="AM36" s="625"/>
      <c r="AN36" s="625"/>
      <c r="AO36" s="661"/>
      <c r="AP36" s="222"/>
      <c r="AQ36" s="670" t="s">
        <v>329</v>
      </c>
      <c r="AR36" s="671"/>
      <c r="AS36" s="671"/>
      <c r="AT36" s="671"/>
      <c r="AU36" s="671"/>
      <c r="AV36" s="671"/>
      <c r="AW36" s="671"/>
      <c r="AX36" s="671"/>
      <c r="AY36" s="672"/>
      <c r="AZ36" s="676">
        <v>838134</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26525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1459247</v>
      </c>
      <c r="CS36" s="622"/>
      <c r="CT36" s="622"/>
      <c r="CU36" s="622"/>
      <c r="CV36" s="622"/>
      <c r="CW36" s="622"/>
      <c r="CX36" s="622"/>
      <c r="CY36" s="623"/>
      <c r="CZ36" s="624">
        <v>21.6</v>
      </c>
      <c r="DA36" s="636"/>
      <c r="DB36" s="636"/>
      <c r="DC36" s="637"/>
      <c r="DD36" s="627">
        <v>1182651</v>
      </c>
      <c r="DE36" s="622"/>
      <c r="DF36" s="622"/>
      <c r="DG36" s="622"/>
      <c r="DH36" s="622"/>
      <c r="DI36" s="622"/>
      <c r="DJ36" s="622"/>
      <c r="DK36" s="623"/>
      <c r="DL36" s="627">
        <v>949283</v>
      </c>
      <c r="DM36" s="622"/>
      <c r="DN36" s="622"/>
      <c r="DO36" s="622"/>
      <c r="DP36" s="622"/>
      <c r="DQ36" s="622"/>
      <c r="DR36" s="622"/>
      <c r="DS36" s="622"/>
      <c r="DT36" s="622"/>
      <c r="DU36" s="622"/>
      <c r="DV36" s="623"/>
      <c r="DW36" s="624">
        <v>20.5</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107433</v>
      </c>
      <c r="S37" s="622"/>
      <c r="T37" s="622"/>
      <c r="U37" s="622"/>
      <c r="V37" s="622"/>
      <c r="W37" s="622"/>
      <c r="X37" s="622"/>
      <c r="Y37" s="623"/>
      <c r="Z37" s="659">
        <v>1.5</v>
      </c>
      <c r="AA37" s="659"/>
      <c r="AB37" s="659"/>
      <c r="AC37" s="659"/>
      <c r="AD37" s="660">
        <v>51</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271802</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22325</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676536</v>
      </c>
      <c r="CS37" s="634"/>
      <c r="CT37" s="634"/>
      <c r="CU37" s="634"/>
      <c r="CV37" s="634"/>
      <c r="CW37" s="634"/>
      <c r="CX37" s="634"/>
      <c r="CY37" s="635"/>
      <c r="CZ37" s="624">
        <v>10</v>
      </c>
      <c r="DA37" s="636"/>
      <c r="DB37" s="636"/>
      <c r="DC37" s="637"/>
      <c r="DD37" s="627">
        <v>510436</v>
      </c>
      <c r="DE37" s="634"/>
      <c r="DF37" s="634"/>
      <c r="DG37" s="634"/>
      <c r="DH37" s="634"/>
      <c r="DI37" s="634"/>
      <c r="DJ37" s="634"/>
      <c r="DK37" s="635"/>
      <c r="DL37" s="627">
        <v>479194</v>
      </c>
      <c r="DM37" s="634"/>
      <c r="DN37" s="634"/>
      <c r="DO37" s="634"/>
      <c r="DP37" s="634"/>
      <c r="DQ37" s="634"/>
      <c r="DR37" s="634"/>
      <c r="DS37" s="634"/>
      <c r="DT37" s="634"/>
      <c r="DU37" s="634"/>
      <c r="DV37" s="635"/>
      <c r="DW37" s="624">
        <v>10.4</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393580</v>
      </c>
      <c r="S38" s="622"/>
      <c r="T38" s="622"/>
      <c r="U38" s="622"/>
      <c r="V38" s="622"/>
      <c r="W38" s="622"/>
      <c r="X38" s="622"/>
      <c r="Y38" s="623"/>
      <c r="Z38" s="659">
        <v>5.6</v>
      </c>
      <c r="AA38" s="659"/>
      <c r="AB38" s="659"/>
      <c r="AC38" s="659"/>
      <c r="AD38" s="660" t="s">
        <v>246</v>
      </c>
      <c r="AE38" s="660"/>
      <c r="AF38" s="660"/>
      <c r="AG38" s="660"/>
      <c r="AH38" s="660"/>
      <c r="AI38" s="660"/>
      <c r="AJ38" s="660"/>
      <c r="AK38" s="660"/>
      <c r="AL38" s="624" t="s">
        <v>131</v>
      </c>
      <c r="AM38" s="625"/>
      <c r="AN38" s="625"/>
      <c r="AO38" s="661"/>
      <c r="AQ38" s="654" t="s">
        <v>337</v>
      </c>
      <c r="AR38" s="655"/>
      <c r="AS38" s="655"/>
      <c r="AT38" s="655"/>
      <c r="AU38" s="655"/>
      <c r="AV38" s="655"/>
      <c r="AW38" s="655"/>
      <c r="AX38" s="655"/>
      <c r="AY38" s="656"/>
      <c r="AZ38" s="621">
        <v>4136</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2216</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562196</v>
      </c>
      <c r="CS38" s="622"/>
      <c r="CT38" s="622"/>
      <c r="CU38" s="622"/>
      <c r="CV38" s="622"/>
      <c r="CW38" s="622"/>
      <c r="CX38" s="622"/>
      <c r="CY38" s="623"/>
      <c r="CZ38" s="624">
        <v>8.3000000000000007</v>
      </c>
      <c r="DA38" s="636"/>
      <c r="DB38" s="636"/>
      <c r="DC38" s="637"/>
      <c r="DD38" s="627">
        <v>458116</v>
      </c>
      <c r="DE38" s="622"/>
      <c r="DF38" s="622"/>
      <c r="DG38" s="622"/>
      <c r="DH38" s="622"/>
      <c r="DI38" s="622"/>
      <c r="DJ38" s="622"/>
      <c r="DK38" s="623"/>
      <c r="DL38" s="627">
        <v>434819</v>
      </c>
      <c r="DM38" s="622"/>
      <c r="DN38" s="622"/>
      <c r="DO38" s="622"/>
      <c r="DP38" s="622"/>
      <c r="DQ38" s="622"/>
      <c r="DR38" s="622"/>
      <c r="DS38" s="622"/>
      <c r="DT38" s="622"/>
      <c r="DU38" s="622"/>
      <c r="DV38" s="623"/>
      <c r="DW38" s="624">
        <v>9.4</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131</v>
      </c>
      <c r="AA39" s="659"/>
      <c r="AB39" s="659"/>
      <c r="AC39" s="659"/>
      <c r="AD39" s="660" t="s">
        <v>246</v>
      </c>
      <c r="AE39" s="660"/>
      <c r="AF39" s="660"/>
      <c r="AG39" s="660"/>
      <c r="AH39" s="660"/>
      <c r="AI39" s="660"/>
      <c r="AJ39" s="660"/>
      <c r="AK39" s="660"/>
      <c r="AL39" s="624" t="s">
        <v>246</v>
      </c>
      <c r="AM39" s="625"/>
      <c r="AN39" s="625"/>
      <c r="AO39" s="661"/>
      <c r="AQ39" s="654" t="s">
        <v>341</v>
      </c>
      <c r="AR39" s="655"/>
      <c r="AS39" s="655"/>
      <c r="AT39" s="655"/>
      <c r="AU39" s="655"/>
      <c r="AV39" s="655"/>
      <c r="AW39" s="655"/>
      <c r="AX39" s="655"/>
      <c r="AY39" s="656"/>
      <c r="AZ39" s="621" t="s">
        <v>131</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3314</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620750</v>
      </c>
      <c r="CS39" s="634"/>
      <c r="CT39" s="634"/>
      <c r="CU39" s="634"/>
      <c r="CV39" s="634"/>
      <c r="CW39" s="634"/>
      <c r="CX39" s="634"/>
      <c r="CY39" s="635"/>
      <c r="CZ39" s="624">
        <v>9.1999999999999993</v>
      </c>
      <c r="DA39" s="636"/>
      <c r="DB39" s="636"/>
      <c r="DC39" s="637"/>
      <c r="DD39" s="627">
        <v>567447</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102880</v>
      </c>
      <c r="S40" s="622"/>
      <c r="T40" s="622"/>
      <c r="U40" s="622"/>
      <c r="V40" s="622"/>
      <c r="W40" s="622"/>
      <c r="X40" s="622"/>
      <c r="Y40" s="623"/>
      <c r="Z40" s="659">
        <v>1.5</v>
      </c>
      <c r="AA40" s="659"/>
      <c r="AB40" s="659"/>
      <c r="AC40" s="659"/>
      <c r="AD40" s="660" t="s">
        <v>131</v>
      </c>
      <c r="AE40" s="660"/>
      <c r="AF40" s="660"/>
      <c r="AG40" s="660"/>
      <c r="AH40" s="660"/>
      <c r="AI40" s="660"/>
      <c r="AJ40" s="660"/>
      <c r="AK40" s="660"/>
      <c r="AL40" s="624" t="s">
        <v>246</v>
      </c>
      <c r="AM40" s="625"/>
      <c r="AN40" s="625"/>
      <c r="AO40" s="661"/>
      <c r="AQ40" s="654" t="s">
        <v>345</v>
      </c>
      <c r="AR40" s="655"/>
      <c r="AS40" s="655"/>
      <c r="AT40" s="655"/>
      <c r="AU40" s="655"/>
      <c r="AV40" s="655"/>
      <c r="AW40" s="655"/>
      <c r="AX40" s="655"/>
      <c r="AY40" s="656"/>
      <c r="AZ40" s="621" t="s">
        <v>246</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101</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2000</v>
      </c>
      <c r="CS40" s="622"/>
      <c r="CT40" s="622"/>
      <c r="CU40" s="622"/>
      <c r="CV40" s="622"/>
      <c r="CW40" s="622"/>
      <c r="CX40" s="622"/>
      <c r="CY40" s="623"/>
      <c r="CZ40" s="624">
        <v>0</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7086266</v>
      </c>
      <c r="S41" s="646"/>
      <c r="T41" s="646"/>
      <c r="U41" s="646"/>
      <c r="V41" s="646"/>
      <c r="W41" s="646"/>
      <c r="X41" s="646"/>
      <c r="Y41" s="649"/>
      <c r="Z41" s="650">
        <v>100</v>
      </c>
      <c r="AA41" s="650"/>
      <c r="AB41" s="650"/>
      <c r="AC41" s="650"/>
      <c r="AD41" s="651">
        <v>4527009</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135991</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131</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246</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426205</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335</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338112</v>
      </c>
      <c r="CS42" s="634"/>
      <c r="CT42" s="634"/>
      <c r="CU42" s="634"/>
      <c r="CV42" s="634"/>
      <c r="CW42" s="634"/>
      <c r="CX42" s="634"/>
      <c r="CY42" s="635"/>
      <c r="CZ42" s="624">
        <v>5</v>
      </c>
      <c r="DA42" s="636"/>
      <c r="DB42" s="636"/>
      <c r="DC42" s="637"/>
      <c r="DD42" s="627">
        <v>87258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8865</v>
      </c>
      <c r="CS43" s="634"/>
      <c r="CT43" s="634"/>
      <c r="CU43" s="634"/>
      <c r="CV43" s="634"/>
      <c r="CW43" s="634"/>
      <c r="CX43" s="634"/>
      <c r="CY43" s="635"/>
      <c r="CZ43" s="624">
        <v>0.1</v>
      </c>
      <c r="DA43" s="636"/>
      <c r="DB43" s="636"/>
      <c r="DC43" s="637"/>
      <c r="DD43" s="627">
        <v>8865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338112</v>
      </c>
      <c r="CS44" s="622"/>
      <c r="CT44" s="622"/>
      <c r="CU44" s="622"/>
      <c r="CV44" s="622"/>
      <c r="CW44" s="622"/>
      <c r="CX44" s="622"/>
      <c r="CY44" s="623"/>
      <c r="CZ44" s="624">
        <v>5</v>
      </c>
      <c r="DA44" s="625"/>
      <c r="DB44" s="625"/>
      <c r="DC44" s="626"/>
      <c r="DD44" s="627">
        <v>87258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27984</v>
      </c>
      <c r="CS45" s="634"/>
      <c r="CT45" s="634"/>
      <c r="CU45" s="634"/>
      <c r="CV45" s="634"/>
      <c r="CW45" s="634"/>
      <c r="CX45" s="634"/>
      <c r="CY45" s="635"/>
      <c r="CZ45" s="624">
        <v>0.4</v>
      </c>
      <c r="DA45" s="636"/>
      <c r="DB45" s="636"/>
      <c r="DC45" s="637"/>
      <c r="DD45" s="627">
        <v>1906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281693</v>
      </c>
      <c r="CS46" s="622"/>
      <c r="CT46" s="622"/>
      <c r="CU46" s="622"/>
      <c r="CV46" s="622"/>
      <c r="CW46" s="622"/>
      <c r="CX46" s="622"/>
      <c r="CY46" s="623"/>
      <c r="CZ46" s="624">
        <v>4.2</v>
      </c>
      <c r="DA46" s="625"/>
      <c r="DB46" s="625"/>
      <c r="DC46" s="626"/>
      <c r="DD46" s="627">
        <v>76717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131</v>
      </c>
      <c r="CS47" s="634"/>
      <c r="CT47" s="634"/>
      <c r="CU47" s="634"/>
      <c r="CV47" s="634"/>
      <c r="CW47" s="634"/>
      <c r="CX47" s="634"/>
      <c r="CY47" s="635"/>
      <c r="CZ47" s="624" t="s">
        <v>246</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246</v>
      </c>
      <c r="CS48" s="622"/>
      <c r="CT48" s="622"/>
      <c r="CU48" s="622"/>
      <c r="CV48" s="622"/>
      <c r="CW48" s="622"/>
      <c r="CX48" s="622"/>
      <c r="CY48" s="623"/>
      <c r="CZ48" s="624" t="s">
        <v>246</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6754740</v>
      </c>
      <c r="CS49" s="606"/>
      <c r="CT49" s="606"/>
      <c r="CU49" s="606"/>
      <c r="CV49" s="606"/>
      <c r="CW49" s="606"/>
      <c r="CX49" s="606"/>
      <c r="CY49" s="607"/>
      <c r="CZ49" s="608">
        <v>100</v>
      </c>
      <c r="DA49" s="609"/>
      <c r="DB49" s="609"/>
      <c r="DC49" s="610"/>
      <c r="DD49" s="611">
        <v>5115766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7EZE94+ieHjSwvPkObJIITRi5IXoEMNrNPDfRV+NzNdOoiTATbLUN1KieiAf4doXSMOei/1bBnxmpjPJksRzQ==" saltValue="PtW84zoI6aMpc2jcwPtj3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7096</v>
      </c>
      <c r="R7" s="1103"/>
      <c r="S7" s="1103"/>
      <c r="T7" s="1103"/>
      <c r="U7" s="1103"/>
      <c r="V7" s="1103">
        <v>6764</v>
      </c>
      <c r="W7" s="1103"/>
      <c r="X7" s="1103"/>
      <c r="Y7" s="1103"/>
      <c r="Z7" s="1103"/>
      <c r="AA7" s="1103">
        <v>332</v>
      </c>
      <c r="AB7" s="1103"/>
      <c r="AC7" s="1103"/>
      <c r="AD7" s="1103"/>
      <c r="AE7" s="1104"/>
      <c r="AF7" s="1105">
        <v>327</v>
      </c>
      <c r="AG7" s="1106"/>
      <c r="AH7" s="1106"/>
      <c r="AI7" s="1106"/>
      <c r="AJ7" s="1107"/>
      <c r="AK7" s="1108">
        <v>205</v>
      </c>
      <c r="AL7" s="1109"/>
      <c r="AM7" s="1109"/>
      <c r="AN7" s="1109"/>
      <c r="AO7" s="1109"/>
      <c r="AP7" s="1109">
        <v>7364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7096</v>
      </c>
      <c r="R23" s="1061"/>
      <c r="S23" s="1061"/>
      <c r="T23" s="1061"/>
      <c r="U23" s="1061"/>
      <c r="V23" s="1061">
        <v>6764</v>
      </c>
      <c r="W23" s="1061"/>
      <c r="X23" s="1061"/>
      <c r="Y23" s="1061"/>
      <c r="Z23" s="1061"/>
      <c r="AA23" s="1061">
        <v>332</v>
      </c>
      <c r="AB23" s="1061"/>
      <c r="AC23" s="1061"/>
      <c r="AD23" s="1061"/>
      <c r="AE23" s="1068"/>
      <c r="AF23" s="1069">
        <v>327</v>
      </c>
      <c r="AG23" s="1061"/>
      <c r="AH23" s="1061"/>
      <c r="AI23" s="1061"/>
      <c r="AJ23" s="1070"/>
      <c r="AK23" s="1071"/>
      <c r="AL23" s="1072"/>
      <c r="AM23" s="1072"/>
      <c r="AN23" s="1072"/>
      <c r="AO23" s="1072"/>
      <c r="AP23" s="1061">
        <v>7364</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1658</v>
      </c>
      <c r="R28" s="1051"/>
      <c r="S28" s="1051"/>
      <c r="T28" s="1051"/>
      <c r="U28" s="1051"/>
      <c r="V28" s="1051">
        <v>1632</v>
      </c>
      <c r="W28" s="1051"/>
      <c r="X28" s="1051"/>
      <c r="Y28" s="1051"/>
      <c r="Z28" s="1051"/>
      <c r="AA28" s="1051">
        <v>27</v>
      </c>
      <c r="AB28" s="1051"/>
      <c r="AC28" s="1051"/>
      <c r="AD28" s="1051"/>
      <c r="AE28" s="1052"/>
      <c r="AF28" s="1053">
        <v>27</v>
      </c>
      <c r="AG28" s="1051"/>
      <c r="AH28" s="1051"/>
      <c r="AI28" s="1051"/>
      <c r="AJ28" s="1054"/>
      <c r="AK28" s="1042">
        <v>136</v>
      </c>
      <c r="AL28" s="1043"/>
      <c r="AM28" s="1043"/>
      <c r="AN28" s="1043"/>
      <c r="AO28" s="1043"/>
      <c r="AP28" s="1043" t="s">
        <v>521</v>
      </c>
      <c r="AQ28" s="1043"/>
      <c r="AR28" s="1043"/>
      <c r="AS28" s="1043"/>
      <c r="AT28" s="1043"/>
      <c r="AU28" s="1043" t="s">
        <v>521</v>
      </c>
      <c r="AV28" s="1043"/>
      <c r="AW28" s="1043"/>
      <c r="AX28" s="1043"/>
      <c r="AY28" s="1043"/>
      <c r="AZ28" s="1044" t="s">
        <v>521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1422</v>
      </c>
      <c r="R29" s="1039"/>
      <c r="S29" s="1039"/>
      <c r="T29" s="1039"/>
      <c r="U29" s="1039"/>
      <c r="V29" s="1039">
        <v>1351</v>
      </c>
      <c r="W29" s="1039"/>
      <c r="X29" s="1039"/>
      <c r="Y29" s="1039"/>
      <c r="Z29" s="1039"/>
      <c r="AA29" s="1039">
        <v>71</v>
      </c>
      <c r="AB29" s="1039"/>
      <c r="AC29" s="1039"/>
      <c r="AD29" s="1039"/>
      <c r="AE29" s="1040"/>
      <c r="AF29" s="1035">
        <v>71</v>
      </c>
      <c r="AG29" s="1036"/>
      <c r="AH29" s="1036"/>
      <c r="AI29" s="1036"/>
      <c r="AJ29" s="1037"/>
      <c r="AK29" s="980">
        <v>263</v>
      </c>
      <c r="AL29" s="971"/>
      <c r="AM29" s="971"/>
      <c r="AN29" s="971"/>
      <c r="AO29" s="971"/>
      <c r="AP29" s="971" t="s">
        <v>521</v>
      </c>
      <c r="AQ29" s="971"/>
      <c r="AR29" s="971"/>
      <c r="AS29" s="971"/>
      <c r="AT29" s="971"/>
      <c r="AU29" s="971" t="s">
        <v>521</v>
      </c>
      <c r="AV29" s="971"/>
      <c r="AW29" s="971"/>
      <c r="AX29" s="971"/>
      <c r="AY29" s="971"/>
      <c r="AZ29" s="1041" t="s">
        <v>521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188</v>
      </c>
      <c r="R30" s="1039"/>
      <c r="S30" s="1039"/>
      <c r="T30" s="1039"/>
      <c r="U30" s="1039"/>
      <c r="V30" s="1039">
        <v>185</v>
      </c>
      <c r="W30" s="1039"/>
      <c r="X30" s="1039"/>
      <c r="Y30" s="1039"/>
      <c r="Z30" s="1039"/>
      <c r="AA30" s="1039">
        <v>2</v>
      </c>
      <c r="AB30" s="1039"/>
      <c r="AC30" s="1039"/>
      <c r="AD30" s="1039"/>
      <c r="AE30" s="1040"/>
      <c r="AF30" s="1035">
        <v>2</v>
      </c>
      <c r="AG30" s="1036"/>
      <c r="AH30" s="1036"/>
      <c r="AI30" s="1036"/>
      <c r="AJ30" s="1037"/>
      <c r="AK30" s="980">
        <v>44</v>
      </c>
      <c r="AL30" s="971"/>
      <c r="AM30" s="971"/>
      <c r="AN30" s="971"/>
      <c r="AO30" s="971"/>
      <c r="AP30" s="971" t="s">
        <v>521</v>
      </c>
      <c r="AQ30" s="971"/>
      <c r="AR30" s="971"/>
      <c r="AS30" s="971"/>
      <c r="AT30" s="971"/>
      <c r="AU30" s="971" t="s">
        <v>521</v>
      </c>
      <c r="AV30" s="971"/>
      <c r="AW30" s="971"/>
      <c r="AX30" s="971"/>
      <c r="AY30" s="971"/>
      <c r="AZ30" s="1041" t="s">
        <v>521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487</v>
      </c>
      <c r="R31" s="1039"/>
      <c r="S31" s="1039"/>
      <c r="T31" s="1039"/>
      <c r="U31" s="1039"/>
      <c r="V31" s="1039">
        <v>503</v>
      </c>
      <c r="W31" s="1039"/>
      <c r="X31" s="1039"/>
      <c r="Y31" s="1039"/>
      <c r="Z31" s="1039"/>
      <c r="AA31" s="1039">
        <v>-16</v>
      </c>
      <c r="AB31" s="1039"/>
      <c r="AC31" s="1039"/>
      <c r="AD31" s="1039"/>
      <c r="AE31" s="1040"/>
      <c r="AF31" s="1035">
        <v>954</v>
      </c>
      <c r="AG31" s="1036"/>
      <c r="AH31" s="1036"/>
      <c r="AI31" s="1036"/>
      <c r="AJ31" s="1037"/>
      <c r="AK31" s="980">
        <v>4</v>
      </c>
      <c r="AL31" s="971"/>
      <c r="AM31" s="971"/>
      <c r="AN31" s="971"/>
      <c r="AO31" s="971"/>
      <c r="AP31" s="971">
        <v>565</v>
      </c>
      <c r="AQ31" s="971"/>
      <c r="AR31" s="971"/>
      <c r="AS31" s="971"/>
      <c r="AT31" s="971"/>
      <c r="AU31" s="971" t="s">
        <v>521</v>
      </c>
      <c r="AV31" s="971"/>
      <c r="AW31" s="971"/>
      <c r="AX31" s="971"/>
      <c r="AY31" s="971"/>
      <c r="AZ31" s="1041" t="s">
        <v>521</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101</v>
      </c>
      <c r="R32" s="1039"/>
      <c r="S32" s="1039"/>
      <c r="T32" s="1039"/>
      <c r="U32" s="1039"/>
      <c r="V32" s="1039">
        <v>40</v>
      </c>
      <c r="W32" s="1039"/>
      <c r="X32" s="1039"/>
      <c r="Y32" s="1039"/>
      <c r="Z32" s="1039"/>
      <c r="AA32" s="1039">
        <v>61</v>
      </c>
      <c r="AB32" s="1039"/>
      <c r="AC32" s="1039"/>
      <c r="AD32" s="1039"/>
      <c r="AE32" s="1040"/>
      <c r="AF32" s="1035">
        <v>286</v>
      </c>
      <c r="AG32" s="1036"/>
      <c r="AH32" s="1036"/>
      <c r="AI32" s="1036"/>
      <c r="AJ32" s="1037"/>
      <c r="AK32" s="980" t="s">
        <v>521</v>
      </c>
      <c r="AL32" s="971"/>
      <c r="AM32" s="971"/>
      <c r="AN32" s="971"/>
      <c r="AO32" s="971"/>
      <c r="AP32" s="971">
        <v>456</v>
      </c>
      <c r="AQ32" s="971"/>
      <c r="AR32" s="971"/>
      <c r="AS32" s="971"/>
      <c r="AT32" s="971"/>
      <c r="AU32" s="971" t="s">
        <v>521</v>
      </c>
      <c r="AV32" s="971"/>
      <c r="AW32" s="971"/>
      <c r="AX32" s="971"/>
      <c r="AY32" s="971"/>
      <c r="AZ32" s="1041" t="s">
        <v>521</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410</v>
      </c>
      <c r="C33" s="1031"/>
      <c r="D33" s="1031"/>
      <c r="E33" s="1031"/>
      <c r="F33" s="1031"/>
      <c r="G33" s="1031"/>
      <c r="H33" s="1031"/>
      <c r="I33" s="1031"/>
      <c r="J33" s="1031"/>
      <c r="K33" s="1031"/>
      <c r="L33" s="1031"/>
      <c r="M33" s="1031"/>
      <c r="N33" s="1031"/>
      <c r="O33" s="1031"/>
      <c r="P33" s="1032"/>
      <c r="Q33" s="1038">
        <v>675</v>
      </c>
      <c r="R33" s="1039"/>
      <c r="S33" s="1039"/>
      <c r="T33" s="1039"/>
      <c r="U33" s="1039"/>
      <c r="V33" s="1039">
        <v>791</v>
      </c>
      <c r="W33" s="1039"/>
      <c r="X33" s="1039"/>
      <c r="Y33" s="1039"/>
      <c r="Z33" s="1039"/>
      <c r="AA33" s="1039">
        <v>-116</v>
      </c>
      <c r="AB33" s="1039"/>
      <c r="AC33" s="1039"/>
      <c r="AD33" s="1039"/>
      <c r="AE33" s="1040"/>
      <c r="AF33" s="1035">
        <v>769</v>
      </c>
      <c r="AG33" s="1036"/>
      <c r="AH33" s="1036"/>
      <c r="AI33" s="1036"/>
      <c r="AJ33" s="1037"/>
      <c r="AK33" s="980">
        <v>75</v>
      </c>
      <c r="AL33" s="971"/>
      <c r="AM33" s="971"/>
      <c r="AN33" s="971"/>
      <c r="AO33" s="971"/>
      <c r="AP33" s="971">
        <v>5179</v>
      </c>
      <c r="AQ33" s="971"/>
      <c r="AR33" s="971"/>
      <c r="AS33" s="971"/>
      <c r="AT33" s="971"/>
      <c r="AU33" s="971">
        <v>4549</v>
      </c>
      <c r="AV33" s="971"/>
      <c r="AW33" s="971"/>
      <c r="AX33" s="971"/>
      <c r="AY33" s="971"/>
      <c r="AZ33" s="1041" t="s">
        <v>521</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2108</v>
      </c>
      <c r="AG63" s="959"/>
      <c r="AH63" s="959"/>
      <c r="AI63" s="959"/>
      <c r="AJ63" s="1022"/>
      <c r="AK63" s="1023"/>
      <c r="AL63" s="963"/>
      <c r="AM63" s="963"/>
      <c r="AN63" s="963"/>
      <c r="AO63" s="963"/>
      <c r="AP63" s="959">
        <v>6200</v>
      </c>
      <c r="AQ63" s="959"/>
      <c r="AR63" s="959"/>
      <c r="AS63" s="959"/>
      <c r="AT63" s="959"/>
      <c r="AU63" s="959">
        <v>4549</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395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400</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4247</v>
      </c>
      <c r="R68" s="982"/>
      <c r="S68" s="982"/>
      <c r="T68" s="982"/>
      <c r="U68" s="982"/>
      <c r="V68" s="982">
        <v>4194</v>
      </c>
      <c r="W68" s="982"/>
      <c r="X68" s="982"/>
      <c r="Y68" s="982"/>
      <c r="Z68" s="982"/>
      <c r="AA68" s="982">
        <v>53</v>
      </c>
      <c r="AB68" s="982"/>
      <c r="AC68" s="982"/>
      <c r="AD68" s="982"/>
      <c r="AE68" s="982"/>
      <c r="AF68" s="982">
        <v>40</v>
      </c>
      <c r="AG68" s="982"/>
      <c r="AH68" s="982"/>
      <c r="AI68" s="982"/>
      <c r="AJ68" s="982"/>
      <c r="AK68" s="982" t="s">
        <v>521</v>
      </c>
      <c r="AL68" s="982"/>
      <c r="AM68" s="982"/>
      <c r="AN68" s="982"/>
      <c r="AO68" s="982"/>
      <c r="AP68" s="982">
        <v>1583</v>
      </c>
      <c r="AQ68" s="982"/>
      <c r="AR68" s="982"/>
      <c r="AS68" s="982"/>
      <c r="AT68" s="982"/>
      <c r="AU68" s="982">
        <v>163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399</v>
      </c>
      <c r="R69" s="971"/>
      <c r="S69" s="971"/>
      <c r="T69" s="971"/>
      <c r="U69" s="971"/>
      <c r="V69" s="971">
        <v>370</v>
      </c>
      <c r="W69" s="971"/>
      <c r="X69" s="971"/>
      <c r="Y69" s="971"/>
      <c r="Z69" s="971"/>
      <c r="AA69" s="971">
        <v>29</v>
      </c>
      <c r="AB69" s="971"/>
      <c r="AC69" s="971"/>
      <c r="AD69" s="971"/>
      <c r="AE69" s="971"/>
      <c r="AF69" s="971">
        <v>20</v>
      </c>
      <c r="AG69" s="971"/>
      <c r="AH69" s="971"/>
      <c r="AI69" s="971"/>
      <c r="AJ69" s="971"/>
      <c r="AK69" s="971">
        <v>12</v>
      </c>
      <c r="AL69" s="971"/>
      <c r="AM69" s="971"/>
      <c r="AN69" s="971"/>
      <c r="AO69" s="971"/>
      <c r="AP69" s="971" t="s">
        <v>521</v>
      </c>
      <c r="AQ69" s="971"/>
      <c r="AR69" s="971"/>
      <c r="AS69" s="971"/>
      <c r="AT69" s="971"/>
      <c r="AU69" s="971" t="s">
        <v>521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2054</v>
      </c>
      <c r="R70" s="971"/>
      <c r="S70" s="971"/>
      <c r="T70" s="971"/>
      <c r="U70" s="971"/>
      <c r="V70" s="971">
        <v>1983</v>
      </c>
      <c r="W70" s="971"/>
      <c r="X70" s="971"/>
      <c r="Y70" s="971"/>
      <c r="Z70" s="971"/>
      <c r="AA70" s="971">
        <v>71</v>
      </c>
      <c r="AB70" s="971"/>
      <c r="AC70" s="971"/>
      <c r="AD70" s="971"/>
      <c r="AE70" s="971"/>
      <c r="AF70" s="971">
        <v>71</v>
      </c>
      <c r="AG70" s="971"/>
      <c r="AH70" s="971"/>
      <c r="AI70" s="971"/>
      <c r="AJ70" s="971"/>
      <c r="AK70" s="971">
        <v>163</v>
      </c>
      <c r="AL70" s="971"/>
      <c r="AM70" s="971"/>
      <c r="AN70" s="971"/>
      <c r="AO70" s="971"/>
      <c r="AP70" s="971">
        <v>45</v>
      </c>
      <c r="AQ70" s="971"/>
      <c r="AR70" s="971"/>
      <c r="AS70" s="971"/>
      <c r="AT70" s="971"/>
      <c r="AU70" s="971">
        <v>13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16052</v>
      </c>
      <c r="R71" s="971"/>
      <c r="S71" s="971"/>
      <c r="T71" s="971"/>
      <c r="U71" s="971"/>
      <c r="V71" s="971">
        <v>16031</v>
      </c>
      <c r="W71" s="971"/>
      <c r="X71" s="971"/>
      <c r="Y71" s="971"/>
      <c r="Z71" s="971"/>
      <c r="AA71" s="971">
        <v>21</v>
      </c>
      <c r="AB71" s="971"/>
      <c r="AC71" s="971"/>
      <c r="AD71" s="971"/>
      <c r="AE71" s="971"/>
      <c r="AF71" s="971">
        <v>14</v>
      </c>
      <c r="AG71" s="971"/>
      <c r="AH71" s="971"/>
      <c r="AI71" s="971"/>
      <c r="AJ71" s="971"/>
      <c r="AK71" s="971">
        <v>113</v>
      </c>
      <c r="AL71" s="971"/>
      <c r="AM71" s="971"/>
      <c r="AN71" s="971"/>
      <c r="AO71" s="971"/>
      <c r="AP71" s="971" t="s">
        <v>521</v>
      </c>
      <c r="AQ71" s="971"/>
      <c r="AR71" s="971"/>
      <c r="AS71" s="971"/>
      <c r="AT71" s="971"/>
      <c r="AU71" s="971" t="s">
        <v>521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77">
        <v>88</v>
      </c>
      <c r="R72" s="971"/>
      <c r="S72" s="971"/>
      <c r="T72" s="971"/>
      <c r="U72" s="971"/>
      <c r="V72" s="971">
        <v>87</v>
      </c>
      <c r="W72" s="971"/>
      <c r="X72" s="971"/>
      <c r="Y72" s="971"/>
      <c r="Z72" s="971"/>
      <c r="AA72" s="971">
        <v>1</v>
      </c>
      <c r="AB72" s="971"/>
      <c r="AC72" s="971"/>
      <c r="AD72" s="971"/>
      <c r="AE72" s="971"/>
      <c r="AF72" s="971">
        <v>1</v>
      </c>
      <c r="AG72" s="971"/>
      <c r="AH72" s="971"/>
      <c r="AI72" s="971"/>
      <c r="AJ72" s="971"/>
      <c r="AK72" s="971">
        <v>8</v>
      </c>
      <c r="AL72" s="971"/>
      <c r="AM72" s="971"/>
      <c r="AN72" s="971"/>
      <c r="AO72" s="971"/>
      <c r="AP72" s="971" t="s">
        <v>521</v>
      </c>
      <c r="AQ72" s="971"/>
      <c r="AR72" s="971"/>
      <c r="AS72" s="971"/>
      <c r="AT72" s="971"/>
      <c r="AU72" s="971" t="s">
        <v>521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77">
        <v>468</v>
      </c>
      <c r="R73" s="971"/>
      <c r="S73" s="971"/>
      <c r="T73" s="971"/>
      <c r="U73" s="971"/>
      <c r="V73" s="971">
        <v>242</v>
      </c>
      <c r="W73" s="971"/>
      <c r="X73" s="971"/>
      <c r="Y73" s="971"/>
      <c r="Z73" s="971"/>
      <c r="AA73" s="971">
        <v>226</v>
      </c>
      <c r="AB73" s="971"/>
      <c r="AC73" s="971"/>
      <c r="AD73" s="971"/>
      <c r="AE73" s="971"/>
      <c r="AF73" s="971">
        <v>226</v>
      </c>
      <c r="AG73" s="971"/>
      <c r="AH73" s="971"/>
      <c r="AI73" s="971"/>
      <c r="AJ73" s="971"/>
      <c r="AK73" s="971" t="s">
        <v>521</v>
      </c>
      <c r="AL73" s="971"/>
      <c r="AM73" s="971"/>
      <c r="AN73" s="971"/>
      <c r="AO73" s="971"/>
      <c r="AP73" s="971" t="s">
        <v>521</v>
      </c>
      <c r="AQ73" s="971"/>
      <c r="AR73" s="971"/>
      <c r="AS73" s="971"/>
      <c r="AT73" s="971"/>
      <c r="AU73" s="971" t="s">
        <v>521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77">
        <v>1041</v>
      </c>
      <c r="R74" s="971"/>
      <c r="S74" s="971"/>
      <c r="T74" s="971"/>
      <c r="U74" s="971"/>
      <c r="V74" s="971">
        <v>1037</v>
      </c>
      <c r="W74" s="971"/>
      <c r="X74" s="971"/>
      <c r="Y74" s="971"/>
      <c r="Z74" s="971"/>
      <c r="AA74" s="971">
        <v>4</v>
      </c>
      <c r="AB74" s="971"/>
      <c r="AC74" s="971"/>
      <c r="AD74" s="971"/>
      <c r="AE74" s="971"/>
      <c r="AF74" s="971">
        <v>4</v>
      </c>
      <c r="AG74" s="971"/>
      <c r="AH74" s="971"/>
      <c r="AI74" s="971"/>
      <c r="AJ74" s="971"/>
      <c r="AK74" s="971" t="s">
        <v>521</v>
      </c>
      <c r="AL74" s="971"/>
      <c r="AM74" s="971"/>
      <c r="AN74" s="971"/>
      <c r="AO74" s="971"/>
      <c r="AP74" s="971" t="s">
        <v>521</v>
      </c>
      <c r="AQ74" s="971"/>
      <c r="AR74" s="971"/>
      <c r="AS74" s="971"/>
      <c r="AT74" s="971"/>
      <c r="AU74" s="971" t="s">
        <v>521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589</v>
      </c>
      <c r="C75" s="975"/>
      <c r="D75" s="975"/>
      <c r="E75" s="975"/>
      <c r="F75" s="975"/>
      <c r="G75" s="975"/>
      <c r="H75" s="975"/>
      <c r="I75" s="975"/>
      <c r="J75" s="975"/>
      <c r="K75" s="975"/>
      <c r="L75" s="975"/>
      <c r="M75" s="975"/>
      <c r="N75" s="975"/>
      <c r="O75" s="975"/>
      <c r="P75" s="976"/>
      <c r="Q75" s="978">
        <v>368351</v>
      </c>
      <c r="R75" s="979"/>
      <c r="S75" s="979"/>
      <c r="T75" s="979"/>
      <c r="U75" s="980"/>
      <c r="V75" s="981">
        <v>355170</v>
      </c>
      <c r="W75" s="979"/>
      <c r="X75" s="979"/>
      <c r="Y75" s="979"/>
      <c r="Z75" s="980"/>
      <c r="AA75" s="981">
        <v>13181</v>
      </c>
      <c r="AB75" s="979"/>
      <c r="AC75" s="979"/>
      <c r="AD75" s="979"/>
      <c r="AE75" s="980"/>
      <c r="AF75" s="981">
        <v>13181</v>
      </c>
      <c r="AG75" s="979"/>
      <c r="AH75" s="979"/>
      <c r="AI75" s="979"/>
      <c r="AJ75" s="980"/>
      <c r="AK75" s="981">
        <v>2368</v>
      </c>
      <c r="AL75" s="979"/>
      <c r="AM75" s="979"/>
      <c r="AN75" s="979"/>
      <c r="AO75" s="980"/>
      <c r="AP75" s="981" t="s">
        <v>521</v>
      </c>
      <c r="AQ75" s="979"/>
      <c r="AR75" s="979"/>
      <c r="AS75" s="979"/>
      <c r="AT75" s="980"/>
      <c r="AU75" s="981" t="s">
        <v>521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13557</v>
      </c>
      <c r="AG88" s="959"/>
      <c r="AH88" s="959"/>
      <c r="AI88" s="959"/>
      <c r="AJ88" s="959"/>
      <c r="AK88" s="963"/>
      <c r="AL88" s="963"/>
      <c r="AM88" s="963"/>
      <c r="AN88" s="963"/>
      <c r="AO88" s="963"/>
      <c r="AP88" s="959">
        <v>1628</v>
      </c>
      <c r="AQ88" s="959"/>
      <c r="AR88" s="959"/>
      <c r="AS88" s="959"/>
      <c r="AT88" s="959"/>
      <c r="AU88" s="959">
        <v>176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621609</v>
      </c>
      <c r="AB110" s="889"/>
      <c r="AC110" s="889"/>
      <c r="AD110" s="889"/>
      <c r="AE110" s="890"/>
      <c r="AF110" s="891">
        <v>640083</v>
      </c>
      <c r="AG110" s="889"/>
      <c r="AH110" s="889"/>
      <c r="AI110" s="889"/>
      <c r="AJ110" s="890"/>
      <c r="AK110" s="891">
        <v>672775</v>
      </c>
      <c r="AL110" s="889"/>
      <c r="AM110" s="889"/>
      <c r="AN110" s="889"/>
      <c r="AO110" s="890"/>
      <c r="AP110" s="892">
        <v>17</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7598901</v>
      </c>
      <c r="BR110" s="842"/>
      <c r="BS110" s="842"/>
      <c r="BT110" s="842"/>
      <c r="BU110" s="842"/>
      <c r="BV110" s="842">
        <v>7609687</v>
      </c>
      <c r="BW110" s="842"/>
      <c r="BX110" s="842"/>
      <c r="BY110" s="842"/>
      <c r="BZ110" s="842"/>
      <c r="CA110" s="842">
        <v>7364235</v>
      </c>
      <c r="CB110" s="842"/>
      <c r="CC110" s="842"/>
      <c r="CD110" s="842"/>
      <c r="CE110" s="842"/>
      <c r="CF110" s="866">
        <v>186.4</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439</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442</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443</v>
      </c>
      <c r="BW111" s="817"/>
      <c r="BX111" s="817"/>
      <c r="BY111" s="817"/>
      <c r="BZ111" s="817"/>
      <c r="CA111" s="817" t="s">
        <v>446</v>
      </c>
      <c r="CB111" s="817"/>
      <c r="CC111" s="817"/>
      <c r="CD111" s="817"/>
      <c r="CE111" s="817"/>
      <c r="CF111" s="875" t="s">
        <v>445</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445</v>
      </c>
      <c r="DM111" s="817"/>
      <c r="DN111" s="817"/>
      <c r="DO111" s="817"/>
      <c r="DP111" s="817"/>
      <c r="DQ111" s="817" t="s">
        <v>446</v>
      </c>
      <c r="DR111" s="817"/>
      <c r="DS111" s="817"/>
      <c r="DT111" s="817"/>
      <c r="DU111" s="817"/>
      <c r="DV111" s="794" t="s">
        <v>442</v>
      </c>
      <c r="DW111" s="794"/>
      <c r="DX111" s="794"/>
      <c r="DY111" s="794"/>
      <c r="DZ111" s="795"/>
    </row>
    <row r="112" spans="1:131" s="230" customFormat="1" ht="26.25" customHeight="1" x14ac:dyDescent="0.15">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446</v>
      </c>
      <c r="AG112" s="780"/>
      <c r="AH112" s="780"/>
      <c r="AI112" s="780"/>
      <c r="AJ112" s="781"/>
      <c r="AK112" s="782" t="s">
        <v>440</v>
      </c>
      <c r="AL112" s="780"/>
      <c r="AM112" s="780"/>
      <c r="AN112" s="780"/>
      <c r="AO112" s="781"/>
      <c r="AP112" s="824" t="s">
        <v>392</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4822157</v>
      </c>
      <c r="BR112" s="817"/>
      <c r="BS112" s="817"/>
      <c r="BT112" s="817"/>
      <c r="BU112" s="817"/>
      <c r="BV112" s="817">
        <v>4636673</v>
      </c>
      <c r="BW112" s="817"/>
      <c r="BX112" s="817"/>
      <c r="BY112" s="817"/>
      <c r="BZ112" s="817"/>
      <c r="CA112" s="817">
        <v>4548785</v>
      </c>
      <c r="CB112" s="817"/>
      <c r="CC112" s="817"/>
      <c r="CD112" s="817"/>
      <c r="CE112" s="817"/>
      <c r="CF112" s="875">
        <v>115.1</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392</v>
      </c>
      <c r="DH112" s="817"/>
      <c r="DI112" s="817"/>
      <c r="DJ112" s="817"/>
      <c r="DK112" s="817"/>
      <c r="DL112" s="817" t="s">
        <v>443</v>
      </c>
      <c r="DM112" s="817"/>
      <c r="DN112" s="817"/>
      <c r="DO112" s="817"/>
      <c r="DP112" s="817"/>
      <c r="DQ112" s="817" t="s">
        <v>440</v>
      </c>
      <c r="DR112" s="817"/>
      <c r="DS112" s="817"/>
      <c r="DT112" s="817"/>
      <c r="DU112" s="817"/>
      <c r="DV112" s="794" t="s">
        <v>442</v>
      </c>
      <c r="DW112" s="794"/>
      <c r="DX112" s="794"/>
      <c r="DY112" s="794"/>
      <c r="DZ112" s="795"/>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179159</v>
      </c>
      <c r="AB113" s="919"/>
      <c r="AC113" s="919"/>
      <c r="AD113" s="919"/>
      <c r="AE113" s="920"/>
      <c r="AF113" s="921">
        <v>317644</v>
      </c>
      <c r="AG113" s="919"/>
      <c r="AH113" s="919"/>
      <c r="AI113" s="919"/>
      <c r="AJ113" s="920"/>
      <c r="AK113" s="921">
        <v>250843</v>
      </c>
      <c r="AL113" s="919"/>
      <c r="AM113" s="919"/>
      <c r="AN113" s="919"/>
      <c r="AO113" s="920"/>
      <c r="AP113" s="922">
        <v>6.3</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188270</v>
      </c>
      <c r="BR113" s="817"/>
      <c r="BS113" s="817"/>
      <c r="BT113" s="817"/>
      <c r="BU113" s="817"/>
      <c r="BV113" s="817">
        <v>180605</v>
      </c>
      <c r="BW113" s="817"/>
      <c r="BX113" s="817"/>
      <c r="BY113" s="817"/>
      <c r="BZ113" s="817"/>
      <c r="CA113" s="817">
        <v>175412</v>
      </c>
      <c r="CB113" s="817"/>
      <c r="CC113" s="817"/>
      <c r="CD113" s="817"/>
      <c r="CE113" s="817"/>
      <c r="CF113" s="875">
        <v>4.4000000000000004</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440</v>
      </c>
      <c r="DM113" s="780"/>
      <c r="DN113" s="780"/>
      <c r="DO113" s="780"/>
      <c r="DP113" s="781"/>
      <c r="DQ113" s="782" t="s">
        <v>446</v>
      </c>
      <c r="DR113" s="780"/>
      <c r="DS113" s="780"/>
      <c r="DT113" s="780"/>
      <c r="DU113" s="781"/>
      <c r="DV113" s="824" t="s">
        <v>442</v>
      </c>
      <c r="DW113" s="825"/>
      <c r="DX113" s="825"/>
      <c r="DY113" s="825"/>
      <c r="DZ113" s="826"/>
    </row>
    <row r="114" spans="1:130" s="230" customFormat="1" ht="26.25" customHeight="1" x14ac:dyDescent="0.15">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30103</v>
      </c>
      <c r="AB114" s="780"/>
      <c r="AC114" s="780"/>
      <c r="AD114" s="780"/>
      <c r="AE114" s="781"/>
      <c r="AF114" s="782">
        <v>22863</v>
      </c>
      <c r="AG114" s="780"/>
      <c r="AH114" s="780"/>
      <c r="AI114" s="780"/>
      <c r="AJ114" s="781"/>
      <c r="AK114" s="782">
        <v>23104</v>
      </c>
      <c r="AL114" s="780"/>
      <c r="AM114" s="780"/>
      <c r="AN114" s="780"/>
      <c r="AO114" s="781"/>
      <c r="AP114" s="824">
        <v>0.6</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531176</v>
      </c>
      <c r="BR114" s="817"/>
      <c r="BS114" s="817"/>
      <c r="BT114" s="817"/>
      <c r="BU114" s="817"/>
      <c r="BV114" s="817">
        <v>605626</v>
      </c>
      <c r="BW114" s="817"/>
      <c r="BX114" s="817"/>
      <c r="BY114" s="817"/>
      <c r="BZ114" s="817"/>
      <c r="CA114" s="817">
        <v>689954</v>
      </c>
      <c r="CB114" s="817"/>
      <c r="CC114" s="817"/>
      <c r="CD114" s="817"/>
      <c r="CE114" s="817"/>
      <c r="CF114" s="875">
        <v>17.5</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445</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446</v>
      </c>
      <c r="AB115" s="919"/>
      <c r="AC115" s="919"/>
      <c r="AD115" s="919"/>
      <c r="AE115" s="920"/>
      <c r="AF115" s="921" t="s">
        <v>440</v>
      </c>
      <c r="AG115" s="919"/>
      <c r="AH115" s="919"/>
      <c r="AI115" s="919"/>
      <c r="AJ115" s="920"/>
      <c r="AK115" s="921" t="s">
        <v>440</v>
      </c>
      <c r="AL115" s="919"/>
      <c r="AM115" s="919"/>
      <c r="AN115" s="919"/>
      <c r="AO115" s="920"/>
      <c r="AP115" s="922" t="s">
        <v>439</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440</v>
      </c>
      <c r="BW115" s="817"/>
      <c r="BX115" s="817"/>
      <c r="BY115" s="817"/>
      <c r="BZ115" s="817"/>
      <c r="CA115" s="817">
        <v>257</v>
      </c>
      <c r="CB115" s="817"/>
      <c r="CC115" s="817"/>
      <c r="CD115" s="817"/>
      <c r="CE115" s="817"/>
      <c r="CF115" s="875">
        <v>0</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440</v>
      </c>
      <c r="DM115" s="780"/>
      <c r="DN115" s="780"/>
      <c r="DO115" s="780"/>
      <c r="DP115" s="781"/>
      <c r="DQ115" s="782" t="s">
        <v>440</v>
      </c>
      <c r="DR115" s="780"/>
      <c r="DS115" s="780"/>
      <c r="DT115" s="780"/>
      <c r="DU115" s="781"/>
      <c r="DV115" s="824" t="s">
        <v>439</v>
      </c>
      <c r="DW115" s="825"/>
      <c r="DX115" s="825"/>
      <c r="DY115" s="825"/>
      <c r="DZ115" s="826"/>
    </row>
    <row r="116" spans="1:130" s="230" customFormat="1" ht="26.25" customHeight="1" x14ac:dyDescent="0.15">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443</v>
      </c>
      <c r="AB116" s="780"/>
      <c r="AC116" s="780"/>
      <c r="AD116" s="780"/>
      <c r="AE116" s="781"/>
      <c r="AF116" s="782" t="s">
        <v>443</v>
      </c>
      <c r="AG116" s="780"/>
      <c r="AH116" s="780"/>
      <c r="AI116" s="780"/>
      <c r="AJ116" s="781"/>
      <c r="AK116" s="782" t="s">
        <v>443</v>
      </c>
      <c r="AL116" s="780"/>
      <c r="AM116" s="780"/>
      <c r="AN116" s="780"/>
      <c r="AO116" s="781"/>
      <c r="AP116" s="824" t="s">
        <v>439</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443</v>
      </c>
      <c r="BW116" s="817"/>
      <c r="BX116" s="817"/>
      <c r="BY116" s="817"/>
      <c r="BZ116" s="817"/>
      <c r="CA116" s="817" t="s">
        <v>446</v>
      </c>
      <c r="CB116" s="817"/>
      <c r="CC116" s="817"/>
      <c r="CD116" s="817"/>
      <c r="CE116" s="817"/>
      <c r="CF116" s="875" t="s">
        <v>445</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445</v>
      </c>
      <c r="DM116" s="780"/>
      <c r="DN116" s="780"/>
      <c r="DO116" s="780"/>
      <c r="DP116" s="781"/>
      <c r="DQ116" s="782" t="s">
        <v>446</v>
      </c>
      <c r="DR116" s="780"/>
      <c r="DS116" s="780"/>
      <c r="DT116" s="780"/>
      <c r="DU116" s="781"/>
      <c r="DV116" s="824" t="s">
        <v>442</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830871</v>
      </c>
      <c r="AB117" s="903"/>
      <c r="AC117" s="903"/>
      <c r="AD117" s="903"/>
      <c r="AE117" s="904"/>
      <c r="AF117" s="905">
        <v>980590</v>
      </c>
      <c r="AG117" s="903"/>
      <c r="AH117" s="903"/>
      <c r="AI117" s="903"/>
      <c r="AJ117" s="904"/>
      <c r="AK117" s="905">
        <v>946722</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392</v>
      </c>
      <c r="BR117" s="817"/>
      <c r="BS117" s="817"/>
      <c r="BT117" s="817"/>
      <c r="BU117" s="817"/>
      <c r="BV117" s="817" t="s">
        <v>392</v>
      </c>
      <c r="BW117" s="817"/>
      <c r="BX117" s="817"/>
      <c r="BY117" s="817"/>
      <c r="BZ117" s="817"/>
      <c r="CA117" s="817" t="s">
        <v>440</v>
      </c>
      <c r="CB117" s="817"/>
      <c r="CC117" s="817"/>
      <c r="CD117" s="817"/>
      <c r="CE117" s="817"/>
      <c r="CF117" s="875" t="s">
        <v>446</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439</v>
      </c>
      <c r="DR117" s="780"/>
      <c r="DS117" s="780"/>
      <c r="DT117" s="780"/>
      <c r="DU117" s="781"/>
      <c r="DV117" s="824" t="s">
        <v>445</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439</v>
      </c>
      <c r="BW118" s="845"/>
      <c r="BX118" s="845"/>
      <c r="BY118" s="845"/>
      <c r="BZ118" s="845"/>
      <c r="CA118" s="845" t="s">
        <v>439</v>
      </c>
      <c r="CB118" s="845"/>
      <c r="CC118" s="845"/>
      <c r="CD118" s="845"/>
      <c r="CE118" s="845"/>
      <c r="CF118" s="875" t="s">
        <v>442</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446</v>
      </c>
      <c r="DH118" s="780"/>
      <c r="DI118" s="780"/>
      <c r="DJ118" s="780"/>
      <c r="DK118" s="781"/>
      <c r="DL118" s="782" t="s">
        <v>446</v>
      </c>
      <c r="DM118" s="780"/>
      <c r="DN118" s="780"/>
      <c r="DO118" s="780"/>
      <c r="DP118" s="781"/>
      <c r="DQ118" s="782" t="s">
        <v>469</v>
      </c>
      <c r="DR118" s="780"/>
      <c r="DS118" s="780"/>
      <c r="DT118" s="780"/>
      <c r="DU118" s="781"/>
      <c r="DV118" s="824" t="s">
        <v>439</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446</v>
      </c>
      <c r="AG119" s="889"/>
      <c r="AH119" s="889"/>
      <c r="AI119" s="889"/>
      <c r="AJ119" s="890"/>
      <c r="AK119" s="891" t="s">
        <v>443</v>
      </c>
      <c r="AL119" s="889"/>
      <c r="AM119" s="889"/>
      <c r="AN119" s="889"/>
      <c r="AO119" s="890"/>
      <c r="AP119" s="892" t="s">
        <v>445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470</v>
      </c>
      <c r="BP119" s="878"/>
      <c r="BQ119" s="879">
        <v>13140504</v>
      </c>
      <c r="BR119" s="845"/>
      <c r="BS119" s="845"/>
      <c r="BT119" s="845"/>
      <c r="BU119" s="845"/>
      <c r="BV119" s="845">
        <v>13032591</v>
      </c>
      <c r="BW119" s="845"/>
      <c r="BX119" s="845"/>
      <c r="BY119" s="845"/>
      <c r="BZ119" s="845"/>
      <c r="CA119" s="845">
        <v>12778643</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440</v>
      </c>
      <c r="DM119" s="764"/>
      <c r="DN119" s="764"/>
      <c r="DO119" s="764"/>
      <c r="DP119" s="765"/>
      <c r="DQ119" s="766" t="s">
        <v>439</v>
      </c>
      <c r="DR119" s="764"/>
      <c r="DS119" s="764"/>
      <c r="DT119" s="764"/>
      <c r="DU119" s="765"/>
      <c r="DV119" s="848" t="s">
        <v>445</v>
      </c>
      <c r="DW119" s="849"/>
      <c r="DX119" s="849"/>
      <c r="DY119" s="849"/>
      <c r="DZ119" s="850"/>
    </row>
    <row r="120" spans="1:130" s="230" customFormat="1" ht="26.25" customHeight="1" x14ac:dyDescent="0.15">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443</v>
      </c>
      <c r="AG120" s="780"/>
      <c r="AH120" s="780"/>
      <c r="AI120" s="780"/>
      <c r="AJ120" s="781"/>
      <c r="AK120" s="782" t="s">
        <v>439</v>
      </c>
      <c r="AL120" s="780"/>
      <c r="AM120" s="780"/>
      <c r="AN120" s="780"/>
      <c r="AO120" s="781"/>
      <c r="AP120" s="824" t="s">
        <v>445</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1762674</v>
      </c>
      <c r="BR120" s="842"/>
      <c r="BS120" s="842"/>
      <c r="BT120" s="842"/>
      <c r="BU120" s="842"/>
      <c r="BV120" s="842">
        <v>2558874</v>
      </c>
      <c r="BW120" s="842"/>
      <c r="BX120" s="842"/>
      <c r="BY120" s="842"/>
      <c r="BZ120" s="842"/>
      <c r="CA120" s="842">
        <v>3011392</v>
      </c>
      <c r="CB120" s="842"/>
      <c r="CC120" s="842"/>
      <c r="CD120" s="842"/>
      <c r="CE120" s="842"/>
      <c r="CF120" s="866">
        <v>76.2</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4822157</v>
      </c>
      <c r="DH120" s="842"/>
      <c r="DI120" s="842"/>
      <c r="DJ120" s="842"/>
      <c r="DK120" s="842"/>
      <c r="DL120" s="842">
        <v>4636673</v>
      </c>
      <c r="DM120" s="842"/>
      <c r="DN120" s="842"/>
      <c r="DO120" s="842"/>
      <c r="DP120" s="842"/>
      <c r="DQ120" s="842">
        <v>4548785</v>
      </c>
      <c r="DR120" s="842"/>
      <c r="DS120" s="842"/>
      <c r="DT120" s="842"/>
      <c r="DU120" s="842"/>
      <c r="DV120" s="843">
        <v>115.1</v>
      </c>
      <c r="DW120" s="843"/>
      <c r="DX120" s="843"/>
      <c r="DY120" s="843"/>
      <c r="DZ120" s="844"/>
    </row>
    <row r="121" spans="1:130" s="230" customFormat="1" ht="26.25" customHeight="1" x14ac:dyDescent="0.15">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445</v>
      </c>
      <c r="AB121" s="780"/>
      <c r="AC121" s="780"/>
      <c r="AD121" s="780"/>
      <c r="AE121" s="781"/>
      <c r="AF121" s="782" t="s">
        <v>446</v>
      </c>
      <c r="AG121" s="780"/>
      <c r="AH121" s="780"/>
      <c r="AI121" s="780"/>
      <c r="AJ121" s="781"/>
      <c r="AK121" s="782" t="s">
        <v>445</v>
      </c>
      <c r="AL121" s="780"/>
      <c r="AM121" s="780"/>
      <c r="AN121" s="780"/>
      <c r="AO121" s="781"/>
      <c r="AP121" s="824" t="s">
        <v>445</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t="s">
        <v>440</v>
      </c>
      <c r="BR121" s="817"/>
      <c r="BS121" s="817"/>
      <c r="BT121" s="817"/>
      <c r="BU121" s="817"/>
      <c r="BV121" s="817" t="s">
        <v>440</v>
      </c>
      <c r="BW121" s="817"/>
      <c r="BX121" s="817"/>
      <c r="BY121" s="817"/>
      <c r="BZ121" s="817"/>
      <c r="CA121" s="817" t="s">
        <v>443</v>
      </c>
      <c r="CB121" s="817"/>
      <c r="CC121" s="817"/>
      <c r="CD121" s="817"/>
      <c r="CE121" s="817"/>
      <c r="CF121" s="875" t="s">
        <v>443</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t="s">
        <v>443</v>
      </c>
      <c r="DH121" s="817"/>
      <c r="DI121" s="817"/>
      <c r="DJ121" s="817"/>
      <c r="DK121" s="817"/>
      <c r="DL121" s="817" t="s">
        <v>469</v>
      </c>
      <c r="DM121" s="817"/>
      <c r="DN121" s="817"/>
      <c r="DO121" s="817"/>
      <c r="DP121" s="817"/>
      <c r="DQ121" s="817" t="s">
        <v>440</v>
      </c>
      <c r="DR121" s="817"/>
      <c r="DS121" s="817"/>
      <c r="DT121" s="817"/>
      <c r="DU121" s="817"/>
      <c r="DV121" s="794" t="s">
        <v>440</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442</v>
      </c>
      <c r="AG122" s="780"/>
      <c r="AH122" s="780"/>
      <c r="AI122" s="780"/>
      <c r="AJ122" s="781"/>
      <c r="AK122" s="782" t="s">
        <v>439</v>
      </c>
      <c r="AL122" s="780"/>
      <c r="AM122" s="780"/>
      <c r="AN122" s="780"/>
      <c r="AO122" s="781"/>
      <c r="AP122" s="824" t="s">
        <v>439</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7858377</v>
      </c>
      <c r="BR122" s="845"/>
      <c r="BS122" s="845"/>
      <c r="BT122" s="845"/>
      <c r="BU122" s="845"/>
      <c r="BV122" s="845">
        <v>7748415</v>
      </c>
      <c r="BW122" s="845"/>
      <c r="BX122" s="845"/>
      <c r="BY122" s="845"/>
      <c r="BZ122" s="845"/>
      <c r="CA122" s="845">
        <v>7546189</v>
      </c>
      <c r="CB122" s="845"/>
      <c r="CC122" s="845"/>
      <c r="CD122" s="845"/>
      <c r="CE122" s="845"/>
      <c r="CF122" s="846">
        <v>191</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445</v>
      </c>
      <c r="DH122" s="817"/>
      <c r="DI122" s="817"/>
      <c r="DJ122" s="817"/>
      <c r="DK122" s="817"/>
      <c r="DL122" s="817" t="s">
        <v>446</v>
      </c>
      <c r="DM122" s="817"/>
      <c r="DN122" s="817"/>
      <c r="DO122" s="817"/>
      <c r="DP122" s="817"/>
      <c r="DQ122" s="817" t="s">
        <v>445</v>
      </c>
      <c r="DR122" s="817"/>
      <c r="DS122" s="817"/>
      <c r="DT122" s="817"/>
      <c r="DU122" s="817"/>
      <c r="DV122" s="794" t="s">
        <v>443</v>
      </c>
      <c r="DW122" s="794"/>
      <c r="DX122" s="794"/>
      <c r="DY122" s="794"/>
      <c r="DZ122" s="795"/>
    </row>
    <row r="123" spans="1:130" s="230" customFormat="1" ht="26.25" customHeight="1" x14ac:dyDescent="0.15">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439</v>
      </c>
      <c r="AG123" s="780"/>
      <c r="AH123" s="780"/>
      <c r="AI123" s="780"/>
      <c r="AJ123" s="781"/>
      <c r="AK123" s="782" t="s">
        <v>442</v>
      </c>
      <c r="AL123" s="780"/>
      <c r="AM123" s="780"/>
      <c r="AN123" s="780"/>
      <c r="AO123" s="781"/>
      <c r="AP123" s="824" t="s">
        <v>442</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481</v>
      </c>
      <c r="BP123" s="878"/>
      <c r="BQ123" s="832">
        <v>9621051</v>
      </c>
      <c r="BR123" s="833"/>
      <c r="BS123" s="833"/>
      <c r="BT123" s="833"/>
      <c r="BU123" s="833"/>
      <c r="BV123" s="833">
        <v>10307289</v>
      </c>
      <c r="BW123" s="833"/>
      <c r="BX123" s="833"/>
      <c r="BY123" s="833"/>
      <c r="BZ123" s="833"/>
      <c r="CA123" s="833">
        <v>10557581</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438</v>
      </c>
      <c r="DH123" s="780"/>
      <c r="DI123" s="780"/>
      <c r="DJ123" s="780"/>
      <c r="DK123" s="781"/>
      <c r="DL123" s="782" t="s">
        <v>440</v>
      </c>
      <c r="DM123" s="780"/>
      <c r="DN123" s="780"/>
      <c r="DO123" s="780"/>
      <c r="DP123" s="781"/>
      <c r="DQ123" s="782" t="s">
        <v>446</v>
      </c>
      <c r="DR123" s="780"/>
      <c r="DS123" s="780"/>
      <c r="DT123" s="780"/>
      <c r="DU123" s="781"/>
      <c r="DV123" s="824" t="s">
        <v>440</v>
      </c>
      <c r="DW123" s="825"/>
      <c r="DX123" s="825"/>
      <c r="DY123" s="825"/>
      <c r="DZ123" s="826"/>
    </row>
    <row r="124" spans="1:130" s="230"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439</v>
      </c>
      <c r="AB124" s="780"/>
      <c r="AC124" s="780"/>
      <c r="AD124" s="780"/>
      <c r="AE124" s="781"/>
      <c r="AF124" s="782" t="s">
        <v>442</v>
      </c>
      <c r="AG124" s="780"/>
      <c r="AH124" s="780"/>
      <c r="AI124" s="780"/>
      <c r="AJ124" s="781"/>
      <c r="AK124" s="782" t="s">
        <v>440</v>
      </c>
      <c r="AL124" s="780"/>
      <c r="AM124" s="780"/>
      <c r="AN124" s="780"/>
      <c r="AO124" s="781"/>
      <c r="AP124" s="824" t="s">
        <v>442</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92.2</v>
      </c>
      <c r="BR124" s="831"/>
      <c r="BS124" s="831"/>
      <c r="BT124" s="831"/>
      <c r="BU124" s="831"/>
      <c r="BV124" s="831">
        <v>66.5</v>
      </c>
      <c r="BW124" s="831"/>
      <c r="BX124" s="831"/>
      <c r="BY124" s="831"/>
      <c r="BZ124" s="831"/>
      <c r="CA124" s="831">
        <v>56.2</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469</v>
      </c>
      <c r="DH124" s="764"/>
      <c r="DI124" s="764"/>
      <c r="DJ124" s="764"/>
      <c r="DK124" s="765"/>
      <c r="DL124" s="766" t="s">
        <v>446</v>
      </c>
      <c r="DM124" s="764"/>
      <c r="DN124" s="764"/>
      <c r="DO124" s="764"/>
      <c r="DP124" s="765"/>
      <c r="DQ124" s="766" t="s">
        <v>469</v>
      </c>
      <c r="DR124" s="764"/>
      <c r="DS124" s="764"/>
      <c r="DT124" s="764"/>
      <c r="DU124" s="765"/>
      <c r="DV124" s="848" t="s">
        <v>443</v>
      </c>
      <c r="DW124" s="849"/>
      <c r="DX124" s="849"/>
      <c r="DY124" s="849"/>
      <c r="DZ124" s="850"/>
    </row>
    <row r="125" spans="1:130" s="230" customFormat="1" ht="26.25" customHeight="1" x14ac:dyDescent="0.15">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439</v>
      </c>
      <c r="AB125" s="780"/>
      <c r="AC125" s="780"/>
      <c r="AD125" s="780"/>
      <c r="AE125" s="781"/>
      <c r="AF125" s="782" t="s">
        <v>446</v>
      </c>
      <c r="AG125" s="780"/>
      <c r="AH125" s="780"/>
      <c r="AI125" s="780"/>
      <c r="AJ125" s="781"/>
      <c r="AK125" s="782" t="s">
        <v>445</v>
      </c>
      <c r="AL125" s="780"/>
      <c r="AM125" s="780"/>
      <c r="AN125" s="780"/>
      <c r="AO125" s="781"/>
      <c r="AP125" s="824" t="s">
        <v>469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443</v>
      </c>
      <c r="DH125" s="842"/>
      <c r="DI125" s="842"/>
      <c r="DJ125" s="842"/>
      <c r="DK125" s="842"/>
      <c r="DL125" s="842" t="s">
        <v>487</v>
      </c>
      <c r="DM125" s="842"/>
      <c r="DN125" s="842"/>
      <c r="DO125" s="842"/>
      <c r="DP125" s="842"/>
      <c r="DQ125" s="842" t="s">
        <v>440</v>
      </c>
      <c r="DR125" s="842"/>
      <c r="DS125" s="842"/>
      <c r="DT125" s="842"/>
      <c r="DU125" s="842"/>
      <c r="DV125" s="843" t="s">
        <v>445</v>
      </c>
      <c r="DW125" s="843"/>
      <c r="DX125" s="843"/>
      <c r="DY125" s="843"/>
      <c r="DZ125" s="844"/>
    </row>
    <row r="126" spans="1:130" s="230"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440</v>
      </c>
      <c r="AB126" s="780"/>
      <c r="AC126" s="780"/>
      <c r="AD126" s="780"/>
      <c r="AE126" s="781"/>
      <c r="AF126" s="782" t="s">
        <v>469</v>
      </c>
      <c r="AG126" s="780"/>
      <c r="AH126" s="780"/>
      <c r="AI126" s="780"/>
      <c r="AJ126" s="781"/>
      <c r="AK126" s="782" t="s">
        <v>442</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469</v>
      </c>
      <c r="DM126" s="817"/>
      <c r="DN126" s="817"/>
      <c r="DO126" s="817"/>
      <c r="DP126" s="817"/>
      <c r="DQ126" s="817" t="s">
        <v>446</v>
      </c>
      <c r="DR126" s="817"/>
      <c r="DS126" s="817"/>
      <c r="DT126" s="817"/>
      <c r="DU126" s="817"/>
      <c r="DV126" s="794" t="s">
        <v>445</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443</v>
      </c>
      <c r="AB127" s="780"/>
      <c r="AC127" s="780"/>
      <c r="AD127" s="780"/>
      <c r="AE127" s="781"/>
      <c r="AF127" s="782" t="s">
        <v>446</v>
      </c>
      <c r="AG127" s="780"/>
      <c r="AH127" s="780"/>
      <c r="AI127" s="780"/>
      <c r="AJ127" s="781"/>
      <c r="AK127" s="782" t="s">
        <v>443</v>
      </c>
      <c r="AL127" s="780"/>
      <c r="AM127" s="780"/>
      <c r="AN127" s="780"/>
      <c r="AO127" s="781"/>
      <c r="AP127" s="824" t="s">
        <v>443</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445</v>
      </c>
      <c r="DM127" s="817"/>
      <c r="DN127" s="817"/>
      <c r="DO127" s="817"/>
      <c r="DP127" s="817"/>
      <c r="DQ127" s="817" t="s">
        <v>469</v>
      </c>
      <c r="DR127" s="817"/>
      <c r="DS127" s="817"/>
      <c r="DT127" s="817"/>
      <c r="DU127" s="817"/>
      <c r="DV127" s="794" t="s">
        <v>469</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t="s">
        <v>446</v>
      </c>
      <c r="AB128" s="801"/>
      <c r="AC128" s="801"/>
      <c r="AD128" s="801"/>
      <c r="AE128" s="802"/>
      <c r="AF128" s="803" t="s">
        <v>445</v>
      </c>
      <c r="AG128" s="801"/>
      <c r="AH128" s="801"/>
      <c r="AI128" s="801"/>
      <c r="AJ128" s="802"/>
      <c r="AK128" s="803">
        <v>254</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487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445</v>
      </c>
      <c r="DH128" s="791"/>
      <c r="DI128" s="791"/>
      <c r="DJ128" s="791"/>
      <c r="DK128" s="791"/>
      <c r="DL128" s="791" t="s">
        <v>446</v>
      </c>
      <c r="DM128" s="791"/>
      <c r="DN128" s="791"/>
      <c r="DO128" s="791"/>
      <c r="DP128" s="791"/>
      <c r="DQ128" s="791">
        <v>257</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4423082</v>
      </c>
      <c r="AB129" s="780"/>
      <c r="AC129" s="780"/>
      <c r="AD129" s="780"/>
      <c r="AE129" s="781"/>
      <c r="AF129" s="782">
        <v>4715339</v>
      </c>
      <c r="AG129" s="780"/>
      <c r="AH129" s="780"/>
      <c r="AI129" s="780"/>
      <c r="AJ129" s="781"/>
      <c r="AK129" s="782">
        <v>4581002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446</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608473</v>
      </c>
      <c r="AB130" s="780"/>
      <c r="AC130" s="780"/>
      <c r="AD130" s="780"/>
      <c r="AE130" s="781"/>
      <c r="AF130" s="782">
        <v>622414</v>
      </c>
      <c r="AG130" s="780"/>
      <c r="AH130" s="780"/>
      <c r="AI130" s="780"/>
      <c r="AJ130" s="781"/>
      <c r="AK130" s="782">
        <v>630055</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7.5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3814609</v>
      </c>
      <c r="AB131" s="764"/>
      <c r="AC131" s="764"/>
      <c r="AD131" s="764"/>
      <c r="AE131" s="765"/>
      <c r="AF131" s="766">
        <v>4092925</v>
      </c>
      <c r="AG131" s="764"/>
      <c r="AH131" s="764"/>
      <c r="AI131" s="764"/>
      <c r="AJ131" s="765"/>
      <c r="AK131" s="766">
        <v>3950947</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56.2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5.830165</v>
      </c>
      <c r="AB132" s="745"/>
      <c r="AC132" s="745"/>
      <c r="AD132" s="745"/>
      <c r="AE132" s="746"/>
      <c r="AF132" s="747">
        <v>8.7511010000000002</v>
      </c>
      <c r="AG132" s="745"/>
      <c r="AH132" s="745"/>
      <c r="AI132" s="745"/>
      <c r="AJ132" s="746"/>
      <c r="AK132" s="747">
        <v>8.0085356999999995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6.1</v>
      </c>
      <c r="AB133" s="724"/>
      <c r="AC133" s="724"/>
      <c r="AD133" s="724"/>
      <c r="AE133" s="725"/>
      <c r="AF133" s="723">
        <v>6.9</v>
      </c>
      <c r="AG133" s="724"/>
      <c r="AH133" s="724"/>
      <c r="AI133" s="724"/>
      <c r="AJ133" s="725"/>
      <c r="AK133" s="723">
        <v>7.5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MaK47TTE1CLRtS5qF/jlg9dYpv1ehxuOziS7Prytd1JcMBXlIeNR8oSSqnAhswD/0jBu7S/w/BalNBmcj5UYA==" saltValue="HtQypozrMEgAyTOmLCK0d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A8qaaJX5DoTjmHW8pzkb6dBP4ghy1/8dBw73R4PGVk61hURi3Jk8XA1syKfdbQHzwb+du5Na6/oZXdMmWFcqw==" saltValue="iSMTbCLizJMrXQkjN3VK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ZqDyCUWATaqvVxjYkVR9euyGEhC7pdpcxaW0UhoBET/dsr5Hq1rwdTRWxD5t+zjBS/jx4+xH3pFvO2zQy33AA==" saltValue="Qc3bnlnIxM3mJrSgKb2T3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1323549</v>
      </c>
      <c r="AP9" s="281">
        <v>90623</v>
      </c>
      <c r="AQ9" s="282">
        <v>108757</v>
      </c>
      <c r="AR9" s="283">
        <v>-16.7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284977</v>
      </c>
      <c r="AP10" s="284">
        <v>19512</v>
      </c>
      <c r="AQ10" s="285">
        <v>15108</v>
      </c>
      <c r="AR10" s="286">
        <v>29.2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v>10067</v>
      </c>
      <c r="AP11" s="284">
        <v>689</v>
      </c>
      <c r="AQ11" s="285">
        <v>1414</v>
      </c>
      <c r="AR11" s="286">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520</v>
      </c>
      <c r="AL12" s="1131"/>
      <c r="AM12" s="1131"/>
      <c r="AN12" s="1132"/>
      <c r="AO12" s="284" t="s">
        <v>521</v>
      </c>
      <c r="AP12" s="284" t="s">
        <v>521</v>
      </c>
      <c r="AQ12" s="285">
        <v>40</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93155</v>
      </c>
      <c r="AP13" s="284">
        <v>6378</v>
      </c>
      <c r="AQ13" s="285">
        <v>4611</v>
      </c>
      <c r="AR13" s="286">
        <v>38.299999999999997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8865</v>
      </c>
      <c r="AP14" s="284">
        <v>607</v>
      </c>
      <c r="AQ14" s="285">
        <v>2427</v>
      </c>
      <c r="AR14" s="286">
        <v>-75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-122987</v>
      </c>
      <c r="AP15" s="284">
        <v>-8421</v>
      </c>
      <c r="AQ15" s="285">
        <v>-7785</v>
      </c>
      <c r="AR15" s="286">
        <v>8.1999999999999993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1597626</v>
      </c>
      <c r="AP16" s="284">
        <v>109389</v>
      </c>
      <c r="AQ16" s="285">
        <v>124572</v>
      </c>
      <c r="AR16" s="286">
        <v>-12.2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8.6999999999999993</v>
      </c>
      <c r="AP21" s="298">
        <v>10.78</v>
      </c>
      <c r="AQ21" s="299">
        <v>-2.08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100.4</v>
      </c>
      <c r="AP22" s="303">
        <v>96.3</v>
      </c>
      <c r="AQ22" s="304">
        <v>4.0999999999999996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672775</v>
      </c>
      <c r="AP32" s="312">
        <v>46065</v>
      </c>
      <c r="AQ32" s="313">
        <v>62543</v>
      </c>
      <c r="AR32" s="314">
        <v>-26.3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250843</v>
      </c>
      <c r="AP35" s="312">
        <v>17175</v>
      </c>
      <c r="AQ35" s="313">
        <v>16620</v>
      </c>
      <c r="AR35" s="314">
        <v>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23104</v>
      </c>
      <c r="AP36" s="312">
        <v>1582</v>
      </c>
      <c r="AQ36" s="313">
        <v>3562</v>
      </c>
      <c r="AR36" s="314">
        <v>-55.6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521</v>
      </c>
      <c r="AP37" s="312" t="s">
        <v>521</v>
      </c>
      <c r="AQ37" s="313">
        <v>625</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521</v>
      </c>
      <c r="AP38" s="315" t="s">
        <v>521</v>
      </c>
      <c r="AQ38" s="316">
        <v>3</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-254</v>
      </c>
      <c r="AP39" s="312">
        <v>-17</v>
      </c>
      <c r="AQ39" s="313">
        <v>-2822</v>
      </c>
      <c r="AR39" s="314">
        <v>-99.4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-630055</v>
      </c>
      <c r="AP40" s="312">
        <v>-43140</v>
      </c>
      <c r="AQ40" s="313">
        <v>-53912</v>
      </c>
      <c r="AR40" s="314">
        <v>-20</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316413</v>
      </c>
      <c r="AP41" s="312">
        <v>21665</v>
      </c>
      <c r="AQ41" s="313">
        <v>26618</v>
      </c>
      <c r="AR41" s="314">
        <v>-18.600000000000001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999388</v>
      </c>
      <c r="AN51" s="334">
        <v>64752</v>
      </c>
      <c r="AO51" s="335">
        <v>253.4</v>
      </c>
      <c r="AP51" s="336">
        <v>73475</v>
      </c>
      <c r="AQ51" s="337">
        <v>9.1</v>
      </c>
      <c r="AR51" s="338">
        <v>244.3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740562</v>
      </c>
      <c r="AN52" s="342">
        <v>47983</v>
      </c>
      <c r="AO52" s="343">
        <v>275.3</v>
      </c>
      <c r="AP52" s="344">
        <v>43072</v>
      </c>
      <c r="AQ52" s="345">
        <v>31.1</v>
      </c>
      <c r="AR52" s="346">
        <v>244.2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605178</v>
      </c>
      <c r="AN53" s="334">
        <v>39888</v>
      </c>
      <c r="AO53" s="335">
        <v>-38.4</v>
      </c>
      <c r="AP53" s="336">
        <v>87464</v>
      </c>
      <c r="AQ53" s="337">
        <v>19</v>
      </c>
      <c r="AR53" s="338">
        <v>-57.4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430663</v>
      </c>
      <c r="AN54" s="342">
        <v>28385</v>
      </c>
      <c r="AO54" s="343">
        <v>-40.799999999999997</v>
      </c>
      <c r="AP54" s="344">
        <v>47479</v>
      </c>
      <c r="AQ54" s="345">
        <v>10.199999999999999</v>
      </c>
      <c r="AR54" s="346">
        <v>-51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278150</v>
      </c>
      <c r="AN55" s="334">
        <v>18578</v>
      </c>
      <c r="AO55" s="335">
        <v>-53.4</v>
      </c>
      <c r="AP55" s="336">
        <v>117234</v>
      </c>
      <c r="AQ55" s="337">
        <v>34</v>
      </c>
      <c r="AR55" s="338">
        <v>-87.4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206576</v>
      </c>
      <c r="AN56" s="342">
        <v>13797</v>
      </c>
      <c r="AO56" s="343">
        <v>-51.4</v>
      </c>
      <c r="AP56" s="344">
        <v>59796</v>
      </c>
      <c r="AQ56" s="345">
        <v>25.9</v>
      </c>
      <c r="AR56" s="346">
        <v>-77.3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247498</v>
      </c>
      <c r="AN57" s="334">
        <v>16785</v>
      </c>
      <c r="AO57" s="335">
        <v>-9.6999999999999993</v>
      </c>
      <c r="AP57" s="336">
        <v>97758</v>
      </c>
      <c r="AQ57" s="337">
        <v>-16.600000000000001</v>
      </c>
      <c r="AR57" s="338">
        <v>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209249</v>
      </c>
      <c r="AN58" s="342">
        <v>14191</v>
      </c>
      <c r="AO58" s="343">
        <v>2.9</v>
      </c>
      <c r="AP58" s="344">
        <v>45946</v>
      </c>
      <c r="AQ58" s="345">
        <v>-23.2</v>
      </c>
      <c r="AR58" s="346">
        <v>26.1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338112</v>
      </c>
      <c r="AN59" s="334">
        <v>23150</v>
      </c>
      <c r="AO59" s="335">
        <v>37.9</v>
      </c>
      <c r="AP59" s="336">
        <v>91338</v>
      </c>
      <c r="AQ59" s="337">
        <v>-6.6</v>
      </c>
      <c r="AR59" s="338">
        <v>44.5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281693</v>
      </c>
      <c r="AN60" s="342">
        <v>19287</v>
      </c>
      <c r="AO60" s="343">
        <v>35.9</v>
      </c>
      <c r="AP60" s="344">
        <v>43989</v>
      </c>
      <c r="AQ60" s="345">
        <v>-4.3</v>
      </c>
      <c r="AR60" s="346">
        <v>40.200000000000003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493665</v>
      </c>
      <c r="AN61" s="349">
        <v>32631</v>
      </c>
      <c r="AO61" s="350">
        <v>38</v>
      </c>
      <c r="AP61" s="351">
        <v>93454</v>
      </c>
      <c r="AQ61" s="352">
        <v>7.8</v>
      </c>
      <c r="AR61" s="338">
        <v>30.2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373749</v>
      </c>
      <c r="AN62" s="342">
        <v>24729</v>
      </c>
      <c r="AO62" s="343">
        <v>44.4</v>
      </c>
      <c r="AP62" s="344">
        <v>48056</v>
      </c>
      <c r="AQ62" s="345">
        <v>7.9</v>
      </c>
      <c r="AR62" s="346">
        <v>36.5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EAE9TZv4LO+CGdJj5YztUwxf0/91gCYUFpDXuyAu2CwuxnzwQ/ceW8XvP2CObJmdA55st+OG+lyqr1qhlHlDA==" saltValue="43HwXc0HswW0ajirL9DP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tRw0D7ofyz0NvPO5/5JimWr/7/K/9fCiDEY+SbRQ89X5i3LhZxm6Tfan2tpkylED+ruUlpLaq2lcn7vk2ajOJA==" saltValue="HgC7HhFNVGt9OdXD0duv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AwS8MPQFmzLKn0vUBXSHpYN7gQUXROUifJtVExTGFW+q56+pr+rX1VRH+zDM1xmDKtkrOAuDvm7cCIVS++dBdw==" saltValue="qfZsQhbfLWtfqxNNwSdqQ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9.61</v>
      </c>
      <c r="G47" s="12">
        <v>5.74</v>
      </c>
      <c r="H47" s="12">
        <v>11.68</v>
      </c>
      <c r="I47" s="12">
        <v>18.84</v>
      </c>
      <c r="J47" s="13">
        <v>22.53</v>
      </c>
    </row>
    <row r="48" spans="2:10" ht="57.75" customHeight="1" x14ac:dyDescent="0.15">
      <c r="B48" s="14"/>
      <c r="C48" s="1141" t="s">
        <v>4</v>
      </c>
      <c r="D48" s="1141"/>
      <c r="E48" s="1142"/>
      <c r="F48" s="15">
        <v>4.53</v>
      </c>
      <c r="G48" s="16">
        <v>6.4</v>
      </c>
      <c r="H48" s="16">
        <v>6.5</v>
      </c>
      <c r="I48" s="16">
        <v>7.86</v>
      </c>
      <c r="J48" s="17">
        <v>7.14</v>
      </c>
    </row>
    <row r="49" spans="2:10" ht="57.75" customHeight="1" thickBot="1" x14ac:dyDescent="0.2">
      <c r="B49" s="18"/>
      <c r="C49" s="1143" t="s">
        <v>5</v>
      </c>
      <c r="D49" s="1143"/>
      <c r="E49" s="1144"/>
      <c r="F49" s="19">
        <v>0.02</v>
      </c>
      <c r="G49" s="20" t="s">
        <v>567</v>
      </c>
      <c r="H49" s="20">
        <v>6.87</v>
      </c>
      <c r="I49" s="20">
        <v>9.64</v>
      </c>
      <c r="J49" s="21">
        <v>2.2000000000000002</v>
      </c>
    </row>
    <row r="50" spans="2:10" x14ac:dyDescent="0.15"/>
  </sheetData>
  <sheetProtection algorithmName="SHA-512" hashValue="M0tnQKbrJ961dpLjWbw4EBFgZWPOinIrzSdACFD/N3RE5QsBF5IdPjQnoQ831TNWp3PZtgwG0RaQfQK9FaOMjw==" saltValue="e5BDwfrH5Zwlqnrg1aXN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2024-03-18T00:03:01Z</cp:lastPrinted>
  <dcterms:created xsi:type="dcterms:W3CDTF">2024-02-05T00:23:11Z</dcterms:created>
  <dcterms:modified xsi:type="dcterms:W3CDTF">2024-03-25T05:21:33Z</dcterms:modified>
  <cp:category/>
</cp:coreProperties>
</file>