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<sst xmlns="http://schemas.openxmlformats.org/spreadsheetml/2006/main" count="1070" uniqueCount="608">
  <si>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</si>
  <si>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</si>
  <si>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</si>
  <si>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</si>
  <si>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</si>
  <si>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</si>
  <si>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</si>
  <si>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</si>
  <si>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</si>
  <si>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</si>
  <si>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</si>
  <si>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</si>
  <si>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</si>
  <si>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</si>
  <si>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</si>
  <si>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</si>
  <si>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</si>
  <si>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</si>
  <si>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</si>
  <si>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</si>
  <si>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</si>
  <si>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</si>
  <si>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</si>
  <si>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</si>
  <si>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</si>
  <si>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</si>
  <si>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</si>
  <si>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</si>
  <si>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</si>
  <si>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</si>
  <si>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</si>
  <si>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</si>
  <si>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</si>
  <si>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</si>
  <si>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</si>
  <si>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</si>
  <si>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</si>
  <si>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</si>
  <si>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</si>
  <si>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</si>
  <si>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</si>
  <si>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</si>
  <si>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</si>
  <si>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</si>
  <si>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</si>
  <si>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</si>
  <si>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</si>
  <si>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</si>
  <si>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</si>
  <si>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</si>
  <si>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</si>
  <si>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</si>
  <si>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</si>
  <si>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</si>
  <si>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</si>
  <si>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</si>
  <si>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</si>
  <si>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</si>
  <si>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</si>
  <si>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</si>
  <si>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</si>
  <si>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</si>
  <si>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</si>
  <si>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</si>
  <si>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</si>
  <si>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</si>
  <si>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</si>
  <si>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</si>
  <si>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</si>
  <si>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</si>
  <si>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</si>
  <si>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</si>
  <si>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</si>
  <si>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</si>
  <si>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</si>
  <si>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</si>
  <si>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</si>
  <si>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</si>
  <si>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</si>
  <si>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</si>
  <si>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</si>
  <si>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</si>
  <si>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</si>
  <si>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</si>
  <si>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</si>
  <si>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</si>
  <si>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</si>
  <si>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</si>
  <si>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</si>
  <si>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</si>
  <si>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</si>
  <si>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</si>
  <si>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</si>
  <si>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</si>
  <si>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</si>
  <si>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</si>
  <si>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</si>
  <si>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</si>
  <si>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</si>
  <si>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</si>
  <si>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</si>
  <si>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</si>
  <si>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</si>
  <si>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</si>
  <si>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</si>
  <si>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</si>
  <si>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</si>
  <si>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</si>
  <si>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</si>
  <si>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</si>
  <si>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</si>
  <si>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</si>
  <si>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</si>
  <si>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</si>
  <si>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</si>
  <si>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</si>
  <si>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</si>
  <si>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</si>
  <si>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</si>
  <si>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</si>
  <si>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</si>
  <si>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</si>
  <si>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</si>
  <si>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</si>
  <si>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</si>
  <si>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</si>
  <si>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</si>
  <si>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</si>
  <si>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</si>
  <si>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</si>
  <si>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</si>
  <si>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</si>
  <si>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</si>
  <si>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</si>
  <si>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</si>
  <si>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</si>
  <si>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</si>
  <si>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</si>
  <si>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</si>
  <si>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</si>
  <si>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</si>
  <si>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</si>
  <si>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</si>
  <si>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</si>
  <si>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</si>
  <si>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</si>
  <si>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</si>
  <si>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</si>
  <si>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</si>
  <si>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</si>
  <si>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</si>
  <si>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</si>
  <si>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</si>
  <si>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</si>
  <si>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</si>
  <si>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</si>
  <si>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</si>
  <si>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</si>
  <si>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</si>
  <si>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</si>
  <si>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</si>
  <si>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</si>
  <si>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</si>
  <si>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</si>
  <si>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</si>
  <si>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</si>
  <si>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</si>
  <si>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</si>
  <si>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</si>
  <si>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</si>
  <si>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</si>
  <si>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</si>
  <si>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</si>
  <si>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</si>
  <si>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</si>
  <si>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</si>
  <si>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</si>
  <si>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</si>
  <si>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</si>
  <si>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</si>
  <si>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</si>
  <si>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</si>
  <si>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</si>
  <si>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</si>
  <si>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</si>
  <si>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</si>
  <si>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</si>
  <si>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</si>
  <si>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</si>
  <si>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</si>
  <si>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</si>
  <si>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</si>
  <si>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</si>
  <si>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</si>
  <si>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</si>
  <si>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</si>
  <si>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</si>
  <si>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</si>
  <si>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</si>
  <si>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</si>
  <si>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</si>
  <si>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</si>
  <si>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</si>
  <si>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</si>
  <si>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</si>
  <si>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</si>
  <si>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</si>
  <si>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</si>
  <si>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</si>
  <si>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</si>
  <si>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</si>
  <si>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</si>
  <si>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</si>
  <si>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</si>
  <si>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</si>
  <si>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</si>
  <si>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</si>
  <si>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</si>
  <si>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</si>
  <si>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</si>
  <si>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</si>
  <si>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</si>
  <si>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</si>
  <si>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</si>
  <si>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</si>
  <si>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</si>
  <si>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</si>
  <si>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</si>
  <si>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</si>
  <si>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</si>
  <si>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</si>
  <si>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</si>
  <si>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</si>
  <si>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</si>
  <si>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</si>
  <si>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</si>
  <si>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</si>
  <si>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</si>
  <si>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</si>
  <si>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</si>
  <si>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</si>
  <si>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</si>
  <si>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</si>
  <si>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</si>
  <si>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</si>
  <si>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</si>
  <si>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</si>
  <si>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</si>
  <si>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</si>
  <si>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</si>
  <si>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</si>
  <si>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</si>
  <si>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</si>
  <si>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</si>
  <si>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</si>
  <si>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</si>
  <si>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</si>
  <si>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</si>
  <si>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</si>
  <si>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</si>
  <si>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</si>
  <si>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</si>
  <si>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</si>
  <si>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</si>
  <si>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</si>
  <si>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</si>
  <si>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</si>
  <si>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</si>
  <si>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</si>
  <si>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</si>
  <si>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</si>
  <si>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</si>
  <si>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</si>
  <si>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</si>
  <si>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</si>
  <si>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</si>
  <si>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</si>
  <si>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</si>
  <si>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</si>
  <si>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</si>
  <si>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</si>
  <si>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</si>
  <si>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</si>
  <si>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</si>
  <si>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</si>
  <si>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</si>
  <si>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</si>
  <si>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</si>
  <si>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</si>
  <si>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</si>
  <si>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</si>
  <si>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</si>
  <si>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</si>
  <si>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</si>
  <si>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</si>
  <si>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</si>
  <si>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</si>
  <si>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</si>
  <si>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</si>
  <si>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</si>
  <si>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</si>
  <si>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</si>
  <si>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</si>
  <si>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</si>
  <si>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</si>
  <si>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</si>
  <si>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</si>
  <si>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</si>
  <si>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</si>
  <si>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</si>
  <si>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</si>
  <si>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</si>
  <si>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</si>
  <si>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</si>
  <si>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</si>
  <si>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</si>
  <si>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</si>
  <si>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</si>
  <si>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</si>
  <si>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</si>
  <si>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</si>
  <si>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</si>
  <si>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</si>
  <si>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</si>
  <si>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</si>
  <si>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</si>
  <si>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</si>
  <si>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</si>
  <si>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</si>
  <si>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</si>
  <si>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</si>
  <si>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</si>
  <si>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</si>
  <si>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</si>
  <si>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</si>
  <si>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</si>
  <si>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</si>
  <si>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</si>
  <si>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</si>
  <si>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</si>
  <si>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</si>
  <si>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</si>
  <si>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</si>
  <si>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</si>
  <si>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</si>
  <si>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</si>
  <si>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</si>
  <si>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</si>
  <si>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</si>
  <si>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</si>
  <si>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</si>
  <si>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</si>
  <si>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</si>
  <si>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</si>
  <si>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</si>
  <si>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</si>
  <si>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</si>
  <si>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</si>
  <si>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</si>
  <si>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</si>
  <si>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</si>
  <si>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</si>
  <si>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</si>
  <si>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</si>
  <si>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</si>
  <si>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</si>
  <si>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</si>
  <si>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</si>
  <si>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</si>
  <si>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</si>
  <si>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</si>
  <si>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</si>
  <si>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</si>
  <si>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</si>
  <si>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</si>
  <si>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</si>
  <si>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</si>
  <si>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</si>
  <si>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</si>
  <si>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</si>
  <si>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</si>
  <si>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</si>
  <si>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</si>
  <si>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</si>
  <si>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</si>
  <si>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</si>
  <si>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</si>
  <si>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</si>
  <si>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</si>
  <si>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</si>
  <si>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</si>
  <si>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</si>
  <si>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</si>
  <si>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</si>
  <si>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</si>
  <si>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</si>
  <si>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</si>
  <si>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境町住宅事業特別会計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</si>
  <si>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</si>
  <si>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</si>
  <si>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</si>
  <si>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</si>
  <si>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</si>
  <si>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</si>
  <si>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</si>
  <si>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</si>
  <si>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</si>
  <si>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</si>
  <si>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</si>
  <si>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</si>
  <si>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</si>
  <si>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</si>
  <si>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</si>
  <si>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</si>
  <si>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</si>
  <si>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</si>
  <si>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</si>
  <si>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</si>
  <si>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</si>
  <si>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</si>
  <si>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</si>
  <si>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</si>
  <si>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</si>
  <si>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</si>
  <si>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</si>
  <si>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</si>
  <si>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</si>
  <si>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</si>
  <si>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</si>
  <si>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</si>
  <si>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</si>
  <si>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</si>
  <si>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</si>
  <si>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</si>
  <si>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</si>
  <si>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</si>
  <si>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</si>
  <si>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</si>
  <si>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</si>
  <si>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</si>
  <si>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</si>
  <si>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</si>
  <si>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</si>
  <si>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</si>
  <si>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</si>
  <si>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</si>
  <si>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</si>
  <si>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</si>
  <si>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</si>
  <si>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</si>
  <si>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</si>
  <si>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</si>
  <si>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</si>
  <si>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</si>
  <si>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</si>
  <si>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</si>
  <si>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</si>
  <si>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</si>
  <si>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</si>
  <si>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</si>
  <si>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</si>
  <si>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</si>
  <si>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</si>
  <si>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</si>
  <si>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</si>
  <si>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</si>
  <si>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</si>
  <si>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</si>
  <si>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</si>
  <si>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</si>
  <si>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</si>
  <si>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</si>
  <si>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</si>
  <si>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</si>
  <si>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</si>
  <si>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</si>
  <si>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</si>
  <si>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</si>
  <si>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境町公共下水道事業特別会計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</si>
  <si>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</si>
  <si>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</si>
  <si>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</si>
  <si>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</si>
  <si>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境町水道事業会計</t>
    <phoneticPr fontId="5"/>
  </si>
  <si>
    <t>(Ｆ)</t>
    <phoneticPr fontId="5"/>
  </si>
  <si>
    <t>境町介護保険事業特別会計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</si>
  <si>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</si>
  <si>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</si>
  <si>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</si>
  <si>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</si>
  <si>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</si>
  <si>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</si>
  <si>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</si>
  <si>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</si>
  <si>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</si>
  <si>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</si>
  <si>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</si>
  <si>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</si>
  <si>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</si>
  <si>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</si>
  <si>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</si>
  <si>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</si>
  <si>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</si>
  <si>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</si>
  <si>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</si>
  <si>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</si>
  <si>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</si>
  <si>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</si>
  <si>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</si>
  <si>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</si>
  <si>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</si>
  <si>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</si>
  <si>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</si>
  <si>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</si>
  <si>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</si>
  <si>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</si>
  <si>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</si>
  <si>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</si>
  <si>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</si>
  <si>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</si>
  <si>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</si>
  <si>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</si>
  <si>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</si>
  <si>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</si>
  <si>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</si>
  <si>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</si>
  <si>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</si>
  <si>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</si>
  <si>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</si>
  <si>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</si>
  <si>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</si>
  <si>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</si>
  <si>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</si>
  <si>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</si>
  <si>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</si>
  <si>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</si>
  <si>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</si>
  <si>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</si>
  <si>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</si>
  <si>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</si>
  <si>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</si>
  <si>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</si>
  <si>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</si>
  <si>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</si>
  <si>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</si>
  <si>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</si>
  <si>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</si>
  <si>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</si>
  <si>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</si>
  <si>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</si>
  <si>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</si>
  <si>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</si>
  <si>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</si>
  <si>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</si>
  <si>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</si>
  <si>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</si>
  <si>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</si>
  <si>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</si>
  <si>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</si>
  <si>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</si>
  <si>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</si>
  <si>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</si>
  <si>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</si>
  <si>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</si>
  <si>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</si>
  <si>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</si>
  <si>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</si>
  <si>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</si>
  <si>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</si>
  <si>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1.62</t>
  </si>
  <si>
    <t>▲ 0.80</t>
  </si>
  <si>
    <t>境町水道事業会計</t>
  </si>
  <si>
    <t>一般会計</t>
  </si>
  <si>
    <t>境町介護保険事業特別会計</t>
  </si>
  <si>
    <t>境町国民健康保険事業特別会計</t>
  </si>
  <si>
    <t>境町公共下水道事業特別会計</t>
  </si>
  <si>
    <t>境町農業集落排水事業特別会計</t>
  </si>
  <si>
    <t>境町住宅事業特別会計</t>
  </si>
  <si>
    <t>境町後期高齢者医療事業特別会計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</si>
  <si>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</si>
  <si>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</si>
  <si>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</si>
  <si>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</si>
  <si>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</si>
  <si>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</si>
  <si>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</si>
  <si>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</si>
  <si>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境町土地開発公社</t>
    <rPh sb="0" eb="2">
      <t>サカイマチ</t>
    </rPh>
    <rPh sb="2" eb="4">
      <t>トチ</t>
    </rPh>
    <rPh sb="4" eb="6">
      <t>カイハツ</t>
    </rPh>
    <rPh sb="6" eb="8">
      <t>コウシャ</t>
    </rPh>
    <phoneticPr fontId="2"/>
  </si>
  <si>
    <t>茨城さかいソーラー</t>
    <rPh sb="0" eb="2">
      <t>イバラキ</t>
    </rPh>
    <phoneticPr fontId="2"/>
  </si>
  <si>
    <t>さかいまちづくり公社</t>
    <rPh sb="8" eb="10">
      <t>コウシャ</t>
    </rPh>
    <phoneticPr fontId="2"/>
  </si>
  <si>
    <t>〇</t>
    <phoneticPr fontId="2"/>
  </si>
  <si>
    <t>-</t>
    <phoneticPr fontId="2"/>
  </si>
  <si>
    <t>-</t>
    <phoneticPr fontId="2"/>
  </si>
  <si>
    <t>茨城県市町村総合事務組合（一般会計）</t>
    <rPh sb="13" eb="15">
      <t>イッパン</t>
    </rPh>
    <rPh sb="15" eb="17">
      <t>カイケイ</t>
    </rPh>
    <phoneticPr fontId="2"/>
  </si>
  <si>
    <t>茨城県市町村総合事務組合（県民交通）</t>
  </si>
  <si>
    <t>茨城租税債権管理機構</t>
  </si>
  <si>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</si>
  <si>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</si>
  <si>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</si>
  <si>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3" eb="5">
      <t>カンキョウ</t>
    </rPh>
    <rPh sb="5" eb="7">
      <t>カンリ</t>
    </rPh>
    <rPh sb="7" eb="9">
      <t>ジム</t>
    </rPh>
    <rPh sb="9" eb="11">
      <t>クミアイ</t>
    </rPh>
    <rPh sb="12" eb="15">
      <t>シミズガオカ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</si>
  <si>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</si>
  <si>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</si>
  <si>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1">
      <t>タンスイ</t>
    </rPh>
    <rPh sb="21" eb="23">
      <t>ボウジョ</t>
    </rPh>
    <rPh sb="23" eb="25">
      <t>ジギョウ</t>
    </rPh>
    <rPh sb="25" eb="27">
      <t>トクベツ</t>
    </rPh>
    <rPh sb="27" eb="29">
      <t>カイケイ</t>
    </rPh>
    <phoneticPr fontId="2"/>
  </si>
  <si>
    <t>英語教育基金</t>
    <phoneticPr fontId="5"/>
  </si>
  <si>
    <t>まち・ひと・しごと創生基金</t>
    <phoneticPr fontId="2"/>
  </si>
  <si>
    <t>ふるとさづくり基金</t>
    <phoneticPr fontId="2"/>
  </si>
  <si>
    <t>地域振興基金</t>
    <phoneticPr fontId="2"/>
  </si>
  <si>
    <t>公共施設整備基金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</si>
</sst>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10BD-42CA-8BF2-51CB43E4DC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54288</c:v>
                </c:pt>
                <c:pt idx="1">
                  <c:v>124887</c:v>
                </c:pt>
                <c:pt idx="2">
                  <c:v>124384</c:v>
                </c:pt>
                <c:pt idx="3">
                  <c:v>89763</c:v>
                </c:pt>
                <c:pt idx="4">
                  <c:v>134412</c:v>
                </c:pt>
              </c:numCache>
            </c:numRef>
          </c:val>
          <c:smooth val="0"/>
          <c:extLst>
            <c:ext xmlns:c16="http://schemas.microsoft.com/office/drawing/2014/chart" uri="{C3380CC4-5D6E-409C-BE32-E72D297353CC}">
              <c16:uniqueId val="{00000001-10BD-42CA-8BF2-51CB43E4DC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4.99</c:v>
                </c:pt>
                <c:pt idx="1">
                  <c:v>3.08</c:v>
                </c:pt>
                <c:pt idx="2">
                  <c:v>7.32</c:v>
                </c:pt>
                <c:pt idx="3">
                  <c:v>16.239999999999998</c:v>
                </c:pt>
                <c:pt idx="4">
                  <c:v>14.87</c:v>
                </c:pt>
              </c:numCache>
            </c:numRef>
          </c:val>
          <c:extLst>
            <c:ext xmlns:c16="http://schemas.microsoft.com/office/drawing/2014/chart" uri="{C3380CC4-5D6E-409C-BE32-E72D297353CC}">
              <c16:uniqueId val="{00000000-CC87-4432-A4D8-103E6E51F5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14.73</c:v>
                </c:pt>
                <c:pt idx="1">
                  <c:v>14.96</c:v>
                </c:pt>
                <c:pt idx="2">
                  <c:v>14.75</c:v>
                </c:pt>
                <c:pt idx="3">
                  <c:v>14.47</c:v>
                </c:pt>
                <c:pt idx="4">
                  <c:v>15.68</c:v>
                </c:pt>
              </c:numCache>
            </c:numRef>
          </c:val>
          <c:extLst>
            <c:ext xmlns:c16="http://schemas.microsoft.com/office/drawing/2014/chart" uri="{C3380CC4-5D6E-409C-BE32-E72D297353CC}">
              <c16:uniqueId val="{00000001-CC87-4432-A4D8-103E6E51F5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0.12</c:v>
                </c:pt>
                <c:pt idx="1">
                  <c:v>-1.62</c:v>
                </c:pt>
                <c:pt idx="2">
                  <c:v>4.68</c:v>
                </c:pt>
                <c:pt idx="3">
                  <c:v>9.92</c:v>
                </c:pt>
                <c:pt idx="4">
                  <c:v>-0.8</c:v>
                </c:pt>
              </c:numCache>
            </c:numRef>
          </c:val>
          <c:smooth val="0"/>
          <c:extLst>
            <c:ext xmlns:c16="http://schemas.microsoft.com/office/drawing/2014/chart" uri="{C3380CC4-5D6E-409C-BE32-E72D297353CC}">
              <c16:uniqueId val="{00000002-CC87-4432-A4D8-103E6E51F5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62F6-4137-90F9-0C15D7FD61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6-4137-90F9-0C15D7FD611F}"/>
            </c:ext>
          </c:extLst>
        </c:ser>
        <c:ser>
          <c:idx val="2"/>
          <c:order val="2"/>
          <c:tx>
            <c:strRef>
              <c:f>データシート!$A$29</c:f>
              <c:strCache>
                <c:ptCount val="1"/>
                <c:pt idx="0">
                  <c:v>境町後期高齢者医療事業特別会計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0.03</c:v>
                </c:pt>
                <c:pt idx="8">
                  <c:v>#N/A</c:v>
                </c:pt>
                <c:pt idx="9">
                  <c:v>0.08</c:v>
                </c:pt>
              </c:numCache>
            </c:numRef>
          </c:val>
          <c:extLst>
            <c:ext xmlns:c16="http://schemas.microsoft.com/office/drawing/2014/chart" uri="{C3380CC4-5D6E-409C-BE32-E72D297353CC}">
              <c16:uniqueId val="{00000002-62F6-4137-90F9-0C15D7FD611F}"/>
            </c:ext>
          </c:extLst>
        </c:ser>
        <c:ser>
          <c:idx val="3"/>
          <c:order val="3"/>
          <c:tx>
            <c:strRef>
              <c:f>データシート!$A$30</c:f>
              <c:strCache>
                <c:ptCount val="1"/>
                <c:pt idx="0">
                  <c:v>境町住宅事業特別会計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0.06</c:v>
                </c:pt>
                <c:pt idx="6">
                  <c:v>#N/A</c:v>
                </c:pt>
                <c:pt idx="7">
                  <c:v>0.13</c:v>
                </c:pt>
                <c:pt idx="8">
                  <c:v>#N/A</c:v>
                </c:pt>
                <c:pt idx="9">
                  <c:v>0.1</c:v>
                </c:pt>
              </c:numCache>
            </c:numRef>
          </c:val>
          <c:extLst>
            <c:ext xmlns:c16="http://schemas.microsoft.com/office/drawing/2014/chart" uri="{C3380CC4-5D6E-409C-BE32-E72D297353CC}">
              <c16:uniqueId val="{00000003-62F6-4137-90F9-0C15D7FD611F}"/>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0.17</c:v>
                </c:pt>
                <c:pt idx="4">
                  <c:v>#N/A</c:v>
                </c:pt>
                <c:pt idx="5">
                  <c:v>0.19</c:v>
                </c:pt>
                <c:pt idx="6">
                  <c:v>#N/A</c:v>
                </c:pt>
                <c:pt idx="7">
                  <c:v>0.18</c:v>
                </c:pt>
                <c:pt idx="8">
                  <c:v>#N/A</c:v>
                </c:pt>
                <c:pt idx="9">
                  <c:v>0.2</c:v>
                </c:pt>
              </c:numCache>
            </c:numRef>
          </c:val>
          <c:extLst>
            <c:ext xmlns:c16="http://schemas.microsoft.com/office/drawing/2014/chart" uri="{C3380CC4-5D6E-409C-BE32-E72D297353CC}">
              <c16:uniqueId val="{00000004-62F6-4137-90F9-0C15D7FD611F}"/>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0.34</c:v>
                </c:pt>
                <c:pt idx="4">
                  <c:v>#N/A</c:v>
                </c:pt>
                <c:pt idx="5">
                  <c:v>0.28999999999999998</c:v>
                </c:pt>
                <c:pt idx="6">
                  <c:v>#N/A</c:v>
                </c:pt>
                <c:pt idx="7">
                  <c:v>0.09</c:v>
                </c:pt>
                <c:pt idx="8">
                  <c:v>#N/A</c:v>
                </c:pt>
                <c:pt idx="9">
                  <c:v>0.23</c:v>
                </c:pt>
              </c:numCache>
            </c:numRef>
          </c:val>
          <c:extLst>
            <c:ext xmlns:c16="http://schemas.microsoft.com/office/drawing/2014/chart" uri="{C3380CC4-5D6E-409C-BE32-E72D297353CC}">
              <c16:uniqueId val="{00000005-62F6-4137-90F9-0C15D7FD611F}"/>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0.43</c:v>
                </c:pt>
                <c:pt idx="4">
                  <c:v>#N/A</c:v>
                </c:pt>
                <c:pt idx="5">
                  <c:v>0.53</c:v>
                </c:pt>
                <c:pt idx="6">
                  <c:v>#N/A</c:v>
                </c:pt>
                <c:pt idx="7">
                  <c:v>0.73</c:v>
                </c:pt>
                <c:pt idx="8">
                  <c:v>#N/A</c:v>
                </c:pt>
                <c:pt idx="9">
                  <c:v>0.35</c:v>
                </c:pt>
              </c:numCache>
            </c:numRef>
          </c:val>
          <c:extLst>
            <c:ext xmlns:c16="http://schemas.microsoft.com/office/drawing/2014/chart" uri="{C3380CC4-5D6E-409C-BE32-E72D297353CC}">
              <c16:uniqueId val="{00000006-62F6-4137-90F9-0C15D7FD611F}"/>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2.09</c:v>
                </c:pt>
                <c:pt idx="2">
                  <c:v>#N/A</c:v>
                </c:pt>
                <c:pt idx="3">
                  <c:v>2.29</c:v>
                </c:pt>
                <c:pt idx="4">
                  <c:v>#N/A</c:v>
                </c:pt>
                <c:pt idx="5">
                  <c:v>1.44</c:v>
                </c:pt>
                <c:pt idx="6">
                  <c:v>#N/A</c:v>
                </c:pt>
                <c:pt idx="7">
                  <c:v>1.84</c:v>
                </c:pt>
                <c:pt idx="8">
                  <c:v>#N/A</c:v>
                </c:pt>
                <c:pt idx="9">
                  <c:v>1.74</c:v>
                </c:pt>
              </c:numCache>
            </c:numRef>
          </c:val>
          <c:extLst>
            <c:ext xmlns:c16="http://schemas.microsoft.com/office/drawing/2014/chart" uri="{C3380CC4-5D6E-409C-BE32-E72D297353CC}">
              <c16:uniqueId val="{00000007-62F6-4137-90F9-0C15D7FD61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4.97</c:v>
                </c:pt>
                <c:pt idx="2">
                  <c:v>#N/A</c:v>
                </c:pt>
                <c:pt idx="3">
                  <c:v>3.06</c:v>
                </c:pt>
                <c:pt idx="4">
                  <c:v>#N/A</c:v>
                </c:pt>
                <c:pt idx="5">
                  <c:v>7.24</c:v>
                </c:pt>
                <c:pt idx="6">
                  <c:v>#N/A</c:v>
                </c:pt>
                <c:pt idx="7">
                  <c:v>16.079999999999998</c:v>
                </c:pt>
                <c:pt idx="8">
                  <c:v>#N/A</c:v>
                </c:pt>
                <c:pt idx="9">
                  <c:v>14.75</c:v>
                </c:pt>
              </c:numCache>
            </c:numRef>
          </c:val>
          <c:extLst>
            <c:ext xmlns:c16="http://schemas.microsoft.com/office/drawing/2014/chart" uri="{C3380CC4-5D6E-409C-BE32-E72D297353CC}">
              <c16:uniqueId val="{00000008-62F6-4137-90F9-0C15D7FD611F}"/>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22.49</c:v>
                </c:pt>
                <c:pt idx="2">
                  <c:v>#N/A</c:v>
                </c:pt>
                <c:pt idx="3">
                  <c:v>22.27</c:v>
                </c:pt>
                <c:pt idx="4">
                  <c:v>#N/A</c:v>
                </c:pt>
                <c:pt idx="5">
                  <c:v>23.34</c:v>
                </c:pt>
                <c:pt idx="6">
                  <c:v>#N/A</c:v>
                </c:pt>
                <c:pt idx="7">
                  <c:v>23.05</c:v>
                </c:pt>
                <c:pt idx="8">
                  <c:v>#N/A</c:v>
                </c:pt>
                <c:pt idx="9">
                  <c:v>24.49</c:v>
                </c:pt>
              </c:numCache>
            </c:numRef>
          </c:val>
          <c:extLst>
            <c:ext xmlns:c16="http://schemas.microsoft.com/office/drawing/2014/chart" uri="{C3380CC4-5D6E-409C-BE32-E72D297353CC}">
              <c16:uniqueId val="{00000009-62F6-4137-90F9-0C15D7FD61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907</c:v>
                </c:pt>
                <c:pt idx="5">
                  <c:v>898</c:v>
                </c:pt>
                <c:pt idx="8">
                  <c:v>872</c:v>
                </c:pt>
                <c:pt idx="11">
                  <c:v>889</c:v>
                </c:pt>
                <c:pt idx="14">
                  <c:v>850</c:v>
                </c:pt>
              </c:numCache>
            </c:numRef>
          </c:val>
          <c:extLst>
            <c:ext xmlns:c16="http://schemas.microsoft.com/office/drawing/2014/chart" uri="{C3380CC4-5D6E-409C-BE32-E72D297353CC}">
              <c16:uniqueId val="{00000000-AD7F-4985-B811-6ACF1DA38E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7F-4985-B811-6ACF1DA38E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c:v>
                </c:pt>
                <c:pt idx="3">
                  <c:v>35</c:v>
                </c:pt>
                <c:pt idx="6">
                  <c:v>27</c:v>
                </c:pt>
                <c:pt idx="9">
                  <c:v>20</c:v>
                </c:pt>
                <c:pt idx="12">
                  <c:v>15</c:v>
                </c:pt>
              </c:numCache>
            </c:numRef>
          </c:val>
          <c:extLst>
            <c:ext xmlns:c16="http://schemas.microsoft.com/office/drawing/2014/chart" uri="{C3380CC4-5D6E-409C-BE32-E72D297353CC}">
              <c16:uniqueId val="{00000002-AD7F-4985-B811-6ACF1DA38E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122</c:v>
                </c:pt>
                <c:pt idx="3">
                  <c:v>113</c:v>
                </c:pt>
                <c:pt idx="6">
                  <c:v>116</c:v>
                </c:pt>
                <c:pt idx="9">
                  <c:v>104</c:v>
                </c:pt>
                <c:pt idx="12">
                  <c:v>62</c:v>
                </c:pt>
              </c:numCache>
            </c:numRef>
          </c:val>
          <c:extLst>
            <c:ext xmlns:c16="http://schemas.microsoft.com/office/drawing/2014/chart" uri="{C3380CC4-5D6E-409C-BE32-E72D297353CC}">
              <c16:uniqueId val="{00000003-AD7F-4985-B811-6ACF1DA38E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467</c:v>
                </c:pt>
                <c:pt idx="3">
                  <c:v>474</c:v>
                </c:pt>
                <c:pt idx="6">
                  <c:v>471</c:v>
                </c:pt>
                <c:pt idx="9">
                  <c:v>470</c:v>
                </c:pt>
                <c:pt idx="12">
                  <c:v>465</c:v>
                </c:pt>
              </c:numCache>
            </c:numRef>
          </c:val>
          <c:extLst>
            <c:ext xmlns:c16="http://schemas.microsoft.com/office/drawing/2014/chart" uri="{C3380CC4-5D6E-409C-BE32-E72D297353CC}">
              <c16:uniqueId val="{00000004-AD7F-4985-B811-6ACF1DA38E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7F-4985-B811-6ACF1DA38E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7F-4985-B811-6ACF1DA38E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1036</c:v>
                </c:pt>
                <c:pt idx="3">
                  <c:v>1024</c:v>
                </c:pt>
                <c:pt idx="6">
                  <c:v>986</c:v>
                </c:pt>
                <c:pt idx="9">
                  <c:v>998</c:v>
                </c:pt>
                <c:pt idx="12">
                  <c:v>996</c:v>
                </c:pt>
              </c:numCache>
            </c:numRef>
          </c:val>
          <c:extLst>
            <c:ext xmlns:c16="http://schemas.microsoft.com/office/drawing/2014/chart" uri="{C3380CC4-5D6E-409C-BE32-E72D297353CC}">
              <c16:uniqueId val="{00000007-AD7F-4985-B811-6ACF1DA38E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767</c:v>
                </c:pt>
                <c:pt idx="2">
                  <c:v>#N/A</c:v>
                </c:pt>
                <c:pt idx="3">
                  <c:v>#N/A</c:v>
                </c:pt>
                <c:pt idx="4">
                  <c:v>748</c:v>
                </c:pt>
                <c:pt idx="5">
                  <c:v>#N/A</c:v>
                </c:pt>
                <c:pt idx="6">
                  <c:v>#N/A</c:v>
                </c:pt>
                <c:pt idx="7">
                  <c:v>728</c:v>
                </c:pt>
                <c:pt idx="8">
                  <c:v>#N/A</c:v>
                </c:pt>
                <c:pt idx="9">
                  <c:v>#N/A</c:v>
                </c:pt>
                <c:pt idx="10">
                  <c:v>703</c:v>
                </c:pt>
                <c:pt idx="11">
                  <c:v>#N/A</c:v>
                </c:pt>
                <c:pt idx="12">
                  <c:v>#N/A</c:v>
                </c:pt>
                <c:pt idx="13">
                  <c:v>688</c:v>
                </c:pt>
                <c:pt idx="14">
                  <c:v>#N/A</c:v>
                </c:pt>
              </c:numCache>
            </c:numRef>
          </c:val>
          <c:smooth val="0"/>
          <c:extLst>
            <c:ext xmlns:c16="http://schemas.microsoft.com/office/drawing/2014/chart" uri="{C3380CC4-5D6E-409C-BE32-E72D297353CC}">
              <c16:uniqueId val="{00000008-AD7F-4985-B811-6ACF1DA38E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9239</c:v>
                </c:pt>
                <c:pt idx="5">
                  <c:v>9104</c:v>
                </c:pt>
                <c:pt idx="8">
                  <c:v>9053</c:v>
                </c:pt>
                <c:pt idx="11">
                  <c:v>9146</c:v>
                </c:pt>
                <c:pt idx="14">
                  <c:v>9215</c:v>
                </c:pt>
              </c:numCache>
            </c:numRef>
          </c:val>
          <c:extLst>
            <c:ext xmlns:c16="http://schemas.microsoft.com/office/drawing/2014/chart" uri="{C3380CC4-5D6E-409C-BE32-E72D297353CC}">
              <c16:uniqueId val="{00000000-8B3A-43D7-8795-AA30B806B7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1067</c:v>
                </c:pt>
                <c:pt idx="5">
                  <c:v>1196</c:v>
                </c:pt>
                <c:pt idx="8">
                  <c:v>1503</c:v>
                </c:pt>
                <c:pt idx="11">
                  <c:v>2167</c:v>
                </c:pt>
                <c:pt idx="14">
                  <c:v>3059</c:v>
                </c:pt>
              </c:numCache>
            </c:numRef>
          </c:val>
          <c:extLst>
            <c:ext xmlns:c16="http://schemas.microsoft.com/office/drawing/2014/chart" uri="{C3380CC4-5D6E-409C-BE32-E72D297353CC}">
              <c16:uniqueId val="{00000001-8B3A-43D7-8795-AA30B806B7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2749</c:v>
                </c:pt>
                <c:pt idx="5">
                  <c:v>2747</c:v>
                </c:pt>
                <c:pt idx="8">
                  <c:v>3295</c:v>
                </c:pt>
                <c:pt idx="11">
                  <c:v>3562</c:v>
                </c:pt>
                <c:pt idx="14">
                  <c:v>3876</c:v>
                </c:pt>
              </c:numCache>
            </c:numRef>
          </c:val>
          <c:extLst>
            <c:ext xmlns:c16="http://schemas.microsoft.com/office/drawing/2014/chart" uri="{C3380CC4-5D6E-409C-BE32-E72D297353CC}">
              <c16:uniqueId val="{00000002-8B3A-43D7-8795-AA30B806B7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3A-43D7-8795-AA30B806B7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3A-43D7-8795-AA30B806B7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41</c:v>
                </c:pt>
                <c:pt idx="3">
                  <c:v>39</c:v>
                </c:pt>
                <c:pt idx="6">
                  <c:v>117</c:v>
                </c:pt>
                <c:pt idx="9">
                  <c:v>36</c:v>
                </c:pt>
                <c:pt idx="12">
                  <c:v>34</c:v>
                </c:pt>
              </c:numCache>
            </c:numRef>
          </c:val>
          <c:extLst>
            <c:ext xmlns:c16="http://schemas.microsoft.com/office/drawing/2014/chart" uri="{C3380CC4-5D6E-409C-BE32-E72D297353CC}">
              <c16:uniqueId val="{00000005-8B3A-43D7-8795-AA30B806B7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1713</c:v>
                </c:pt>
                <c:pt idx="3">
                  <c:v>1718</c:v>
                </c:pt>
                <c:pt idx="6">
                  <c:v>1663</c:v>
                </c:pt>
                <c:pt idx="9">
                  <c:v>1656</c:v>
                </c:pt>
                <c:pt idx="12">
                  <c:v>1617</c:v>
                </c:pt>
              </c:numCache>
            </c:numRef>
          </c:val>
          <c:extLst>
            <c:ext xmlns:c16="http://schemas.microsoft.com/office/drawing/2014/chart" uri="{C3380CC4-5D6E-409C-BE32-E72D297353CC}">
              <c16:uniqueId val="{00000006-8B3A-43D7-8795-AA30B806B7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359</c:v>
                </c:pt>
                <c:pt idx="3">
                  <c:v>264</c:v>
                </c:pt>
                <c:pt idx="6">
                  <c:v>177</c:v>
                </c:pt>
                <c:pt idx="9">
                  <c:v>119</c:v>
                </c:pt>
                <c:pt idx="12">
                  <c:v>97</c:v>
                </c:pt>
              </c:numCache>
            </c:numRef>
          </c:val>
          <c:extLst>
            <c:ext xmlns:c16="http://schemas.microsoft.com/office/drawing/2014/chart" uri="{C3380CC4-5D6E-409C-BE32-E72D297353CC}">
              <c16:uniqueId val="{00000007-8B3A-43D7-8795-AA30B806B7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5429</c:v>
                </c:pt>
                <c:pt idx="3">
                  <c:v>5318</c:v>
                </c:pt>
                <c:pt idx="6">
                  <c:v>5116</c:v>
                </c:pt>
                <c:pt idx="9">
                  <c:v>4813</c:v>
                </c:pt>
                <c:pt idx="12">
                  <c:v>4478</c:v>
                </c:pt>
              </c:numCache>
            </c:numRef>
          </c:val>
          <c:extLst>
            <c:ext xmlns:c16="http://schemas.microsoft.com/office/drawing/2014/chart" uri="{C3380CC4-5D6E-409C-BE32-E72D297353CC}">
              <c16:uniqueId val="{00000008-8B3A-43D7-8795-AA30B806B7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1123</c:v>
                </c:pt>
                <c:pt idx="3">
                  <c:v>1172</c:v>
                </c:pt>
                <c:pt idx="6">
                  <c:v>1458</c:v>
                </c:pt>
                <c:pt idx="9">
                  <c:v>2033</c:v>
                </c:pt>
                <c:pt idx="12">
                  <c:v>2926</c:v>
                </c:pt>
              </c:numCache>
            </c:numRef>
          </c:val>
          <c:extLst>
            <c:ext xmlns:c16="http://schemas.microsoft.com/office/drawing/2014/chart" uri="{C3380CC4-5D6E-409C-BE32-E72D297353CC}">
              <c16:uniqueId val="{00000009-8B3A-43D7-8795-AA30B806B7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9759</c:v>
                </c:pt>
                <c:pt idx="3">
                  <c:v>9827</c:v>
                </c:pt>
                <c:pt idx="6">
                  <c:v>10010</c:v>
                </c:pt>
                <c:pt idx="9">
                  <c:v>10270</c:v>
                </c:pt>
                <c:pt idx="12">
                  <c:v>10560</c:v>
                </c:pt>
              </c:numCache>
            </c:numRef>
          </c:val>
          <c:extLst>
            <c:ext xmlns:c16="http://schemas.microsoft.com/office/drawing/2014/chart" uri="{C3380CC4-5D6E-409C-BE32-E72D297353CC}">
              <c16:uniqueId val="{0000000A-8B3A-43D7-8795-AA30B806B7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5369</c:v>
                </c:pt>
                <c:pt idx="2">
                  <c:v>#N/A</c:v>
                </c:pt>
                <c:pt idx="3">
                  <c:v>#N/A</c:v>
                </c:pt>
                <c:pt idx="4">
                  <c:v>5291</c:v>
                </c:pt>
                <c:pt idx="5">
                  <c:v>#N/A</c:v>
                </c:pt>
                <c:pt idx="6">
                  <c:v>#N/A</c:v>
                </c:pt>
                <c:pt idx="7">
                  <c:v>4688</c:v>
                </c:pt>
                <c:pt idx="8">
                  <c:v>#N/A</c:v>
                </c:pt>
                <c:pt idx="9">
                  <c:v>#N/A</c:v>
                </c:pt>
                <c:pt idx="10">
                  <c:v>4049</c:v>
                </c:pt>
                <c:pt idx="11">
                  <c:v>#N/A</c:v>
                </c:pt>
                <c:pt idx="12">
                  <c:v>#N/A</c:v>
                </c:pt>
                <c:pt idx="13">
                  <c:v>3561</c:v>
                </c:pt>
                <c:pt idx="14">
                  <c:v>#N/A</c:v>
                </c:pt>
              </c:numCache>
            </c:numRef>
          </c:val>
          <c:smooth val="0"/>
          <c:extLst>
            <c:ext xmlns:c16="http://schemas.microsoft.com/office/drawing/2014/chart" uri="{C3380CC4-5D6E-409C-BE32-E72D297353CC}">
              <c16:uniqueId val="{0000000B-8B3A-43D7-8795-AA30B806B7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904</c:v>
                </c:pt>
                <c:pt idx="1">
                  <c:v>942</c:v>
                </c:pt>
                <c:pt idx="2">
                  <c:v>1000</c:v>
                </c:pt>
              </c:numCache>
            </c:numRef>
          </c:val>
          <c:extLst>
            <c:ext xmlns:c16="http://schemas.microsoft.com/office/drawing/2014/chart" uri="{C3380CC4-5D6E-409C-BE32-E72D297353CC}">
              <c16:uniqueId val="{00000000-59E6-4BFF-8BDB-C244675C27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244</c:v>
                </c:pt>
                <c:pt idx="2">
                  <c:v>244</c:v>
                </c:pt>
              </c:numCache>
            </c:numRef>
          </c:val>
          <c:extLst>
            <c:ext xmlns:c16="http://schemas.microsoft.com/office/drawing/2014/chart" uri="{C3380CC4-5D6E-409C-BE32-E72D297353CC}">
              <c16:uniqueId val="{00000001-59E6-4BFF-8BDB-C244675C27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1926</c:v>
                </c:pt>
                <c:pt idx="1">
                  <c:v>2068</c:v>
                </c:pt>
                <c:pt idx="2">
                  <c:v>2266</c:v>
                </c:pt>
              </c:numCache>
            </c:numRef>
          </c:val>
          <c:extLst>
            <c:ext xmlns:c16="http://schemas.microsoft.com/office/drawing/2014/chart" uri="{C3380CC4-5D6E-409C-BE32-E72D297353CC}">
              <c16:uniqueId val="{00000002-59E6-4BFF-8BDB-C244675C27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年度をピークに年々減少しており、令和４年度については、前年度比</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996</a:t>
          </a:r>
          <a:r>
            <a:rPr kumimoji="1" lang="ja-JP" altLang="en-US" sz="1200">
              <a:latin typeface="ＭＳ ゴシック" pitchFamily="49" charset="-128"/>
              <a:ea typeface="ＭＳ ゴシック" pitchFamily="49" charset="-128"/>
            </a:rPr>
            <a:t>百万円となった。起債の新規発行を必要最小限としたことが主な要因である。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債務負担行為に基づく支出額は、土地改良区借入金の償還が進み、債務負担額が減少したことにより前年度比５百万円減の</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しかしながら、元利償還金及び公営企業債の元利償還金に対する繰入金は高い数値であることから、今後も地方債や公営企業債の発行を必要最小限に抑えるなど、実質公債費比率の減少に努める。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満期一括償還の起債の活用がない。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地方債発行の抑制により、普通会計、公共下水道及び農業集落排水事業における起債総額は減少した。そのため、公営企業債等繰入見込額は昨年度比</a:t>
          </a:r>
          <a:r>
            <a:rPr kumimoji="1" lang="en-US" altLang="ja-JP" sz="1200">
              <a:latin typeface="ＭＳ ゴシック" pitchFamily="49" charset="-128"/>
              <a:ea typeface="ＭＳ ゴシック" pitchFamily="49" charset="-128"/>
            </a:rPr>
            <a:t>335</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4,478</a:t>
          </a:r>
          <a:r>
            <a:rPr kumimoji="1" lang="ja-JP" altLang="en-US" sz="1200">
              <a:latin typeface="ＭＳ ゴシック" pitchFamily="49" charset="-128"/>
              <a:ea typeface="ＭＳ ゴシック" pitchFamily="49" charset="-128"/>
            </a:rPr>
            <a:t>百万円となった。今後についても減少していく見込みである。</a:t>
          </a:r>
        </a:p>
        <a:p>
          <a:r>
            <a:rPr kumimoji="1" lang="ja-JP" altLang="en-US" sz="1200">
              <a:latin typeface="ＭＳ ゴシック" pitchFamily="49" charset="-128"/>
              <a:ea typeface="ＭＳ ゴシック" pitchFamily="49" charset="-128"/>
            </a:rPr>
            <a:t>　設立法人等の負債額等負担見込額は令和２年度のみ増加したが，これは一過性のものであり，令和４年度についても令和３年度同等の数値となった。今後は、設立法人借入金の償還が進むことにより、負担見込額も減少していく見込みである。</a:t>
          </a:r>
        </a:p>
        <a:p>
          <a:r>
            <a:rPr kumimoji="1" lang="ja-JP" altLang="en-US" sz="1200">
              <a:latin typeface="ＭＳ ゴシック" pitchFamily="49" charset="-128"/>
              <a:ea typeface="ＭＳ ゴシック" pitchFamily="49" charset="-128"/>
            </a:rPr>
            <a:t>　充当可能財源等については、基金の積立を実施したことにより、充当可能基金が前年度比</a:t>
          </a:r>
          <a:r>
            <a:rPr kumimoji="1" lang="en-US" altLang="ja-JP" sz="1200">
              <a:latin typeface="ＭＳ ゴシック" pitchFamily="49" charset="-128"/>
              <a:ea typeface="ＭＳ ゴシック" pitchFamily="49" charset="-128"/>
            </a:rPr>
            <a:t>314</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3,876</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　これらのことより、将来負担比率の分子は前年度比</a:t>
          </a:r>
          <a:r>
            <a:rPr kumimoji="1" lang="en-US" altLang="ja-JP" sz="1200">
              <a:latin typeface="ＭＳ ゴシック" pitchFamily="49" charset="-128"/>
              <a:ea typeface="ＭＳ ゴシック" pitchFamily="49" charset="-128"/>
            </a:rPr>
            <a:t>488</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3,561</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今後も、地方債の新規発行を必要最小限に抑制するなど、将来負担比率の減少を図り財政の健全化に努めていく。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財政調整基金や各事業を継続するための特定目的基金（ふるさとづくり基金等）への積立を行ったことにより、財政調整基金は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億円（前年度比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百万円増）、特定目的基金は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既に実施している事業及び今後の実施する新たな事業の継続性を図るため、基金の使途の明確化を図っていく。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・ふるさとづくり基金及びまち・ひと・しごと創生基金：「境町を応援したい」「境町の発展のために貢献したい」という方から広く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寄付を募って、まちづくりに活用する。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・英語教育基金：小学校及び中学校における先進的な英語教育によりグローバル社会で活躍できる人材を育成するための事業を安定的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かつ継続的に運営する。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・子ども未来基金：子ども及び子育て並びにひとり親家庭の支援に関する事業に活用する。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・友好都市交流基金：国際交流及び国内の都市間交流を推進する事業に活用する。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残高が増加した基金の主なもの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ふるさとづくり基金：ふるさとづくり寄付金の積立による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世界大会等誘致推進基金：町内施設を活用し世界大会を開催するため、新たな基金創設による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地域優良賃貸住宅整備基金：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住宅使用料の積立による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住宅整備基金：町営住宅及び定住促進住宅使用料の積立による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残高が減少した基金の主なもの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地域振興基金：医療施設整備事業に充当したことによる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子ども未来基金：第２子以降保育料無償化事業等に充当したことによる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各特定目的基金を充当する事業の継続性を確保するため、適宜積立を行うが、今後大きな増減はない予定。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決算に伴い、余剰金を積み立てたことにより、前年度比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％であるおよそ</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令和４年度標準財政規模：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24,785
23,357
46.59
26,262,717
25,048,884
948,146
6,374,866
10,559,833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となった。類似団体平均値及び茨城県平均値と、ほぼ同水準で推移している。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今後については、境古河ＩＣ周辺地区等への企業誘致を強力に推進することにより、固定資産税、法人住民税及び個人住民税等の歳入確保に努め、財政の健全化を図る。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xdr:cNvCxnSpPr/>
      </xdr:nvCxnSpPr>
      <xdr:spPr>
        <a:xfrm>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7" name="直線コネクタ 76"/>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80" name="直線コネクタ 79"/>
        <xdr:cNvCxnSpPr/>
      </xdr:nvCxnSpPr>
      <xdr:spPr>
        <a:xfrm flipV="1">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99984</xdr:rowOff>
    </xdr:from>
    <xdr:ext cx="762000" cy="259045"/>
    <xdr:sp macro="" textlink="">
      <xdr:nvSpPr>
        <xdr:cNvPr id="91" name="財政力該当値テキスト"/>
        <xdr:cNvSpPr txBox="1"/>
      </xdr:nvSpPr>
      <xdr:spPr>
        <a:xfrm>
          <a:off x="5041900" y="695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93" name="テキスト ボックス 92"/>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5" name="テキスト ボックス 9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7" name="テキスト ボックス 9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99" name="テキスト ボックス 98"/>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となった。主な要因としては、歳出面の人件費、公債費等が減少したものの、歳入面の臨時財政対策債が前年度比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百万円となったことから、経常一般財源総額が前年度比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一方で、臨時財政対策債を除いた経常一般財源は新規企業の進出等によ町税が増加したこと、地方消費税交付金が増加したことなどにより前年度比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6,370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百万円となった。今後も、境古河ＩＣ周辺地区等への企業誘致を強力に推進し、町税の確保に努める。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85344</xdr:rowOff>
    </xdr:to>
    <xdr:cxnSp macro="">
      <xdr:nvCxnSpPr>
        <xdr:cNvPr id="132" name="直線コネクタ 131"/>
        <xdr:cNvCxnSpPr/>
      </xdr:nvCxnSpPr>
      <xdr:spPr>
        <a:xfrm>
          <a:off x="4114800" y="1077569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126238</xdr:rowOff>
    </xdr:to>
    <xdr:cxnSp macro="">
      <xdr:nvCxnSpPr>
        <xdr:cNvPr id="135" name="直線コネクタ 134"/>
        <xdr:cNvCxnSpPr/>
      </xdr:nvCxnSpPr>
      <xdr:spPr>
        <a:xfrm flipV="1">
          <a:off x="3225800" y="1077569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17526</xdr:rowOff>
    </xdr:to>
    <xdr:cxnSp macro="">
      <xdr:nvCxnSpPr>
        <xdr:cNvPr id="138" name="直線コネクタ 137"/>
        <xdr:cNvCxnSpPr/>
      </xdr:nvCxnSpPr>
      <xdr:spPr>
        <a:xfrm flipV="1">
          <a:off x="2336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17526</xdr:rowOff>
    </xdr:to>
    <xdr:cxnSp macro="">
      <xdr:nvCxnSpPr>
        <xdr:cNvPr id="141" name="直線コネクタ 140"/>
        <xdr:cNvCxnSpPr/>
      </xdr:nvCxnSpPr>
      <xdr:spPr>
        <a:xfrm>
          <a:off x="1447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51" name="楕円 150"/>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52" name="財政構造の弾力性該当値テキスト"/>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3" name="楕円 152"/>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4" name="テキスト ボックス 153"/>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5" name="楕円 154"/>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6" name="テキスト ボックス 155"/>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7" name="楕円 156"/>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8" name="テキスト ボックス 157"/>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9" name="楕円 158"/>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60" name="テキスト ボックス 159"/>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千円増の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なり、類似団体平均値を大きく上回っている。主な要因は、ふるさとづくり寄付金の増加に伴う関連事業費（事務費）の増、地方創生関連交付金を活用し実施したデジタル化推進事業費の増及び新型コロナウイルス感染症の影響により落ち込んだ消費を喚起するための各種事業を実施したこと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今後もふるさとづくり寄付金の額により数値の増減が見込まれるが、行財政改革等を進めることにより固定化されたコストの見直しを行い、無駄のない支出に努める。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61877</xdr:rowOff>
    </xdr:from>
    <xdr:to>
      <xdr:col>23</xdr:col>
      <xdr:colOff>133350</xdr:colOff>
      <xdr:row>90</xdr:row>
      <xdr:rowOff>54359</xdr:rowOff>
    </xdr:to>
    <xdr:cxnSp macro="">
      <xdr:nvCxnSpPr>
        <xdr:cNvPr id="197" name="直線コネクタ 196"/>
        <xdr:cNvCxnSpPr/>
      </xdr:nvCxnSpPr>
      <xdr:spPr>
        <a:xfrm>
          <a:off x="4114800" y="14806577"/>
          <a:ext cx="838200" cy="6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15732</xdr:rowOff>
    </xdr:from>
    <xdr:to>
      <xdr:col>19</xdr:col>
      <xdr:colOff>133350</xdr:colOff>
      <xdr:row>86</xdr:row>
      <xdr:rowOff>61877</xdr:rowOff>
    </xdr:to>
    <xdr:cxnSp macro="">
      <xdr:nvCxnSpPr>
        <xdr:cNvPr id="200" name="直線コネクタ 199"/>
        <xdr:cNvCxnSpPr/>
      </xdr:nvCxnSpPr>
      <xdr:spPr>
        <a:xfrm>
          <a:off x="3225800" y="14760432"/>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79839</xdr:rowOff>
    </xdr:from>
    <xdr:to>
      <xdr:col>15</xdr:col>
      <xdr:colOff>82550</xdr:colOff>
      <xdr:row>86</xdr:row>
      <xdr:rowOff>15732</xdr:rowOff>
    </xdr:to>
    <xdr:cxnSp macro="">
      <xdr:nvCxnSpPr>
        <xdr:cNvPr id="203" name="直線コネクタ 202"/>
        <xdr:cNvCxnSpPr/>
      </xdr:nvCxnSpPr>
      <xdr:spPr>
        <a:xfrm>
          <a:off x="2336800" y="14310189"/>
          <a:ext cx="889000" cy="4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79839</xdr:rowOff>
    </xdr:from>
    <xdr:to>
      <xdr:col>11</xdr:col>
      <xdr:colOff>31750</xdr:colOff>
      <xdr:row>88</xdr:row>
      <xdr:rowOff>8871</xdr:rowOff>
    </xdr:to>
    <xdr:cxnSp macro="">
      <xdr:nvCxnSpPr>
        <xdr:cNvPr id="206" name="直線コネクタ 205"/>
        <xdr:cNvCxnSpPr/>
      </xdr:nvCxnSpPr>
      <xdr:spPr>
        <a:xfrm flipV="1">
          <a:off x="1447800" y="14310189"/>
          <a:ext cx="889000" cy="7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3559</xdr:rowOff>
    </xdr:from>
    <xdr:to>
      <xdr:col>23</xdr:col>
      <xdr:colOff>184150</xdr:colOff>
      <xdr:row>90</xdr:row>
      <xdr:rowOff>105159</xdr:rowOff>
    </xdr:to>
    <xdr:sp macro="" textlink="">
      <xdr:nvSpPr>
        <xdr:cNvPr id="216" name="楕円 215"/>
        <xdr:cNvSpPr/>
      </xdr:nvSpPr>
      <xdr:spPr>
        <a:xfrm>
          <a:off x="4902200" y="154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70886</xdr:rowOff>
    </xdr:from>
    <xdr:ext cx="762000" cy="259045"/>
    <xdr:sp macro="" textlink="">
      <xdr:nvSpPr>
        <xdr:cNvPr id="217" name="人件費・物件費等の状況該当値テキスト"/>
        <xdr:cNvSpPr txBox="1"/>
      </xdr:nvSpPr>
      <xdr:spPr>
        <a:xfrm>
          <a:off x="5041900" y="1532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11077</xdr:rowOff>
    </xdr:from>
    <xdr:to>
      <xdr:col>19</xdr:col>
      <xdr:colOff>184150</xdr:colOff>
      <xdr:row>86</xdr:row>
      <xdr:rowOff>112677</xdr:rowOff>
    </xdr:to>
    <xdr:sp macro="" textlink="">
      <xdr:nvSpPr>
        <xdr:cNvPr id="218" name="楕円 217"/>
        <xdr:cNvSpPr/>
      </xdr:nvSpPr>
      <xdr:spPr>
        <a:xfrm>
          <a:off x="4064000" y="14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97454</xdr:rowOff>
    </xdr:from>
    <xdr:ext cx="736600" cy="259045"/>
    <xdr:sp macro="" textlink="">
      <xdr:nvSpPr>
        <xdr:cNvPr id="219" name="テキスト ボックス 218"/>
        <xdr:cNvSpPr txBox="1"/>
      </xdr:nvSpPr>
      <xdr:spPr>
        <a:xfrm>
          <a:off x="3733800" y="1484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136382</xdr:rowOff>
    </xdr:from>
    <xdr:to>
      <xdr:col>15</xdr:col>
      <xdr:colOff>133350</xdr:colOff>
      <xdr:row>86</xdr:row>
      <xdr:rowOff>66532</xdr:rowOff>
    </xdr:to>
    <xdr:sp macro="" textlink="">
      <xdr:nvSpPr>
        <xdr:cNvPr id="220" name="楕円 219"/>
        <xdr:cNvSpPr/>
      </xdr:nvSpPr>
      <xdr:spPr>
        <a:xfrm>
          <a:off x="3175000" y="147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51309</xdr:rowOff>
    </xdr:from>
    <xdr:ext cx="762000" cy="259045"/>
    <xdr:sp macro="" textlink="">
      <xdr:nvSpPr>
        <xdr:cNvPr id="221" name="テキスト ボックス 220"/>
        <xdr:cNvSpPr txBox="1"/>
      </xdr:nvSpPr>
      <xdr:spPr>
        <a:xfrm>
          <a:off x="2844800" y="147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29039</xdr:rowOff>
    </xdr:from>
    <xdr:to>
      <xdr:col>11</xdr:col>
      <xdr:colOff>82550</xdr:colOff>
      <xdr:row>83</xdr:row>
      <xdr:rowOff>130639</xdr:rowOff>
    </xdr:to>
    <xdr:sp macro="" textlink="">
      <xdr:nvSpPr>
        <xdr:cNvPr id="222" name="楕円 221"/>
        <xdr:cNvSpPr/>
      </xdr:nvSpPr>
      <xdr:spPr>
        <a:xfrm>
          <a:off x="2286000" y="142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115416</xdr:rowOff>
    </xdr:from>
    <xdr:ext cx="762000" cy="259045"/>
    <xdr:sp macro="" textlink="">
      <xdr:nvSpPr>
        <xdr:cNvPr id="223" name="テキスト ボックス 222"/>
        <xdr:cNvSpPr txBox="1"/>
      </xdr:nvSpPr>
      <xdr:spPr>
        <a:xfrm>
          <a:off x="1955800" y="1434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129521</xdr:rowOff>
    </xdr:from>
    <xdr:to>
      <xdr:col>7</xdr:col>
      <xdr:colOff>31750</xdr:colOff>
      <xdr:row>88</xdr:row>
      <xdr:rowOff>59671</xdr:rowOff>
    </xdr:to>
    <xdr:sp macro="" textlink="">
      <xdr:nvSpPr>
        <xdr:cNvPr id="224" name="楕円 223"/>
        <xdr:cNvSpPr/>
      </xdr:nvSpPr>
      <xdr:spPr>
        <a:xfrm>
          <a:off x="1397000" y="150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44448</xdr:rowOff>
    </xdr:from>
    <xdr:ext cx="762000" cy="259045"/>
    <xdr:sp macro="" textlink="">
      <xdr:nvSpPr>
        <xdr:cNvPr id="225" name="テキスト ボックス 224"/>
        <xdr:cNvSpPr txBox="1"/>
      </xdr:nvSpPr>
      <xdr:spPr>
        <a:xfrm>
          <a:off x="1066800" y="15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となり、前年と比較し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ポイント下回っており、今後も、国家公務員の給与改定を参考に、給与構造の改定を行い、引き続き給与の適正化につとめる。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149578</xdr:rowOff>
    </xdr:to>
    <xdr:cxnSp macro="">
      <xdr:nvCxnSpPr>
        <xdr:cNvPr id="259" name="直線コネクタ 258"/>
        <xdr:cNvCxnSpPr/>
      </xdr:nvCxnSpPr>
      <xdr:spPr>
        <a:xfrm flipV="1">
          <a:off x="16179800" y="145245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85</xdr:row>
      <xdr:rowOff>71966</xdr:rowOff>
    </xdr:to>
    <xdr:cxnSp macro="">
      <xdr:nvCxnSpPr>
        <xdr:cNvPr id="262" name="直線コネクタ 261"/>
        <xdr:cNvCxnSpPr/>
      </xdr:nvCxnSpPr>
      <xdr:spPr>
        <a:xfrm flipV="1">
          <a:off x="15290800" y="145513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98778</xdr:rowOff>
    </xdr:to>
    <xdr:cxnSp macro="">
      <xdr:nvCxnSpPr>
        <xdr:cNvPr id="265" name="直線コネクタ 264"/>
        <xdr:cNvCxnSpPr/>
      </xdr:nvCxnSpPr>
      <xdr:spPr>
        <a:xfrm flipV="1">
          <a:off x="14401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98778</xdr:rowOff>
    </xdr:to>
    <xdr:cxnSp macro="">
      <xdr:nvCxnSpPr>
        <xdr:cNvPr id="268" name="直線コネクタ 267"/>
        <xdr:cNvCxnSpPr/>
      </xdr:nvCxnSpPr>
      <xdr:spPr>
        <a:xfrm>
          <a:off x="13512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8" name="楕円 277"/>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9"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80" name="楕円 279"/>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81" name="テキスト ボックス 280"/>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2" name="楕円 281"/>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3" name="テキスト ボックス 28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4" name="楕円 283"/>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5" name="テキスト ボックス 284"/>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6" name="楕円 285"/>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7" name="テキスト ボックス 286"/>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となった。類似団体平均と比較すると、ほぼ同水準で推移している。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今後は、組織機構改革やさらなる事務等の効率化により、適切な定員管理に努める。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62</xdr:row>
      <xdr:rowOff>3084</xdr:rowOff>
    </xdr:to>
    <xdr:cxnSp macro="">
      <xdr:nvCxnSpPr>
        <xdr:cNvPr id="324" name="直線コネクタ 323"/>
        <xdr:cNvCxnSpPr/>
      </xdr:nvCxnSpPr>
      <xdr:spPr>
        <a:xfrm flipV="1">
          <a:off x="16179800" y="1061402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3084</xdr:rowOff>
    </xdr:to>
    <xdr:cxnSp macro="">
      <xdr:nvCxnSpPr>
        <xdr:cNvPr id="327" name="直線コネクタ 326"/>
        <xdr:cNvCxnSpPr/>
      </xdr:nvCxnSpPr>
      <xdr:spPr>
        <a:xfrm>
          <a:off x="15290800" y="106260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61</xdr:row>
      <xdr:rowOff>167640</xdr:rowOff>
    </xdr:to>
    <xdr:cxnSp macro="">
      <xdr:nvCxnSpPr>
        <xdr:cNvPr id="330" name="直線コネクタ 329"/>
        <xdr:cNvCxnSpPr/>
      </xdr:nvCxnSpPr>
      <xdr:spPr>
        <a:xfrm>
          <a:off x="14401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61</xdr:row>
      <xdr:rowOff>150404</xdr:rowOff>
    </xdr:to>
    <xdr:cxnSp macro="">
      <xdr:nvCxnSpPr>
        <xdr:cNvPr id="333" name="直線コネクタ 332"/>
        <xdr:cNvCxnSpPr/>
      </xdr:nvCxnSpPr>
      <xdr:spPr>
        <a:xfrm>
          <a:off x="13512800" y="1058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104775</xdr:rowOff>
    </xdr:from>
    <xdr:to>
      <xdr:col>81</xdr:col>
      <xdr:colOff>95250</xdr:colOff>
      <xdr:row>62</xdr:row>
      <xdr:rowOff>34925</xdr:rowOff>
    </xdr:to>
    <xdr:sp macro="" textlink="">
      <xdr:nvSpPr>
        <xdr:cNvPr id="343" name="楕円 342"/>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76852</xdr:rowOff>
    </xdr:from>
    <xdr:ext cx="762000" cy="259045"/>
    <xdr:sp macro="" textlink="">
      <xdr:nvSpPr>
        <xdr:cNvPr id="344" name="定員管理の状況該当値テキスト"/>
        <xdr:cNvSpPr txBox="1"/>
      </xdr:nvSpPr>
      <xdr:spPr>
        <a:xfrm>
          <a:off x="171069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5" name="楕円 344"/>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6" name="テキスト ボックス 345"/>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7" name="楕円 346"/>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8" name="テキスト ボックス 34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9" name="楕円 348"/>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14531</xdr:rowOff>
    </xdr:from>
    <xdr:ext cx="762000" cy="259045"/>
    <xdr:sp macro="" textlink="">
      <xdr:nvSpPr>
        <xdr:cNvPr id="350" name="テキスト ボックス 349"/>
        <xdr:cNvSpPr txBox="1"/>
      </xdr:nvSpPr>
      <xdr:spPr>
        <a:xfrm>
          <a:off x="14020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1" name="楕円 350"/>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2" name="テキスト ボックス 351"/>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減少の主な要因は、さしま環境管理事務組合が起こした地方債の償還が進んだことによる償還負担金の減少や土地改良区関係事業に係る債務負担額が減少したに加え、固定資産税等の増による標準税収入額等の増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り、数値は改善しているものの、類似団体平均値及び全国平均値等と比較すると依然として高い水準であるため、今後は、起債の新規発行を必要最小限に抑え、公債費等義務的経費の削減を中心とする財政改革を進め、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140970</xdr:rowOff>
    </xdr:to>
    <xdr:cxnSp macro="">
      <xdr:nvCxnSpPr>
        <xdr:cNvPr id="385" name="直線コネクタ 384"/>
        <xdr:cNvCxnSpPr/>
      </xdr:nvCxnSpPr>
      <xdr:spPr>
        <a:xfrm flipV="1">
          <a:off x="16179800" y="7612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140970</xdr:rowOff>
    </xdr:from>
    <xdr:to>
      <xdr:col>77</xdr:col>
      <xdr:colOff>44450</xdr:colOff>
      <xdr:row>45</xdr:row>
      <xdr:rowOff>41910</xdr:rowOff>
    </xdr:to>
    <xdr:cxnSp macro="">
      <xdr:nvCxnSpPr>
        <xdr:cNvPr id="388" name="直線コネクタ 387"/>
        <xdr:cNvCxnSpPr/>
      </xdr:nvCxnSpPr>
      <xdr:spPr>
        <a:xfrm flipV="1">
          <a:off x="15290800" y="76847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41910</xdr:rowOff>
    </xdr:from>
    <xdr:to>
      <xdr:col>72</xdr:col>
      <xdr:colOff>203200</xdr:colOff>
      <xdr:row>45</xdr:row>
      <xdr:rowOff>90170</xdr:rowOff>
    </xdr:to>
    <xdr:cxnSp macro="">
      <xdr:nvCxnSpPr>
        <xdr:cNvPr id="391" name="直線コネクタ 390"/>
        <xdr:cNvCxnSpPr/>
      </xdr:nvCxnSpPr>
      <xdr:spPr>
        <a:xfrm flipV="1">
          <a:off x="14401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90170</xdr:rowOff>
    </xdr:from>
    <xdr:to>
      <xdr:col>68</xdr:col>
      <xdr:colOff>152400</xdr:colOff>
      <xdr:row>45</xdr:row>
      <xdr:rowOff>122344</xdr:rowOff>
    </xdr:to>
    <xdr:cxnSp macro="">
      <xdr:nvCxnSpPr>
        <xdr:cNvPr id="394" name="直線コネクタ 393"/>
        <xdr:cNvCxnSpPr/>
      </xdr:nvCxnSpPr>
      <xdr:spPr>
        <a:xfrm flipV="1">
          <a:off x="13512800" y="78054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404" name="楕円 403"/>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161307</xdr:rowOff>
    </xdr:from>
    <xdr:ext cx="762000" cy="259045"/>
    <xdr:sp macro="" textlink="">
      <xdr:nvSpPr>
        <xdr:cNvPr id="405" name="公債費負担の状況該当値テキスト"/>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406" name="楕円 405"/>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407" name="テキスト ボックス 406"/>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8" name="楕円 407"/>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9" name="テキスト ボックス 408"/>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10" name="楕円 409"/>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11" name="テキスト ボックス 410"/>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71544</xdr:rowOff>
    </xdr:from>
    <xdr:to>
      <xdr:col>64</xdr:col>
      <xdr:colOff>152400</xdr:colOff>
      <xdr:row>46</xdr:row>
      <xdr:rowOff>1694</xdr:rowOff>
    </xdr:to>
    <xdr:sp macro="" textlink="">
      <xdr:nvSpPr>
        <xdr:cNvPr id="412" name="楕円 411"/>
        <xdr:cNvSpPr/>
      </xdr:nvSpPr>
      <xdr:spPr>
        <a:xfrm>
          <a:off x="13462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157921</xdr:rowOff>
    </xdr:from>
    <xdr:ext cx="762000" cy="259045"/>
    <xdr:sp macro="" textlink="">
      <xdr:nvSpPr>
        <xdr:cNvPr id="413" name="テキスト ボックス 412"/>
        <xdr:cNvSpPr txBox="1"/>
      </xdr:nvSpPr>
      <xdr:spPr>
        <a:xfrm>
          <a:off x="13131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減少の主な要因は、公共下水道事業及び農業集落排水事業特別会計における地方債償還が進んだことによる繰出見込額の減少や退職手当負担見込額が減少したことに加え、標準財政規模の増加等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ポイントの減少となり、大幅に数値は改善しているものの、類似団体平均値及び全国平均値等と比較すると依然として高い水準であるため、引き続き、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地方債の発行を必要最小限に抑え、公債費等義務的経費の削減を中心とする財政改革を進め、財政の健全化に努める。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143849</xdr:rowOff>
    </xdr:from>
    <xdr:to>
      <xdr:col>81</xdr:col>
      <xdr:colOff>44450</xdr:colOff>
      <xdr:row>17</xdr:row>
      <xdr:rowOff>33528</xdr:rowOff>
    </xdr:to>
    <xdr:cxnSp macro="">
      <xdr:nvCxnSpPr>
        <xdr:cNvPr id="447" name="直線コネクタ 446"/>
        <xdr:cNvCxnSpPr/>
      </xdr:nvCxnSpPr>
      <xdr:spPr>
        <a:xfrm flipV="1">
          <a:off x="16179800" y="2887049"/>
          <a:ext cx="8382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33528</xdr:rowOff>
    </xdr:from>
    <xdr:to>
      <xdr:col>77</xdr:col>
      <xdr:colOff>44450</xdr:colOff>
      <xdr:row>17</xdr:row>
      <xdr:rowOff>170265</xdr:rowOff>
    </xdr:to>
    <xdr:cxnSp macro="">
      <xdr:nvCxnSpPr>
        <xdr:cNvPr id="450" name="直線コネクタ 449"/>
        <xdr:cNvCxnSpPr/>
      </xdr:nvCxnSpPr>
      <xdr:spPr>
        <a:xfrm flipV="1">
          <a:off x="15290800" y="294817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170265</xdr:rowOff>
    </xdr:from>
    <xdr:to>
      <xdr:col>72</xdr:col>
      <xdr:colOff>203200</xdr:colOff>
      <xdr:row>18</xdr:row>
      <xdr:rowOff>130725</xdr:rowOff>
    </xdr:to>
    <xdr:cxnSp macro="">
      <xdr:nvCxnSpPr>
        <xdr:cNvPr id="453" name="直線コネクタ 452"/>
        <xdr:cNvCxnSpPr/>
      </xdr:nvCxnSpPr>
      <xdr:spPr>
        <a:xfrm flipV="1">
          <a:off x="14401800" y="3084915"/>
          <a:ext cx="8890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130725</xdr:rowOff>
    </xdr:from>
    <xdr:to>
      <xdr:col>68</xdr:col>
      <xdr:colOff>152400</xdr:colOff>
      <xdr:row>18</xdr:row>
      <xdr:rowOff>147616</xdr:rowOff>
    </xdr:to>
    <xdr:cxnSp macro="">
      <xdr:nvCxnSpPr>
        <xdr:cNvPr id="456" name="直線コネクタ 455"/>
        <xdr:cNvCxnSpPr/>
      </xdr:nvCxnSpPr>
      <xdr:spPr>
        <a:xfrm flipV="1">
          <a:off x="13512800" y="32168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93049</xdr:rowOff>
    </xdr:from>
    <xdr:to>
      <xdr:col>81</xdr:col>
      <xdr:colOff>95250</xdr:colOff>
      <xdr:row>17</xdr:row>
      <xdr:rowOff>23199</xdr:rowOff>
    </xdr:to>
    <xdr:sp macro="" textlink="">
      <xdr:nvSpPr>
        <xdr:cNvPr id="466" name="楕円 465"/>
        <xdr:cNvSpPr/>
      </xdr:nvSpPr>
      <xdr:spPr>
        <a:xfrm>
          <a:off x="169672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65126</xdr:rowOff>
    </xdr:from>
    <xdr:ext cx="762000" cy="259045"/>
    <xdr:sp macro="" textlink="">
      <xdr:nvSpPr>
        <xdr:cNvPr id="467" name="将来負担の状況該当値テキスト"/>
        <xdr:cNvSpPr txBox="1"/>
      </xdr:nvSpPr>
      <xdr:spPr>
        <a:xfrm>
          <a:off x="17106900" y="28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154178</xdr:rowOff>
    </xdr:from>
    <xdr:to>
      <xdr:col>77</xdr:col>
      <xdr:colOff>95250</xdr:colOff>
      <xdr:row>17</xdr:row>
      <xdr:rowOff>84328</xdr:rowOff>
    </xdr:to>
    <xdr:sp macro="" textlink="">
      <xdr:nvSpPr>
        <xdr:cNvPr id="468" name="楕円 467"/>
        <xdr:cNvSpPr/>
      </xdr:nvSpPr>
      <xdr:spPr>
        <a:xfrm>
          <a:off x="16129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69105</xdr:rowOff>
    </xdr:from>
    <xdr:ext cx="736600" cy="259045"/>
    <xdr:sp macro="" textlink="">
      <xdr:nvSpPr>
        <xdr:cNvPr id="469" name="テキスト ボックス 468"/>
        <xdr:cNvSpPr txBox="1"/>
      </xdr:nvSpPr>
      <xdr:spPr>
        <a:xfrm>
          <a:off x="15798800" y="298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119465</xdr:rowOff>
    </xdr:from>
    <xdr:to>
      <xdr:col>73</xdr:col>
      <xdr:colOff>44450</xdr:colOff>
      <xdr:row>18</xdr:row>
      <xdr:rowOff>49615</xdr:rowOff>
    </xdr:to>
    <xdr:sp macro="" textlink="">
      <xdr:nvSpPr>
        <xdr:cNvPr id="470" name="楕円 469"/>
        <xdr:cNvSpPr/>
      </xdr:nvSpPr>
      <xdr:spPr>
        <a:xfrm>
          <a:off x="15240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34392</xdr:rowOff>
    </xdr:from>
    <xdr:ext cx="762000" cy="259045"/>
    <xdr:sp macro="" textlink="">
      <xdr:nvSpPr>
        <xdr:cNvPr id="471" name="テキスト ボックス 470"/>
        <xdr:cNvSpPr txBox="1"/>
      </xdr:nvSpPr>
      <xdr:spPr>
        <a:xfrm>
          <a:off x="14909800" y="31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79925</xdr:rowOff>
    </xdr:from>
    <xdr:to>
      <xdr:col>68</xdr:col>
      <xdr:colOff>203200</xdr:colOff>
      <xdr:row>19</xdr:row>
      <xdr:rowOff>10075</xdr:rowOff>
    </xdr:to>
    <xdr:sp macro="" textlink="">
      <xdr:nvSpPr>
        <xdr:cNvPr id="472" name="楕円 471"/>
        <xdr:cNvSpPr/>
      </xdr:nvSpPr>
      <xdr:spPr>
        <a:xfrm>
          <a:off x="14351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166302</xdr:rowOff>
    </xdr:from>
    <xdr:ext cx="762000" cy="259045"/>
    <xdr:sp macro="" textlink="">
      <xdr:nvSpPr>
        <xdr:cNvPr id="473" name="テキスト ボックス 472"/>
        <xdr:cNvSpPr txBox="1"/>
      </xdr:nvSpPr>
      <xdr:spPr>
        <a:xfrm>
          <a:off x="14020800" y="32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96816</xdr:rowOff>
    </xdr:from>
    <xdr:to>
      <xdr:col>64</xdr:col>
      <xdr:colOff>152400</xdr:colOff>
      <xdr:row>19</xdr:row>
      <xdr:rowOff>26967</xdr:rowOff>
    </xdr:to>
    <xdr:sp macro="" textlink="">
      <xdr:nvSpPr>
        <xdr:cNvPr id="474" name="楕円 473"/>
        <xdr:cNvSpPr/>
      </xdr:nvSpPr>
      <xdr:spPr>
        <a:xfrm>
          <a:off x="13462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11743</xdr:rowOff>
    </xdr:from>
    <xdr:ext cx="762000" cy="259045"/>
    <xdr:sp macro="" textlink="">
      <xdr:nvSpPr>
        <xdr:cNvPr id="475" name="テキスト ボックス 474"/>
        <xdr:cNvSpPr txBox="1"/>
      </xdr:nvSpPr>
      <xdr:spPr>
        <a:xfrm>
          <a:off x="13131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24,785
23,357
46.59
26,262,717
25,048,884
948,146
6,374,866
10,559,833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24.1</a:t>
          </a:r>
          <a:r>
            <a:rPr kumimoji="1" lang="ja-JP" altLang="en-US" sz="1200">
              <a:latin typeface="ＭＳ Ｐゴシック" panose="020B0600070205080204" pitchFamily="50" charset="-128"/>
              <a:ea typeface="ＭＳ Ｐゴシック" panose="020B0600070205080204" pitchFamily="50" charset="-128"/>
            </a:rPr>
            <a:t>となった。人件費総額は前年度比</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1,674</a:t>
          </a:r>
          <a:r>
            <a:rPr kumimoji="1" lang="ja-JP" altLang="en-US" sz="1200">
              <a:latin typeface="ＭＳ Ｐゴシック" panose="020B0600070205080204" pitchFamily="50" charset="-128"/>
              <a:ea typeface="ＭＳ Ｐゴシック" panose="020B0600070205080204" pitchFamily="50" charset="-128"/>
            </a:rPr>
            <a:t>百万円となり、充当特定財源等を除いた経常一般財源も前年度比</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1,562</a:t>
          </a:r>
          <a:r>
            <a:rPr kumimoji="1" lang="ja-JP" altLang="en-US" sz="1200">
              <a:latin typeface="ＭＳ Ｐゴシック" panose="020B0600070205080204" pitchFamily="50" charset="-128"/>
              <a:ea typeface="ＭＳ Ｐゴシック" panose="020B0600070205080204" pitchFamily="50" charset="-128"/>
            </a:rPr>
            <a:t>百万円となった。一方で、経常一般財源総額は、臨時財政対策債が前年度比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百万円となったことが主に要因である。</a:t>
          </a:r>
        </a:p>
        <a:p>
          <a:r>
            <a:rPr kumimoji="1" lang="ja-JP" altLang="en-US" sz="1200">
              <a:latin typeface="ＭＳ Ｐゴシック" panose="020B0600070205080204" pitchFamily="50" charset="-128"/>
              <a:ea typeface="ＭＳ Ｐゴシック" panose="020B0600070205080204" pitchFamily="50" charset="-128"/>
            </a:rPr>
            <a:t>　今後においても、定員の適正化を図り、人件費の抑制に努めていく。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1270</xdr:rowOff>
    </xdr:to>
    <xdr:cxnSp macro="">
      <xdr:nvCxnSpPr>
        <xdr:cNvPr id="66" name="直線コネクタ 65"/>
        <xdr:cNvCxnSpPr/>
      </xdr:nvCxnSpPr>
      <xdr:spPr>
        <a:xfrm>
          <a:off x="3987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130810</xdr:rowOff>
    </xdr:to>
    <xdr:cxnSp macro="">
      <xdr:nvCxnSpPr>
        <xdr:cNvPr id="69" name="直線コネクタ 68"/>
        <xdr:cNvCxnSpPr/>
      </xdr:nvCxnSpPr>
      <xdr:spPr>
        <a:xfrm flipV="1">
          <a:off x="3098800" y="6299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130810</xdr:rowOff>
    </xdr:to>
    <xdr:cxnSp macro="">
      <xdr:nvCxnSpPr>
        <xdr:cNvPr id="72" name="直線コネクタ 71"/>
        <xdr:cNvCxnSpPr/>
      </xdr:nvCxnSpPr>
      <xdr:spPr>
        <a:xfrm>
          <a:off x="2209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85090</xdr:rowOff>
    </xdr:to>
    <xdr:cxnSp macro="">
      <xdr:nvCxnSpPr>
        <xdr:cNvPr id="75" name="直線コネクタ 74"/>
        <xdr:cNvCxnSpPr/>
      </xdr:nvCxnSpPr>
      <xdr:spPr>
        <a:xfrm>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となった。主な要因としては、物件費の経常的な支出における経常一般財源は</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百万円増の</a:t>
          </a:r>
          <a:r>
            <a:rPr kumimoji="1" lang="en-US" altLang="ja-JP" sz="1200">
              <a:latin typeface="ＭＳ Ｐゴシック" panose="020B0600070205080204" pitchFamily="50" charset="-128"/>
              <a:ea typeface="ＭＳ Ｐゴシック" panose="020B0600070205080204" pitchFamily="50" charset="-128"/>
            </a:rPr>
            <a:t>703</a:t>
          </a:r>
          <a:r>
            <a:rPr kumimoji="1" lang="ja-JP" altLang="en-US" sz="1200">
              <a:latin typeface="ＭＳ Ｐゴシック" panose="020B0600070205080204" pitchFamily="50" charset="-128"/>
              <a:ea typeface="ＭＳ Ｐゴシック" panose="020B0600070205080204" pitchFamily="50" charset="-128"/>
            </a:rPr>
            <a:t>百万円となったことに加え、、臨時財政対策債が前年度比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百万円となったことから、経常一般財源総額が前年度比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百万円となったためである。</a:t>
          </a:r>
        </a:p>
        <a:p>
          <a:r>
            <a:rPr kumimoji="1" lang="ja-JP" altLang="en-US" sz="1200">
              <a:latin typeface="ＭＳ Ｐゴシック" panose="020B0600070205080204" pitchFamily="50" charset="-128"/>
              <a:ea typeface="ＭＳ Ｐゴシック" panose="020B0600070205080204" pitchFamily="50" charset="-128"/>
            </a:rPr>
            <a:t>　しかしながら、内部管理的経費の徹底した削減により、類似団体平均と比較すると、引き続き低い水準で推移している。今後も事業の見直しや経費節減に努めていく。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50800</xdr:rowOff>
    </xdr:to>
    <xdr:cxnSp macro="">
      <xdr:nvCxnSpPr>
        <xdr:cNvPr id="127" name="直線コネクタ 126"/>
        <xdr:cNvCxnSpPr/>
      </xdr:nvCxnSpPr>
      <xdr:spPr>
        <a:xfrm>
          <a:off x="15671800" y="238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158750</xdr:rowOff>
    </xdr:from>
    <xdr:to>
      <xdr:col>78</xdr:col>
      <xdr:colOff>69850</xdr:colOff>
      <xdr:row>14</xdr:row>
      <xdr:rowOff>0</xdr:rowOff>
    </xdr:to>
    <xdr:cxnSp macro="">
      <xdr:nvCxnSpPr>
        <xdr:cNvPr id="130" name="直線コネクタ 129"/>
        <xdr:cNvCxnSpPr/>
      </xdr:nvCxnSpPr>
      <xdr:spPr>
        <a:xfrm flipV="1">
          <a:off x="14782800" y="238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14</xdr:row>
      <xdr:rowOff>0</xdr:rowOff>
    </xdr:to>
    <xdr:cxnSp macro="">
      <xdr:nvCxnSpPr>
        <xdr:cNvPr id="133" name="直線コネクタ 132"/>
        <xdr:cNvCxnSpPr/>
      </xdr:nvCxnSpPr>
      <xdr:spPr>
        <a:xfrm>
          <a:off x="13893800" y="236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133350</xdr:rowOff>
    </xdr:from>
    <xdr:to>
      <xdr:col>69</xdr:col>
      <xdr:colOff>92075</xdr:colOff>
      <xdr:row>13</xdr:row>
      <xdr:rowOff>146050</xdr:rowOff>
    </xdr:to>
    <xdr:cxnSp macro="">
      <xdr:nvCxnSpPr>
        <xdr:cNvPr id="136" name="直線コネクタ 135"/>
        <xdr:cNvCxnSpPr/>
      </xdr:nvCxnSpPr>
      <xdr:spPr>
        <a:xfrm flipV="1">
          <a:off x="13004800" y="236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120650</xdr:rowOff>
    </xdr:from>
    <xdr:to>
      <xdr:col>74</xdr:col>
      <xdr:colOff>31750</xdr:colOff>
      <xdr:row>14</xdr:row>
      <xdr:rowOff>50800</xdr:rowOff>
    </xdr:to>
    <xdr:sp macro="" textlink="">
      <xdr:nvSpPr>
        <xdr:cNvPr id="150" name="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82550</xdr:rowOff>
    </xdr:from>
    <xdr:to>
      <xdr:col>69</xdr:col>
      <xdr:colOff>142875</xdr:colOff>
      <xdr:row>14</xdr:row>
      <xdr:rowOff>12700</xdr:rowOff>
    </xdr:to>
    <xdr:sp macro="" textlink="">
      <xdr:nvSpPr>
        <xdr:cNvPr id="152" name="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となった。障害者自立支援事業及び医療福祉扶助事業などの社会保障関連経費の増加と経常一般財源総額の減少が主な要因となった。特に、経常一般財源総額は臨時財政対策債が前年度比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今後も、社会保障関連経費は増加することが見込まれることから、安定財源の確保に努める。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31750</xdr:rowOff>
    </xdr:to>
    <xdr:cxnSp macro="">
      <xdr:nvCxnSpPr>
        <xdr:cNvPr id="188" name="直線コネクタ 187"/>
        <xdr:cNvCxnSpPr/>
      </xdr:nvCxnSpPr>
      <xdr:spPr>
        <a:xfrm>
          <a:off x="3987800" y="9880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107950</xdr:rowOff>
    </xdr:to>
    <xdr:cxnSp macro="">
      <xdr:nvCxnSpPr>
        <xdr:cNvPr id="191" name="直線コネクタ 190"/>
        <xdr:cNvCxnSpPr/>
      </xdr:nvCxnSpPr>
      <xdr:spPr>
        <a:xfrm>
          <a:off x="3098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4" name="直線コネクタ 193"/>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165100</xdr:rowOff>
    </xdr:to>
    <xdr:cxnSp macro="">
      <xdr:nvCxnSpPr>
        <xdr:cNvPr id="197" name="直線コネクタ 196"/>
        <xdr:cNvCxnSpPr/>
      </xdr:nvCxnSpPr>
      <xdr:spPr>
        <a:xfrm flipV="1">
          <a:off x="1320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7" name="楕円 206"/>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8"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4" name="テキスト ボックス 213"/>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5" name="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繰出金は前年度比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1,073</a:t>
          </a:r>
          <a:r>
            <a:rPr kumimoji="1" lang="ja-JP" altLang="en-US" sz="1200">
              <a:latin typeface="ＭＳ Ｐゴシック" panose="020B0600070205080204" pitchFamily="50" charset="-128"/>
              <a:ea typeface="ＭＳ Ｐゴシック" panose="020B0600070205080204" pitchFamily="50" charset="-128"/>
            </a:rPr>
            <a:t>百万円となったものの、臨時財政対策債が前年度比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百万円となったことから、経常一般財源総額が前年度比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百万円となったにより、前年度比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値と比較すると依然として高い水準であり、その主な要因は、公共下水道事業特別会計繰出金である。今後は、接続率及び徴収率の向上を図るとともに、経営戦略に基づき施設の改修及び更新を実施することで、一般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42635</xdr:rowOff>
    </xdr:from>
    <xdr:to>
      <xdr:col>82</xdr:col>
      <xdr:colOff>107950</xdr:colOff>
      <xdr:row>59</xdr:row>
      <xdr:rowOff>75293</xdr:rowOff>
    </xdr:to>
    <xdr:cxnSp macro="">
      <xdr:nvCxnSpPr>
        <xdr:cNvPr id="251" name="直線コネクタ 250"/>
        <xdr:cNvCxnSpPr/>
      </xdr:nvCxnSpPr>
      <xdr:spPr>
        <a:xfrm>
          <a:off x="15671800" y="10158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42635</xdr:rowOff>
    </xdr:from>
    <xdr:to>
      <xdr:col>78</xdr:col>
      <xdr:colOff>69850</xdr:colOff>
      <xdr:row>60</xdr:row>
      <xdr:rowOff>23585</xdr:rowOff>
    </xdr:to>
    <xdr:cxnSp macro="">
      <xdr:nvCxnSpPr>
        <xdr:cNvPr id="254" name="直線コネクタ 253"/>
        <xdr:cNvCxnSpPr/>
      </xdr:nvCxnSpPr>
      <xdr:spPr>
        <a:xfrm flipV="1">
          <a:off x="14782800" y="101581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23585</xdr:rowOff>
    </xdr:from>
    <xdr:to>
      <xdr:col>73</xdr:col>
      <xdr:colOff>180975</xdr:colOff>
      <xdr:row>60</xdr:row>
      <xdr:rowOff>165100</xdr:rowOff>
    </xdr:to>
    <xdr:cxnSp macro="">
      <xdr:nvCxnSpPr>
        <xdr:cNvPr id="257" name="直線コネクタ 256"/>
        <xdr:cNvCxnSpPr/>
      </xdr:nvCxnSpPr>
      <xdr:spPr>
        <a:xfrm flipV="1">
          <a:off x="13893800" y="10310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165100</xdr:rowOff>
    </xdr:to>
    <xdr:cxnSp macro="">
      <xdr:nvCxnSpPr>
        <xdr:cNvPr id="260" name="直線コネクタ 259"/>
        <xdr:cNvCxnSpPr/>
      </xdr:nvCxnSpPr>
      <xdr:spPr>
        <a:xfrm>
          <a:off x="13004800" y="10365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24493</xdr:rowOff>
    </xdr:from>
    <xdr:to>
      <xdr:col>82</xdr:col>
      <xdr:colOff>158750</xdr:colOff>
      <xdr:row>59</xdr:row>
      <xdr:rowOff>126093</xdr:rowOff>
    </xdr:to>
    <xdr:sp macro="" textlink="">
      <xdr:nvSpPr>
        <xdr:cNvPr id="270" name="楕円 269"/>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168020</xdr:rowOff>
    </xdr:from>
    <xdr:ext cx="762000" cy="259045"/>
    <xdr:sp macro="" textlink="">
      <xdr:nvSpPr>
        <xdr:cNvPr id="271"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163285</xdr:rowOff>
    </xdr:from>
    <xdr:to>
      <xdr:col>78</xdr:col>
      <xdr:colOff>120650</xdr:colOff>
      <xdr:row>59</xdr:row>
      <xdr:rowOff>93435</xdr:rowOff>
    </xdr:to>
    <xdr:sp macro="" textlink="">
      <xdr:nvSpPr>
        <xdr:cNvPr id="272" name="楕円 271"/>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78212</xdr:rowOff>
    </xdr:from>
    <xdr:ext cx="736600" cy="259045"/>
    <xdr:sp macro="" textlink="">
      <xdr:nvSpPr>
        <xdr:cNvPr id="273" name="テキスト ボックス 272"/>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144235</xdr:rowOff>
    </xdr:from>
    <xdr:to>
      <xdr:col>74</xdr:col>
      <xdr:colOff>31750</xdr:colOff>
      <xdr:row>60</xdr:row>
      <xdr:rowOff>74385</xdr:rowOff>
    </xdr:to>
    <xdr:sp macro="" textlink="">
      <xdr:nvSpPr>
        <xdr:cNvPr id="274" name="楕円 273"/>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59162</xdr:rowOff>
    </xdr:from>
    <xdr:ext cx="762000" cy="259045"/>
    <xdr:sp macro="" textlink="">
      <xdr:nvSpPr>
        <xdr:cNvPr id="275" name="テキスト ボックス 274"/>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補助費等は前年度同の</a:t>
          </a:r>
          <a:r>
            <a:rPr kumimoji="1" lang="en-US" altLang="ja-JP" sz="1200">
              <a:latin typeface="ＭＳ Ｐゴシック" panose="020B0600070205080204" pitchFamily="50" charset="-128"/>
              <a:ea typeface="ＭＳ Ｐゴシック" panose="020B0600070205080204" pitchFamily="50" charset="-128"/>
            </a:rPr>
            <a:t>11.7</a:t>
          </a:r>
          <a:r>
            <a:rPr kumimoji="1" lang="ja-JP" altLang="en-US" sz="1200">
              <a:latin typeface="ＭＳ Ｐゴシック" panose="020B0600070205080204" pitchFamily="50" charset="-128"/>
              <a:ea typeface="ＭＳ Ｐゴシック" panose="020B0600070205080204" pitchFamily="50" charset="-128"/>
            </a:rPr>
            <a:t>となった。主な要因は、臨時財政対策債が前年度比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百万円となったことから、経常一般財源総額が前年度比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百万円となったものの、補助費等の経常的な支出における経常一般財源は前年度比</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758</a:t>
          </a:r>
          <a:r>
            <a:rPr kumimoji="1" lang="ja-JP" altLang="en-US" sz="1200">
              <a:latin typeface="ＭＳ Ｐゴシック" panose="020B0600070205080204" pitchFamily="50" charset="-128"/>
              <a:ea typeface="ＭＳ Ｐゴシック" panose="020B0600070205080204" pitchFamily="50" charset="-128"/>
            </a:rPr>
            <a:t>百万円となったことなどである。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類似団体平均値と比較すると、</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ポイント下回っている状況であり、今後についても負担金や補助金の精査を行い、補助等の見直し・廃止等の検討を進める。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90424</xdr:rowOff>
    </xdr:to>
    <xdr:cxnSp macro="">
      <xdr:nvCxnSpPr>
        <xdr:cNvPr id="309" name="直線コネクタ 308"/>
        <xdr:cNvCxnSpPr/>
      </xdr:nvCxnSpPr>
      <xdr:spPr>
        <a:xfrm>
          <a:off x="15671800" y="6262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168148</xdr:rowOff>
    </xdr:to>
    <xdr:cxnSp macro="">
      <xdr:nvCxnSpPr>
        <xdr:cNvPr id="312" name="直線コネクタ 311"/>
        <xdr:cNvCxnSpPr/>
      </xdr:nvCxnSpPr>
      <xdr:spPr>
        <a:xfrm flipV="1">
          <a:off x="14782800" y="62626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168148</xdr:rowOff>
    </xdr:to>
    <xdr:cxnSp macro="">
      <xdr:nvCxnSpPr>
        <xdr:cNvPr id="315" name="直線コネクタ 314"/>
        <xdr:cNvCxnSpPr/>
      </xdr:nvCxnSpPr>
      <xdr:spPr>
        <a:xfrm>
          <a:off x="13893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18" name="直線コネクタ 317"/>
        <xdr:cNvCxnSpPr/>
      </xdr:nvCxnSpPr>
      <xdr:spPr>
        <a:xfrm flipV="1">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2" name="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3" name="テキスト ボックス 332"/>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7" name="テキスト ボックス 336"/>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となった。公債費総額は前年度比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996</a:t>
          </a:r>
          <a:r>
            <a:rPr kumimoji="1" lang="ja-JP" altLang="en-US" sz="1200">
              <a:latin typeface="ＭＳ Ｐゴシック" panose="020B0600070205080204" pitchFamily="50" charset="-128"/>
              <a:ea typeface="ＭＳ Ｐゴシック" panose="020B0600070205080204" pitchFamily="50" charset="-128"/>
            </a:rPr>
            <a:t>百万円となり、充当特定財源は前年比</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百万円増の</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百万円となったことから、経常一般財源は前年度比</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970</a:t>
          </a:r>
          <a:r>
            <a:rPr kumimoji="1" lang="ja-JP" altLang="en-US" sz="1200">
              <a:latin typeface="ＭＳ Ｐゴシック" panose="020B0600070205080204" pitchFamily="50" charset="-128"/>
              <a:ea typeface="ＭＳ Ｐゴシック" panose="020B0600070205080204" pitchFamily="50" charset="-128"/>
            </a:rPr>
            <a:t>百万円となった。しかしながら、臨時財政対策債が前年度比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百万円となったことから、経常一般財源総額が前年度比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百万円となったため数値が増加した。類似団体平均値と比較すると高い水準であることから、今後も地方債の新規発行を必要最小限に抑え、財政の健全化に努めていく。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117856</xdr:rowOff>
    </xdr:to>
    <xdr:cxnSp macro="">
      <xdr:nvCxnSpPr>
        <xdr:cNvPr id="368" name="直線コネクタ 367"/>
        <xdr:cNvCxnSpPr/>
      </xdr:nvCxnSpPr>
      <xdr:spPr>
        <a:xfrm>
          <a:off x="3987800" y="13454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79</xdr:row>
      <xdr:rowOff>19558</xdr:rowOff>
    </xdr:to>
    <xdr:cxnSp macro="">
      <xdr:nvCxnSpPr>
        <xdr:cNvPr id="371" name="直線コネクタ 370"/>
        <xdr:cNvCxnSpPr/>
      </xdr:nvCxnSpPr>
      <xdr:spPr>
        <a:xfrm flipV="1">
          <a:off x="3098800" y="13454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129287</xdr:rowOff>
    </xdr:to>
    <xdr:cxnSp macro="">
      <xdr:nvCxnSpPr>
        <xdr:cNvPr id="374" name="直線コネクタ 373"/>
        <xdr:cNvCxnSpPr/>
      </xdr:nvCxnSpPr>
      <xdr:spPr>
        <a:xfrm flipV="1">
          <a:off x="2209800" y="135641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79</xdr:row>
      <xdr:rowOff>147574</xdr:rowOff>
    </xdr:to>
    <xdr:cxnSp macro="">
      <xdr:nvCxnSpPr>
        <xdr:cNvPr id="377" name="直線コネクタ 376"/>
        <xdr:cNvCxnSpPr/>
      </xdr:nvCxnSpPr>
      <xdr:spPr>
        <a:xfrm flipV="1">
          <a:off x="1320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7" name="楕円 386"/>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8"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9" name="楕円 38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0" name="テキスト ボックス 38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1" name="楕円 390"/>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2" name="テキスト ボックス 391"/>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3" name="楕円 392"/>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4" name="テキスト ボックス 393"/>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95" name="楕円 394"/>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96" name="テキスト ボックス 395"/>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人件費、補助費等の経常的支出における経常一般財源は減少したものの、扶助費及び物件費は増加したこと及び臨時財政対策債が前年度比</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百万円となったことから、経常一般財源総額が前年度比</a:t>
          </a:r>
          <a:r>
            <a:rPr kumimoji="1" lang="en-US" altLang="ja-JP" sz="1200">
              <a:latin typeface="ＭＳ Ｐゴシック" panose="020B0600070205080204" pitchFamily="50" charset="-128"/>
              <a:ea typeface="ＭＳ Ｐゴシック" panose="020B0600070205080204" pitchFamily="50" charset="-128"/>
            </a:rPr>
            <a:t>303</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6,493</a:t>
          </a:r>
          <a:r>
            <a:rPr kumimoji="1" lang="ja-JP" altLang="en-US" sz="1200">
              <a:latin typeface="ＭＳ Ｐゴシック" panose="020B0600070205080204" pitchFamily="50" charset="-128"/>
              <a:ea typeface="ＭＳ Ｐゴシック" panose="020B0600070205080204" pitchFamily="50" charset="-128"/>
            </a:rPr>
            <a:t>百万円となったことにより、前年度比</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72.0</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類似団体平均値と比較すると</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ポイント低い状況である。今後も、行財政改革等を進めることにより固定化されたコストの見直しを行い、無駄のない支出に努める。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104139</xdr:rowOff>
    </xdr:to>
    <xdr:cxnSp macro="">
      <xdr:nvCxnSpPr>
        <xdr:cNvPr id="427" name="直線コネクタ 426"/>
        <xdr:cNvCxnSpPr/>
      </xdr:nvCxnSpPr>
      <xdr:spPr>
        <a:xfrm>
          <a:off x="15671800" y="130474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97282</xdr:rowOff>
    </xdr:to>
    <xdr:cxnSp macro="">
      <xdr:nvCxnSpPr>
        <xdr:cNvPr id="430" name="直線コネクタ 429"/>
        <xdr:cNvCxnSpPr/>
      </xdr:nvCxnSpPr>
      <xdr:spPr>
        <a:xfrm flipV="1">
          <a:off x="14782800" y="1304747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101854</xdr:rowOff>
    </xdr:to>
    <xdr:cxnSp macro="">
      <xdr:nvCxnSpPr>
        <xdr:cNvPr id="433" name="直線コネクタ 432"/>
        <xdr:cNvCxnSpPr/>
      </xdr:nvCxnSpPr>
      <xdr:spPr>
        <a:xfrm flipV="1">
          <a:off x="13893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101854</xdr:rowOff>
    </xdr:to>
    <xdr:cxnSp macro="">
      <xdr:nvCxnSpPr>
        <xdr:cNvPr id="436" name="直線コネクタ 435"/>
        <xdr:cNvCxnSpPr/>
      </xdr:nvCxnSpPr>
      <xdr:spPr>
        <a:xfrm>
          <a:off x="13004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6" name="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7"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8" name="楕円 447"/>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9" name="テキスト ボックス 448"/>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51" name="テキスト ボックス 45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2" name="楕円 451"/>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3" name="テキスト ボックス 452"/>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4" name="楕円 453"/>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5" name="テキスト ボックス 454"/>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83147</xdr:rowOff>
    </xdr:from>
    <xdr:to>
      <xdr:col>29</xdr:col>
      <xdr:colOff>127000</xdr:colOff>
      <xdr:row>17</xdr:row>
      <xdr:rowOff>112427</xdr:rowOff>
    </xdr:to>
    <xdr:cxnSp macro="">
      <xdr:nvCxnSpPr>
        <xdr:cNvPr id="50" name="直線コネクタ 49"/>
        <xdr:cNvCxnSpPr/>
      </xdr:nvCxnSpPr>
      <xdr:spPr bwMode="auto">
        <a:xfrm>
          <a:off x="5003800" y="3045422"/>
          <a:ext cx="647700" cy="2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97204</xdr:rowOff>
    </xdr:from>
    <xdr:ext cx="762000" cy="259045"/>
    <xdr:sp macro="" textlink="">
      <xdr:nvSpPr>
        <xdr:cNvPr id="51" name="人口1人当たり決算額の推移平均値テキスト130"/>
        <xdr:cNvSpPr txBox="1"/>
      </xdr:nvSpPr>
      <xdr:spPr>
        <a:xfrm>
          <a:off x="5740400" y="305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83147</xdr:rowOff>
    </xdr:from>
    <xdr:to>
      <xdr:col>26</xdr:col>
      <xdr:colOff>50800</xdr:colOff>
      <xdr:row>17</xdr:row>
      <xdr:rowOff>121457</xdr:rowOff>
    </xdr:to>
    <xdr:cxnSp macro="">
      <xdr:nvCxnSpPr>
        <xdr:cNvPr id="53" name="直線コネクタ 52"/>
        <xdr:cNvCxnSpPr/>
      </xdr:nvCxnSpPr>
      <xdr:spPr bwMode="auto">
        <a:xfrm flipV="1">
          <a:off x="4305300" y="3045422"/>
          <a:ext cx="698500" cy="3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80289</xdr:rowOff>
    </xdr:from>
    <xdr:to>
      <xdr:col>22</xdr:col>
      <xdr:colOff>114300</xdr:colOff>
      <xdr:row>17</xdr:row>
      <xdr:rowOff>121457</xdr:rowOff>
    </xdr:to>
    <xdr:cxnSp macro="">
      <xdr:nvCxnSpPr>
        <xdr:cNvPr id="56" name="直線コネクタ 55"/>
        <xdr:cNvCxnSpPr/>
      </xdr:nvCxnSpPr>
      <xdr:spPr bwMode="auto">
        <a:xfrm>
          <a:off x="3606800" y="3042564"/>
          <a:ext cx="698500" cy="4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80289</xdr:rowOff>
    </xdr:from>
    <xdr:to>
      <xdr:col>18</xdr:col>
      <xdr:colOff>177800</xdr:colOff>
      <xdr:row>17</xdr:row>
      <xdr:rowOff>101568</xdr:rowOff>
    </xdr:to>
    <xdr:cxnSp macro="">
      <xdr:nvCxnSpPr>
        <xdr:cNvPr id="59" name="直線コネクタ 58"/>
        <xdr:cNvCxnSpPr/>
      </xdr:nvCxnSpPr>
      <xdr:spPr bwMode="auto">
        <a:xfrm flipV="1">
          <a:off x="2908300" y="3042564"/>
          <a:ext cx="698500" cy="2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61627</xdr:rowOff>
    </xdr:from>
    <xdr:to>
      <xdr:col>29</xdr:col>
      <xdr:colOff>177800</xdr:colOff>
      <xdr:row>17</xdr:row>
      <xdr:rowOff>163227</xdr:rowOff>
    </xdr:to>
    <xdr:sp macro="" textlink="">
      <xdr:nvSpPr>
        <xdr:cNvPr id="69" name="楕円 68"/>
        <xdr:cNvSpPr/>
      </xdr:nvSpPr>
      <xdr:spPr bwMode="auto">
        <a:xfrm>
          <a:off x="5600700" y="3023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78154</xdr:rowOff>
    </xdr:from>
    <xdr:ext cx="762000" cy="259045"/>
    <xdr:sp macro="" textlink="">
      <xdr:nvSpPr>
        <xdr:cNvPr id="70" name="人口1人当たり決算額の推移該当値テキスト130"/>
        <xdr:cNvSpPr txBox="1"/>
      </xdr:nvSpPr>
      <xdr:spPr>
        <a:xfrm>
          <a:off x="5740400" y="286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32347</xdr:rowOff>
    </xdr:from>
    <xdr:to>
      <xdr:col>26</xdr:col>
      <xdr:colOff>101600</xdr:colOff>
      <xdr:row>17</xdr:row>
      <xdr:rowOff>133947</xdr:rowOff>
    </xdr:to>
    <xdr:sp macro="" textlink="">
      <xdr:nvSpPr>
        <xdr:cNvPr id="71" name="楕円 70"/>
        <xdr:cNvSpPr/>
      </xdr:nvSpPr>
      <xdr:spPr bwMode="auto">
        <a:xfrm>
          <a:off x="4953000" y="299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144124</xdr:rowOff>
    </xdr:from>
    <xdr:ext cx="736600" cy="259045"/>
    <xdr:sp macro="" textlink="">
      <xdr:nvSpPr>
        <xdr:cNvPr id="72" name="テキスト ボックス 71"/>
        <xdr:cNvSpPr txBox="1"/>
      </xdr:nvSpPr>
      <xdr:spPr>
        <a:xfrm>
          <a:off x="4622800" y="276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70657</xdr:rowOff>
    </xdr:from>
    <xdr:to>
      <xdr:col>22</xdr:col>
      <xdr:colOff>165100</xdr:colOff>
      <xdr:row>18</xdr:row>
      <xdr:rowOff>807</xdr:rowOff>
    </xdr:to>
    <xdr:sp macro="" textlink="">
      <xdr:nvSpPr>
        <xdr:cNvPr id="73" name="楕円 72"/>
        <xdr:cNvSpPr/>
      </xdr:nvSpPr>
      <xdr:spPr bwMode="auto">
        <a:xfrm>
          <a:off x="4254500" y="303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10984</xdr:rowOff>
    </xdr:from>
    <xdr:ext cx="762000" cy="259045"/>
    <xdr:sp macro="" textlink="">
      <xdr:nvSpPr>
        <xdr:cNvPr id="74" name="テキスト ボックス 73"/>
        <xdr:cNvSpPr txBox="1"/>
      </xdr:nvSpPr>
      <xdr:spPr>
        <a:xfrm>
          <a:off x="3924300" y="28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29489</xdr:rowOff>
    </xdr:from>
    <xdr:to>
      <xdr:col>19</xdr:col>
      <xdr:colOff>38100</xdr:colOff>
      <xdr:row>17</xdr:row>
      <xdr:rowOff>131089</xdr:rowOff>
    </xdr:to>
    <xdr:sp macro="" textlink="">
      <xdr:nvSpPr>
        <xdr:cNvPr id="75" name="楕円 74"/>
        <xdr:cNvSpPr/>
      </xdr:nvSpPr>
      <xdr:spPr bwMode="auto">
        <a:xfrm>
          <a:off x="3556000" y="299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141266</xdr:rowOff>
    </xdr:from>
    <xdr:ext cx="762000" cy="259045"/>
    <xdr:sp macro="" textlink="">
      <xdr:nvSpPr>
        <xdr:cNvPr id="76" name="テキスト ボックス 75"/>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50768</xdr:rowOff>
    </xdr:from>
    <xdr:to>
      <xdr:col>15</xdr:col>
      <xdr:colOff>101600</xdr:colOff>
      <xdr:row>17</xdr:row>
      <xdr:rowOff>152368</xdr:rowOff>
    </xdr:to>
    <xdr:sp macro="" textlink="">
      <xdr:nvSpPr>
        <xdr:cNvPr id="77" name="楕円 76"/>
        <xdr:cNvSpPr/>
      </xdr:nvSpPr>
      <xdr:spPr bwMode="auto">
        <a:xfrm>
          <a:off x="2857500" y="301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162545</xdr:rowOff>
    </xdr:from>
    <xdr:ext cx="762000" cy="259045"/>
    <xdr:sp macro="" textlink="">
      <xdr:nvSpPr>
        <xdr:cNvPr id="78" name="テキスト ボックス 77"/>
        <xdr:cNvSpPr txBox="1"/>
      </xdr:nvSpPr>
      <xdr:spPr>
        <a:xfrm>
          <a:off x="2527300" y="278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215125</xdr:rowOff>
    </xdr:from>
    <xdr:to>
      <xdr:col>29</xdr:col>
      <xdr:colOff>127000</xdr:colOff>
      <xdr:row>34</xdr:row>
      <xdr:rowOff>232461</xdr:rowOff>
    </xdr:to>
    <xdr:cxnSp macro="">
      <xdr:nvCxnSpPr>
        <xdr:cNvPr id="112" name="直線コネクタ 111"/>
        <xdr:cNvCxnSpPr/>
      </xdr:nvCxnSpPr>
      <xdr:spPr bwMode="auto">
        <a:xfrm>
          <a:off x="5003800" y="6482575"/>
          <a:ext cx="647700" cy="1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182207</xdr:rowOff>
    </xdr:from>
    <xdr:to>
      <xdr:col>26</xdr:col>
      <xdr:colOff>50800</xdr:colOff>
      <xdr:row>34</xdr:row>
      <xdr:rowOff>215125</xdr:rowOff>
    </xdr:to>
    <xdr:cxnSp macro="">
      <xdr:nvCxnSpPr>
        <xdr:cNvPr id="115" name="直線コネクタ 114"/>
        <xdr:cNvCxnSpPr/>
      </xdr:nvCxnSpPr>
      <xdr:spPr bwMode="auto">
        <a:xfrm>
          <a:off x="4305300" y="6449657"/>
          <a:ext cx="6985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153060</xdr:rowOff>
    </xdr:from>
    <xdr:to>
      <xdr:col>22</xdr:col>
      <xdr:colOff>114300</xdr:colOff>
      <xdr:row>34</xdr:row>
      <xdr:rowOff>182207</xdr:rowOff>
    </xdr:to>
    <xdr:cxnSp macro="">
      <xdr:nvCxnSpPr>
        <xdr:cNvPr id="118" name="直線コネクタ 117"/>
        <xdr:cNvCxnSpPr/>
      </xdr:nvCxnSpPr>
      <xdr:spPr bwMode="auto">
        <a:xfrm>
          <a:off x="3606800" y="6420510"/>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129134</xdr:rowOff>
    </xdr:from>
    <xdr:to>
      <xdr:col>18</xdr:col>
      <xdr:colOff>177800</xdr:colOff>
      <xdr:row>34</xdr:row>
      <xdr:rowOff>153060</xdr:rowOff>
    </xdr:to>
    <xdr:cxnSp macro="">
      <xdr:nvCxnSpPr>
        <xdr:cNvPr id="121" name="直線コネクタ 120"/>
        <xdr:cNvCxnSpPr/>
      </xdr:nvCxnSpPr>
      <xdr:spPr bwMode="auto">
        <a:xfrm>
          <a:off x="2908300" y="6396584"/>
          <a:ext cx="698500" cy="2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181661</xdr:rowOff>
    </xdr:from>
    <xdr:to>
      <xdr:col>29</xdr:col>
      <xdr:colOff>177800</xdr:colOff>
      <xdr:row>34</xdr:row>
      <xdr:rowOff>283260</xdr:rowOff>
    </xdr:to>
    <xdr:sp macro="" textlink="">
      <xdr:nvSpPr>
        <xdr:cNvPr id="131" name="楕円 130"/>
        <xdr:cNvSpPr/>
      </xdr:nvSpPr>
      <xdr:spPr bwMode="auto">
        <a:xfrm>
          <a:off x="5600700" y="64491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26738</xdr:rowOff>
    </xdr:from>
    <xdr:ext cx="762000" cy="259045"/>
    <xdr:sp macro="" textlink="">
      <xdr:nvSpPr>
        <xdr:cNvPr id="132" name="人口1人当たり決算額の推移該当値テキスト445"/>
        <xdr:cNvSpPr txBox="1"/>
      </xdr:nvSpPr>
      <xdr:spPr>
        <a:xfrm>
          <a:off x="5740400" y="62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164325</xdr:rowOff>
    </xdr:from>
    <xdr:to>
      <xdr:col>26</xdr:col>
      <xdr:colOff>101600</xdr:colOff>
      <xdr:row>34</xdr:row>
      <xdr:rowOff>265925</xdr:rowOff>
    </xdr:to>
    <xdr:sp macro="" textlink="">
      <xdr:nvSpPr>
        <xdr:cNvPr id="133" name="楕円 132"/>
        <xdr:cNvSpPr/>
      </xdr:nvSpPr>
      <xdr:spPr bwMode="auto">
        <a:xfrm>
          <a:off x="4953000" y="643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276102</xdr:rowOff>
    </xdr:from>
    <xdr:ext cx="736600" cy="259045"/>
    <xdr:sp macro="" textlink="">
      <xdr:nvSpPr>
        <xdr:cNvPr id="134" name="テキスト ボックス 133"/>
        <xdr:cNvSpPr txBox="1"/>
      </xdr:nvSpPr>
      <xdr:spPr>
        <a:xfrm>
          <a:off x="4622800" y="62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131407</xdr:rowOff>
    </xdr:from>
    <xdr:to>
      <xdr:col>22</xdr:col>
      <xdr:colOff>165100</xdr:colOff>
      <xdr:row>34</xdr:row>
      <xdr:rowOff>233007</xdr:rowOff>
    </xdr:to>
    <xdr:sp macro="" textlink="">
      <xdr:nvSpPr>
        <xdr:cNvPr id="135" name="楕円 134"/>
        <xdr:cNvSpPr/>
      </xdr:nvSpPr>
      <xdr:spPr bwMode="auto">
        <a:xfrm>
          <a:off x="4254500" y="639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243184</xdr:rowOff>
    </xdr:from>
    <xdr:ext cx="762000" cy="259045"/>
    <xdr:sp macro="" textlink="">
      <xdr:nvSpPr>
        <xdr:cNvPr id="136" name="テキスト ボックス 135"/>
        <xdr:cNvSpPr txBox="1"/>
      </xdr:nvSpPr>
      <xdr:spPr>
        <a:xfrm>
          <a:off x="3924300" y="616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102260</xdr:rowOff>
    </xdr:from>
    <xdr:to>
      <xdr:col>19</xdr:col>
      <xdr:colOff>38100</xdr:colOff>
      <xdr:row>34</xdr:row>
      <xdr:rowOff>203860</xdr:rowOff>
    </xdr:to>
    <xdr:sp macro="" textlink="">
      <xdr:nvSpPr>
        <xdr:cNvPr id="137" name="楕円 136"/>
        <xdr:cNvSpPr/>
      </xdr:nvSpPr>
      <xdr:spPr bwMode="auto">
        <a:xfrm>
          <a:off x="3556000" y="636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214037</xdr:rowOff>
    </xdr:from>
    <xdr:ext cx="762000" cy="259045"/>
    <xdr:sp macro="" textlink="">
      <xdr:nvSpPr>
        <xdr:cNvPr id="138" name="テキスト ボックス 137"/>
        <xdr:cNvSpPr txBox="1"/>
      </xdr:nvSpPr>
      <xdr:spPr>
        <a:xfrm>
          <a:off x="3225800" y="61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78334</xdr:rowOff>
    </xdr:from>
    <xdr:to>
      <xdr:col>15</xdr:col>
      <xdr:colOff>101600</xdr:colOff>
      <xdr:row>34</xdr:row>
      <xdr:rowOff>179934</xdr:rowOff>
    </xdr:to>
    <xdr:sp macro="" textlink="">
      <xdr:nvSpPr>
        <xdr:cNvPr id="139" name="楕円 138"/>
        <xdr:cNvSpPr/>
      </xdr:nvSpPr>
      <xdr:spPr bwMode="auto">
        <a:xfrm>
          <a:off x="2857500" y="634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190111</xdr:rowOff>
    </xdr:from>
    <xdr:ext cx="762000" cy="259045"/>
    <xdr:sp macro="" textlink="">
      <xdr:nvSpPr>
        <xdr:cNvPr id="140" name="テキスト ボックス 139"/>
        <xdr:cNvSpPr txBox="1"/>
      </xdr:nvSpPr>
      <xdr:spPr>
        <a:xfrm>
          <a:off x="2527300" y="61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24,785
23,357
46.59
26,262,717
25,048,884
948,146
6,374,866
10,559,833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125364</xdr:rowOff>
    </xdr:from>
    <xdr:to>
      <xdr:col>24</xdr:col>
      <xdr:colOff>63500</xdr:colOff>
      <xdr:row>36</xdr:row>
      <xdr:rowOff>163393</xdr:rowOff>
    </xdr:to>
    <xdr:cxnSp macro="">
      <xdr:nvCxnSpPr>
        <xdr:cNvPr id="63" name="直線コネクタ 62"/>
        <xdr:cNvCxnSpPr/>
      </xdr:nvCxnSpPr>
      <xdr:spPr>
        <a:xfrm>
          <a:off x="3797300" y="6297564"/>
          <a:ext cx="8382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125364</xdr:rowOff>
    </xdr:from>
    <xdr:to>
      <xdr:col>19</xdr:col>
      <xdr:colOff>177800</xdr:colOff>
      <xdr:row>36</xdr:row>
      <xdr:rowOff>150183</xdr:rowOff>
    </xdr:to>
    <xdr:cxnSp macro="">
      <xdr:nvCxnSpPr>
        <xdr:cNvPr id="66" name="直線コネクタ 65"/>
        <xdr:cNvCxnSpPr/>
      </xdr:nvCxnSpPr>
      <xdr:spPr>
        <a:xfrm flipV="1">
          <a:off x="2908300" y="629756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150183</xdr:rowOff>
    </xdr:from>
    <xdr:to>
      <xdr:col>15</xdr:col>
      <xdr:colOff>50800</xdr:colOff>
      <xdr:row>37</xdr:row>
      <xdr:rowOff>40667</xdr:rowOff>
    </xdr:to>
    <xdr:cxnSp macro="">
      <xdr:nvCxnSpPr>
        <xdr:cNvPr id="69" name="直線コネクタ 68"/>
        <xdr:cNvCxnSpPr/>
      </xdr:nvCxnSpPr>
      <xdr:spPr>
        <a:xfrm flipV="1">
          <a:off x="2019300" y="6322383"/>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40667</xdr:rowOff>
    </xdr:from>
    <xdr:to>
      <xdr:col>10</xdr:col>
      <xdr:colOff>114300</xdr:colOff>
      <xdr:row>37</xdr:row>
      <xdr:rowOff>59412</xdr:rowOff>
    </xdr:to>
    <xdr:cxnSp macro="">
      <xdr:nvCxnSpPr>
        <xdr:cNvPr id="72" name="直線コネクタ 71"/>
        <xdr:cNvCxnSpPr/>
      </xdr:nvCxnSpPr>
      <xdr:spPr>
        <a:xfrm flipV="1">
          <a:off x="1130300" y="638431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112593</xdr:rowOff>
    </xdr:from>
    <xdr:to>
      <xdr:col>24</xdr:col>
      <xdr:colOff>114300</xdr:colOff>
      <xdr:row>37</xdr:row>
      <xdr:rowOff>42743</xdr:rowOff>
    </xdr:to>
    <xdr:sp macro="" textlink="">
      <xdr:nvSpPr>
        <xdr:cNvPr id="82" name="楕円 81"/>
        <xdr:cNvSpPr/>
      </xdr:nvSpPr>
      <xdr:spPr>
        <a:xfrm>
          <a:off x="45847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91020</xdr:rowOff>
    </xdr:from>
    <xdr:ext cx="534377" cy="259045"/>
    <xdr:sp macro="" textlink="">
      <xdr:nvSpPr>
        <xdr:cNvPr id="83" name="人件費該当値テキスト"/>
        <xdr:cNvSpPr txBox="1"/>
      </xdr:nvSpPr>
      <xdr:spPr>
        <a:xfrm>
          <a:off x="4686300" y="626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74564</xdr:rowOff>
    </xdr:from>
    <xdr:to>
      <xdr:col>20</xdr:col>
      <xdr:colOff>38100</xdr:colOff>
      <xdr:row>37</xdr:row>
      <xdr:rowOff>4714</xdr:rowOff>
    </xdr:to>
    <xdr:sp macro="" textlink="">
      <xdr:nvSpPr>
        <xdr:cNvPr id="84" name="楕円 83"/>
        <xdr:cNvSpPr/>
      </xdr:nvSpPr>
      <xdr:spPr>
        <a:xfrm>
          <a:off x="3746500" y="62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167291</xdr:rowOff>
    </xdr:from>
    <xdr:ext cx="534377" cy="259045"/>
    <xdr:sp macro="" textlink="">
      <xdr:nvSpPr>
        <xdr:cNvPr id="85" name="テキスト ボックス 84"/>
        <xdr:cNvSpPr txBox="1"/>
      </xdr:nvSpPr>
      <xdr:spPr>
        <a:xfrm>
          <a:off x="3530111" y="63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99383</xdr:rowOff>
    </xdr:from>
    <xdr:to>
      <xdr:col>15</xdr:col>
      <xdr:colOff>101600</xdr:colOff>
      <xdr:row>37</xdr:row>
      <xdr:rowOff>29533</xdr:rowOff>
    </xdr:to>
    <xdr:sp macro="" textlink="">
      <xdr:nvSpPr>
        <xdr:cNvPr id="86" name="楕円 85"/>
        <xdr:cNvSpPr/>
      </xdr:nvSpPr>
      <xdr:spPr>
        <a:xfrm>
          <a:off x="28575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20660</xdr:rowOff>
    </xdr:from>
    <xdr:ext cx="534377" cy="259045"/>
    <xdr:sp macro="" textlink="">
      <xdr:nvSpPr>
        <xdr:cNvPr id="87" name="テキスト ボックス 86"/>
        <xdr:cNvSpPr txBox="1"/>
      </xdr:nvSpPr>
      <xdr:spPr>
        <a:xfrm>
          <a:off x="2641111" y="63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161317</xdr:rowOff>
    </xdr:from>
    <xdr:to>
      <xdr:col>10</xdr:col>
      <xdr:colOff>165100</xdr:colOff>
      <xdr:row>37</xdr:row>
      <xdr:rowOff>91467</xdr:rowOff>
    </xdr:to>
    <xdr:sp macro="" textlink="">
      <xdr:nvSpPr>
        <xdr:cNvPr id="88" name="楕円 87"/>
        <xdr:cNvSpPr/>
      </xdr:nvSpPr>
      <xdr:spPr>
        <a:xfrm>
          <a:off x="1968500" y="6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107994</xdr:rowOff>
    </xdr:from>
    <xdr:ext cx="534377" cy="259045"/>
    <xdr:sp macro="" textlink="">
      <xdr:nvSpPr>
        <xdr:cNvPr id="89" name="テキスト ボックス 88"/>
        <xdr:cNvSpPr txBox="1"/>
      </xdr:nvSpPr>
      <xdr:spPr>
        <a:xfrm>
          <a:off x="1752111" y="61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8612</xdr:rowOff>
    </xdr:from>
    <xdr:to>
      <xdr:col>6</xdr:col>
      <xdr:colOff>38100</xdr:colOff>
      <xdr:row>37</xdr:row>
      <xdr:rowOff>110212</xdr:rowOff>
    </xdr:to>
    <xdr:sp macro="" textlink="">
      <xdr:nvSpPr>
        <xdr:cNvPr id="90" name="楕円 89"/>
        <xdr:cNvSpPr/>
      </xdr:nvSpPr>
      <xdr:spPr>
        <a:xfrm>
          <a:off x="10795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126739</xdr:rowOff>
    </xdr:from>
    <xdr:ext cx="534377" cy="259045"/>
    <xdr:sp macro="" textlink="">
      <xdr:nvSpPr>
        <xdr:cNvPr id="91" name="テキスト ボックス 90"/>
        <xdr:cNvSpPr txBox="1"/>
      </xdr:nvSpPr>
      <xdr:spPr>
        <a:xfrm>
          <a:off x="863111" y="6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59744</xdr:rowOff>
    </xdr:from>
    <xdr:to>
      <xdr:col>24</xdr:col>
      <xdr:colOff>63500</xdr:colOff>
      <xdr:row>54</xdr:row>
      <xdr:rowOff>26151</xdr:rowOff>
    </xdr:to>
    <xdr:cxnSp macro="">
      <xdr:nvCxnSpPr>
        <xdr:cNvPr id="123" name="直線コネクタ 122"/>
        <xdr:cNvCxnSpPr/>
      </xdr:nvCxnSpPr>
      <xdr:spPr>
        <a:xfrm flipV="1">
          <a:off x="3797300" y="8632244"/>
          <a:ext cx="838200" cy="6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26151</xdr:rowOff>
    </xdr:from>
    <xdr:to>
      <xdr:col>19</xdr:col>
      <xdr:colOff>177800</xdr:colOff>
      <xdr:row>54</xdr:row>
      <xdr:rowOff>42110</xdr:rowOff>
    </xdr:to>
    <xdr:cxnSp macro="">
      <xdr:nvCxnSpPr>
        <xdr:cNvPr id="126" name="直線コネクタ 125"/>
        <xdr:cNvCxnSpPr/>
      </xdr:nvCxnSpPr>
      <xdr:spPr>
        <a:xfrm flipV="1">
          <a:off x="2908300" y="9284451"/>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42110</xdr:rowOff>
    </xdr:from>
    <xdr:to>
      <xdr:col>15</xdr:col>
      <xdr:colOff>50800</xdr:colOff>
      <xdr:row>56</xdr:row>
      <xdr:rowOff>88091</xdr:rowOff>
    </xdr:to>
    <xdr:cxnSp macro="">
      <xdr:nvCxnSpPr>
        <xdr:cNvPr id="129" name="直線コネクタ 128"/>
        <xdr:cNvCxnSpPr/>
      </xdr:nvCxnSpPr>
      <xdr:spPr>
        <a:xfrm flipV="1">
          <a:off x="2019300" y="9300410"/>
          <a:ext cx="889000" cy="38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20686</xdr:rowOff>
    </xdr:from>
    <xdr:to>
      <xdr:col>10</xdr:col>
      <xdr:colOff>114300</xdr:colOff>
      <xdr:row>56</xdr:row>
      <xdr:rowOff>88091</xdr:rowOff>
    </xdr:to>
    <xdr:cxnSp macro="">
      <xdr:nvCxnSpPr>
        <xdr:cNvPr id="132" name="直線コネクタ 131"/>
        <xdr:cNvCxnSpPr/>
      </xdr:nvCxnSpPr>
      <xdr:spPr>
        <a:xfrm>
          <a:off x="1130300" y="8936086"/>
          <a:ext cx="889000" cy="7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66423</xdr:rowOff>
    </xdr:from>
    <xdr:ext cx="534377" cy="259045"/>
    <xdr:sp macro="" textlink="">
      <xdr:nvSpPr>
        <xdr:cNvPr id="134" name="テキスト ボックス 133"/>
        <xdr:cNvSpPr txBox="1"/>
      </xdr:nvSpPr>
      <xdr:spPr>
        <a:xfrm>
          <a:off x="1752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73347</xdr:rowOff>
    </xdr:from>
    <xdr:ext cx="534377" cy="259045"/>
    <xdr:sp macro="" textlink="">
      <xdr:nvSpPr>
        <xdr:cNvPr id="136" name="テキスト ボックス 135"/>
        <xdr:cNvSpPr txBox="1"/>
      </xdr:nvSpPr>
      <xdr:spPr>
        <a:xfrm>
          <a:off x="863111" y="9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8944</xdr:rowOff>
    </xdr:from>
    <xdr:to>
      <xdr:col>24</xdr:col>
      <xdr:colOff>114300</xdr:colOff>
      <xdr:row>50</xdr:row>
      <xdr:rowOff>110544</xdr:rowOff>
    </xdr:to>
    <xdr:sp macro="" textlink="">
      <xdr:nvSpPr>
        <xdr:cNvPr id="142" name="楕円 141"/>
        <xdr:cNvSpPr/>
      </xdr:nvSpPr>
      <xdr:spPr>
        <a:xfrm>
          <a:off x="4584700" y="8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133421</xdr:rowOff>
    </xdr:from>
    <xdr:ext cx="599010" cy="259045"/>
    <xdr:sp macro="" textlink="">
      <xdr:nvSpPr>
        <xdr:cNvPr id="143" name="物件費該当値テキスト"/>
        <xdr:cNvSpPr txBox="1"/>
      </xdr:nvSpPr>
      <xdr:spPr>
        <a:xfrm>
          <a:off x="4686300" y="85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146801</xdr:rowOff>
    </xdr:from>
    <xdr:to>
      <xdr:col>20</xdr:col>
      <xdr:colOff>38100</xdr:colOff>
      <xdr:row>54</xdr:row>
      <xdr:rowOff>76951</xdr:rowOff>
    </xdr:to>
    <xdr:sp macro="" textlink="">
      <xdr:nvSpPr>
        <xdr:cNvPr id="144" name="楕円 143"/>
        <xdr:cNvSpPr/>
      </xdr:nvSpPr>
      <xdr:spPr>
        <a:xfrm>
          <a:off x="3746500" y="92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93478</xdr:rowOff>
    </xdr:from>
    <xdr:ext cx="599010" cy="259045"/>
    <xdr:sp macro="" textlink="">
      <xdr:nvSpPr>
        <xdr:cNvPr id="145" name="テキスト ボックス 144"/>
        <xdr:cNvSpPr txBox="1"/>
      </xdr:nvSpPr>
      <xdr:spPr>
        <a:xfrm>
          <a:off x="3497795" y="900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162760</xdr:rowOff>
    </xdr:from>
    <xdr:to>
      <xdr:col>15</xdr:col>
      <xdr:colOff>101600</xdr:colOff>
      <xdr:row>54</xdr:row>
      <xdr:rowOff>92910</xdr:rowOff>
    </xdr:to>
    <xdr:sp macro="" textlink="">
      <xdr:nvSpPr>
        <xdr:cNvPr id="146" name="楕円 145"/>
        <xdr:cNvSpPr/>
      </xdr:nvSpPr>
      <xdr:spPr>
        <a:xfrm>
          <a:off x="2857500" y="92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109437</xdr:rowOff>
    </xdr:from>
    <xdr:ext cx="599010" cy="259045"/>
    <xdr:sp macro="" textlink="">
      <xdr:nvSpPr>
        <xdr:cNvPr id="147" name="テキスト ボックス 146"/>
        <xdr:cNvSpPr txBox="1"/>
      </xdr:nvSpPr>
      <xdr:spPr>
        <a:xfrm>
          <a:off x="2608795" y="90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37291</xdr:rowOff>
    </xdr:from>
    <xdr:to>
      <xdr:col>10</xdr:col>
      <xdr:colOff>165100</xdr:colOff>
      <xdr:row>56</xdr:row>
      <xdr:rowOff>138891</xdr:rowOff>
    </xdr:to>
    <xdr:sp macro="" textlink="">
      <xdr:nvSpPr>
        <xdr:cNvPr id="148" name="楕円 147"/>
        <xdr:cNvSpPr/>
      </xdr:nvSpPr>
      <xdr:spPr>
        <a:xfrm>
          <a:off x="1968500" y="96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155418</xdr:rowOff>
    </xdr:from>
    <xdr:ext cx="534377" cy="259045"/>
    <xdr:sp macro="" textlink="">
      <xdr:nvSpPr>
        <xdr:cNvPr id="149" name="テキスト ボックス 148"/>
        <xdr:cNvSpPr txBox="1"/>
      </xdr:nvSpPr>
      <xdr:spPr>
        <a:xfrm>
          <a:off x="1752111" y="941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141336</xdr:rowOff>
    </xdr:from>
    <xdr:to>
      <xdr:col>6</xdr:col>
      <xdr:colOff>38100</xdr:colOff>
      <xdr:row>52</xdr:row>
      <xdr:rowOff>71486</xdr:rowOff>
    </xdr:to>
    <xdr:sp macro="" textlink="">
      <xdr:nvSpPr>
        <xdr:cNvPr id="150" name="楕円 149"/>
        <xdr:cNvSpPr/>
      </xdr:nvSpPr>
      <xdr:spPr>
        <a:xfrm>
          <a:off x="1079500" y="88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88013</xdr:rowOff>
    </xdr:from>
    <xdr:ext cx="599010" cy="259045"/>
    <xdr:sp macro="" textlink="">
      <xdr:nvSpPr>
        <xdr:cNvPr id="151" name="テキスト ボックス 150"/>
        <xdr:cNvSpPr txBox="1"/>
      </xdr:nvSpPr>
      <xdr:spPr>
        <a:xfrm>
          <a:off x="830795" y="866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101867</xdr:rowOff>
    </xdr:from>
    <xdr:to>
      <xdr:col>24</xdr:col>
      <xdr:colOff>63500</xdr:colOff>
      <xdr:row>77</xdr:row>
      <xdr:rowOff>118383</xdr:rowOff>
    </xdr:to>
    <xdr:cxnSp macro="">
      <xdr:nvCxnSpPr>
        <xdr:cNvPr id="176" name="直線コネクタ 175"/>
        <xdr:cNvCxnSpPr/>
      </xdr:nvCxnSpPr>
      <xdr:spPr>
        <a:xfrm flipV="1">
          <a:off x="3797300" y="13303517"/>
          <a:ext cx="8382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118383</xdr:rowOff>
    </xdr:from>
    <xdr:to>
      <xdr:col>19</xdr:col>
      <xdr:colOff>177800</xdr:colOff>
      <xdr:row>77</xdr:row>
      <xdr:rowOff>163018</xdr:rowOff>
    </xdr:to>
    <xdr:cxnSp macro="">
      <xdr:nvCxnSpPr>
        <xdr:cNvPr id="179" name="直線コネクタ 178"/>
        <xdr:cNvCxnSpPr/>
      </xdr:nvCxnSpPr>
      <xdr:spPr>
        <a:xfrm flipV="1">
          <a:off x="2908300" y="13320033"/>
          <a:ext cx="889000" cy="4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162389</xdr:rowOff>
    </xdr:from>
    <xdr:to>
      <xdr:col>15</xdr:col>
      <xdr:colOff>50800</xdr:colOff>
      <xdr:row>77</xdr:row>
      <xdr:rowOff>163018</xdr:rowOff>
    </xdr:to>
    <xdr:cxnSp macro="">
      <xdr:nvCxnSpPr>
        <xdr:cNvPr id="182" name="直線コネクタ 181"/>
        <xdr:cNvCxnSpPr/>
      </xdr:nvCxnSpPr>
      <xdr:spPr>
        <a:xfrm>
          <a:off x="2019300" y="13364039"/>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149473</xdr:rowOff>
    </xdr:from>
    <xdr:to>
      <xdr:col>10</xdr:col>
      <xdr:colOff>114300</xdr:colOff>
      <xdr:row>77</xdr:row>
      <xdr:rowOff>162389</xdr:rowOff>
    </xdr:to>
    <xdr:cxnSp macro="">
      <xdr:nvCxnSpPr>
        <xdr:cNvPr id="185" name="直線コネクタ 184"/>
        <xdr:cNvCxnSpPr/>
      </xdr:nvCxnSpPr>
      <xdr:spPr>
        <a:xfrm>
          <a:off x="1130300" y="1335112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51067</xdr:rowOff>
    </xdr:from>
    <xdr:to>
      <xdr:col>24</xdr:col>
      <xdr:colOff>114300</xdr:colOff>
      <xdr:row>77</xdr:row>
      <xdr:rowOff>152667</xdr:rowOff>
    </xdr:to>
    <xdr:sp macro="" textlink="">
      <xdr:nvSpPr>
        <xdr:cNvPr id="195" name="楕円 194"/>
        <xdr:cNvSpPr/>
      </xdr:nvSpPr>
      <xdr:spPr>
        <a:xfrm>
          <a:off x="4584700" y="132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137444</xdr:rowOff>
    </xdr:from>
    <xdr:ext cx="469744" cy="259045"/>
    <xdr:sp macro="" textlink="">
      <xdr:nvSpPr>
        <xdr:cNvPr id="196" name="維持補修費該当値テキスト"/>
        <xdr:cNvSpPr txBox="1"/>
      </xdr:nvSpPr>
      <xdr:spPr>
        <a:xfrm>
          <a:off x="4686300" y="131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67583</xdr:rowOff>
    </xdr:from>
    <xdr:to>
      <xdr:col>20</xdr:col>
      <xdr:colOff>38100</xdr:colOff>
      <xdr:row>77</xdr:row>
      <xdr:rowOff>169183</xdr:rowOff>
    </xdr:to>
    <xdr:sp macro="" textlink="">
      <xdr:nvSpPr>
        <xdr:cNvPr id="197" name="楕円 196"/>
        <xdr:cNvSpPr/>
      </xdr:nvSpPr>
      <xdr:spPr>
        <a:xfrm>
          <a:off x="3746500" y="132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160310</xdr:rowOff>
    </xdr:from>
    <xdr:ext cx="469744" cy="259045"/>
    <xdr:sp macro="" textlink="">
      <xdr:nvSpPr>
        <xdr:cNvPr id="198" name="テキスト ボックス 197"/>
        <xdr:cNvSpPr txBox="1"/>
      </xdr:nvSpPr>
      <xdr:spPr>
        <a:xfrm>
          <a:off x="3562428" y="1336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112218</xdr:rowOff>
    </xdr:from>
    <xdr:to>
      <xdr:col>15</xdr:col>
      <xdr:colOff>101600</xdr:colOff>
      <xdr:row>78</xdr:row>
      <xdr:rowOff>42368</xdr:rowOff>
    </xdr:to>
    <xdr:sp macro="" textlink="">
      <xdr:nvSpPr>
        <xdr:cNvPr id="199" name="楕円 198"/>
        <xdr:cNvSpPr/>
      </xdr:nvSpPr>
      <xdr:spPr>
        <a:xfrm>
          <a:off x="28575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33495</xdr:rowOff>
    </xdr:from>
    <xdr:ext cx="378565" cy="259045"/>
    <xdr:sp macro="" textlink="">
      <xdr:nvSpPr>
        <xdr:cNvPr id="200" name="テキスト ボックス 199"/>
        <xdr:cNvSpPr txBox="1"/>
      </xdr:nvSpPr>
      <xdr:spPr>
        <a:xfrm>
          <a:off x="2719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111589</xdr:rowOff>
    </xdr:from>
    <xdr:to>
      <xdr:col>10</xdr:col>
      <xdr:colOff>165100</xdr:colOff>
      <xdr:row>78</xdr:row>
      <xdr:rowOff>41739</xdr:rowOff>
    </xdr:to>
    <xdr:sp macro="" textlink="">
      <xdr:nvSpPr>
        <xdr:cNvPr id="201" name="楕円 200"/>
        <xdr:cNvSpPr/>
      </xdr:nvSpPr>
      <xdr:spPr>
        <a:xfrm>
          <a:off x="1968500" y="133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32866</xdr:rowOff>
    </xdr:from>
    <xdr:ext cx="378565" cy="259045"/>
    <xdr:sp macro="" textlink="">
      <xdr:nvSpPr>
        <xdr:cNvPr id="202" name="テキスト ボックス 201"/>
        <xdr:cNvSpPr txBox="1"/>
      </xdr:nvSpPr>
      <xdr:spPr>
        <a:xfrm>
          <a:off x="1830017" y="1340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98673</xdr:rowOff>
    </xdr:from>
    <xdr:to>
      <xdr:col>6</xdr:col>
      <xdr:colOff>38100</xdr:colOff>
      <xdr:row>78</xdr:row>
      <xdr:rowOff>28823</xdr:rowOff>
    </xdr:to>
    <xdr:sp macro="" textlink="">
      <xdr:nvSpPr>
        <xdr:cNvPr id="203" name="楕円 202"/>
        <xdr:cNvSpPr/>
      </xdr:nvSpPr>
      <xdr:spPr>
        <a:xfrm>
          <a:off x="1079500" y="133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19950</xdr:rowOff>
    </xdr:from>
    <xdr:ext cx="378565" cy="259045"/>
    <xdr:sp macro="" textlink="">
      <xdr:nvSpPr>
        <xdr:cNvPr id="204" name="テキスト ボックス 203"/>
        <xdr:cNvSpPr txBox="1"/>
      </xdr:nvSpPr>
      <xdr:spPr>
        <a:xfrm>
          <a:off x="941017" y="133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117354</xdr:rowOff>
    </xdr:from>
    <xdr:to>
      <xdr:col>24</xdr:col>
      <xdr:colOff>63500</xdr:colOff>
      <xdr:row>92</xdr:row>
      <xdr:rowOff>161283</xdr:rowOff>
    </xdr:to>
    <xdr:cxnSp macro="">
      <xdr:nvCxnSpPr>
        <xdr:cNvPr id="234" name="直線コネクタ 233"/>
        <xdr:cNvCxnSpPr/>
      </xdr:nvCxnSpPr>
      <xdr:spPr>
        <a:xfrm>
          <a:off x="3797300" y="15719304"/>
          <a:ext cx="838200" cy="2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117354</xdr:rowOff>
    </xdr:from>
    <xdr:to>
      <xdr:col>19</xdr:col>
      <xdr:colOff>177800</xdr:colOff>
      <xdr:row>94</xdr:row>
      <xdr:rowOff>121355</xdr:rowOff>
    </xdr:to>
    <xdr:cxnSp macro="">
      <xdr:nvCxnSpPr>
        <xdr:cNvPr id="237" name="直線コネクタ 236"/>
        <xdr:cNvCxnSpPr/>
      </xdr:nvCxnSpPr>
      <xdr:spPr>
        <a:xfrm flipV="1">
          <a:off x="2908300" y="15719304"/>
          <a:ext cx="889000" cy="5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121355</xdr:rowOff>
    </xdr:from>
    <xdr:to>
      <xdr:col>15</xdr:col>
      <xdr:colOff>50800</xdr:colOff>
      <xdr:row>95</xdr:row>
      <xdr:rowOff>90875</xdr:rowOff>
    </xdr:to>
    <xdr:cxnSp macro="">
      <xdr:nvCxnSpPr>
        <xdr:cNvPr id="240" name="直線コネクタ 239"/>
        <xdr:cNvCxnSpPr/>
      </xdr:nvCxnSpPr>
      <xdr:spPr>
        <a:xfrm flipV="1">
          <a:off x="2019300" y="1623765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90875</xdr:rowOff>
    </xdr:from>
    <xdr:to>
      <xdr:col>10</xdr:col>
      <xdr:colOff>114300</xdr:colOff>
      <xdr:row>95</xdr:row>
      <xdr:rowOff>146272</xdr:rowOff>
    </xdr:to>
    <xdr:cxnSp macro="">
      <xdr:nvCxnSpPr>
        <xdr:cNvPr id="243" name="直線コネクタ 242"/>
        <xdr:cNvCxnSpPr/>
      </xdr:nvCxnSpPr>
      <xdr:spPr>
        <a:xfrm flipV="1">
          <a:off x="1130300" y="16378625"/>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110483</xdr:rowOff>
    </xdr:from>
    <xdr:to>
      <xdr:col>24</xdr:col>
      <xdr:colOff>114300</xdr:colOff>
      <xdr:row>93</xdr:row>
      <xdr:rowOff>40633</xdr:rowOff>
    </xdr:to>
    <xdr:sp macro="" textlink="">
      <xdr:nvSpPr>
        <xdr:cNvPr id="253" name="楕円 252"/>
        <xdr:cNvSpPr/>
      </xdr:nvSpPr>
      <xdr:spPr>
        <a:xfrm>
          <a:off x="4584700" y="158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133360</xdr:rowOff>
    </xdr:from>
    <xdr:ext cx="534377" cy="259045"/>
    <xdr:sp macro="" textlink="">
      <xdr:nvSpPr>
        <xdr:cNvPr id="254" name="扶助費該当値テキスト"/>
        <xdr:cNvSpPr txBox="1"/>
      </xdr:nvSpPr>
      <xdr:spPr>
        <a:xfrm>
          <a:off x="4686300" y="1573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66554</xdr:rowOff>
    </xdr:from>
    <xdr:to>
      <xdr:col>20</xdr:col>
      <xdr:colOff>38100</xdr:colOff>
      <xdr:row>91</xdr:row>
      <xdr:rowOff>168154</xdr:rowOff>
    </xdr:to>
    <xdr:sp macro="" textlink="">
      <xdr:nvSpPr>
        <xdr:cNvPr id="255" name="楕円 254"/>
        <xdr:cNvSpPr/>
      </xdr:nvSpPr>
      <xdr:spPr>
        <a:xfrm>
          <a:off x="3746500" y="156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13231</xdr:rowOff>
    </xdr:from>
    <xdr:ext cx="599010" cy="259045"/>
    <xdr:sp macro="" textlink="">
      <xdr:nvSpPr>
        <xdr:cNvPr id="256" name="テキスト ボックス 255"/>
        <xdr:cNvSpPr txBox="1"/>
      </xdr:nvSpPr>
      <xdr:spPr>
        <a:xfrm>
          <a:off x="3497795" y="1544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70555</xdr:rowOff>
    </xdr:from>
    <xdr:to>
      <xdr:col>15</xdr:col>
      <xdr:colOff>101600</xdr:colOff>
      <xdr:row>95</xdr:row>
      <xdr:rowOff>705</xdr:rowOff>
    </xdr:to>
    <xdr:sp macro="" textlink="">
      <xdr:nvSpPr>
        <xdr:cNvPr id="257" name="楕円 256"/>
        <xdr:cNvSpPr/>
      </xdr:nvSpPr>
      <xdr:spPr>
        <a:xfrm>
          <a:off x="2857500" y="161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17232</xdr:rowOff>
    </xdr:from>
    <xdr:ext cx="534377" cy="259045"/>
    <xdr:sp macro="" textlink="">
      <xdr:nvSpPr>
        <xdr:cNvPr id="258" name="テキスト ボックス 257"/>
        <xdr:cNvSpPr txBox="1"/>
      </xdr:nvSpPr>
      <xdr:spPr>
        <a:xfrm>
          <a:off x="2641111" y="159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40075</xdr:rowOff>
    </xdr:from>
    <xdr:to>
      <xdr:col>10</xdr:col>
      <xdr:colOff>165100</xdr:colOff>
      <xdr:row>95</xdr:row>
      <xdr:rowOff>141675</xdr:rowOff>
    </xdr:to>
    <xdr:sp macro="" textlink="">
      <xdr:nvSpPr>
        <xdr:cNvPr id="259" name="楕円 258"/>
        <xdr:cNvSpPr/>
      </xdr:nvSpPr>
      <xdr:spPr>
        <a:xfrm>
          <a:off x="1968500" y="16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158202</xdr:rowOff>
    </xdr:from>
    <xdr:ext cx="534377" cy="259045"/>
    <xdr:sp macro="" textlink="">
      <xdr:nvSpPr>
        <xdr:cNvPr id="260" name="テキスト ボックス 259"/>
        <xdr:cNvSpPr txBox="1"/>
      </xdr:nvSpPr>
      <xdr:spPr>
        <a:xfrm>
          <a:off x="1752111" y="16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95472</xdr:rowOff>
    </xdr:from>
    <xdr:to>
      <xdr:col>6</xdr:col>
      <xdr:colOff>38100</xdr:colOff>
      <xdr:row>96</xdr:row>
      <xdr:rowOff>25622</xdr:rowOff>
    </xdr:to>
    <xdr:sp macro="" textlink="">
      <xdr:nvSpPr>
        <xdr:cNvPr id="261" name="楕円 260"/>
        <xdr:cNvSpPr/>
      </xdr:nvSpPr>
      <xdr:spPr>
        <a:xfrm>
          <a:off x="1079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42149</xdr:rowOff>
    </xdr:from>
    <xdr:ext cx="534377" cy="259045"/>
    <xdr:sp macro="" textlink="">
      <xdr:nvSpPr>
        <xdr:cNvPr id="262" name="テキスト ボックス 261"/>
        <xdr:cNvSpPr txBox="1"/>
      </xdr:nvSpPr>
      <xdr:spPr>
        <a:xfrm>
          <a:off x="863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53710</xdr:rowOff>
    </xdr:from>
    <xdr:to>
      <xdr:col>54</xdr:col>
      <xdr:colOff>189865</xdr:colOff>
      <xdr:row>39</xdr:row>
      <xdr:rowOff>48561</xdr:rowOff>
    </xdr:to>
    <xdr:cxnSp macro="">
      <xdr:nvCxnSpPr>
        <xdr:cNvPr id="285" name="直線コネクタ 284"/>
        <xdr:cNvCxnSpPr/>
      </xdr:nvCxnSpPr>
      <xdr:spPr>
        <a:xfrm flipV="1">
          <a:off x="10475595" y="5540110"/>
          <a:ext cx="1270" cy="119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52388</xdr:rowOff>
    </xdr:from>
    <xdr:ext cx="534377" cy="259045"/>
    <xdr:sp macro="" textlink="">
      <xdr:nvSpPr>
        <xdr:cNvPr id="286" name="補助費等最小値テキスト"/>
        <xdr:cNvSpPr txBox="1"/>
      </xdr:nvSpPr>
      <xdr:spPr>
        <a:xfrm>
          <a:off x="10528300" y="67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48561</xdr:rowOff>
    </xdr:from>
    <xdr:to>
      <xdr:col>55</xdr:col>
      <xdr:colOff>88900</xdr:colOff>
      <xdr:row>39</xdr:row>
      <xdr:rowOff>48561</xdr:rowOff>
    </xdr:to>
    <xdr:cxnSp macro="">
      <xdr:nvCxnSpPr>
        <xdr:cNvPr id="287" name="直線コネクタ 286"/>
        <xdr:cNvCxnSpPr/>
      </xdr:nvCxnSpPr>
      <xdr:spPr>
        <a:xfrm>
          <a:off x="10388600" y="67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387</xdr:rowOff>
    </xdr:from>
    <xdr:ext cx="599010" cy="259045"/>
    <xdr:sp macro="" textlink="">
      <xdr:nvSpPr>
        <xdr:cNvPr id="288" name="補助費等最大値テキスト"/>
        <xdr:cNvSpPr txBox="1"/>
      </xdr:nvSpPr>
      <xdr:spPr>
        <a:xfrm>
          <a:off x="10528300" y="53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53710</xdr:rowOff>
    </xdr:from>
    <xdr:to>
      <xdr:col>55</xdr:col>
      <xdr:colOff>88900</xdr:colOff>
      <xdr:row>32</xdr:row>
      <xdr:rowOff>53710</xdr:rowOff>
    </xdr:to>
    <xdr:cxnSp macro="">
      <xdr:nvCxnSpPr>
        <xdr:cNvPr id="289" name="直線コネクタ 288"/>
        <xdr:cNvCxnSpPr/>
      </xdr:nvCxnSpPr>
      <xdr:spPr>
        <a:xfrm>
          <a:off x="10388600" y="554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53710</xdr:rowOff>
    </xdr:from>
    <xdr:to>
      <xdr:col>55</xdr:col>
      <xdr:colOff>0</xdr:colOff>
      <xdr:row>33</xdr:row>
      <xdr:rowOff>68130</xdr:rowOff>
    </xdr:to>
    <xdr:cxnSp macro="">
      <xdr:nvCxnSpPr>
        <xdr:cNvPr id="290" name="直線コネクタ 289"/>
        <xdr:cNvCxnSpPr/>
      </xdr:nvCxnSpPr>
      <xdr:spPr>
        <a:xfrm flipV="1">
          <a:off x="9639300" y="5540110"/>
          <a:ext cx="838200" cy="1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50694</xdr:rowOff>
    </xdr:from>
    <xdr:ext cx="534377" cy="259045"/>
    <xdr:sp macro="" textlink="">
      <xdr:nvSpPr>
        <xdr:cNvPr id="291" name="補助費等平均値テキスト"/>
        <xdr:cNvSpPr txBox="1"/>
      </xdr:nvSpPr>
      <xdr:spPr>
        <a:xfrm>
          <a:off x="10528300" y="639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72267</xdr:rowOff>
    </xdr:from>
    <xdr:to>
      <xdr:col>55</xdr:col>
      <xdr:colOff>50800</xdr:colOff>
      <xdr:row>38</xdr:row>
      <xdr:rowOff>2417</xdr:rowOff>
    </xdr:to>
    <xdr:sp macro="" textlink="">
      <xdr:nvSpPr>
        <xdr:cNvPr id="292" name="フローチャート: 判断 291"/>
        <xdr:cNvSpPr/>
      </xdr:nvSpPr>
      <xdr:spPr>
        <a:xfrm>
          <a:off x="10426700" y="641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106462</xdr:rowOff>
    </xdr:from>
    <xdr:to>
      <xdr:col>50</xdr:col>
      <xdr:colOff>114300</xdr:colOff>
      <xdr:row>33</xdr:row>
      <xdr:rowOff>68130</xdr:rowOff>
    </xdr:to>
    <xdr:cxnSp macro="">
      <xdr:nvCxnSpPr>
        <xdr:cNvPr id="293" name="直線コネクタ 292"/>
        <xdr:cNvCxnSpPr/>
      </xdr:nvCxnSpPr>
      <xdr:spPr>
        <a:xfrm>
          <a:off x="8750300" y="5249962"/>
          <a:ext cx="889000" cy="47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123135</xdr:rowOff>
    </xdr:from>
    <xdr:to>
      <xdr:col>50</xdr:col>
      <xdr:colOff>165100</xdr:colOff>
      <xdr:row>38</xdr:row>
      <xdr:rowOff>53285</xdr:rowOff>
    </xdr:to>
    <xdr:sp macro="" textlink="">
      <xdr:nvSpPr>
        <xdr:cNvPr id="294" name="フローチャート: 判断 293"/>
        <xdr:cNvSpPr/>
      </xdr:nvSpPr>
      <xdr:spPr>
        <a:xfrm>
          <a:off x="9588500" y="646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44412</xdr:rowOff>
    </xdr:from>
    <xdr:ext cx="534377" cy="259045"/>
    <xdr:sp macro="" textlink="">
      <xdr:nvSpPr>
        <xdr:cNvPr id="295" name="テキスト ボックス 294"/>
        <xdr:cNvSpPr txBox="1"/>
      </xdr:nvSpPr>
      <xdr:spPr>
        <a:xfrm>
          <a:off x="9372111" y="655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106462</xdr:rowOff>
    </xdr:from>
    <xdr:to>
      <xdr:col>45</xdr:col>
      <xdr:colOff>177800</xdr:colOff>
      <xdr:row>36</xdr:row>
      <xdr:rowOff>39052</xdr:rowOff>
    </xdr:to>
    <xdr:cxnSp macro="">
      <xdr:nvCxnSpPr>
        <xdr:cNvPr id="296" name="直線コネクタ 295"/>
        <xdr:cNvCxnSpPr/>
      </xdr:nvCxnSpPr>
      <xdr:spPr>
        <a:xfrm flipV="1">
          <a:off x="7861300" y="5249962"/>
          <a:ext cx="889000" cy="9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59923</xdr:rowOff>
    </xdr:from>
    <xdr:to>
      <xdr:col>46</xdr:col>
      <xdr:colOff>38100</xdr:colOff>
      <xdr:row>32</xdr:row>
      <xdr:rowOff>161523</xdr:rowOff>
    </xdr:to>
    <xdr:sp macro="" textlink="">
      <xdr:nvSpPr>
        <xdr:cNvPr id="297" name="フローチャート: 判断 296"/>
        <xdr:cNvSpPr/>
      </xdr:nvSpPr>
      <xdr:spPr>
        <a:xfrm>
          <a:off x="8699500" y="55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152650</xdr:rowOff>
    </xdr:from>
    <xdr:ext cx="599010" cy="259045"/>
    <xdr:sp macro="" textlink="">
      <xdr:nvSpPr>
        <xdr:cNvPr id="298" name="テキスト ボックス 297"/>
        <xdr:cNvSpPr txBox="1"/>
      </xdr:nvSpPr>
      <xdr:spPr>
        <a:xfrm>
          <a:off x="8450795" y="563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71495</xdr:rowOff>
    </xdr:from>
    <xdr:to>
      <xdr:col>41</xdr:col>
      <xdr:colOff>50800</xdr:colOff>
      <xdr:row>36</xdr:row>
      <xdr:rowOff>39052</xdr:rowOff>
    </xdr:to>
    <xdr:cxnSp macro="">
      <xdr:nvCxnSpPr>
        <xdr:cNvPr id="299" name="直線コネクタ 298"/>
        <xdr:cNvCxnSpPr/>
      </xdr:nvCxnSpPr>
      <xdr:spPr>
        <a:xfrm>
          <a:off x="6972300" y="5729345"/>
          <a:ext cx="889000" cy="4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0" name="フローチャート: 判断 299"/>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1" name="テキスト ボックス 300"/>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2" name="フローチャート: 判断 301"/>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3" name="テキスト ボックス 302"/>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2910</xdr:rowOff>
    </xdr:from>
    <xdr:to>
      <xdr:col>55</xdr:col>
      <xdr:colOff>50800</xdr:colOff>
      <xdr:row>32</xdr:row>
      <xdr:rowOff>104510</xdr:rowOff>
    </xdr:to>
    <xdr:sp macro="" textlink="">
      <xdr:nvSpPr>
        <xdr:cNvPr id="309" name="楕円 308"/>
        <xdr:cNvSpPr/>
      </xdr:nvSpPr>
      <xdr:spPr>
        <a:xfrm>
          <a:off x="10426700" y="54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127387</xdr:rowOff>
    </xdr:from>
    <xdr:ext cx="599010" cy="259045"/>
    <xdr:sp macro="" textlink="">
      <xdr:nvSpPr>
        <xdr:cNvPr id="310" name="補助費等該当値テキスト"/>
        <xdr:cNvSpPr txBox="1"/>
      </xdr:nvSpPr>
      <xdr:spPr>
        <a:xfrm>
          <a:off x="10528300" y="544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17330</xdr:rowOff>
    </xdr:from>
    <xdr:to>
      <xdr:col>50</xdr:col>
      <xdr:colOff>165100</xdr:colOff>
      <xdr:row>33</xdr:row>
      <xdr:rowOff>118930</xdr:rowOff>
    </xdr:to>
    <xdr:sp macro="" textlink="">
      <xdr:nvSpPr>
        <xdr:cNvPr id="311" name="楕円 310"/>
        <xdr:cNvSpPr/>
      </xdr:nvSpPr>
      <xdr:spPr>
        <a:xfrm>
          <a:off x="9588500" y="56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135457</xdr:rowOff>
    </xdr:from>
    <xdr:ext cx="599010" cy="259045"/>
    <xdr:sp macro="" textlink="">
      <xdr:nvSpPr>
        <xdr:cNvPr id="312" name="テキスト ボックス 311"/>
        <xdr:cNvSpPr txBox="1"/>
      </xdr:nvSpPr>
      <xdr:spPr>
        <a:xfrm>
          <a:off x="9339795" y="545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55662</xdr:rowOff>
    </xdr:from>
    <xdr:to>
      <xdr:col>46</xdr:col>
      <xdr:colOff>38100</xdr:colOff>
      <xdr:row>30</xdr:row>
      <xdr:rowOff>157262</xdr:rowOff>
    </xdr:to>
    <xdr:sp macro="" textlink="">
      <xdr:nvSpPr>
        <xdr:cNvPr id="313" name="楕円 312"/>
        <xdr:cNvSpPr/>
      </xdr:nvSpPr>
      <xdr:spPr>
        <a:xfrm>
          <a:off x="8699500" y="51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2339</xdr:rowOff>
    </xdr:from>
    <xdr:ext cx="599010" cy="259045"/>
    <xdr:sp macro="" textlink="">
      <xdr:nvSpPr>
        <xdr:cNvPr id="314" name="テキスト ボックス 313"/>
        <xdr:cNvSpPr txBox="1"/>
      </xdr:nvSpPr>
      <xdr:spPr>
        <a:xfrm>
          <a:off x="8450795" y="497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159702</xdr:rowOff>
    </xdr:from>
    <xdr:to>
      <xdr:col>41</xdr:col>
      <xdr:colOff>101600</xdr:colOff>
      <xdr:row>36</xdr:row>
      <xdr:rowOff>89852</xdr:rowOff>
    </xdr:to>
    <xdr:sp macro="" textlink="">
      <xdr:nvSpPr>
        <xdr:cNvPr id="315" name="楕円 314"/>
        <xdr:cNvSpPr/>
      </xdr:nvSpPr>
      <xdr:spPr>
        <a:xfrm>
          <a:off x="7810500" y="61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106379</xdr:rowOff>
    </xdr:from>
    <xdr:ext cx="534377" cy="259045"/>
    <xdr:sp macro="" textlink="">
      <xdr:nvSpPr>
        <xdr:cNvPr id="316" name="テキスト ボックス 315"/>
        <xdr:cNvSpPr txBox="1"/>
      </xdr:nvSpPr>
      <xdr:spPr>
        <a:xfrm>
          <a:off x="7594111" y="59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20695</xdr:rowOff>
    </xdr:from>
    <xdr:to>
      <xdr:col>36</xdr:col>
      <xdr:colOff>165100</xdr:colOff>
      <xdr:row>33</xdr:row>
      <xdr:rowOff>122295</xdr:rowOff>
    </xdr:to>
    <xdr:sp macro="" textlink="">
      <xdr:nvSpPr>
        <xdr:cNvPr id="317" name="楕円 316"/>
        <xdr:cNvSpPr/>
      </xdr:nvSpPr>
      <xdr:spPr>
        <a:xfrm>
          <a:off x="6921500" y="5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138822</xdr:rowOff>
    </xdr:from>
    <xdr:ext cx="599010" cy="259045"/>
    <xdr:sp macro="" textlink="">
      <xdr:nvSpPr>
        <xdr:cNvPr id="318" name="テキスト ボックス 317"/>
        <xdr:cNvSpPr txBox="1"/>
      </xdr:nvSpPr>
      <xdr:spPr>
        <a:xfrm>
          <a:off x="6672795" y="545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4" name="直線コネクタ 343"/>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5"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6" name="直線コネクタ 345"/>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7"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48" name="直線コネクタ 347"/>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7308</xdr:rowOff>
    </xdr:from>
    <xdr:to>
      <xdr:col>55</xdr:col>
      <xdr:colOff>0</xdr:colOff>
      <xdr:row>53</xdr:row>
      <xdr:rowOff>150444</xdr:rowOff>
    </xdr:to>
    <xdr:cxnSp macro="">
      <xdr:nvCxnSpPr>
        <xdr:cNvPr id="349" name="直線コネクタ 348"/>
        <xdr:cNvCxnSpPr/>
      </xdr:nvCxnSpPr>
      <xdr:spPr>
        <a:xfrm flipV="1">
          <a:off x="9639300" y="8751258"/>
          <a:ext cx="838200" cy="4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0"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1" name="フローチャート: 判断 350"/>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116470</xdr:rowOff>
    </xdr:from>
    <xdr:to>
      <xdr:col>50</xdr:col>
      <xdr:colOff>114300</xdr:colOff>
      <xdr:row>53</xdr:row>
      <xdr:rowOff>150444</xdr:rowOff>
    </xdr:to>
    <xdr:cxnSp macro="">
      <xdr:nvCxnSpPr>
        <xdr:cNvPr id="352" name="直線コネクタ 351"/>
        <xdr:cNvCxnSpPr/>
      </xdr:nvCxnSpPr>
      <xdr:spPr>
        <a:xfrm>
          <a:off x="8750300" y="8860420"/>
          <a:ext cx="889000" cy="3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3" name="フローチャート: 判断 352"/>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4" name="テキスト ボックス 353"/>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110994</xdr:rowOff>
    </xdr:from>
    <xdr:to>
      <xdr:col>45</xdr:col>
      <xdr:colOff>177800</xdr:colOff>
      <xdr:row>51</xdr:row>
      <xdr:rowOff>116470</xdr:rowOff>
    </xdr:to>
    <xdr:cxnSp macro="">
      <xdr:nvCxnSpPr>
        <xdr:cNvPr id="355" name="直線コネクタ 354"/>
        <xdr:cNvCxnSpPr/>
      </xdr:nvCxnSpPr>
      <xdr:spPr>
        <a:xfrm>
          <a:off x="7861300" y="8854944"/>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6" name="フローチャート: 判断 355"/>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57" name="テキスト ボックス 356"/>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110994</xdr:rowOff>
    </xdr:from>
    <xdr:to>
      <xdr:col>41</xdr:col>
      <xdr:colOff>50800</xdr:colOff>
      <xdr:row>56</xdr:row>
      <xdr:rowOff>22265</xdr:rowOff>
    </xdr:to>
    <xdr:cxnSp macro="">
      <xdr:nvCxnSpPr>
        <xdr:cNvPr id="358" name="直線コネクタ 357"/>
        <xdr:cNvCxnSpPr/>
      </xdr:nvCxnSpPr>
      <xdr:spPr>
        <a:xfrm flipV="1">
          <a:off x="6972300" y="8854944"/>
          <a:ext cx="889000" cy="76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59" name="フローチャート: 判断 358"/>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0" name="テキスト ボックス 359"/>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1" name="フローチャート: 判断 360"/>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2" name="テキスト ボックス 361"/>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127958</xdr:rowOff>
    </xdr:from>
    <xdr:to>
      <xdr:col>55</xdr:col>
      <xdr:colOff>50800</xdr:colOff>
      <xdr:row>51</xdr:row>
      <xdr:rowOff>58108</xdr:rowOff>
    </xdr:to>
    <xdr:sp macro="" textlink="">
      <xdr:nvSpPr>
        <xdr:cNvPr id="368" name="楕円 367"/>
        <xdr:cNvSpPr/>
      </xdr:nvSpPr>
      <xdr:spPr>
        <a:xfrm>
          <a:off x="10426700" y="87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80985</xdr:rowOff>
    </xdr:from>
    <xdr:ext cx="599010" cy="259045"/>
    <xdr:sp macro="" textlink="">
      <xdr:nvSpPr>
        <xdr:cNvPr id="369" name="普通建設事業費該当値テキスト"/>
        <xdr:cNvSpPr txBox="1"/>
      </xdr:nvSpPr>
      <xdr:spPr>
        <a:xfrm>
          <a:off x="10528300" y="86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99644</xdr:rowOff>
    </xdr:from>
    <xdr:to>
      <xdr:col>50</xdr:col>
      <xdr:colOff>165100</xdr:colOff>
      <xdr:row>54</xdr:row>
      <xdr:rowOff>29794</xdr:rowOff>
    </xdr:to>
    <xdr:sp macro="" textlink="">
      <xdr:nvSpPr>
        <xdr:cNvPr id="370" name="楕円 369"/>
        <xdr:cNvSpPr/>
      </xdr:nvSpPr>
      <xdr:spPr>
        <a:xfrm>
          <a:off x="9588500" y="91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46321</xdr:rowOff>
    </xdr:from>
    <xdr:ext cx="534377" cy="259045"/>
    <xdr:sp macro="" textlink="">
      <xdr:nvSpPr>
        <xdr:cNvPr id="371" name="テキスト ボックス 370"/>
        <xdr:cNvSpPr txBox="1"/>
      </xdr:nvSpPr>
      <xdr:spPr>
        <a:xfrm>
          <a:off x="9372111" y="896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65670</xdr:rowOff>
    </xdr:from>
    <xdr:to>
      <xdr:col>46</xdr:col>
      <xdr:colOff>38100</xdr:colOff>
      <xdr:row>51</xdr:row>
      <xdr:rowOff>167270</xdr:rowOff>
    </xdr:to>
    <xdr:sp macro="" textlink="">
      <xdr:nvSpPr>
        <xdr:cNvPr id="372" name="楕円 371"/>
        <xdr:cNvSpPr/>
      </xdr:nvSpPr>
      <xdr:spPr>
        <a:xfrm>
          <a:off x="8699500" y="8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12347</xdr:rowOff>
    </xdr:from>
    <xdr:ext cx="599010" cy="259045"/>
    <xdr:sp macro="" textlink="">
      <xdr:nvSpPr>
        <xdr:cNvPr id="373" name="テキスト ボックス 372"/>
        <xdr:cNvSpPr txBox="1"/>
      </xdr:nvSpPr>
      <xdr:spPr>
        <a:xfrm>
          <a:off x="8450795" y="858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60194</xdr:rowOff>
    </xdr:from>
    <xdr:to>
      <xdr:col>41</xdr:col>
      <xdr:colOff>101600</xdr:colOff>
      <xdr:row>51</xdr:row>
      <xdr:rowOff>161794</xdr:rowOff>
    </xdr:to>
    <xdr:sp macro="" textlink="">
      <xdr:nvSpPr>
        <xdr:cNvPr id="374" name="楕円 373"/>
        <xdr:cNvSpPr/>
      </xdr:nvSpPr>
      <xdr:spPr>
        <a:xfrm>
          <a:off x="7810500" y="88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6871</xdr:rowOff>
    </xdr:from>
    <xdr:ext cx="599010" cy="259045"/>
    <xdr:sp macro="" textlink="">
      <xdr:nvSpPr>
        <xdr:cNvPr id="375" name="テキスト ボックス 374"/>
        <xdr:cNvSpPr txBox="1"/>
      </xdr:nvSpPr>
      <xdr:spPr>
        <a:xfrm>
          <a:off x="7561795" y="857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142915</xdr:rowOff>
    </xdr:from>
    <xdr:to>
      <xdr:col>36</xdr:col>
      <xdr:colOff>165100</xdr:colOff>
      <xdr:row>56</xdr:row>
      <xdr:rowOff>73065</xdr:rowOff>
    </xdr:to>
    <xdr:sp macro="" textlink="">
      <xdr:nvSpPr>
        <xdr:cNvPr id="376" name="楕円 375"/>
        <xdr:cNvSpPr/>
      </xdr:nvSpPr>
      <xdr:spPr>
        <a:xfrm>
          <a:off x="69215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89592</xdr:rowOff>
    </xdr:from>
    <xdr:ext cx="534377" cy="259045"/>
    <xdr:sp macro="" textlink="">
      <xdr:nvSpPr>
        <xdr:cNvPr id="377" name="テキスト ボックス 376"/>
        <xdr:cNvSpPr txBox="1"/>
      </xdr:nvSpPr>
      <xdr:spPr>
        <a:xfrm>
          <a:off x="6705111" y="9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3" name="直線コネクタ 402"/>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4"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5" name="直線コネクタ 404"/>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6"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7" name="直線コネクタ 406"/>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16925</xdr:rowOff>
    </xdr:from>
    <xdr:to>
      <xdr:col>55</xdr:col>
      <xdr:colOff>0</xdr:colOff>
      <xdr:row>74</xdr:row>
      <xdr:rowOff>90126</xdr:rowOff>
    </xdr:to>
    <xdr:cxnSp macro="">
      <xdr:nvCxnSpPr>
        <xdr:cNvPr id="408" name="直線コネクタ 407"/>
        <xdr:cNvCxnSpPr/>
      </xdr:nvCxnSpPr>
      <xdr:spPr>
        <a:xfrm flipV="1">
          <a:off x="9639300" y="12018425"/>
          <a:ext cx="838200" cy="7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09" name="普通建設事業費 （ うち新規整備　）平均値テキスト"/>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0" name="フローチャート: 判断 409"/>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128107</xdr:rowOff>
    </xdr:from>
    <xdr:to>
      <xdr:col>50</xdr:col>
      <xdr:colOff>114300</xdr:colOff>
      <xdr:row>74</xdr:row>
      <xdr:rowOff>90126</xdr:rowOff>
    </xdr:to>
    <xdr:cxnSp macro="">
      <xdr:nvCxnSpPr>
        <xdr:cNvPr id="411" name="直線コネクタ 410"/>
        <xdr:cNvCxnSpPr/>
      </xdr:nvCxnSpPr>
      <xdr:spPr>
        <a:xfrm>
          <a:off x="8750300" y="12643957"/>
          <a:ext cx="8890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2" name="フローチャート: 判断 411"/>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3" name="テキスト ボックス 412"/>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36585</xdr:rowOff>
    </xdr:from>
    <xdr:to>
      <xdr:col>45</xdr:col>
      <xdr:colOff>177800</xdr:colOff>
      <xdr:row>73</xdr:row>
      <xdr:rowOff>128107</xdr:rowOff>
    </xdr:to>
    <xdr:cxnSp macro="">
      <xdr:nvCxnSpPr>
        <xdr:cNvPr id="414" name="直線コネクタ 413"/>
        <xdr:cNvCxnSpPr/>
      </xdr:nvCxnSpPr>
      <xdr:spPr>
        <a:xfrm>
          <a:off x="7861300" y="12209535"/>
          <a:ext cx="889000" cy="4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5" name="フローチャート: 判断 414"/>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16" name="テキスト ボックス 415"/>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36585</xdr:rowOff>
    </xdr:from>
    <xdr:to>
      <xdr:col>41</xdr:col>
      <xdr:colOff>50800</xdr:colOff>
      <xdr:row>76</xdr:row>
      <xdr:rowOff>164716</xdr:rowOff>
    </xdr:to>
    <xdr:cxnSp macro="">
      <xdr:nvCxnSpPr>
        <xdr:cNvPr id="417" name="直線コネクタ 416"/>
        <xdr:cNvCxnSpPr/>
      </xdr:nvCxnSpPr>
      <xdr:spPr>
        <a:xfrm flipV="1">
          <a:off x="6972300" y="12209535"/>
          <a:ext cx="889000" cy="9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18" name="フローチャート: 判断 417"/>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19" name="テキスト ボックス 418"/>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0" name="フローチャート: 判断 419"/>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1" name="テキスト ボックス 420"/>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137575</xdr:rowOff>
    </xdr:from>
    <xdr:to>
      <xdr:col>55</xdr:col>
      <xdr:colOff>50800</xdr:colOff>
      <xdr:row>70</xdr:row>
      <xdr:rowOff>67725</xdr:rowOff>
    </xdr:to>
    <xdr:sp macro="" textlink="">
      <xdr:nvSpPr>
        <xdr:cNvPr id="427" name="楕円 426"/>
        <xdr:cNvSpPr/>
      </xdr:nvSpPr>
      <xdr:spPr>
        <a:xfrm>
          <a:off x="10426700" y="1196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90602</xdr:rowOff>
    </xdr:from>
    <xdr:ext cx="534377" cy="259045"/>
    <xdr:sp macro="" textlink="">
      <xdr:nvSpPr>
        <xdr:cNvPr id="428" name="普通建設事業費 （ うち新規整備　）該当値テキスト"/>
        <xdr:cNvSpPr txBox="1"/>
      </xdr:nvSpPr>
      <xdr:spPr>
        <a:xfrm>
          <a:off x="10528300" y="119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39326</xdr:rowOff>
    </xdr:from>
    <xdr:to>
      <xdr:col>50</xdr:col>
      <xdr:colOff>165100</xdr:colOff>
      <xdr:row>74</xdr:row>
      <xdr:rowOff>140926</xdr:rowOff>
    </xdr:to>
    <xdr:sp macro="" textlink="">
      <xdr:nvSpPr>
        <xdr:cNvPr id="429" name="楕円 428"/>
        <xdr:cNvSpPr/>
      </xdr:nvSpPr>
      <xdr:spPr>
        <a:xfrm>
          <a:off x="95885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157453</xdr:rowOff>
    </xdr:from>
    <xdr:ext cx="534377" cy="259045"/>
    <xdr:sp macro="" textlink="">
      <xdr:nvSpPr>
        <xdr:cNvPr id="430" name="テキスト ボックス 429"/>
        <xdr:cNvSpPr txBox="1"/>
      </xdr:nvSpPr>
      <xdr:spPr>
        <a:xfrm>
          <a:off x="9372111" y="12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77307</xdr:rowOff>
    </xdr:from>
    <xdr:to>
      <xdr:col>46</xdr:col>
      <xdr:colOff>38100</xdr:colOff>
      <xdr:row>74</xdr:row>
      <xdr:rowOff>7457</xdr:rowOff>
    </xdr:to>
    <xdr:sp macro="" textlink="">
      <xdr:nvSpPr>
        <xdr:cNvPr id="431" name="楕円 430"/>
        <xdr:cNvSpPr/>
      </xdr:nvSpPr>
      <xdr:spPr>
        <a:xfrm>
          <a:off x="8699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23984</xdr:rowOff>
    </xdr:from>
    <xdr:ext cx="534377" cy="259045"/>
    <xdr:sp macro="" textlink="">
      <xdr:nvSpPr>
        <xdr:cNvPr id="432" name="テキスト ボックス 431"/>
        <xdr:cNvSpPr txBox="1"/>
      </xdr:nvSpPr>
      <xdr:spPr>
        <a:xfrm>
          <a:off x="8483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157235</xdr:rowOff>
    </xdr:from>
    <xdr:to>
      <xdr:col>41</xdr:col>
      <xdr:colOff>101600</xdr:colOff>
      <xdr:row>71</xdr:row>
      <xdr:rowOff>87385</xdr:rowOff>
    </xdr:to>
    <xdr:sp macro="" textlink="">
      <xdr:nvSpPr>
        <xdr:cNvPr id="433" name="楕円 432"/>
        <xdr:cNvSpPr/>
      </xdr:nvSpPr>
      <xdr:spPr>
        <a:xfrm>
          <a:off x="7810500" y="121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103912</xdr:rowOff>
    </xdr:from>
    <xdr:ext cx="534377" cy="259045"/>
    <xdr:sp macro="" textlink="">
      <xdr:nvSpPr>
        <xdr:cNvPr id="434" name="テキスト ボックス 433"/>
        <xdr:cNvSpPr txBox="1"/>
      </xdr:nvSpPr>
      <xdr:spPr>
        <a:xfrm>
          <a:off x="7594111" y="119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113916</xdr:rowOff>
    </xdr:from>
    <xdr:to>
      <xdr:col>36</xdr:col>
      <xdr:colOff>165100</xdr:colOff>
      <xdr:row>77</xdr:row>
      <xdr:rowOff>44066</xdr:rowOff>
    </xdr:to>
    <xdr:sp macro="" textlink="">
      <xdr:nvSpPr>
        <xdr:cNvPr id="435" name="楕円 434"/>
        <xdr:cNvSpPr/>
      </xdr:nvSpPr>
      <xdr:spPr>
        <a:xfrm>
          <a:off x="6921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60593</xdr:rowOff>
    </xdr:from>
    <xdr:ext cx="534377" cy="259045"/>
    <xdr:sp macro="" textlink="">
      <xdr:nvSpPr>
        <xdr:cNvPr id="436" name="テキスト ボックス 435"/>
        <xdr:cNvSpPr txBox="1"/>
      </xdr:nvSpPr>
      <xdr:spPr>
        <a:xfrm>
          <a:off x="6705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2" name="直線コネクタ 461"/>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3"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4" name="直線コネクタ 463"/>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5"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6" name="直線コネクタ 465"/>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95335</xdr:rowOff>
    </xdr:from>
    <xdr:to>
      <xdr:col>55</xdr:col>
      <xdr:colOff>0</xdr:colOff>
      <xdr:row>98</xdr:row>
      <xdr:rowOff>31474</xdr:rowOff>
    </xdr:to>
    <xdr:cxnSp macro="">
      <xdr:nvCxnSpPr>
        <xdr:cNvPr id="467" name="直線コネクタ 466"/>
        <xdr:cNvCxnSpPr/>
      </xdr:nvCxnSpPr>
      <xdr:spPr>
        <a:xfrm>
          <a:off x="9639300" y="16725985"/>
          <a:ext cx="8382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68" name="普通建設事業費 （ うち更新整備　）平均値テキスト"/>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69" name="フローチャート: 判断 468"/>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118163</xdr:rowOff>
    </xdr:from>
    <xdr:to>
      <xdr:col>50</xdr:col>
      <xdr:colOff>114300</xdr:colOff>
      <xdr:row>97</xdr:row>
      <xdr:rowOff>95335</xdr:rowOff>
    </xdr:to>
    <xdr:cxnSp macro="">
      <xdr:nvCxnSpPr>
        <xdr:cNvPr id="470" name="直線コネクタ 469"/>
        <xdr:cNvCxnSpPr/>
      </xdr:nvCxnSpPr>
      <xdr:spPr>
        <a:xfrm>
          <a:off x="8750300" y="16577363"/>
          <a:ext cx="889000" cy="1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1" name="フローチャート: 判断 470"/>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2" name="テキスト ボックス 471"/>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118163</xdr:rowOff>
    </xdr:from>
    <xdr:to>
      <xdr:col>45</xdr:col>
      <xdr:colOff>177800</xdr:colOff>
      <xdr:row>96</xdr:row>
      <xdr:rowOff>133528</xdr:rowOff>
    </xdr:to>
    <xdr:cxnSp macro="">
      <xdr:nvCxnSpPr>
        <xdr:cNvPr id="473" name="直線コネクタ 472"/>
        <xdr:cNvCxnSpPr/>
      </xdr:nvCxnSpPr>
      <xdr:spPr>
        <a:xfrm flipV="1">
          <a:off x="7861300" y="16577363"/>
          <a:ext cx="889000" cy="1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5" name="テキスト ボックス 474"/>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133528</xdr:rowOff>
    </xdr:from>
    <xdr:to>
      <xdr:col>41</xdr:col>
      <xdr:colOff>50800</xdr:colOff>
      <xdr:row>98</xdr:row>
      <xdr:rowOff>12320</xdr:rowOff>
    </xdr:to>
    <xdr:cxnSp macro="">
      <xdr:nvCxnSpPr>
        <xdr:cNvPr id="476" name="直線コネクタ 475"/>
        <xdr:cNvCxnSpPr/>
      </xdr:nvCxnSpPr>
      <xdr:spPr>
        <a:xfrm flipV="1">
          <a:off x="6972300" y="16592728"/>
          <a:ext cx="889000" cy="2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78" name="テキスト ボックス 477"/>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0" name="テキスト ボックス 479"/>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152124</xdr:rowOff>
    </xdr:from>
    <xdr:to>
      <xdr:col>55</xdr:col>
      <xdr:colOff>50800</xdr:colOff>
      <xdr:row>98</xdr:row>
      <xdr:rowOff>82274</xdr:rowOff>
    </xdr:to>
    <xdr:sp macro="" textlink="">
      <xdr:nvSpPr>
        <xdr:cNvPr id="486" name="楕円 485"/>
        <xdr:cNvSpPr/>
      </xdr:nvSpPr>
      <xdr:spPr>
        <a:xfrm>
          <a:off x="10426700" y="167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67051</xdr:rowOff>
    </xdr:from>
    <xdr:ext cx="534377" cy="259045"/>
    <xdr:sp macro="" textlink="">
      <xdr:nvSpPr>
        <xdr:cNvPr id="487" name="普通建設事業費 （ うち更新整備　）該当値テキスト"/>
        <xdr:cNvSpPr txBox="1"/>
      </xdr:nvSpPr>
      <xdr:spPr>
        <a:xfrm>
          <a:off x="10528300" y="1669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44535</xdr:rowOff>
    </xdr:from>
    <xdr:to>
      <xdr:col>50</xdr:col>
      <xdr:colOff>165100</xdr:colOff>
      <xdr:row>97</xdr:row>
      <xdr:rowOff>146135</xdr:rowOff>
    </xdr:to>
    <xdr:sp macro="" textlink="">
      <xdr:nvSpPr>
        <xdr:cNvPr id="488" name="楕円 487"/>
        <xdr:cNvSpPr/>
      </xdr:nvSpPr>
      <xdr:spPr>
        <a:xfrm>
          <a:off x="9588500" y="166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137262</xdr:rowOff>
    </xdr:from>
    <xdr:ext cx="534377" cy="259045"/>
    <xdr:sp macro="" textlink="">
      <xdr:nvSpPr>
        <xdr:cNvPr id="489" name="テキスト ボックス 488"/>
        <xdr:cNvSpPr txBox="1"/>
      </xdr:nvSpPr>
      <xdr:spPr>
        <a:xfrm>
          <a:off x="9372111" y="167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67363</xdr:rowOff>
    </xdr:from>
    <xdr:to>
      <xdr:col>46</xdr:col>
      <xdr:colOff>38100</xdr:colOff>
      <xdr:row>96</xdr:row>
      <xdr:rowOff>168963</xdr:rowOff>
    </xdr:to>
    <xdr:sp macro="" textlink="">
      <xdr:nvSpPr>
        <xdr:cNvPr id="490" name="楕円 489"/>
        <xdr:cNvSpPr/>
      </xdr:nvSpPr>
      <xdr:spPr>
        <a:xfrm>
          <a:off x="8699500" y="165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14040</xdr:rowOff>
    </xdr:from>
    <xdr:ext cx="534377" cy="259045"/>
    <xdr:sp macro="" textlink="">
      <xdr:nvSpPr>
        <xdr:cNvPr id="491" name="テキスト ボックス 490"/>
        <xdr:cNvSpPr txBox="1"/>
      </xdr:nvSpPr>
      <xdr:spPr>
        <a:xfrm>
          <a:off x="8483111" y="163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82728</xdr:rowOff>
    </xdr:from>
    <xdr:to>
      <xdr:col>41</xdr:col>
      <xdr:colOff>101600</xdr:colOff>
      <xdr:row>97</xdr:row>
      <xdr:rowOff>12878</xdr:rowOff>
    </xdr:to>
    <xdr:sp macro="" textlink="">
      <xdr:nvSpPr>
        <xdr:cNvPr id="492" name="楕円 491"/>
        <xdr:cNvSpPr/>
      </xdr:nvSpPr>
      <xdr:spPr>
        <a:xfrm>
          <a:off x="7810500" y="16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4005</xdr:rowOff>
    </xdr:from>
    <xdr:ext cx="534377" cy="259045"/>
    <xdr:sp macro="" textlink="">
      <xdr:nvSpPr>
        <xdr:cNvPr id="493" name="テキスト ボックス 492"/>
        <xdr:cNvSpPr txBox="1"/>
      </xdr:nvSpPr>
      <xdr:spPr>
        <a:xfrm>
          <a:off x="7594111" y="166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132970</xdr:rowOff>
    </xdr:from>
    <xdr:to>
      <xdr:col>36</xdr:col>
      <xdr:colOff>165100</xdr:colOff>
      <xdr:row>98</xdr:row>
      <xdr:rowOff>63120</xdr:rowOff>
    </xdr:to>
    <xdr:sp macro="" textlink="">
      <xdr:nvSpPr>
        <xdr:cNvPr id="494" name="楕円 493"/>
        <xdr:cNvSpPr/>
      </xdr:nvSpPr>
      <xdr:spPr>
        <a:xfrm>
          <a:off x="6921500" y="167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54247</xdr:rowOff>
    </xdr:from>
    <xdr:ext cx="534377" cy="259045"/>
    <xdr:sp macro="" textlink="">
      <xdr:nvSpPr>
        <xdr:cNvPr id="495" name="テキスト ボックス 494"/>
        <xdr:cNvSpPr txBox="1"/>
      </xdr:nvSpPr>
      <xdr:spPr>
        <a:xfrm>
          <a:off x="6705111" y="168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1" name="直線コネクタ 520"/>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2"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4"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5" name="直線コネクタ 524"/>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89506</xdr:rowOff>
    </xdr:from>
    <xdr:to>
      <xdr:col>85</xdr:col>
      <xdr:colOff>127000</xdr:colOff>
      <xdr:row>39</xdr:row>
      <xdr:rowOff>98878</xdr:rowOff>
    </xdr:to>
    <xdr:cxnSp macro="">
      <xdr:nvCxnSpPr>
        <xdr:cNvPr id="526" name="直線コネクタ 525"/>
        <xdr:cNvCxnSpPr/>
      </xdr:nvCxnSpPr>
      <xdr:spPr>
        <a:xfrm>
          <a:off x="15481300" y="6776056"/>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7"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28" name="フローチャート: 判断 527"/>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70941</xdr:rowOff>
    </xdr:from>
    <xdr:to>
      <xdr:col>81</xdr:col>
      <xdr:colOff>50800</xdr:colOff>
      <xdr:row>39</xdr:row>
      <xdr:rowOff>89506</xdr:rowOff>
    </xdr:to>
    <xdr:cxnSp macro="">
      <xdr:nvCxnSpPr>
        <xdr:cNvPr id="529" name="直線コネクタ 528"/>
        <xdr:cNvCxnSpPr/>
      </xdr:nvCxnSpPr>
      <xdr:spPr>
        <a:xfrm>
          <a:off x="14592300" y="6757491"/>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0" name="フローチャート: 判断 529"/>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1" name="テキスト ボックス 530"/>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70941</xdr:rowOff>
    </xdr:from>
    <xdr:to>
      <xdr:col>76</xdr:col>
      <xdr:colOff>114300</xdr:colOff>
      <xdr:row>39</xdr:row>
      <xdr:rowOff>94258</xdr:rowOff>
    </xdr:to>
    <xdr:cxnSp macro="">
      <xdr:nvCxnSpPr>
        <xdr:cNvPr id="532" name="直線コネクタ 531"/>
        <xdr:cNvCxnSpPr/>
      </xdr:nvCxnSpPr>
      <xdr:spPr>
        <a:xfrm flipV="1">
          <a:off x="13703300" y="675749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94258</xdr:rowOff>
    </xdr:from>
    <xdr:to>
      <xdr:col>71</xdr:col>
      <xdr:colOff>177800</xdr:colOff>
      <xdr:row>39</xdr:row>
      <xdr:rowOff>98878</xdr:rowOff>
    </xdr:to>
    <xdr:cxnSp macro="">
      <xdr:nvCxnSpPr>
        <xdr:cNvPr id="535" name="直線コネクタ 534"/>
        <xdr:cNvCxnSpPr/>
      </xdr:nvCxnSpPr>
      <xdr:spPr>
        <a:xfrm flipV="1">
          <a:off x="12814300" y="6780808"/>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46"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38706</xdr:rowOff>
    </xdr:from>
    <xdr:to>
      <xdr:col>81</xdr:col>
      <xdr:colOff>101600</xdr:colOff>
      <xdr:row>39</xdr:row>
      <xdr:rowOff>140306</xdr:rowOff>
    </xdr:to>
    <xdr:sp macro="" textlink="">
      <xdr:nvSpPr>
        <xdr:cNvPr id="547" name="楕円 546"/>
        <xdr:cNvSpPr/>
      </xdr:nvSpPr>
      <xdr:spPr>
        <a:xfrm>
          <a:off x="15430500" y="67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131433</xdr:rowOff>
    </xdr:from>
    <xdr:ext cx="378565" cy="259045"/>
    <xdr:sp macro="" textlink="">
      <xdr:nvSpPr>
        <xdr:cNvPr id="548" name="テキスト ボックス 547"/>
        <xdr:cNvSpPr txBox="1"/>
      </xdr:nvSpPr>
      <xdr:spPr>
        <a:xfrm>
          <a:off x="15292017" y="681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20141</xdr:rowOff>
    </xdr:from>
    <xdr:to>
      <xdr:col>76</xdr:col>
      <xdr:colOff>165100</xdr:colOff>
      <xdr:row>39</xdr:row>
      <xdr:rowOff>121741</xdr:rowOff>
    </xdr:to>
    <xdr:sp macro="" textlink="">
      <xdr:nvSpPr>
        <xdr:cNvPr id="549" name="楕円 548"/>
        <xdr:cNvSpPr/>
      </xdr:nvSpPr>
      <xdr:spPr>
        <a:xfrm>
          <a:off x="14541500" y="67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112868</xdr:rowOff>
    </xdr:from>
    <xdr:ext cx="469744" cy="259045"/>
    <xdr:sp macro="" textlink="">
      <xdr:nvSpPr>
        <xdr:cNvPr id="550" name="テキスト ボックス 549"/>
        <xdr:cNvSpPr txBox="1"/>
      </xdr:nvSpPr>
      <xdr:spPr>
        <a:xfrm>
          <a:off x="14357428" y="67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43458</xdr:rowOff>
    </xdr:from>
    <xdr:to>
      <xdr:col>72</xdr:col>
      <xdr:colOff>38100</xdr:colOff>
      <xdr:row>39</xdr:row>
      <xdr:rowOff>145058</xdr:rowOff>
    </xdr:to>
    <xdr:sp macro="" textlink="">
      <xdr:nvSpPr>
        <xdr:cNvPr id="551" name="楕円 550"/>
        <xdr:cNvSpPr/>
      </xdr:nvSpPr>
      <xdr:spPr>
        <a:xfrm>
          <a:off x="13652500" y="67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136185</xdr:rowOff>
    </xdr:from>
    <xdr:ext cx="378565" cy="259045"/>
    <xdr:sp macro="" textlink="">
      <xdr:nvSpPr>
        <xdr:cNvPr id="552" name="テキスト ボックス 551"/>
        <xdr:cNvSpPr txBox="1"/>
      </xdr:nvSpPr>
      <xdr:spPr>
        <a:xfrm>
          <a:off x="13514017" y="682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7" name="直線コネクタ 626"/>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28"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29" name="直線コネクタ 628"/>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0"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1" name="直線コネクタ 630"/>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135985</xdr:rowOff>
    </xdr:from>
    <xdr:to>
      <xdr:col>85</xdr:col>
      <xdr:colOff>127000</xdr:colOff>
      <xdr:row>74</xdr:row>
      <xdr:rowOff>138729</xdr:rowOff>
    </xdr:to>
    <xdr:cxnSp macro="">
      <xdr:nvCxnSpPr>
        <xdr:cNvPr id="632" name="直線コネクタ 631"/>
        <xdr:cNvCxnSpPr/>
      </xdr:nvCxnSpPr>
      <xdr:spPr>
        <a:xfrm flipV="1">
          <a:off x="15481300" y="1282328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3"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4" name="フローチャート: 判断 633"/>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138729</xdr:rowOff>
    </xdr:from>
    <xdr:to>
      <xdr:col>81</xdr:col>
      <xdr:colOff>50800</xdr:colOff>
      <xdr:row>74</xdr:row>
      <xdr:rowOff>152673</xdr:rowOff>
    </xdr:to>
    <xdr:cxnSp macro="">
      <xdr:nvCxnSpPr>
        <xdr:cNvPr id="635" name="直線コネクタ 634"/>
        <xdr:cNvCxnSpPr/>
      </xdr:nvCxnSpPr>
      <xdr:spPr>
        <a:xfrm flipV="1">
          <a:off x="14592300" y="12826029"/>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6" name="フローチャート: 判断 635"/>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7" name="テキスト ボックス 636"/>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124841</xdr:rowOff>
    </xdr:from>
    <xdr:to>
      <xdr:col>76</xdr:col>
      <xdr:colOff>114300</xdr:colOff>
      <xdr:row>74</xdr:row>
      <xdr:rowOff>152673</xdr:rowOff>
    </xdr:to>
    <xdr:cxnSp macro="">
      <xdr:nvCxnSpPr>
        <xdr:cNvPr id="638" name="直線コネクタ 637"/>
        <xdr:cNvCxnSpPr/>
      </xdr:nvCxnSpPr>
      <xdr:spPr>
        <a:xfrm>
          <a:off x="13703300" y="12812141"/>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39" name="フローチャート: 判断 638"/>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0" name="テキスト ボックス 639"/>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120250</xdr:rowOff>
    </xdr:from>
    <xdr:to>
      <xdr:col>71</xdr:col>
      <xdr:colOff>177800</xdr:colOff>
      <xdr:row>74</xdr:row>
      <xdr:rowOff>124841</xdr:rowOff>
    </xdr:to>
    <xdr:cxnSp macro="">
      <xdr:nvCxnSpPr>
        <xdr:cNvPr id="641" name="直線コネクタ 640"/>
        <xdr:cNvCxnSpPr/>
      </xdr:nvCxnSpPr>
      <xdr:spPr>
        <a:xfrm>
          <a:off x="12814300" y="1280755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2" name="フローチャート: 判断 641"/>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3" name="テキスト ボックス 642"/>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4" name="フローチャート: 判断 643"/>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5" name="テキスト ボックス 644"/>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85185</xdr:rowOff>
    </xdr:from>
    <xdr:to>
      <xdr:col>85</xdr:col>
      <xdr:colOff>177800</xdr:colOff>
      <xdr:row>75</xdr:row>
      <xdr:rowOff>15335</xdr:rowOff>
    </xdr:to>
    <xdr:sp macro="" textlink="">
      <xdr:nvSpPr>
        <xdr:cNvPr id="651" name="楕円 650"/>
        <xdr:cNvSpPr/>
      </xdr:nvSpPr>
      <xdr:spPr>
        <a:xfrm>
          <a:off x="16268700" y="127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108062</xdr:rowOff>
    </xdr:from>
    <xdr:ext cx="534377" cy="259045"/>
    <xdr:sp macro="" textlink="">
      <xdr:nvSpPr>
        <xdr:cNvPr id="652" name="公債費該当値テキスト"/>
        <xdr:cNvSpPr txBox="1"/>
      </xdr:nvSpPr>
      <xdr:spPr>
        <a:xfrm>
          <a:off x="16370300" y="126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87929</xdr:rowOff>
    </xdr:from>
    <xdr:to>
      <xdr:col>81</xdr:col>
      <xdr:colOff>101600</xdr:colOff>
      <xdr:row>75</xdr:row>
      <xdr:rowOff>18079</xdr:rowOff>
    </xdr:to>
    <xdr:sp macro="" textlink="">
      <xdr:nvSpPr>
        <xdr:cNvPr id="653" name="楕円 652"/>
        <xdr:cNvSpPr/>
      </xdr:nvSpPr>
      <xdr:spPr>
        <a:xfrm>
          <a:off x="15430500" y="127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34606</xdr:rowOff>
    </xdr:from>
    <xdr:ext cx="534377" cy="259045"/>
    <xdr:sp macro="" textlink="">
      <xdr:nvSpPr>
        <xdr:cNvPr id="654" name="テキスト ボックス 653"/>
        <xdr:cNvSpPr txBox="1"/>
      </xdr:nvSpPr>
      <xdr:spPr>
        <a:xfrm>
          <a:off x="15214111" y="125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101873</xdr:rowOff>
    </xdr:from>
    <xdr:to>
      <xdr:col>76</xdr:col>
      <xdr:colOff>165100</xdr:colOff>
      <xdr:row>75</xdr:row>
      <xdr:rowOff>32023</xdr:rowOff>
    </xdr:to>
    <xdr:sp macro="" textlink="">
      <xdr:nvSpPr>
        <xdr:cNvPr id="655" name="楕円 654"/>
        <xdr:cNvSpPr/>
      </xdr:nvSpPr>
      <xdr:spPr>
        <a:xfrm>
          <a:off x="14541500" y="127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48550</xdr:rowOff>
    </xdr:from>
    <xdr:ext cx="534377" cy="259045"/>
    <xdr:sp macro="" textlink="">
      <xdr:nvSpPr>
        <xdr:cNvPr id="656" name="テキスト ボックス 655"/>
        <xdr:cNvSpPr txBox="1"/>
      </xdr:nvSpPr>
      <xdr:spPr>
        <a:xfrm>
          <a:off x="14325111" y="125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74041</xdr:rowOff>
    </xdr:from>
    <xdr:to>
      <xdr:col>72</xdr:col>
      <xdr:colOff>38100</xdr:colOff>
      <xdr:row>75</xdr:row>
      <xdr:rowOff>4191</xdr:rowOff>
    </xdr:to>
    <xdr:sp macro="" textlink="">
      <xdr:nvSpPr>
        <xdr:cNvPr id="657" name="楕円 656"/>
        <xdr:cNvSpPr/>
      </xdr:nvSpPr>
      <xdr:spPr>
        <a:xfrm>
          <a:off x="136525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20718</xdr:rowOff>
    </xdr:from>
    <xdr:ext cx="534377" cy="259045"/>
    <xdr:sp macro="" textlink="">
      <xdr:nvSpPr>
        <xdr:cNvPr id="658" name="テキスト ボックス 657"/>
        <xdr:cNvSpPr txBox="1"/>
      </xdr:nvSpPr>
      <xdr:spPr>
        <a:xfrm>
          <a:off x="13436111" y="125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69450</xdr:rowOff>
    </xdr:from>
    <xdr:to>
      <xdr:col>67</xdr:col>
      <xdr:colOff>101600</xdr:colOff>
      <xdr:row>74</xdr:row>
      <xdr:rowOff>171050</xdr:rowOff>
    </xdr:to>
    <xdr:sp macro="" textlink="">
      <xdr:nvSpPr>
        <xdr:cNvPr id="659" name="楕円 658"/>
        <xdr:cNvSpPr/>
      </xdr:nvSpPr>
      <xdr:spPr>
        <a:xfrm>
          <a:off x="12763500" y="127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16127</xdr:rowOff>
    </xdr:from>
    <xdr:ext cx="534377" cy="259045"/>
    <xdr:sp macro="" textlink="">
      <xdr:nvSpPr>
        <xdr:cNvPr id="660" name="テキスト ボックス 659"/>
        <xdr:cNvSpPr txBox="1"/>
      </xdr:nvSpPr>
      <xdr:spPr>
        <a:xfrm>
          <a:off x="12547111" y="125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2" name="直線コネクタ 681"/>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3"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4" name="直線コネクタ 683"/>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5"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6" name="直線コネクタ 685"/>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156969</xdr:rowOff>
    </xdr:from>
    <xdr:to>
      <xdr:col>85</xdr:col>
      <xdr:colOff>127000</xdr:colOff>
      <xdr:row>93</xdr:row>
      <xdr:rowOff>6604</xdr:rowOff>
    </xdr:to>
    <xdr:cxnSp macro="">
      <xdr:nvCxnSpPr>
        <xdr:cNvPr id="687" name="直線コネクタ 686"/>
        <xdr:cNvCxnSpPr/>
      </xdr:nvCxnSpPr>
      <xdr:spPr>
        <a:xfrm flipV="1">
          <a:off x="15481300" y="15758919"/>
          <a:ext cx="838200" cy="19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88"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89" name="フローチャート: 判断 688"/>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6604</xdr:rowOff>
    </xdr:from>
    <xdr:to>
      <xdr:col>81</xdr:col>
      <xdr:colOff>50800</xdr:colOff>
      <xdr:row>94</xdr:row>
      <xdr:rowOff>60229</xdr:rowOff>
    </xdr:to>
    <xdr:cxnSp macro="">
      <xdr:nvCxnSpPr>
        <xdr:cNvPr id="690" name="直線コネクタ 689"/>
        <xdr:cNvCxnSpPr/>
      </xdr:nvCxnSpPr>
      <xdr:spPr>
        <a:xfrm flipV="1">
          <a:off x="14592300" y="15951454"/>
          <a:ext cx="889000" cy="2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1" name="フローチャート: 判断 690"/>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2" name="テキスト ボックス 691"/>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60229</xdr:rowOff>
    </xdr:from>
    <xdr:to>
      <xdr:col>76</xdr:col>
      <xdr:colOff>114300</xdr:colOff>
      <xdr:row>95</xdr:row>
      <xdr:rowOff>86099</xdr:rowOff>
    </xdr:to>
    <xdr:cxnSp macro="">
      <xdr:nvCxnSpPr>
        <xdr:cNvPr id="693" name="直線コネクタ 692"/>
        <xdr:cNvCxnSpPr/>
      </xdr:nvCxnSpPr>
      <xdr:spPr>
        <a:xfrm flipV="1">
          <a:off x="13703300" y="16176529"/>
          <a:ext cx="889000" cy="1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4" name="フローチャート: 判断 693"/>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5" name="テキスト ボックス 694"/>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104071</xdr:rowOff>
    </xdr:from>
    <xdr:to>
      <xdr:col>71</xdr:col>
      <xdr:colOff>177800</xdr:colOff>
      <xdr:row>95</xdr:row>
      <xdr:rowOff>86099</xdr:rowOff>
    </xdr:to>
    <xdr:cxnSp macro="">
      <xdr:nvCxnSpPr>
        <xdr:cNvPr id="696" name="直線コネクタ 695"/>
        <xdr:cNvCxnSpPr/>
      </xdr:nvCxnSpPr>
      <xdr:spPr>
        <a:xfrm>
          <a:off x="12814300" y="15877471"/>
          <a:ext cx="889000" cy="4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7" name="フローチャート: 判断 696"/>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698" name="テキスト ボックス 697"/>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9" name="フローチャート: 判断 698"/>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0" name="テキスト ボックス 699"/>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106169</xdr:rowOff>
    </xdr:from>
    <xdr:to>
      <xdr:col>85</xdr:col>
      <xdr:colOff>177800</xdr:colOff>
      <xdr:row>92</xdr:row>
      <xdr:rowOff>36319</xdr:rowOff>
    </xdr:to>
    <xdr:sp macro="" textlink="">
      <xdr:nvSpPr>
        <xdr:cNvPr id="706" name="楕円 705"/>
        <xdr:cNvSpPr/>
      </xdr:nvSpPr>
      <xdr:spPr>
        <a:xfrm>
          <a:off x="16268700" y="157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59196</xdr:rowOff>
    </xdr:from>
    <xdr:ext cx="599010" cy="259045"/>
    <xdr:sp macro="" textlink="">
      <xdr:nvSpPr>
        <xdr:cNvPr id="707" name="積立金該当値テキスト"/>
        <xdr:cNvSpPr txBox="1"/>
      </xdr:nvSpPr>
      <xdr:spPr>
        <a:xfrm>
          <a:off x="16370300" y="1566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127254</xdr:rowOff>
    </xdr:from>
    <xdr:to>
      <xdr:col>81</xdr:col>
      <xdr:colOff>101600</xdr:colOff>
      <xdr:row>93</xdr:row>
      <xdr:rowOff>57404</xdr:rowOff>
    </xdr:to>
    <xdr:sp macro="" textlink="">
      <xdr:nvSpPr>
        <xdr:cNvPr id="708" name="楕円 707"/>
        <xdr:cNvSpPr/>
      </xdr:nvSpPr>
      <xdr:spPr>
        <a:xfrm>
          <a:off x="15430500" y="159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73931</xdr:rowOff>
    </xdr:from>
    <xdr:ext cx="599010" cy="259045"/>
    <xdr:sp macro="" textlink="">
      <xdr:nvSpPr>
        <xdr:cNvPr id="709" name="テキスト ボックス 708"/>
        <xdr:cNvSpPr txBox="1"/>
      </xdr:nvSpPr>
      <xdr:spPr>
        <a:xfrm>
          <a:off x="15181795" y="1567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9429</xdr:rowOff>
    </xdr:from>
    <xdr:to>
      <xdr:col>76</xdr:col>
      <xdr:colOff>165100</xdr:colOff>
      <xdr:row>94</xdr:row>
      <xdr:rowOff>111029</xdr:rowOff>
    </xdr:to>
    <xdr:sp macro="" textlink="">
      <xdr:nvSpPr>
        <xdr:cNvPr id="710" name="楕円 709"/>
        <xdr:cNvSpPr/>
      </xdr:nvSpPr>
      <xdr:spPr>
        <a:xfrm>
          <a:off x="14541500" y="16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127556</xdr:rowOff>
    </xdr:from>
    <xdr:ext cx="599010" cy="259045"/>
    <xdr:sp macro="" textlink="">
      <xdr:nvSpPr>
        <xdr:cNvPr id="711" name="テキスト ボックス 710"/>
        <xdr:cNvSpPr txBox="1"/>
      </xdr:nvSpPr>
      <xdr:spPr>
        <a:xfrm>
          <a:off x="14292795" y="159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35299</xdr:rowOff>
    </xdr:from>
    <xdr:to>
      <xdr:col>72</xdr:col>
      <xdr:colOff>38100</xdr:colOff>
      <xdr:row>95</xdr:row>
      <xdr:rowOff>136899</xdr:rowOff>
    </xdr:to>
    <xdr:sp macro="" textlink="">
      <xdr:nvSpPr>
        <xdr:cNvPr id="712" name="楕円 711"/>
        <xdr:cNvSpPr/>
      </xdr:nvSpPr>
      <xdr:spPr>
        <a:xfrm>
          <a:off x="136525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153426</xdr:rowOff>
    </xdr:from>
    <xdr:ext cx="599010" cy="259045"/>
    <xdr:sp macro="" textlink="">
      <xdr:nvSpPr>
        <xdr:cNvPr id="713" name="テキスト ボックス 712"/>
        <xdr:cNvSpPr txBox="1"/>
      </xdr:nvSpPr>
      <xdr:spPr>
        <a:xfrm>
          <a:off x="13403795" y="1609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53271</xdr:rowOff>
    </xdr:from>
    <xdr:to>
      <xdr:col>67</xdr:col>
      <xdr:colOff>101600</xdr:colOff>
      <xdr:row>92</xdr:row>
      <xdr:rowOff>154871</xdr:rowOff>
    </xdr:to>
    <xdr:sp macro="" textlink="">
      <xdr:nvSpPr>
        <xdr:cNvPr id="714" name="楕円 713"/>
        <xdr:cNvSpPr/>
      </xdr:nvSpPr>
      <xdr:spPr>
        <a:xfrm>
          <a:off x="127635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171398</xdr:rowOff>
    </xdr:from>
    <xdr:ext cx="599010" cy="259045"/>
    <xdr:sp macro="" textlink="">
      <xdr:nvSpPr>
        <xdr:cNvPr id="715" name="テキスト ボックス 714"/>
        <xdr:cNvSpPr txBox="1"/>
      </xdr:nvSpPr>
      <xdr:spPr>
        <a:xfrm>
          <a:off x="12514795" y="1560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39" name="直線コネクタ 738"/>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2"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3" name="直線コネクタ 742"/>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5"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6" name="フローチャート: 判断 745"/>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44450</xdr:rowOff>
    </xdr:to>
    <xdr:cxnSp macro="">
      <xdr:nvCxnSpPr>
        <xdr:cNvPr id="747" name="直線コネクタ 746"/>
        <xdr:cNvCxnSpPr/>
      </xdr:nvCxnSpPr>
      <xdr:spPr>
        <a:xfrm>
          <a:off x="20434300" y="672261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48" name="フローチャート: 判断 747"/>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49" name="テキスト ボックス 748"/>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43688</xdr:rowOff>
    </xdr:to>
    <xdr:cxnSp macro="">
      <xdr:nvCxnSpPr>
        <xdr:cNvPr id="750" name="直線コネクタ 749"/>
        <xdr:cNvCxnSpPr/>
      </xdr:nvCxnSpPr>
      <xdr:spPr>
        <a:xfrm flipV="1">
          <a:off x="19545300" y="67226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1" name="フローチャート: 判断 750"/>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2" name="テキスト ボックス 751"/>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43688</xdr:rowOff>
    </xdr:from>
    <xdr:to>
      <xdr:col>102</xdr:col>
      <xdr:colOff>114300</xdr:colOff>
      <xdr:row>39</xdr:row>
      <xdr:rowOff>44450</xdr:rowOff>
    </xdr:to>
    <xdr:cxnSp macro="">
      <xdr:nvCxnSpPr>
        <xdr:cNvPr id="753" name="直線コネクタ 752"/>
        <xdr:cNvCxnSpPr/>
      </xdr:nvCxnSpPr>
      <xdr:spPr>
        <a:xfrm flipV="1">
          <a:off x="18656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4" name="フローチャート: 判断 753"/>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5" name="テキスト ボックス 754"/>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6" name="フローチャート: 判断 755"/>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7" name="テキスト ボックス 756"/>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156718</xdr:rowOff>
    </xdr:from>
    <xdr:to>
      <xdr:col>107</xdr:col>
      <xdr:colOff>101600</xdr:colOff>
      <xdr:row>39</xdr:row>
      <xdr:rowOff>86868</xdr:rowOff>
    </xdr:to>
    <xdr:sp macro="" textlink="">
      <xdr:nvSpPr>
        <xdr:cNvPr id="767" name="楕円 766"/>
        <xdr:cNvSpPr/>
      </xdr:nvSpPr>
      <xdr:spPr>
        <a:xfrm>
          <a:off x="2038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77995</xdr:rowOff>
    </xdr:from>
    <xdr:ext cx="313932" cy="259045"/>
    <xdr:sp macro="" textlink="">
      <xdr:nvSpPr>
        <xdr:cNvPr id="768" name="テキスト ボックス 767"/>
        <xdr:cNvSpPr txBox="1"/>
      </xdr:nvSpPr>
      <xdr:spPr>
        <a:xfrm>
          <a:off x="20277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164338</xdr:rowOff>
    </xdr:from>
    <xdr:to>
      <xdr:col>102</xdr:col>
      <xdr:colOff>165100</xdr:colOff>
      <xdr:row>39</xdr:row>
      <xdr:rowOff>94488</xdr:rowOff>
    </xdr:to>
    <xdr:sp macro="" textlink="">
      <xdr:nvSpPr>
        <xdr:cNvPr id="769" name="楕円 768"/>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85615</xdr:rowOff>
    </xdr:from>
    <xdr:ext cx="249299" cy="259045"/>
    <xdr:sp macro="" textlink="">
      <xdr:nvSpPr>
        <xdr:cNvPr id="770" name="テキスト ボックス 769"/>
        <xdr:cNvSpPr txBox="1"/>
      </xdr:nvSpPr>
      <xdr:spPr>
        <a:xfrm>
          <a:off x="19420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6" name="直線コネクタ 795"/>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799"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0" name="直線コネクタ 799"/>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62992</xdr:rowOff>
    </xdr:from>
    <xdr:to>
      <xdr:col>116</xdr:col>
      <xdr:colOff>63500</xdr:colOff>
      <xdr:row>58</xdr:row>
      <xdr:rowOff>168402</xdr:rowOff>
    </xdr:to>
    <xdr:cxnSp macro="">
      <xdr:nvCxnSpPr>
        <xdr:cNvPr id="801" name="直線コネクタ 800"/>
        <xdr:cNvCxnSpPr/>
      </xdr:nvCxnSpPr>
      <xdr:spPr>
        <a:xfrm flipV="1">
          <a:off x="21323300" y="10007092"/>
          <a:ext cx="8382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2"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3" name="フローチャート: 判断 802"/>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168402</xdr:rowOff>
    </xdr:from>
    <xdr:to>
      <xdr:col>111</xdr:col>
      <xdr:colOff>177800</xdr:colOff>
      <xdr:row>58</xdr:row>
      <xdr:rowOff>169672</xdr:rowOff>
    </xdr:to>
    <xdr:cxnSp macro="">
      <xdr:nvCxnSpPr>
        <xdr:cNvPr id="804" name="直線コネクタ 803"/>
        <xdr:cNvCxnSpPr/>
      </xdr:nvCxnSpPr>
      <xdr:spPr>
        <a:xfrm flipV="1">
          <a:off x="20434300" y="1011250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5" name="フローチャート: 判断 804"/>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6" name="テキスト ボックス 805"/>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169672</xdr:rowOff>
    </xdr:from>
    <xdr:to>
      <xdr:col>107</xdr:col>
      <xdr:colOff>50800</xdr:colOff>
      <xdr:row>59</xdr:row>
      <xdr:rowOff>2032</xdr:rowOff>
    </xdr:to>
    <xdr:cxnSp macro="">
      <xdr:nvCxnSpPr>
        <xdr:cNvPr id="807" name="直線コネクタ 806"/>
        <xdr:cNvCxnSpPr/>
      </xdr:nvCxnSpPr>
      <xdr:spPr>
        <a:xfrm flipV="1">
          <a:off x="19545300" y="101137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08" name="フローチャート: 判断 807"/>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09" name="テキスト ボックス 808"/>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2032</xdr:rowOff>
    </xdr:from>
    <xdr:to>
      <xdr:col>102</xdr:col>
      <xdr:colOff>114300</xdr:colOff>
      <xdr:row>59</xdr:row>
      <xdr:rowOff>5842</xdr:rowOff>
    </xdr:to>
    <xdr:cxnSp macro="">
      <xdr:nvCxnSpPr>
        <xdr:cNvPr id="810" name="直線コネクタ 809"/>
        <xdr:cNvCxnSpPr/>
      </xdr:nvCxnSpPr>
      <xdr:spPr>
        <a:xfrm flipV="1">
          <a:off x="18656300" y="1011758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1" name="フローチャート: 判断 810"/>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2" name="テキスト ボックス 811"/>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3" name="フローチャート: 判断 812"/>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4" name="テキスト ボックス 813"/>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12192</xdr:rowOff>
    </xdr:from>
    <xdr:to>
      <xdr:col>116</xdr:col>
      <xdr:colOff>114300</xdr:colOff>
      <xdr:row>58</xdr:row>
      <xdr:rowOff>113792</xdr:rowOff>
    </xdr:to>
    <xdr:sp macro="" textlink="">
      <xdr:nvSpPr>
        <xdr:cNvPr id="820" name="楕円 819"/>
        <xdr:cNvSpPr/>
      </xdr:nvSpPr>
      <xdr:spPr>
        <a:xfrm>
          <a:off x="221107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162069</xdr:rowOff>
    </xdr:from>
    <xdr:ext cx="469744" cy="259045"/>
    <xdr:sp macro="" textlink="">
      <xdr:nvSpPr>
        <xdr:cNvPr id="821" name="貸付金該当値テキスト"/>
        <xdr:cNvSpPr txBox="1"/>
      </xdr:nvSpPr>
      <xdr:spPr>
        <a:xfrm>
          <a:off x="22212300" y="99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117602</xdr:rowOff>
    </xdr:from>
    <xdr:to>
      <xdr:col>112</xdr:col>
      <xdr:colOff>38100</xdr:colOff>
      <xdr:row>59</xdr:row>
      <xdr:rowOff>47752</xdr:rowOff>
    </xdr:to>
    <xdr:sp macro="" textlink="">
      <xdr:nvSpPr>
        <xdr:cNvPr id="822" name="楕円 821"/>
        <xdr:cNvSpPr/>
      </xdr:nvSpPr>
      <xdr:spPr>
        <a:xfrm>
          <a:off x="21272500" y="10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38879</xdr:rowOff>
    </xdr:from>
    <xdr:ext cx="378565" cy="259045"/>
    <xdr:sp macro="" textlink="">
      <xdr:nvSpPr>
        <xdr:cNvPr id="823" name="テキスト ボックス 822"/>
        <xdr:cNvSpPr txBox="1"/>
      </xdr:nvSpPr>
      <xdr:spPr>
        <a:xfrm>
          <a:off x="21134017" y="10154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118872</xdr:rowOff>
    </xdr:from>
    <xdr:to>
      <xdr:col>107</xdr:col>
      <xdr:colOff>101600</xdr:colOff>
      <xdr:row>59</xdr:row>
      <xdr:rowOff>49022</xdr:rowOff>
    </xdr:to>
    <xdr:sp macro="" textlink="">
      <xdr:nvSpPr>
        <xdr:cNvPr id="824" name="楕円 823"/>
        <xdr:cNvSpPr/>
      </xdr:nvSpPr>
      <xdr:spPr>
        <a:xfrm>
          <a:off x="20383500" y="10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40149</xdr:rowOff>
    </xdr:from>
    <xdr:ext cx="378565" cy="259045"/>
    <xdr:sp macro="" textlink="">
      <xdr:nvSpPr>
        <xdr:cNvPr id="825" name="テキスト ボックス 824"/>
        <xdr:cNvSpPr txBox="1"/>
      </xdr:nvSpPr>
      <xdr:spPr>
        <a:xfrm>
          <a:off x="20245017" y="1015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122682</xdr:rowOff>
    </xdr:from>
    <xdr:to>
      <xdr:col>102</xdr:col>
      <xdr:colOff>165100</xdr:colOff>
      <xdr:row>59</xdr:row>
      <xdr:rowOff>52832</xdr:rowOff>
    </xdr:to>
    <xdr:sp macro="" textlink="">
      <xdr:nvSpPr>
        <xdr:cNvPr id="826" name="楕円 825"/>
        <xdr:cNvSpPr/>
      </xdr:nvSpPr>
      <xdr:spPr>
        <a:xfrm>
          <a:off x="19494500" y="10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43959</xdr:rowOff>
    </xdr:from>
    <xdr:ext cx="378565" cy="259045"/>
    <xdr:sp macro="" textlink="">
      <xdr:nvSpPr>
        <xdr:cNvPr id="827" name="テキスト ボックス 826"/>
        <xdr:cNvSpPr txBox="1"/>
      </xdr:nvSpPr>
      <xdr:spPr>
        <a:xfrm>
          <a:off x="19356017" y="1015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126492</xdr:rowOff>
    </xdr:from>
    <xdr:to>
      <xdr:col>98</xdr:col>
      <xdr:colOff>38100</xdr:colOff>
      <xdr:row>59</xdr:row>
      <xdr:rowOff>56642</xdr:rowOff>
    </xdr:to>
    <xdr:sp macro="" textlink="">
      <xdr:nvSpPr>
        <xdr:cNvPr id="828" name="楕円 827"/>
        <xdr:cNvSpPr/>
      </xdr:nvSpPr>
      <xdr:spPr>
        <a:xfrm>
          <a:off x="186055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47769</xdr:rowOff>
    </xdr:from>
    <xdr:ext cx="378565" cy="259045"/>
    <xdr:sp macro="" textlink="">
      <xdr:nvSpPr>
        <xdr:cNvPr id="829" name="テキスト ボックス 828"/>
        <xdr:cNvSpPr txBox="1"/>
      </xdr:nvSpPr>
      <xdr:spPr>
        <a:xfrm>
          <a:off x="18467017" y="1016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2" name="直線コネクタ 851"/>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3"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4" name="直線コネクタ 853"/>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5"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6" name="直線コネクタ 855"/>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18862</xdr:rowOff>
    </xdr:from>
    <xdr:to>
      <xdr:col>116</xdr:col>
      <xdr:colOff>63500</xdr:colOff>
      <xdr:row>73</xdr:row>
      <xdr:rowOff>156822</xdr:rowOff>
    </xdr:to>
    <xdr:cxnSp macro="">
      <xdr:nvCxnSpPr>
        <xdr:cNvPr id="857" name="直線コネクタ 856"/>
        <xdr:cNvCxnSpPr/>
      </xdr:nvCxnSpPr>
      <xdr:spPr>
        <a:xfrm flipV="1">
          <a:off x="21323300" y="12534712"/>
          <a:ext cx="8382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58" name="繰出金平均値テキスト"/>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59" name="フローチャート: 判断 858"/>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154879</xdr:rowOff>
    </xdr:from>
    <xdr:to>
      <xdr:col>111</xdr:col>
      <xdr:colOff>177800</xdr:colOff>
      <xdr:row>73</xdr:row>
      <xdr:rowOff>156822</xdr:rowOff>
    </xdr:to>
    <xdr:cxnSp macro="">
      <xdr:nvCxnSpPr>
        <xdr:cNvPr id="860" name="直線コネクタ 859"/>
        <xdr:cNvCxnSpPr/>
      </xdr:nvCxnSpPr>
      <xdr:spPr>
        <a:xfrm>
          <a:off x="20434300" y="1267072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1" name="フローチャート: 判断 860"/>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2" name="テキスト ボックス 861"/>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143266</xdr:rowOff>
    </xdr:from>
    <xdr:to>
      <xdr:col>107</xdr:col>
      <xdr:colOff>50800</xdr:colOff>
      <xdr:row>73</xdr:row>
      <xdr:rowOff>154879</xdr:rowOff>
    </xdr:to>
    <xdr:cxnSp macro="">
      <xdr:nvCxnSpPr>
        <xdr:cNvPr id="863" name="直線コネクタ 862"/>
        <xdr:cNvCxnSpPr/>
      </xdr:nvCxnSpPr>
      <xdr:spPr>
        <a:xfrm>
          <a:off x="19545300" y="12659116"/>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4" name="フローチャート: 判断 863"/>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5" name="テキスト ボックス 864"/>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143266</xdr:rowOff>
    </xdr:from>
    <xdr:to>
      <xdr:col>102</xdr:col>
      <xdr:colOff>114300</xdr:colOff>
      <xdr:row>74</xdr:row>
      <xdr:rowOff>43459</xdr:rowOff>
    </xdr:to>
    <xdr:cxnSp macro="">
      <xdr:nvCxnSpPr>
        <xdr:cNvPr id="866" name="直線コネクタ 865"/>
        <xdr:cNvCxnSpPr/>
      </xdr:nvCxnSpPr>
      <xdr:spPr>
        <a:xfrm flipV="1">
          <a:off x="18656300" y="12659116"/>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7" name="フローチャート: 判断 866"/>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68" name="テキスト ボックス 867"/>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69" name="フローチャート: 判断 868"/>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0" name="テキスト ボックス 869"/>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139512</xdr:rowOff>
    </xdr:from>
    <xdr:to>
      <xdr:col>116</xdr:col>
      <xdr:colOff>114300</xdr:colOff>
      <xdr:row>73</xdr:row>
      <xdr:rowOff>69662</xdr:rowOff>
    </xdr:to>
    <xdr:sp macro="" textlink="">
      <xdr:nvSpPr>
        <xdr:cNvPr id="876" name="楕円 875"/>
        <xdr:cNvSpPr/>
      </xdr:nvSpPr>
      <xdr:spPr>
        <a:xfrm>
          <a:off x="22110700" y="124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162389</xdr:rowOff>
    </xdr:from>
    <xdr:ext cx="534377" cy="259045"/>
    <xdr:sp macro="" textlink="">
      <xdr:nvSpPr>
        <xdr:cNvPr id="877" name="繰出金該当値テキスト"/>
        <xdr:cNvSpPr txBox="1"/>
      </xdr:nvSpPr>
      <xdr:spPr>
        <a:xfrm>
          <a:off x="22212300" y="123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106022</xdr:rowOff>
    </xdr:from>
    <xdr:to>
      <xdr:col>112</xdr:col>
      <xdr:colOff>38100</xdr:colOff>
      <xdr:row>74</xdr:row>
      <xdr:rowOff>36172</xdr:rowOff>
    </xdr:to>
    <xdr:sp macro="" textlink="">
      <xdr:nvSpPr>
        <xdr:cNvPr id="878" name="楕円 877"/>
        <xdr:cNvSpPr/>
      </xdr:nvSpPr>
      <xdr:spPr>
        <a:xfrm>
          <a:off x="21272500" y="126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52699</xdr:rowOff>
    </xdr:from>
    <xdr:ext cx="534377" cy="259045"/>
    <xdr:sp macro="" textlink="">
      <xdr:nvSpPr>
        <xdr:cNvPr id="879" name="テキスト ボックス 878"/>
        <xdr:cNvSpPr txBox="1"/>
      </xdr:nvSpPr>
      <xdr:spPr>
        <a:xfrm>
          <a:off x="21056111" y="123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104079</xdr:rowOff>
    </xdr:from>
    <xdr:to>
      <xdr:col>107</xdr:col>
      <xdr:colOff>101600</xdr:colOff>
      <xdr:row>74</xdr:row>
      <xdr:rowOff>34229</xdr:rowOff>
    </xdr:to>
    <xdr:sp macro="" textlink="">
      <xdr:nvSpPr>
        <xdr:cNvPr id="880" name="楕円 879"/>
        <xdr:cNvSpPr/>
      </xdr:nvSpPr>
      <xdr:spPr>
        <a:xfrm>
          <a:off x="20383500" y="126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50756</xdr:rowOff>
    </xdr:from>
    <xdr:ext cx="534377" cy="259045"/>
    <xdr:sp macro="" textlink="">
      <xdr:nvSpPr>
        <xdr:cNvPr id="881" name="テキスト ボックス 880"/>
        <xdr:cNvSpPr txBox="1"/>
      </xdr:nvSpPr>
      <xdr:spPr>
        <a:xfrm>
          <a:off x="20167111" y="123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92466</xdr:rowOff>
    </xdr:from>
    <xdr:to>
      <xdr:col>102</xdr:col>
      <xdr:colOff>165100</xdr:colOff>
      <xdr:row>74</xdr:row>
      <xdr:rowOff>22616</xdr:rowOff>
    </xdr:to>
    <xdr:sp macro="" textlink="">
      <xdr:nvSpPr>
        <xdr:cNvPr id="882" name="楕円 881"/>
        <xdr:cNvSpPr/>
      </xdr:nvSpPr>
      <xdr:spPr>
        <a:xfrm>
          <a:off x="19494500" y="126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39143</xdr:rowOff>
    </xdr:from>
    <xdr:ext cx="534377" cy="259045"/>
    <xdr:sp macro="" textlink="">
      <xdr:nvSpPr>
        <xdr:cNvPr id="883" name="テキスト ボックス 882"/>
        <xdr:cNvSpPr txBox="1"/>
      </xdr:nvSpPr>
      <xdr:spPr>
        <a:xfrm>
          <a:off x="19278111" y="123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164109</xdr:rowOff>
    </xdr:from>
    <xdr:to>
      <xdr:col>98</xdr:col>
      <xdr:colOff>38100</xdr:colOff>
      <xdr:row>74</xdr:row>
      <xdr:rowOff>94259</xdr:rowOff>
    </xdr:to>
    <xdr:sp macro="" textlink="">
      <xdr:nvSpPr>
        <xdr:cNvPr id="884" name="楕円 883"/>
        <xdr:cNvSpPr/>
      </xdr:nvSpPr>
      <xdr:spPr>
        <a:xfrm>
          <a:off x="18605500" y="12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110786</xdr:rowOff>
    </xdr:from>
    <xdr:ext cx="534377" cy="259045"/>
    <xdr:sp macro="" textlink="">
      <xdr:nvSpPr>
        <xdr:cNvPr id="885" name="テキスト ボックス 884"/>
        <xdr:cNvSpPr txBox="1"/>
      </xdr:nvSpPr>
      <xdr:spPr>
        <a:xfrm>
          <a:off x="18389111" y="124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1,010,647</a:t>
          </a:r>
          <a:r>
            <a:rPr kumimoji="1" lang="ja-JP" altLang="en-US" sz="1200">
              <a:latin typeface="ＭＳ Ｐゴシック" panose="020B0600070205080204" pitchFamily="50" charset="-128"/>
              <a:ea typeface="ＭＳ Ｐゴシック" panose="020B0600070205080204" pitchFamily="50" charset="-128"/>
            </a:rPr>
            <a:t>円で、前年度と比較すると</a:t>
          </a:r>
          <a:r>
            <a:rPr kumimoji="1" lang="en-US" altLang="ja-JP" sz="1200">
              <a:latin typeface="ＭＳ Ｐゴシック" panose="020B0600070205080204" pitchFamily="50" charset="-128"/>
              <a:ea typeface="ＭＳ Ｐゴシック" panose="020B0600070205080204" pitchFamily="50" charset="-128"/>
            </a:rPr>
            <a:t>160,090</a:t>
          </a:r>
          <a:r>
            <a:rPr kumimoji="1" lang="ja-JP" altLang="en-US" sz="1200">
              <a:latin typeface="ＭＳ Ｐゴシック" panose="020B0600070205080204" pitchFamily="50" charset="-128"/>
              <a:ea typeface="ＭＳ Ｐゴシック" panose="020B0600070205080204" pitchFamily="50" charset="-128"/>
            </a:rPr>
            <a:t>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特に増減が大きい項目としては物件費、補助費等及び普通建設事業費（うち新規整備）である。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物件費は前年度比</a:t>
          </a:r>
          <a:r>
            <a:rPr kumimoji="1" lang="en-US" altLang="ja-JP" sz="1200">
              <a:latin typeface="ＭＳ Ｐゴシック" panose="020B0600070205080204" pitchFamily="50" charset="-128"/>
              <a:ea typeface="ＭＳ Ｐゴシック" panose="020B0600070205080204" pitchFamily="50" charset="-128"/>
            </a:rPr>
            <a:t>59,914</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175,345</a:t>
          </a:r>
          <a:r>
            <a:rPr kumimoji="1" lang="ja-JP" altLang="en-US" sz="1200">
              <a:latin typeface="ＭＳ Ｐゴシック" panose="020B0600070205080204" pitchFamily="50" charset="-128"/>
              <a:ea typeface="ＭＳ Ｐゴシック" panose="020B0600070205080204" pitchFamily="50" charset="-128"/>
            </a:rPr>
            <a:t>円となった。増加の主な要因は、ふるさとづくり寄付金の増に伴う関連事業費（事務費）の増加や自動運転バス運行高度化事業、デジタル化推進事業など、地方創生推進交付金を活用し実施した事業費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補助費等は前年度比</a:t>
          </a:r>
          <a:r>
            <a:rPr kumimoji="1" lang="en-US" altLang="ja-JP" sz="1200">
              <a:latin typeface="ＭＳ Ｐゴシック" panose="020B0600070205080204" pitchFamily="50" charset="-128"/>
              <a:ea typeface="ＭＳ Ｐゴシック" panose="020B0600070205080204" pitchFamily="50" charset="-128"/>
            </a:rPr>
            <a:t>20,327</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171,904</a:t>
          </a:r>
          <a:r>
            <a:rPr kumimoji="1" lang="ja-JP" altLang="en-US" sz="1200">
              <a:latin typeface="ＭＳ Ｐゴシック" panose="020B0600070205080204" pitchFamily="50" charset="-128"/>
              <a:ea typeface="ＭＳ Ｐゴシック" panose="020B0600070205080204" pitchFamily="50" charset="-128"/>
            </a:rPr>
            <a:t>円となった。増加の主な要因は、ふるさとづくり寄付金の増に伴う返礼品等に係る経費の増加である。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普通建設事業費（うち新規整備）は前年度比</a:t>
          </a:r>
          <a:r>
            <a:rPr kumimoji="1" lang="en-US" altLang="ja-JP" sz="1200">
              <a:latin typeface="ＭＳ Ｐゴシック" panose="020B0600070205080204" pitchFamily="50" charset="-128"/>
              <a:ea typeface="ＭＳ Ｐゴシック" panose="020B0600070205080204" pitchFamily="50" charset="-128"/>
            </a:rPr>
            <a:t>46,483</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99,519</a:t>
          </a:r>
          <a:r>
            <a:rPr kumimoji="1" lang="ja-JP" altLang="en-US" sz="1200">
              <a:latin typeface="ＭＳ Ｐゴシック" panose="020B0600070205080204" pitchFamily="50" charset="-128"/>
              <a:ea typeface="ＭＳ Ｐゴシック" panose="020B0600070205080204" pitchFamily="50" charset="-128"/>
            </a:rPr>
            <a:t>円となった。増加の主な要因は、指定避難所における避難者生活環境の改善を目的とした防災拠点緊急整備事業（小学校体育館・文化村体育館）の実施、スポーツを核としたまちづくりの推進のため、地方創生拠点整備交付金を活用し実施した、アーバンスポーツパーク２ｎｄ整備事業、さらに移住者や子育て世帯の住環境の整備を目的とした地域優良賃貸住宅整備事業等を実施したことによ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24,785
23,357
46.59
26,262,717
25,048,884
948,146
6,374,866
10,559,833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108077</xdr:rowOff>
    </xdr:from>
    <xdr:to>
      <xdr:col>24</xdr:col>
      <xdr:colOff>63500</xdr:colOff>
      <xdr:row>34</xdr:row>
      <xdr:rowOff>144272</xdr:rowOff>
    </xdr:to>
    <xdr:cxnSp macro="">
      <xdr:nvCxnSpPr>
        <xdr:cNvPr id="61" name="直線コネクタ 60"/>
        <xdr:cNvCxnSpPr/>
      </xdr:nvCxnSpPr>
      <xdr:spPr>
        <a:xfrm flipV="1">
          <a:off x="3797300" y="593737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143510</xdr:rowOff>
    </xdr:from>
    <xdr:to>
      <xdr:col>19</xdr:col>
      <xdr:colOff>177800</xdr:colOff>
      <xdr:row>34</xdr:row>
      <xdr:rowOff>144272</xdr:rowOff>
    </xdr:to>
    <xdr:cxnSp macro="">
      <xdr:nvCxnSpPr>
        <xdr:cNvPr id="64" name="直線コネクタ 63"/>
        <xdr:cNvCxnSpPr/>
      </xdr:nvCxnSpPr>
      <xdr:spPr>
        <a:xfrm>
          <a:off x="2908300" y="59728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42926</xdr:rowOff>
    </xdr:from>
    <xdr:to>
      <xdr:col>15</xdr:col>
      <xdr:colOff>50800</xdr:colOff>
      <xdr:row>34</xdr:row>
      <xdr:rowOff>143510</xdr:rowOff>
    </xdr:to>
    <xdr:cxnSp macro="">
      <xdr:nvCxnSpPr>
        <xdr:cNvPr id="67" name="直線コネクタ 66"/>
        <xdr:cNvCxnSpPr/>
      </xdr:nvCxnSpPr>
      <xdr:spPr>
        <a:xfrm>
          <a:off x="2019300" y="587222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18923</xdr:rowOff>
    </xdr:from>
    <xdr:to>
      <xdr:col>10</xdr:col>
      <xdr:colOff>114300</xdr:colOff>
      <xdr:row>34</xdr:row>
      <xdr:rowOff>42926</xdr:rowOff>
    </xdr:to>
    <xdr:cxnSp macro="">
      <xdr:nvCxnSpPr>
        <xdr:cNvPr id="70" name="直線コネクタ 69"/>
        <xdr:cNvCxnSpPr/>
      </xdr:nvCxnSpPr>
      <xdr:spPr>
        <a:xfrm>
          <a:off x="1130300" y="58482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57277</xdr:rowOff>
    </xdr:from>
    <xdr:to>
      <xdr:col>24</xdr:col>
      <xdr:colOff>114300</xdr:colOff>
      <xdr:row>34</xdr:row>
      <xdr:rowOff>158877</xdr:rowOff>
    </xdr:to>
    <xdr:sp macro="" textlink="">
      <xdr:nvSpPr>
        <xdr:cNvPr id="80" name="楕円 79"/>
        <xdr:cNvSpPr/>
      </xdr:nvSpPr>
      <xdr:spPr>
        <a:xfrm>
          <a:off x="4584700" y="5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80154</xdr:rowOff>
    </xdr:from>
    <xdr:ext cx="469744" cy="259045"/>
    <xdr:sp macro="" textlink="">
      <xdr:nvSpPr>
        <xdr:cNvPr id="81" name="議会費該当値テキスト"/>
        <xdr:cNvSpPr txBox="1"/>
      </xdr:nvSpPr>
      <xdr:spPr>
        <a:xfrm>
          <a:off x="4686300" y="573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93472</xdr:rowOff>
    </xdr:from>
    <xdr:to>
      <xdr:col>20</xdr:col>
      <xdr:colOff>38100</xdr:colOff>
      <xdr:row>35</xdr:row>
      <xdr:rowOff>23622</xdr:rowOff>
    </xdr:to>
    <xdr:sp macro="" textlink="">
      <xdr:nvSpPr>
        <xdr:cNvPr id="82" name="楕円 81"/>
        <xdr:cNvSpPr/>
      </xdr:nvSpPr>
      <xdr:spPr>
        <a:xfrm>
          <a:off x="3746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40149</xdr:rowOff>
    </xdr:from>
    <xdr:ext cx="469744" cy="259045"/>
    <xdr:sp macro="" textlink="">
      <xdr:nvSpPr>
        <xdr:cNvPr id="83" name="テキスト ボックス 82"/>
        <xdr:cNvSpPr txBox="1"/>
      </xdr:nvSpPr>
      <xdr:spPr>
        <a:xfrm>
          <a:off x="3562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92710</xdr:rowOff>
    </xdr:from>
    <xdr:to>
      <xdr:col>15</xdr:col>
      <xdr:colOff>101600</xdr:colOff>
      <xdr:row>35</xdr:row>
      <xdr:rowOff>22860</xdr:rowOff>
    </xdr:to>
    <xdr:sp macro="" textlink="">
      <xdr:nvSpPr>
        <xdr:cNvPr id="84" name="楕円 83"/>
        <xdr:cNvSpPr/>
      </xdr:nvSpPr>
      <xdr:spPr>
        <a:xfrm>
          <a:off x="2857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39387</xdr:rowOff>
    </xdr:from>
    <xdr:ext cx="469744" cy="259045"/>
    <xdr:sp macro="" textlink="">
      <xdr:nvSpPr>
        <xdr:cNvPr id="85" name="テキスト ボックス 84"/>
        <xdr:cNvSpPr txBox="1"/>
      </xdr:nvSpPr>
      <xdr:spPr>
        <a:xfrm>
          <a:off x="2673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110253</xdr:rowOff>
    </xdr:from>
    <xdr:ext cx="469744" cy="259045"/>
    <xdr:sp macro="" textlink="">
      <xdr:nvSpPr>
        <xdr:cNvPr id="87" name="テキスト ボックス 86"/>
        <xdr:cNvSpPr txBox="1"/>
      </xdr:nvSpPr>
      <xdr:spPr>
        <a:xfrm>
          <a:off x="1784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139573</xdr:rowOff>
    </xdr:from>
    <xdr:to>
      <xdr:col>6</xdr:col>
      <xdr:colOff>38100</xdr:colOff>
      <xdr:row>34</xdr:row>
      <xdr:rowOff>69723</xdr:rowOff>
    </xdr:to>
    <xdr:sp macro="" textlink="">
      <xdr:nvSpPr>
        <xdr:cNvPr id="88" name="楕円 87"/>
        <xdr:cNvSpPr/>
      </xdr:nvSpPr>
      <xdr:spPr>
        <a:xfrm>
          <a:off x="1079500" y="5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86250</xdr:rowOff>
    </xdr:from>
    <xdr:ext cx="469744" cy="259045"/>
    <xdr:sp macro="" textlink="">
      <xdr:nvSpPr>
        <xdr:cNvPr id="89" name="テキスト ボックス 88"/>
        <xdr:cNvSpPr txBox="1"/>
      </xdr:nvSpPr>
      <xdr:spPr>
        <a:xfrm>
          <a:off x="895428"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33561</xdr:rowOff>
    </xdr:from>
    <xdr:to>
      <xdr:col>24</xdr:col>
      <xdr:colOff>63500</xdr:colOff>
      <xdr:row>52</xdr:row>
      <xdr:rowOff>145854</xdr:rowOff>
    </xdr:to>
    <xdr:cxnSp macro="">
      <xdr:nvCxnSpPr>
        <xdr:cNvPr id="116" name="直線コネクタ 115"/>
        <xdr:cNvCxnSpPr/>
      </xdr:nvCxnSpPr>
      <xdr:spPr>
        <a:xfrm flipV="1">
          <a:off x="3797300" y="8777511"/>
          <a:ext cx="838200" cy="2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145854</xdr:rowOff>
    </xdr:from>
    <xdr:to>
      <xdr:col>19</xdr:col>
      <xdr:colOff>177800</xdr:colOff>
      <xdr:row>52</xdr:row>
      <xdr:rowOff>160189</xdr:rowOff>
    </xdr:to>
    <xdr:cxnSp macro="">
      <xdr:nvCxnSpPr>
        <xdr:cNvPr id="119" name="直線コネクタ 118"/>
        <xdr:cNvCxnSpPr/>
      </xdr:nvCxnSpPr>
      <xdr:spPr>
        <a:xfrm flipV="1">
          <a:off x="2908300" y="9061254"/>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160189</xdr:rowOff>
    </xdr:from>
    <xdr:to>
      <xdr:col>15</xdr:col>
      <xdr:colOff>50800</xdr:colOff>
      <xdr:row>54</xdr:row>
      <xdr:rowOff>171018</xdr:rowOff>
    </xdr:to>
    <xdr:cxnSp macro="">
      <xdr:nvCxnSpPr>
        <xdr:cNvPr id="122" name="直線コネクタ 121"/>
        <xdr:cNvCxnSpPr/>
      </xdr:nvCxnSpPr>
      <xdr:spPr>
        <a:xfrm flipV="1">
          <a:off x="2019300" y="9075589"/>
          <a:ext cx="889000" cy="3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94039</xdr:rowOff>
    </xdr:from>
    <xdr:to>
      <xdr:col>10</xdr:col>
      <xdr:colOff>114300</xdr:colOff>
      <xdr:row>54</xdr:row>
      <xdr:rowOff>171018</xdr:rowOff>
    </xdr:to>
    <xdr:cxnSp macro="">
      <xdr:nvCxnSpPr>
        <xdr:cNvPr id="125" name="直線コネクタ 124"/>
        <xdr:cNvCxnSpPr/>
      </xdr:nvCxnSpPr>
      <xdr:spPr>
        <a:xfrm>
          <a:off x="1130300" y="9009439"/>
          <a:ext cx="889000" cy="4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154211</xdr:rowOff>
    </xdr:from>
    <xdr:to>
      <xdr:col>24</xdr:col>
      <xdr:colOff>114300</xdr:colOff>
      <xdr:row>51</xdr:row>
      <xdr:rowOff>84361</xdr:rowOff>
    </xdr:to>
    <xdr:sp macro="" textlink="">
      <xdr:nvSpPr>
        <xdr:cNvPr id="135" name="楕円 134"/>
        <xdr:cNvSpPr/>
      </xdr:nvSpPr>
      <xdr:spPr>
        <a:xfrm>
          <a:off x="4584700" y="87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107238</xdr:rowOff>
    </xdr:from>
    <xdr:ext cx="599010" cy="259045"/>
    <xdr:sp macro="" textlink="">
      <xdr:nvSpPr>
        <xdr:cNvPr id="136" name="総務費該当値テキスト"/>
        <xdr:cNvSpPr txBox="1"/>
      </xdr:nvSpPr>
      <xdr:spPr>
        <a:xfrm>
          <a:off x="4686300" y="867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95054</xdr:rowOff>
    </xdr:from>
    <xdr:to>
      <xdr:col>20</xdr:col>
      <xdr:colOff>38100</xdr:colOff>
      <xdr:row>53</xdr:row>
      <xdr:rowOff>25204</xdr:rowOff>
    </xdr:to>
    <xdr:sp macro="" textlink="">
      <xdr:nvSpPr>
        <xdr:cNvPr id="137" name="楕円 136"/>
        <xdr:cNvSpPr/>
      </xdr:nvSpPr>
      <xdr:spPr>
        <a:xfrm>
          <a:off x="3746500" y="90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41731</xdr:rowOff>
    </xdr:from>
    <xdr:ext cx="599010" cy="259045"/>
    <xdr:sp macro="" textlink="">
      <xdr:nvSpPr>
        <xdr:cNvPr id="138" name="テキスト ボックス 137"/>
        <xdr:cNvSpPr txBox="1"/>
      </xdr:nvSpPr>
      <xdr:spPr>
        <a:xfrm>
          <a:off x="3497795" y="878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109389</xdr:rowOff>
    </xdr:from>
    <xdr:to>
      <xdr:col>15</xdr:col>
      <xdr:colOff>101600</xdr:colOff>
      <xdr:row>53</xdr:row>
      <xdr:rowOff>39539</xdr:rowOff>
    </xdr:to>
    <xdr:sp macro="" textlink="">
      <xdr:nvSpPr>
        <xdr:cNvPr id="139" name="楕円 138"/>
        <xdr:cNvSpPr/>
      </xdr:nvSpPr>
      <xdr:spPr>
        <a:xfrm>
          <a:off x="2857500" y="9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56066</xdr:rowOff>
    </xdr:from>
    <xdr:ext cx="599010" cy="259045"/>
    <xdr:sp macro="" textlink="">
      <xdr:nvSpPr>
        <xdr:cNvPr id="140" name="テキスト ボックス 139"/>
        <xdr:cNvSpPr txBox="1"/>
      </xdr:nvSpPr>
      <xdr:spPr>
        <a:xfrm>
          <a:off x="2608795" y="880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120218</xdr:rowOff>
    </xdr:from>
    <xdr:to>
      <xdr:col>10</xdr:col>
      <xdr:colOff>165100</xdr:colOff>
      <xdr:row>55</xdr:row>
      <xdr:rowOff>50368</xdr:rowOff>
    </xdr:to>
    <xdr:sp macro="" textlink="">
      <xdr:nvSpPr>
        <xdr:cNvPr id="141" name="楕円 140"/>
        <xdr:cNvSpPr/>
      </xdr:nvSpPr>
      <xdr:spPr>
        <a:xfrm>
          <a:off x="1968500" y="93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66895</xdr:rowOff>
    </xdr:from>
    <xdr:ext cx="599010" cy="259045"/>
    <xdr:sp macro="" textlink="">
      <xdr:nvSpPr>
        <xdr:cNvPr id="142" name="テキスト ボックス 141"/>
        <xdr:cNvSpPr txBox="1"/>
      </xdr:nvSpPr>
      <xdr:spPr>
        <a:xfrm>
          <a:off x="1719795" y="915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43239</xdr:rowOff>
    </xdr:from>
    <xdr:to>
      <xdr:col>6</xdr:col>
      <xdr:colOff>38100</xdr:colOff>
      <xdr:row>52</xdr:row>
      <xdr:rowOff>144839</xdr:rowOff>
    </xdr:to>
    <xdr:sp macro="" textlink="">
      <xdr:nvSpPr>
        <xdr:cNvPr id="143" name="楕円 142"/>
        <xdr:cNvSpPr/>
      </xdr:nvSpPr>
      <xdr:spPr>
        <a:xfrm>
          <a:off x="1079500" y="89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161366</xdr:rowOff>
    </xdr:from>
    <xdr:ext cx="599010" cy="259045"/>
    <xdr:sp macro="" textlink="">
      <xdr:nvSpPr>
        <xdr:cNvPr id="144" name="テキスト ボックス 143"/>
        <xdr:cNvSpPr txBox="1"/>
      </xdr:nvSpPr>
      <xdr:spPr>
        <a:xfrm>
          <a:off x="830795" y="87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96596</xdr:rowOff>
    </xdr:from>
    <xdr:to>
      <xdr:col>24</xdr:col>
      <xdr:colOff>63500</xdr:colOff>
      <xdr:row>77</xdr:row>
      <xdr:rowOff>37452</xdr:rowOff>
    </xdr:to>
    <xdr:cxnSp macro="">
      <xdr:nvCxnSpPr>
        <xdr:cNvPr id="174" name="直線コネクタ 173"/>
        <xdr:cNvCxnSpPr/>
      </xdr:nvCxnSpPr>
      <xdr:spPr>
        <a:xfrm>
          <a:off x="3797300" y="13126796"/>
          <a:ext cx="838200" cy="1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96596</xdr:rowOff>
    </xdr:from>
    <xdr:to>
      <xdr:col>19</xdr:col>
      <xdr:colOff>177800</xdr:colOff>
      <xdr:row>78</xdr:row>
      <xdr:rowOff>14339</xdr:rowOff>
    </xdr:to>
    <xdr:cxnSp macro="">
      <xdr:nvCxnSpPr>
        <xdr:cNvPr id="177" name="直線コネクタ 176"/>
        <xdr:cNvCxnSpPr/>
      </xdr:nvCxnSpPr>
      <xdr:spPr>
        <a:xfrm flipV="1">
          <a:off x="2908300" y="13126796"/>
          <a:ext cx="889000" cy="2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148988</xdr:rowOff>
    </xdr:from>
    <xdr:ext cx="599010" cy="259045"/>
    <xdr:sp macro="" textlink="">
      <xdr:nvSpPr>
        <xdr:cNvPr id="179" name="テキスト ボックス 178"/>
        <xdr:cNvSpPr txBox="1"/>
      </xdr:nvSpPr>
      <xdr:spPr>
        <a:xfrm>
          <a:off x="3497795" y="12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14339</xdr:rowOff>
    </xdr:from>
    <xdr:to>
      <xdr:col>15</xdr:col>
      <xdr:colOff>50800</xdr:colOff>
      <xdr:row>78</xdr:row>
      <xdr:rowOff>87846</xdr:rowOff>
    </xdr:to>
    <xdr:cxnSp macro="">
      <xdr:nvCxnSpPr>
        <xdr:cNvPr id="180" name="直線コネクタ 179"/>
        <xdr:cNvCxnSpPr/>
      </xdr:nvCxnSpPr>
      <xdr:spPr>
        <a:xfrm flipV="1">
          <a:off x="2019300" y="13387439"/>
          <a:ext cx="8890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87846</xdr:rowOff>
    </xdr:from>
    <xdr:to>
      <xdr:col>10</xdr:col>
      <xdr:colOff>114300</xdr:colOff>
      <xdr:row>79</xdr:row>
      <xdr:rowOff>51282</xdr:rowOff>
    </xdr:to>
    <xdr:cxnSp macro="">
      <xdr:nvCxnSpPr>
        <xdr:cNvPr id="183" name="直線コネクタ 182"/>
        <xdr:cNvCxnSpPr/>
      </xdr:nvCxnSpPr>
      <xdr:spPr>
        <a:xfrm flipV="1">
          <a:off x="1130300" y="13460946"/>
          <a:ext cx="8890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158102</xdr:rowOff>
    </xdr:from>
    <xdr:to>
      <xdr:col>24</xdr:col>
      <xdr:colOff>114300</xdr:colOff>
      <xdr:row>77</xdr:row>
      <xdr:rowOff>88252</xdr:rowOff>
    </xdr:to>
    <xdr:sp macro="" textlink="">
      <xdr:nvSpPr>
        <xdr:cNvPr id="193" name="楕円 192"/>
        <xdr:cNvSpPr/>
      </xdr:nvSpPr>
      <xdr:spPr>
        <a:xfrm>
          <a:off x="4584700" y="131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9529</xdr:rowOff>
    </xdr:from>
    <xdr:ext cx="599010" cy="259045"/>
    <xdr:sp macro="" textlink="">
      <xdr:nvSpPr>
        <xdr:cNvPr id="194" name="民生費該当値テキスト"/>
        <xdr:cNvSpPr txBox="1"/>
      </xdr:nvSpPr>
      <xdr:spPr>
        <a:xfrm>
          <a:off x="4686300" y="1303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45796</xdr:rowOff>
    </xdr:from>
    <xdr:to>
      <xdr:col>20</xdr:col>
      <xdr:colOff>38100</xdr:colOff>
      <xdr:row>76</xdr:row>
      <xdr:rowOff>147396</xdr:rowOff>
    </xdr:to>
    <xdr:sp macro="" textlink="">
      <xdr:nvSpPr>
        <xdr:cNvPr id="195" name="楕円 194"/>
        <xdr:cNvSpPr/>
      </xdr:nvSpPr>
      <xdr:spPr>
        <a:xfrm>
          <a:off x="3746500" y="130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138523</xdr:rowOff>
    </xdr:from>
    <xdr:ext cx="599010" cy="259045"/>
    <xdr:sp macro="" textlink="">
      <xdr:nvSpPr>
        <xdr:cNvPr id="196" name="テキスト ボックス 195"/>
        <xdr:cNvSpPr txBox="1"/>
      </xdr:nvSpPr>
      <xdr:spPr>
        <a:xfrm>
          <a:off x="3497795" y="1316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134989</xdr:rowOff>
    </xdr:from>
    <xdr:to>
      <xdr:col>15</xdr:col>
      <xdr:colOff>101600</xdr:colOff>
      <xdr:row>78</xdr:row>
      <xdr:rowOff>65139</xdr:rowOff>
    </xdr:to>
    <xdr:sp macro="" textlink="">
      <xdr:nvSpPr>
        <xdr:cNvPr id="197" name="楕円 196"/>
        <xdr:cNvSpPr/>
      </xdr:nvSpPr>
      <xdr:spPr>
        <a:xfrm>
          <a:off x="2857500" y="133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81666</xdr:rowOff>
    </xdr:from>
    <xdr:ext cx="599010" cy="259045"/>
    <xdr:sp macro="" textlink="">
      <xdr:nvSpPr>
        <xdr:cNvPr id="198" name="テキスト ボックス 197"/>
        <xdr:cNvSpPr txBox="1"/>
      </xdr:nvSpPr>
      <xdr:spPr>
        <a:xfrm>
          <a:off x="2608795" y="1311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37046</xdr:rowOff>
    </xdr:from>
    <xdr:to>
      <xdr:col>10</xdr:col>
      <xdr:colOff>165100</xdr:colOff>
      <xdr:row>78</xdr:row>
      <xdr:rowOff>138646</xdr:rowOff>
    </xdr:to>
    <xdr:sp macro="" textlink="">
      <xdr:nvSpPr>
        <xdr:cNvPr id="199" name="楕円 198"/>
        <xdr:cNvSpPr/>
      </xdr:nvSpPr>
      <xdr:spPr>
        <a:xfrm>
          <a:off x="1968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155173</xdr:rowOff>
    </xdr:from>
    <xdr:ext cx="599010" cy="259045"/>
    <xdr:sp macro="" textlink="">
      <xdr:nvSpPr>
        <xdr:cNvPr id="200" name="テキスト ボックス 199"/>
        <xdr:cNvSpPr txBox="1"/>
      </xdr:nvSpPr>
      <xdr:spPr>
        <a:xfrm>
          <a:off x="1719795" y="131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482</xdr:rowOff>
    </xdr:from>
    <xdr:to>
      <xdr:col>6</xdr:col>
      <xdr:colOff>38100</xdr:colOff>
      <xdr:row>79</xdr:row>
      <xdr:rowOff>102082</xdr:rowOff>
    </xdr:to>
    <xdr:sp macro="" textlink="">
      <xdr:nvSpPr>
        <xdr:cNvPr id="201" name="楕円 200"/>
        <xdr:cNvSpPr/>
      </xdr:nvSpPr>
      <xdr:spPr>
        <a:xfrm>
          <a:off x="1079500" y="135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93209</xdr:rowOff>
    </xdr:from>
    <xdr:ext cx="599010" cy="259045"/>
    <xdr:sp macro="" textlink="">
      <xdr:nvSpPr>
        <xdr:cNvPr id="202" name="テキスト ボックス 201"/>
        <xdr:cNvSpPr txBox="1"/>
      </xdr:nvSpPr>
      <xdr:spPr>
        <a:xfrm>
          <a:off x="830795" y="1363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170430</xdr:rowOff>
    </xdr:from>
    <xdr:to>
      <xdr:col>24</xdr:col>
      <xdr:colOff>63500</xdr:colOff>
      <xdr:row>95</xdr:row>
      <xdr:rowOff>129674</xdr:rowOff>
    </xdr:to>
    <xdr:cxnSp macro="">
      <xdr:nvCxnSpPr>
        <xdr:cNvPr id="234" name="直線コネクタ 233"/>
        <xdr:cNvCxnSpPr/>
      </xdr:nvCxnSpPr>
      <xdr:spPr>
        <a:xfrm flipV="1">
          <a:off x="3797300" y="16115280"/>
          <a:ext cx="838200" cy="30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37609</xdr:rowOff>
    </xdr:from>
    <xdr:ext cx="534377" cy="259045"/>
    <xdr:sp macro="" textlink="">
      <xdr:nvSpPr>
        <xdr:cNvPr id="235" name="衛生費平均値テキスト"/>
        <xdr:cNvSpPr txBox="1"/>
      </xdr:nvSpPr>
      <xdr:spPr>
        <a:xfrm>
          <a:off x="4686300" y="1632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129674</xdr:rowOff>
    </xdr:from>
    <xdr:to>
      <xdr:col>19</xdr:col>
      <xdr:colOff>177800</xdr:colOff>
      <xdr:row>97</xdr:row>
      <xdr:rowOff>74744</xdr:rowOff>
    </xdr:to>
    <xdr:cxnSp macro="">
      <xdr:nvCxnSpPr>
        <xdr:cNvPr id="237" name="直線コネクタ 236"/>
        <xdr:cNvCxnSpPr/>
      </xdr:nvCxnSpPr>
      <xdr:spPr>
        <a:xfrm flipV="1">
          <a:off x="2908300" y="16417424"/>
          <a:ext cx="889000" cy="2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38953</xdr:rowOff>
    </xdr:from>
    <xdr:to>
      <xdr:col>15</xdr:col>
      <xdr:colOff>50800</xdr:colOff>
      <xdr:row>97</xdr:row>
      <xdr:rowOff>74744</xdr:rowOff>
    </xdr:to>
    <xdr:cxnSp macro="">
      <xdr:nvCxnSpPr>
        <xdr:cNvPr id="240" name="直線コネクタ 239"/>
        <xdr:cNvCxnSpPr/>
      </xdr:nvCxnSpPr>
      <xdr:spPr>
        <a:xfrm>
          <a:off x="2019300" y="16669603"/>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38953</xdr:rowOff>
    </xdr:from>
    <xdr:to>
      <xdr:col>10</xdr:col>
      <xdr:colOff>114300</xdr:colOff>
      <xdr:row>98</xdr:row>
      <xdr:rowOff>66221</xdr:rowOff>
    </xdr:to>
    <xdr:cxnSp macro="">
      <xdr:nvCxnSpPr>
        <xdr:cNvPr id="243" name="直線コネクタ 242"/>
        <xdr:cNvCxnSpPr/>
      </xdr:nvCxnSpPr>
      <xdr:spPr>
        <a:xfrm flipV="1">
          <a:off x="1130300" y="16669603"/>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119630</xdr:rowOff>
    </xdr:from>
    <xdr:to>
      <xdr:col>24</xdr:col>
      <xdr:colOff>114300</xdr:colOff>
      <xdr:row>94</xdr:row>
      <xdr:rowOff>49780</xdr:rowOff>
    </xdr:to>
    <xdr:sp macro="" textlink="">
      <xdr:nvSpPr>
        <xdr:cNvPr id="253" name="楕円 252"/>
        <xdr:cNvSpPr/>
      </xdr:nvSpPr>
      <xdr:spPr>
        <a:xfrm>
          <a:off x="4584700" y="16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142507</xdr:rowOff>
    </xdr:from>
    <xdr:ext cx="534377" cy="259045"/>
    <xdr:sp macro="" textlink="">
      <xdr:nvSpPr>
        <xdr:cNvPr id="254" name="衛生費該当値テキスト"/>
        <xdr:cNvSpPr txBox="1"/>
      </xdr:nvSpPr>
      <xdr:spPr>
        <a:xfrm>
          <a:off x="4686300" y="1591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78874</xdr:rowOff>
    </xdr:from>
    <xdr:to>
      <xdr:col>20</xdr:col>
      <xdr:colOff>38100</xdr:colOff>
      <xdr:row>96</xdr:row>
      <xdr:rowOff>9024</xdr:rowOff>
    </xdr:to>
    <xdr:sp macro="" textlink="">
      <xdr:nvSpPr>
        <xdr:cNvPr id="255" name="楕円 254"/>
        <xdr:cNvSpPr/>
      </xdr:nvSpPr>
      <xdr:spPr>
        <a:xfrm>
          <a:off x="3746500" y="163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xdr:rowOff>
    </xdr:from>
    <xdr:ext cx="534377" cy="259045"/>
    <xdr:sp macro="" textlink="">
      <xdr:nvSpPr>
        <xdr:cNvPr id="256" name="テキスト ボックス 255"/>
        <xdr:cNvSpPr txBox="1"/>
      </xdr:nvSpPr>
      <xdr:spPr>
        <a:xfrm>
          <a:off x="3530111" y="164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23944</xdr:rowOff>
    </xdr:from>
    <xdr:to>
      <xdr:col>15</xdr:col>
      <xdr:colOff>101600</xdr:colOff>
      <xdr:row>97</xdr:row>
      <xdr:rowOff>125544</xdr:rowOff>
    </xdr:to>
    <xdr:sp macro="" textlink="">
      <xdr:nvSpPr>
        <xdr:cNvPr id="257" name="楕円 256"/>
        <xdr:cNvSpPr/>
      </xdr:nvSpPr>
      <xdr:spPr>
        <a:xfrm>
          <a:off x="2857500" y="166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116671</xdr:rowOff>
    </xdr:from>
    <xdr:ext cx="534377" cy="259045"/>
    <xdr:sp macro="" textlink="">
      <xdr:nvSpPr>
        <xdr:cNvPr id="258" name="テキスト ボックス 257"/>
        <xdr:cNvSpPr txBox="1"/>
      </xdr:nvSpPr>
      <xdr:spPr>
        <a:xfrm>
          <a:off x="2641111" y="167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159603</xdr:rowOff>
    </xdr:from>
    <xdr:to>
      <xdr:col>10</xdr:col>
      <xdr:colOff>165100</xdr:colOff>
      <xdr:row>97</xdr:row>
      <xdr:rowOff>89753</xdr:rowOff>
    </xdr:to>
    <xdr:sp macro="" textlink="">
      <xdr:nvSpPr>
        <xdr:cNvPr id="259" name="楕円 258"/>
        <xdr:cNvSpPr/>
      </xdr:nvSpPr>
      <xdr:spPr>
        <a:xfrm>
          <a:off x="19685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80880</xdr:rowOff>
    </xdr:from>
    <xdr:ext cx="534377" cy="259045"/>
    <xdr:sp macro="" textlink="">
      <xdr:nvSpPr>
        <xdr:cNvPr id="260" name="テキスト ボックス 259"/>
        <xdr:cNvSpPr txBox="1"/>
      </xdr:nvSpPr>
      <xdr:spPr>
        <a:xfrm>
          <a:off x="1752111" y="167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15421</xdr:rowOff>
    </xdr:from>
    <xdr:to>
      <xdr:col>6</xdr:col>
      <xdr:colOff>38100</xdr:colOff>
      <xdr:row>98</xdr:row>
      <xdr:rowOff>117021</xdr:rowOff>
    </xdr:to>
    <xdr:sp macro="" textlink="">
      <xdr:nvSpPr>
        <xdr:cNvPr id="261" name="楕円 260"/>
        <xdr:cNvSpPr/>
      </xdr:nvSpPr>
      <xdr:spPr>
        <a:xfrm>
          <a:off x="1079500" y="168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108148</xdr:rowOff>
    </xdr:from>
    <xdr:ext cx="534377" cy="259045"/>
    <xdr:sp macro="" textlink="">
      <xdr:nvSpPr>
        <xdr:cNvPr id="262" name="テキスト ボックス 261"/>
        <xdr:cNvSpPr txBox="1"/>
      </xdr:nvSpPr>
      <xdr:spPr>
        <a:xfrm>
          <a:off x="863111" y="1691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31496</xdr:rowOff>
    </xdr:from>
    <xdr:to>
      <xdr:col>55</xdr:col>
      <xdr:colOff>0</xdr:colOff>
      <xdr:row>37</xdr:row>
      <xdr:rowOff>69215</xdr:rowOff>
    </xdr:to>
    <xdr:cxnSp macro="">
      <xdr:nvCxnSpPr>
        <xdr:cNvPr id="291" name="直線コネクタ 290"/>
        <xdr:cNvCxnSpPr/>
      </xdr:nvCxnSpPr>
      <xdr:spPr>
        <a:xfrm flipV="1">
          <a:off x="9639300" y="6375146"/>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15113</xdr:rowOff>
    </xdr:from>
    <xdr:to>
      <xdr:col>50</xdr:col>
      <xdr:colOff>114300</xdr:colOff>
      <xdr:row>37</xdr:row>
      <xdr:rowOff>69215</xdr:rowOff>
    </xdr:to>
    <xdr:cxnSp macro="">
      <xdr:nvCxnSpPr>
        <xdr:cNvPr id="294" name="直線コネクタ 293"/>
        <xdr:cNvCxnSpPr/>
      </xdr:nvCxnSpPr>
      <xdr:spPr>
        <a:xfrm>
          <a:off x="8750300" y="635876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111887</xdr:rowOff>
    </xdr:from>
    <xdr:to>
      <xdr:col>45</xdr:col>
      <xdr:colOff>177800</xdr:colOff>
      <xdr:row>37</xdr:row>
      <xdr:rowOff>15113</xdr:rowOff>
    </xdr:to>
    <xdr:cxnSp macro="">
      <xdr:nvCxnSpPr>
        <xdr:cNvPr id="297" name="直線コネクタ 296"/>
        <xdr:cNvCxnSpPr/>
      </xdr:nvCxnSpPr>
      <xdr:spPr>
        <a:xfrm>
          <a:off x="7861300" y="628408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111887</xdr:rowOff>
    </xdr:from>
    <xdr:to>
      <xdr:col>41</xdr:col>
      <xdr:colOff>50800</xdr:colOff>
      <xdr:row>37</xdr:row>
      <xdr:rowOff>81026</xdr:rowOff>
    </xdr:to>
    <xdr:cxnSp macro="">
      <xdr:nvCxnSpPr>
        <xdr:cNvPr id="300" name="直線コネクタ 299"/>
        <xdr:cNvCxnSpPr/>
      </xdr:nvCxnSpPr>
      <xdr:spPr>
        <a:xfrm flipV="1">
          <a:off x="6972300" y="62840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152146</xdr:rowOff>
    </xdr:from>
    <xdr:to>
      <xdr:col>55</xdr:col>
      <xdr:colOff>50800</xdr:colOff>
      <xdr:row>37</xdr:row>
      <xdr:rowOff>82296</xdr:rowOff>
    </xdr:to>
    <xdr:sp macro="" textlink="">
      <xdr:nvSpPr>
        <xdr:cNvPr id="310" name="楕円 309"/>
        <xdr:cNvSpPr/>
      </xdr:nvSpPr>
      <xdr:spPr>
        <a:xfrm>
          <a:off x="104267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3573</xdr:rowOff>
    </xdr:from>
    <xdr:ext cx="378565" cy="259045"/>
    <xdr:sp macro="" textlink="">
      <xdr:nvSpPr>
        <xdr:cNvPr id="311" name="労働費該当値テキスト"/>
        <xdr:cNvSpPr txBox="1"/>
      </xdr:nvSpPr>
      <xdr:spPr>
        <a:xfrm>
          <a:off x="10528300"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18415</xdr:rowOff>
    </xdr:from>
    <xdr:to>
      <xdr:col>50</xdr:col>
      <xdr:colOff>165100</xdr:colOff>
      <xdr:row>37</xdr:row>
      <xdr:rowOff>120015</xdr:rowOff>
    </xdr:to>
    <xdr:sp macro="" textlink="">
      <xdr:nvSpPr>
        <xdr:cNvPr id="312" name="楕円 311"/>
        <xdr:cNvSpPr/>
      </xdr:nvSpPr>
      <xdr:spPr>
        <a:xfrm>
          <a:off x="9588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136542</xdr:rowOff>
    </xdr:from>
    <xdr:ext cx="378565" cy="259045"/>
    <xdr:sp macro="" textlink="">
      <xdr:nvSpPr>
        <xdr:cNvPr id="313" name="テキスト ボックス 312"/>
        <xdr:cNvSpPr txBox="1"/>
      </xdr:nvSpPr>
      <xdr:spPr>
        <a:xfrm>
          <a:off x="94500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135763</xdr:rowOff>
    </xdr:from>
    <xdr:to>
      <xdr:col>46</xdr:col>
      <xdr:colOff>38100</xdr:colOff>
      <xdr:row>37</xdr:row>
      <xdr:rowOff>65913</xdr:rowOff>
    </xdr:to>
    <xdr:sp macro="" textlink="">
      <xdr:nvSpPr>
        <xdr:cNvPr id="314" name="楕円 313"/>
        <xdr:cNvSpPr/>
      </xdr:nvSpPr>
      <xdr:spPr>
        <a:xfrm>
          <a:off x="8699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82440</xdr:rowOff>
    </xdr:from>
    <xdr:ext cx="378565" cy="259045"/>
    <xdr:sp macro="" textlink="">
      <xdr:nvSpPr>
        <xdr:cNvPr id="315" name="テキスト ボックス 314"/>
        <xdr:cNvSpPr txBox="1"/>
      </xdr:nvSpPr>
      <xdr:spPr>
        <a:xfrm>
          <a:off x="8561017" y="6083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61087</xdr:rowOff>
    </xdr:from>
    <xdr:to>
      <xdr:col>41</xdr:col>
      <xdr:colOff>101600</xdr:colOff>
      <xdr:row>36</xdr:row>
      <xdr:rowOff>162687</xdr:rowOff>
    </xdr:to>
    <xdr:sp macro="" textlink="">
      <xdr:nvSpPr>
        <xdr:cNvPr id="316" name="楕円 315"/>
        <xdr:cNvSpPr/>
      </xdr:nvSpPr>
      <xdr:spPr>
        <a:xfrm>
          <a:off x="7810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7764</xdr:rowOff>
    </xdr:from>
    <xdr:ext cx="469744" cy="259045"/>
    <xdr:sp macro="" textlink="">
      <xdr:nvSpPr>
        <xdr:cNvPr id="317" name="テキスト ボックス 316"/>
        <xdr:cNvSpPr txBox="1"/>
      </xdr:nvSpPr>
      <xdr:spPr>
        <a:xfrm>
          <a:off x="7626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30226</xdr:rowOff>
    </xdr:from>
    <xdr:to>
      <xdr:col>36</xdr:col>
      <xdr:colOff>165100</xdr:colOff>
      <xdr:row>37</xdr:row>
      <xdr:rowOff>131826</xdr:rowOff>
    </xdr:to>
    <xdr:sp macro="" textlink="">
      <xdr:nvSpPr>
        <xdr:cNvPr id="318" name="楕円 317"/>
        <xdr:cNvSpPr/>
      </xdr:nvSpPr>
      <xdr:spPr>
        <a:xfrm>
          <a:off x="6921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148353</xdr:rowOff>
    </xdr:from>
    <xdr:ext cx="378565" cy="259045"/>
    <xdr:sp macro="" textlink="">
      <xdr:nvSpPr>
        <xdr:cNvPr id="319" name="テキスト ボックス 318"/>
        <xdr:cNvSpPr txBox="1"/>
      </xdr:nvSpPr>
      <xdr:spPr>
        <a:xfrm>
          <a:off x="6783017" y="614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54946</xdr:rowOff>
    </xdr:from>
    <xdr:to>
      <xdr:col>55</xdr:col>
      <xdr:colOff>0</xdr:colOff>
      <xdr:row>57</xdr:row>
      <xdr:rowOff>70968</xdr:rowOff>
    </xdr:to>
    <xdr:cxnSp macro="">
      <xdr:nvCxnSpPr>
        <xdr:cNvPr id="348" name="直線コネクタ 347"/>
        <xdr:cNvCxnSpPr/>
      </xdr:nvCxnSpPr>
      <xdr:spPr>
        <a:xfrm flipV="1">
          <a:off x="9639300" y="9827596"/>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70968</xdr:rowOff>
    </xdr:from>
    <xdr:to>
      <xdr:col>50</xdr:col>
      <xdr:colOff>114300</xdr:colOff>
      <xdr:row>57</xdr:row>
      <xdr:rowOff>79121</xdr:rowOff>
    </xdr:to>
    <xdr:cxnSp macro="">
      <xdr:nvCxnSpPr>
        <xdr:cNvPr id="351" name="直線コネクタ 350"/>
        <xdr:cNvCxnSpPr/>
      </xdr:nvCxnSpPr>
      <xdr:spPr>
        <a:xfrm flipV="1">
          <a:off x="8750300" y="9843618"/>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72110</xdr:rowOff>
    </xdr:from>
    <xdr:to>
      <xdr:col>45</xdr:col>
      <xdr:colOff>177800</xdr:colOff>
      <xdr:row>57</xdr:row>
      <xdr:rowOff>79121</xdr:rowOff>
    </xdr:to>
    <xdr:cxnSp macro="">
      <xdr:nvCxnSpPr>
        <xdr:cNvPr id="354" name="直線コネクタ 353"/>
        <xdr:cNvCxnSpPr/>
      </xdr:nvCxnSpPr>
      <xdr:spPr>
        <a:xfrm>
          <a:off x="7861300" y="984476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115621</xdr:rowOff>
    </xdr:from>
    <xdr:to>
      <xdr:col>41</xdr:col>
      <xdr:colOff>50800</xdr:colOff>
      <xdr:row>57</xdr:row>
      <xdr:rowOff>72110</xdr:rowOff>
    </xdr:to>
    <xdr:cxnSp macro="">
      <xdr:nvCxnSpPr>
        <xdr:cNvPr id="357" name="直線コネクタ 356"/>
        <xdr:cNvCxnSpPr/>
      </xdr:nvCxnSpPr>
      <xdr:spPr>
        <a:xfrm>
          <a:off x="6972300" y="9716821"/>
          <a:ext cx="889000" cy="1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61" name="テキスト ボックス 360"/>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4146</xdr:rowOff>
    </xdr:from>
    <xdr:to>
      <xdr:col>55</xdr:col>
      <xdr:colOff>50800</xdr:colOff>
      <xdr:row>57</xdr:row>
      <xdr:rowOff>105746</xdr:rowOff>
    </xdr:to>
    <xdr:sp macro="" textlink="">
      <xdr:nvSpPr>
        <xdr:cNvPr id="367" name="楕円 366"/>
        <xdr:cNvSpPr/>
      </xdr:nvSpPr>
      <xdr:spPr>
        <a:xfrm>
          <a:off x="10426700" y="97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154023</xdr:rowOff>
    </xdr:from>
    <xdr:ext cx="534377" cy="259045"/>
    <xdr:sp macro="" textlink="">
      <xdr:nvSpPr>
        <xdr:cNvPr id="368" name="農林水産業費該当値テキスト"/>
        <xdr:cNvSpPr txBox="1"/>
      </xdr:nvSpPr>
      <xdr:spPr>
        <a:xfrm>
          <a:off x="10528300" y="97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20168</xdr:rowOff>
    </xdr:from>
    <xdr:to>
      <xdr:col>50</xdr:col>
      <xdr:colOff>165100</xdr:colOff>
      <xdr:row>57</xdr:row>
      <xdr:rowOff>121768</xdr:rowOff>
    </xdr:to>
    <xdr:sp macro="" textlink="">
      <xdr:nvSpPr>
        <xdr:cNvPr id="369" name="楕円 368"/>
        <xdr:cNvSpPr/>
      </xdr:nvSpPr>
      <xdr:spPr>
        <a:xfrm>
          <a:off x="9588500" y="97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112895</xdr:rowOff>
    </xdr:from>
    <xdr:ext cx="534377" cy="259045"/>
    <xdr:sp macro="" textlink="">
      <xdr:nvSpPr>
        <xdr:cNvPr id="370" name="テキスト ボックス 369"/>
        <xdr:cNvSpPr txBox="1"/>
      </xdr:nvSpPr>
      <xdr:spPr>
        <a:xfrm>
          <a:off x="9372111" y="98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28321</xdr:rowOff>
    </xdr:from>
    <xdr:to>
      <xdr:col>46</xdr:col>
      <xdr:colOff>38100</xdr:colOff>
      <xdr:row>57</xdr:row>
      <xdr:rowOff>129921</xdr:rowOff>
    </xdr:to>
    <xdr:sp macro="" textlink="">
      <xdr:nvSpPr>
        <xdr:cNvPr id="371" name="楕円 370"/>
        <xdr:cNvSpPr/>
      </xdr:nvSpPr>
      <xdr:spPr>
        <a:xfrm>
          <a:off x="86995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121048</xdr:rowOff>
    </xdr:from>
    <xdr:ext cx="534377" cy="259045"/>
    <xdr:sp macro="" textlink="">
      <xdr:nvSpPr>
        <xdr:cNvPr id="372" name="テキスト ボックス 371"/>
        <xdr:cNvSpPr txBox="1"/>
      </xdr:nvSpPr>
      <xdr:spPr>
        <a:xfrm>
          <a:off x="8483111" y="98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21310</xdr:rowOff>
    </xdr:from>
    <xdr:to>
      <xdr:col>41</xdr:col>
      <xdr:colOff>101600</xdr:colOff>
      <xdr:row>57</xdr:row>
      <xdr:rowOff>122910</xdr:rowOff>
    </xdr:to>
    <xdr:sp macro="" textlink="">
      <xdr:nvSpPr>
        <xdr:cNvPr id="373" name="楕円 372"/>
        <xdr:cNvSpPr/>
      </xdr:nvSpPr>
      <xdr:spPr>
        <a:xfrm>
          <a:off x="7810500" y="97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114037</xdr:rowOff>
    </xdr:from>
    <xdr:ext cx="534377" cy="259045"/>
    <xdr:sp macro="" textlink="">
      <xdr:nvSpPr>
        <xdr:cNvPr id="374" name="テキスト ボックス 373"/>
        <xdr:cNvSpPr txBox="1"/>
      </xdr:nvSpPr>
      <xdr:spPr>
        <a:xfrm>
          <a:off x="7594111" y="98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64821</xdr:rowOff>
    </xdr:from>
    <xdr:to>
      <xdr:col>36</xdr:col>
      <xdr:colOff>165100</xdr:colOff>
      <xdr:row>56</xdr:row>
      <xdr:rowOff>166421</xdr:rowOff>
    </xdr:to>
    <xdr:sp macro="" textlink="">
      <xdr:nvSpPr>
        <xdr:cNvPr id="375" name="楕円 374"/>
        <xdr:cNvSpPr/>
      </xdr:nvSpPr>
      <xdr:spPr>
        <a:xfrm>
          <a:off x="6921500" y="96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11498</xdr:rowOff>
    </xdr:from>
    <xdr:ext cx="534377" cy="259045"/>
    <xdr:sp macro="" textlink="">
      <xdr:nvSpPr>
        <xdr:cNvPr id="376" name="テキスト ボックス 375"/>
        <xdr:cNvSpPr txBox="1"/>
      </xdr:nvSpPr>
      <xdr:spPr>
        <a:xfrm>
          <a:off x="6705111" y="94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1201</xdr:rowOff>
    </xdr:from>
    <xdr:to>
      <xdr:col>55</xdr:col>
      <xdr:colOff>0</xdr:colOff>
      <xdr:row>77</xdr:row>
      <xdr:rowOff>80852</xdr:rowOff>
    </xdr:to>
    <xdr:cxnSp macro="">
      <xdr:nvCxnSpPr>
        <xdr:cNvPr id="407" name="直線コネクタ 406"/>
        <xdr:cNvCxnSpPr/>
      </xdr:nvCxnSpPr>
      <xdr:spPr>
        <a:xfrm flipV="1">
          <a:off x="9639300" y="13202851"/>
          <a:ext cx="8382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80852</xdr:rowOff>
    </xdr:from>
    <xdr:to>
      <xdr:col>50</xdr:col>
      <xdr:colOff>114300</xdr:colOff>
      <xdr:row>77</xdr:row>
      <xdr:rowOff>120726</xdr:rowOff>
    </xdr:to>
    <xdr:cxnSp macro="">
      <xdr:nvCxnSpPr>
        <xdr:cNvPr id="410" name="直線コネクタ 409"/>
        <xdr:cNvCxnSpPr/>
      </xdr:nvCxnSpPr>
      <xdr:spPr>
        <a:xfrm flipV="1">
          <a:off x="8750300" y="13282502"/>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98617</xdr:rowOff>
    </xdr:from>
    <xdr:to>
      <xdr:col>45</xdr:col>
      <xdr:colOff>177800</xdr:colOff>
      <xdr:row>77</xdr:row>
      <xdr:rowOff>120726</xdr:rowOff>
    </xdr:to>
    <xdr:cxnSp macro="">
      <xdr:nvCxnSpPr>
        <xdr:cNvPr id="413" name="直線コネクタ 412"/>
        <xdr:cNvCxnSpPr/>
      </xdr:nvCxnSpPr>
      <xdr:spPr>
        <a:xfrm>
          <a:off x="7861300" y="13300267"/>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24126</xdr:rowOff>
    </xdr:from>
    <xdr:to>
      <xdr:col>41</xdr:col>
      <xdr:colOff>50800</xdr:colOff>
      <xdr:row>77</xdr:row>
      <xdr:rowOff>98617</xdr:rowOff>
    </xdr:to>
    <xdr:cxnSp macro="">
      <xdr:nvCxnSpPr>
        <xdr:cNvPr id="416" name="直線コネクタ 415"/>
        <xdr:cNvCxnSpPr/>
      </xdr:nvCxnSpPr>
      <xdr:spPr>
        <a:xfrm>
          <a:off x="6972300" y="12539976"/>
          <a:ext cx="889000" cy="7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121851</xdr:rowOff>
    </xdr:from>
    <xdr:to>
      <xdr:col>55</xdr:col>
      <xdr:colOff>50800</xdr:colOff>
      <xdr:row>77</xdr:row>
      <xdr:rowOff>52001</xdr:rowOff>
    </xdr:to>
    <xdr:sp macro="" textlink="">
      <xdr:nvSpPr>
        <xdr:cNvPr id="426" name="楕円 425"/>
        <xdr:cNvSpPr/>
      </xdr:nvSpPr>
      <xdr:spPr>
        <a:xfrm>
          <a:off x="10426700" y="131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100278</xdr:rowOff>
    </xdr:from>
    <xdr:ext cx="534377" cy="259045"/>
    <xdr:sp macro="" textlink="">
      <xdr:nvSpPr>
        <xdr:cNvPr id="427" name="商工費該当値テキスト"/>
        <xdr:cNvSpPr txBox="1"/>
      </xdr:nvSpPr>
      <xdr:spPr>
        <a:xfrm>
          <a:off x="10528300" y="131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30052</xdr:rowOff>
    </xdr:from>
    <xdr:to>
      <xdr:col>50</xdr:col>
      <xdr:colOff>165100</xdr:colOff>
      <xdr:row>77</xdr:row>
      <xdr:rowOff>131652</xdr:rowOff>
    </xdr:to>
    <xdr:sp macro="" textlink="">
      <xdr:nvSpPr>
        <xdr:cNvPr id="428" name="楕円 427"/>
        <xdr:cNvSpPr/>
      </xdr:nvSpPr>
      <xdr:spPr>
        <a:xfrm>
          <a:off x="9588500" y="132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122779</xdr:rowOff>
    </xdr:from>
    <xdr:ext cx="534377" cy="259045"/>
    <xdr:sp macro="" textlink="">
      <xdr:nvSpPr>
        <xdr:cNvPr id="429" name="テキスト ボックス 428"/>
        <xdr:cNvSpPr txBox="1"/>
      </xdr:nvSpPr>
      <xdr:spPr>
        <a:xfrm>
          <a:off x="9372111" y="133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69926</xdr:rowOff>
    </xdr:from>
    <xdr:to>
      <xdr:col>46</xdr:col>
      <xdr:colOff>38100</xdr:colOff>
      <xdr:row>78</xdr:row>
      <xdr:rowOff>76</xdr:rowOff>
    </xdr:to>
    <xdr:sp macro="" textlink="">
      <xdr:nvSpPr>
        <xdr:cNvPr id="430" name="楕円 429"/>
        <xdr:cNvSpPr/>
      </xdr:nvSpPr>
      <xdr:spPr>
        <a:xfrm>
          <a:off x="86995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162653</xdr:rowOff>
    </xdr:from>
    <xdr:ext cx="469744" cy="259045"/>
    <xdr:sp macro="" textlink="">
      <xdr:nvSpPr>
        <xdr:cNvPr id="431" name="テキスト ボックス 430"/>
        <xdr:cNvSpPr txBox="1"/>
      </xdr:nvSpPr>
      <xdr:spPr>
        <a:xfrm>
          <a:off x="8515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47817</xdr:rowOff>
    </xdr:from>
    <xdr:to>
      <xdr:col>41</xdr:col>
      <xdr:colOff>101600</xdr:colOff>
      <xdr:row>77</xdr:row>
      <xdr:rowOff>149417</xdr:rowOff>
    </xdr:to>
    <xdr:sp macro="" textlink="">
      <xdr:nvSpPr>
        <xdr:cNvPr id="432" name="楕円 431"/>
        <xdr:cNvSpPr/>
      </xdr:nvSpPr>
      <xdr:spPr>
        <a:xfrm>
          <a:off x="7810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165944</xdr:rowOff>
    </xdr:from>
    <xdr:ext cx="534377" cy="259045"/>
    <xdr:sp macro="" textlink="">
      <xdr:nvSpPr>
        <xdr:cNvPr id="433" name="テキスト ボックス 432"/>
        <xdr:cNvSpPr txBox="1"/>
      </xdr:nvSpPr>
      <xdr:spPr>
        <a:xfrm>
          <a:off x="7594111" y="130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144776</xdr:rowOff>
    </xdr:from>
    <xdr:to>
      <xdr:col>36</xdr:col>
      <xdr:colOff>165100</xdr:colOff>
      <xdr:row>73</xdr:row>
      <xdr:rowOff>74926</xdr:rowOff>
    </xdr:to>
    <xdr:sp macro="" textlink="">
      <xdr:nvSpPr>
        <xdr:cNvPr id="434" name="楕円 433"/>
        <xdr:cNvSpPr/>
      </xdr:nvSpPr>
      <xdr:spPr>
        <a:xfrm>
          <a:off x="6921500" y="1248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91453</xdr:rowOff>
    </xdr:from>
    <xdr:ext cx="534377" cy="259045"/>
    <xdr:sp macro="" textlink="">
      <xdr:nvSpPr>
        <xdr:cNvPr id="435" name="テキスト ボックス 434"/>
        <xdr:cNvSpPr txBox="1"/>
      </xdr:nvSpPr>
      <xdr:spPr>
        <a:xfrm>
          <a:off x="6705111" y="122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37858</xdr:rowOff>
    </xdr:from>
    <xdr:to>
      <xdr:col>54</xdr:col>
      <xdr:colOff>189865</xdr:colOff>
      <xdr:row>98</xdr:row>
      <xdr:rowOff>143929</xdr:rowOff>
    </xdr:to>
    <xdr:cxnSp macro="">
      <xdr:nvCxnSpPr>
        <xdr:cNvPr id="460" name="直線コネクタ 459"/>
        <xdr:cNvCxnSpPr/>
      </xdr:nvCxnSpPr>
      <xdr:spPr>
        <a:xfrm flipV="1">
          <a:off x="10475595" y="15811258"/>
          <a:ext cx="127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147756</xdr:rowOff>
    </xdr:from>
    <xdr:ext cx="534377" cy="259045"/>
    <xdr:sp macro="" textlink="">
      <xdr:nvSpPr>
        <xdr:cNvPr id="461" name="土木費最小値テキスト"/>
        <xdr:cNvSpPr txBox="1"/>
      </xdr:nvSpPr>
      <xdr:spPr>
        <a:xfrm>
          <a:off x="10528300" y="16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143929</xdr:rowOff>
    </xdr:from>
    <xdr:to>
      <xdr:col>55</xdr:col>
      <xdr:colOff>88900</xdr:colOff>
      <xdr:row>98</xdr:row>
      <xdr:rowOff>143929</xdr:rowOff>
    </xdr:to>
    <xdr:cxnSp macro="">
      <xdr:nvCxnSpPr>
        <xdr:cNvPr id="462" name="直線コネクタ 461"/>
        <xdr:cNvCxnSpPr/>
      </xdr:nvCxnSpPr>
      <xdr:spPr>
        <a:xfrm>
          <a:off x="10388600" y="16946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155985</xdr:rowOff>
    </xdr:from>
    <xdr:ext cx="534377" cy="259045"/>
    <xdr:sp macro="" textlink="">
      <xdr:nvSpPr>
        <xdr:cNvPr id="463" name="土木費最大値テキスト"/>
        <xdr:cNvSpPr txBox="1"/>
      </xdr:nvSpPr>
      <xdr:spPr>
        <a:xfrm>
          <a:off x="10528300" y="155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37858</xdr:rowOff>
    </xdr:from>
    <xdr:to>
      <xdr:col>55</xdr:col>
      <xdr:colOff>88900</xdr:colOff>
      <xdr:row>92</xdr:row>
      <xdr:rowOff>37858</xdr:rowOff>
    </xdr:to>
    <xdr:cxnSp macro="">
      <xdr:nvCxnSpPr>
        <xdr:cNvPr id="464" name="直線コネクタ 463"/>
        <xdr:cNvCxnSpPr/>
      </xdr:nvCxnSpPr>
      <xdr:spPr>
        <a:xfrm>
          <a:off x="10388600" y="1581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161798</xdr:rowOff>
    </xdr:from>
    <xdr:to>
      <xdr:col>55</xdr:col>
      <xdr:colOff>0</xdr:colOff>
      <xdr:row>94</xdr:row>
      <xdr:rowOff>19571</xdr:rowOff>
    </xdr:to>
    <xdr:cxnSp macro="">
      <xdr:nvCxnSpPr>
        <xdr:cNvPr id="465" name="直線コネクタ 464"/>
        <xdr:cNvCxnSpPr/>
      </xdr:nvCxnSpPr>
      <xdr:spPr>
        <a:xfrm flipV="1">
          <a:off x="9639300" y="15935198"/>
          <a:ext cx="838200" cy="2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63937</xdr:rowOff>
    </xdr:from>
    <xdr:ext cx="534377" cy="259045"/>
    <xdr:sp macro="" textlink="">
      <xdr:nvSpPr>
        <xdr:cNvPr id="466" name="土木費平均値テキスト"/>
        <xdr:cNvSpPr txBox="1"/>
      </xdr:nvSpPr>
      <xdr:spPr>
        <a:xfrm>
          <a:off x="10528300" y="16523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85510</xdr:rowOff>
    </xdr:from>
    <xdr:to>
      <xdr:col>55</xdr:col>
      <xdr:colOff>50800</xdr:colOff>
      <xdr:row>97</xdr:row>
      <xdr:rowOff>15660</xdr:rowOff>
    </xdr:to>
    <xdr:sp macro="" textlink="">
      <xdr:nvSpPr>
        <xdr:cNvPr id="467" name="フローチャート: 判断 466"/>
        <xdr:cNvSpPr/>
      </xdr:nvSpPr>
      <xdr:spPr>
        <a:xfrm>
          <a:off x="10426700" y="165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52318</xdr:rowOff>
    </xdr:from>
    <xdr:to>
      <xdr:col>50</xdr:col>
      <xdr:colOff>114300</xdr:colOff>
      <xdr:row>94</xdr:row>
      <xdr:rowOff>19571</xdr:rowOff>
    </xdr:to>
    <xdr:cxnSp macro="">
      <xdr:nvCxnSpPr>
        <xdr:cNvPr id="468" name="直線コネクタ 467"/>
        <xdr:cNvCxnSpPr/>
      </xdr:nvCxnSpPr>
      <xdr:spPr>
        <a:xfrm>
          <a:off x="8750300" y="15482818"/>
          <a:ext cx="889000" cy="6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81851</xdr:rowOff>
    </xdr:from>
    <xdr:to>
      <xdr:col>50</xdr:col>
      <xdr:colOff>165100</xdr:colOff>
      <xdr:row>97</xdr:row>
      <xdr:rowOff>12001</xdr:rowOff>
    </xdr:to>
    <xdr:sp macro="" textlink="">
      <xdr:nvSpPr>
        <xdr:cNvPr id="469" name="フローチャート: 判断 468"/>
        <xdr:cNvSpPr/>
      </xdr:nvSpPr>
      <xdr:spPr>
        <a:xfrm>
          <a:off x="95885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3128</xdr:rowOff>
    </xdr:from>
    <xdr:ext cx="534377" cy="259045"/>
    <xdr:sp macro="" textlink="">
      <xdr:nvSpPr>
        <xdr:cNvPr id="470" name="テキスト ボックス 469"/>
        <xdr:cNvSpPr txBox="1"/>
      </xdr:nvSpPr>
      <xdr:spPr>
        <a:xfrm>
          <a:off x="9372111" y="1663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52318</xdr:rowOff>
    </xdr:from>
    <xdr:to>
      <xdr:col>45</xdr:col>
      <xdr:colOff>177800</xdr:colOff>
      <xdr:row>92</xdr:row>
      <xdr:rowOff>127488</xdr:rowOff>
    </xdr:to>
    <xdr:cxnSp macro="">
      <xdr:nvCxnSpPr>
        <xdr:cNvPr id="471" name="直線コネクタ 470"/>
        <xdr:cNvCxnSpPr/>
      </xdr:nvCxnSpPr>
      <xdr:spPr>
        <a:xfrm flipV="1">
          <a:off x="7861300" y="15482818"/>
          <a:ext cx="889000" cy="4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94959</xdr:rowOff>
    </xdr:from>
    <xdr:to>
      <xdr:col>46</xdr:col>
      <xdr:colOff>38100</xdr:colOff>
      <xdr:row>97</xdr:row>
      <xdr:rowOff>25109</xdr:rowOff>
    </xdr:to>
    <xdr:sp macro="" textlink="">
      <xdr:nvSpPr>
        <xdr:cNvPr id="472" name="フローチャート: 判断 471"/>
        <xdr:cNvSpPr/>
      </xdr:nvSpPr>
      <xdr:spPr>
        <a:xfrm>
          <a:off x="8699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xdr:rowOff>
    </xdr:from>
    <xdr:ext cx="534377" cy="259045"/>
    <xdr:sp macro="" textlink="">
      <xdr:nvSpPr>
        <xdr:cNvPr id="473" name="テキスト ボックス 472"/>
        <xdr:cNvSpPr txBox="1"/>
      </xdr:nvSpPr>
      <xdr:spPr>
        <a:xfrm>
          <a:off x="8483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127488</xdr:rowOff>
    </xdr:from>
    <xdr:to>
      <xdr:col>41</xdr:col>
      <xdr:colOff>50800</xdr:colOff>
      <xdr:row>97</xdr:row>
      <xdr:rowOff>42487</xdr:rowOff>
    </xdr:to>
    <xdr:cxnSp macro="">
      <xdr:nvCxnSpPr>
        <xdr:cNvPr id="474" name="直線コネクタ 473"/>
        <xdr:cNvCxnSpPr/>
      </xdr:nvCxnSpPr>
      <xdr:spPr>
        <a:xfrm flipV="1">
          <a:off x="6972300" y="15900888"/>
          <a:ext cx="889000" cy="7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5" name="フローチャート: 判断 474"/>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6" name="テキスト ボックス 475"/>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7" name="フローチャート: 判断 476"/>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64037</xdr:rowOff>
    </xdr:from>
    <xdr:ext cx="534377" cy="259045"/>
    <xdr:sp macro="" textlink="">
      <xdr:nvSpPr>
        <xdr:cNvPr id="478" name="テキスト ボックス 477"/>
        <xdr:cNvSpPr txBox="1"/>
      </xdr:nvSpPr>
      <xdr:spPr>
        <a:xfrm>
          <a:off x="6705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110998</xdr:rowOff>
    </xdr:from>
    <xdr:to>
      <xdr:col>55</xdr:col>
      <xdr:colOff>50800</xdr:colOff>
      <xdr:row>93</xdr:row>
      <xdr:rowOff>41148</xdr:rowOff>
    </xdr:to>
    <xdr:sp macro="" textlink="">
      <xdr:nvSpPr>
        <xdr:cNvPr id="484" name="楕円 483"/>
        <xdr:cNvSpPr/>
      </xdr:nvSpPr>
      <xdr:spPr>
        <a:xfrm>
          <a:off x="10426700" y="158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25925</xdr:rowOff>
    </xdr:from>
    <xdr:ext cx="534377" cy="259045"/>
    <xdr:sp macro="" textlink="">
      <xdr:nvSpPr>
        <xdr:cNvPr id="485" name="土木費該当値テキスト"/>
        <xdr:cNvSpPr txBox="1"/>
      </xdr:nvSpPr>
      <xdr:spPr>
        <a:xfrm>
          <a:off x="10528300" y="157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140221</xdr:rowOff>
    </xdr:from>
    <xdr:to>
      <xdr:col>50</xdr:col>
      <xdr:colOff>165100</xdr:colOff>
      <xdr:row>94</xdr:row>
      <xdr:rowOff>70371</xdr:rowOff>
    </xdr:to>
    <xdr:sp macro="" textlink="">
      <xdr:nvSpPr>
        <xdr:cNvPr id="486" name="楕円 485"/>
        <xdr:cNvSpPr/>
      </xdr:nvSpPr>
      <xdr:spPr>
        <a:xfrm>
          <a:off x="9588500" y="160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86898</xdr:rowOff>
    </xdr:from>
    <xdr:ext cx="534377" cy="259045"/>
    <xdr:sp macro="" textlink="">
      <xdr:nvSpPr>
        <xdr:cNvPr id="487" name="テキスト ボックス 486"/>
        <xdr:cNvSpPr txBox="1"/>
      </xdr:nvSpPr>
      <xdr:spPr>
        <a:xfrm>
          <a:off x="9372111" y="158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1518</xdr:rowOff>
    </xdr:from>
    <xdr:to>
      <xdr:col>46</xdr:col>
      <xdr:colOff>38100</xdr:colOff>
      <xdr:row>90</xdr:row>
      <xdr:rowOff>103118</xdr:rowOff>
    </xdr:to>
    <xdr:sp macro="" textlink="">
      <xdr:nvSpPr>
        <xdr:cNvPr id="488" name="楕円 487"/>
        <xdr:cNvSpPr/>
      </xdr:nvSpPr>
      <xdr:spPr>
        <a:xfrm>
          <a:off x="8699500" y="15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119645</xdr:rowOff>
    </xdr:from>
    <xdr:ext cx="599010" cy="259045"/>
    <xdr:sp macro="" textlink="">
      <xdr:nvSpPr>
        <xdr:cNvPr id="489" name="テキスト ボックス 488"/>
        <xdr:cNvSpPr txBox="1"/>
      </xdr:nvSpPr>
      <xdr:spPr>
        <a:xfrm>
          <a:off x="8450795" y="1520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76688</xdr:rowOff>
    </xdr:from>
    <xdr:to>
      <xdr:col>41</xdr:col>
      <xdr:colOff>101600</xdr:colOff>
      <xdr:row>93</xdr:row>
      <xdr:rowOff>6838</xdr:rowOff>
    </xdr:to>
    <xdr:sp macro="" textlink="">
      <xdr:nvSpPr>
        <xdr:cNvPr id="490" name="楕円 489"/>
        <xdr:cNvSpPr/>
      </xdr:nvSpPr>
      <xdr:spPr>
        <a:xfrm>
          <a:off x="7810500" y="158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23365</xdr:rowOff>
    </xdr:from>
    <xdr:ext cx="534377" cy="259045"/>
    <xdr:sp macro="" textlink="">
      <xdr:nvSpPr>
        <xdr:cNvPr id="491" name="テキスト ボックス 490"/>
        <xdr:cNvSpPr txBox="1"/>
      </xdr:nvSpPr>
      <xdr:spPr>
        <a:xfrm>
          <a:off x="7594111" y="15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163137</xdr:rowOff>
    </xdr:from>
    <xdr:to>
      <xdr:col>36</xdr:col>
      <xdr:colOff>165100</xdr:colOff>
      <xdr:row>97</xdr:row>
      <xdr:rowOff>93287</xdr:rowOff>
    </xdr:to>
    <xdr:sp macro="" textlink="">
      <xdr:nvSpPr>
        <xdr:cNvPr id="492" name="楕円 491"/>
        <xdr:cNvSpPr/>
      </xdr:nvSpPr>
      <xdr:spPr>
        <a:xfrm>
          <a:off x="6921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84414</xdr:rowOff>
    </xdr:from>
    <xdr:ext cx="534377" cy="259045"/>
    <xdr:sp macro="" textlink="">
      <xdr:nvSpPr>
        <xdr:cNvPr id="493" name="テキスト ボックス 492"/>
        <xdr:cNvSpPr txBox="1"/>
      </xdr:nvSpPr>
      <xdr:spPr>
        <a:xfrm>
          <a:off x="6705111" y="167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88311</xdr:rowOff>
    </xdr:from>
    <xdr:to>
      <xdr:col>85</xdr:col>
      <xdr:colOff>127000</xdr:colOff>
      <xdr:row>33</xdr:row>
      <xdr:rowOff>114554</xdr:rowOff>
    </xdr:to>
    <xdr:cxnSp macro="">
      <xdr:nvCxnSpPr>
        <xdr:cNvPr id="521" name="直線コネクタ 520"/>
        <xdr:cNvCxnSpPr/>
      </xdr:nvCxnSpPr>
      <xdr:spPr>
        <a:xfrm flipV="1">
          <a:off x="15481300" y="5231811"/>
          <a:ext cx="838200" cy="5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2" name="消防費平均値テキスト"/>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114554</xdr:rowOff>
    </xdr:from>
    <xdr:to>
      <xdr:col>81</xdr:col>
      <xdr:colOff>50800</xdr:colOff>
      <xdr:row>36</xdr:row>
      <xdr:rowOff>85065</xdr:rowOff>
    </xdr:to>
    <xdr:cxnSp macro="">
      <xdr:nvCxnSpPr>
        <xdr:cNvPr id="524" name="直線コネクタ 523"/>
        <xdr:cNvCxnSpPr/>
      </xdr:nvCxnSpPr>
      <xdr:spPr>
        <a:xfrm flipV="1">
          <a:off x="14592300" y="5772404"/>
          <a:ext cx="889000" cy="4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6" name="テキスト ボックス 525"/>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80356</xdr:rowOff>
    </xdr:from>
    <xdr:to>
      <xdr:col>76</xdr:col>
      <xdr:colOff>114300</xdr:colOff>
      <xdr:row>36</xdr:row>
      <xdr:rowOff>85065</xdr:rowOff>
    </xdr:to>
    <xdr:cxnSp macro="">
      <xdr:nvCxnSpPr>
        <xdr:cNvPr id="527" name="直線コネクタ 526"/>
        <xdr:cNvCxnSpPr/>
      </xdr:nvCxnSpPr>
      <xdr:spPr>
        <a:xfrm>
          <a:off x="13703300" y="625255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9" name="テキスト ボックス 528"/>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37836</xdr:rowOff>
    </xdr:from>
    <xdr:to>
      <xdr:col>71</xdr:col>
      <xdr:colOff>177800</xdr:colOff>
      <xdr:row>36</xdr:row>
      <xdr:rowOff>80356</xdr:rowOff>
    </xdr:to>
    <xdr:cxnSp macro="">
      <xdr:nvCxnSpPr>
        <xdr:cNvPr id="530" name="直線コネクタ 529"/>
        <xdr:cNvCxnSpPr/>
      </xdr:nvCxnSpPr>
      <xdr:spPr>
        <a:xfrm>
          <a:off x="12814300" y="621003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2" name="テキスト ボックス 531"/>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4" name="テキスト ボックス 533"/>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37511</xdr:rowOff>
    </xdr:from>
    <xdr:to>
      <xdr:col>85</xdr:col>
      <xdr:colOff>177800</xdr:colOff>
      <xdr:row>30</xdr:row>
      <xdr:rowOff>139111</xdr:rowOff>
    </xdr:to>
    <xdr:sp macro="" textlink="">
      <xdr:nvSpPr>
        <xdr:cNvPr id="540" name="楕円 539"/>
        <xdr:cNvSpPr/>
      </xdr:nvSpPr>
      <xdr:spPr>
        <a:xfrm>
          <a:off x="16268700" y="51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161988</xdr:rowOff>
    </xdr:from>
    <xdr:ext cx="534377" cy="259045"/>
    <xdr:sp macro="" textlink="">
      <xdr:nvSpPr>
        <xdr:cNvPr id="541" name="消防費該当値テキスト"/>
        <xdr:cNvSpPr txBox="1"/>
      </xdr:nvSpPr>
      <xdr:spPr>
        <a:xfrm>
          <a:off x="16370300" y="51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63754</xdr:rowOff>
    </xdr:from>
    <xdr:to>
      <xdr:col>81</xdr:col>
      <xdr:colOff>101600</xdr:colOff>
      <xdr:row>33</xdr:row>
      <xdr:rowOff>165354</xdr:rowOff>
    </xdr:to>
    <xdr:sp macro="" textlink="">
      <xdr:nvSpPr>
        <xdr:cNvPr id="542" name="楕円 541"/>
        <xdr:cNvSpPr/>
      </xdr:nvSpPr>
      <xdr:spPr>
        <a:xfrm>
          <a:off x="15430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10431</xdr:rowOff>
    </xdr:from>
    <xdr:ext cx="534377" cy="259045"/>
    <xdr:sp macro="" textlink="">
      <xdr:nvSpPr>
        <xdr:cNvPr id="543" name="テキスト ボックス 542"/>
        <xdr:cNvSpPr txBox="1"/>
      </xdr:nvSpPr>
      <xdr:spPr>
        <a:xfrm>
          <a:off x="15214111" y="54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34265</xdr:rowOff>
    </xdr:from>
    <xdr:to>
      <xdr:col>76</xdr:col>
      <xdr:colOff>165100</xdr:colOff>
      <xdr:row>36</xdr:row>
      <xdr:rowOff>135865</xdr:rowOff>
    </xdr:to>
    <xdr:sp macro="" textlink="">
      <xdr:nvSpPr>
        <xdr:cNvPr id="544" name="楕円 543"/>
        <xdr:cNvSpPr/>
      </xdr:nvSpPr>
      <xdr:spPr>
        <a:xfrm>
          <a:off x="14541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126992</xdr:rowOff>
    </xdr:from>
    <xdr:ext cx="534377" cy="259045"/>
    <xdr:sp macro="" textlink="">
      <xdr:nvSpPr>
        <xdr:cNvPr id="545" name="テキスト ボックス 544"/>
        <xdr:cNvSpPr txBox="1"/>
      </xdr:nvSpPr>
      <xdr:spPr>
        <a:xfrm>
          <a:off x="14325111" y="62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29556</xdr:rowOff>
    </xdr:from>
    <xdr:to>
      <xdr:col>72</xdr:col>
      <xdr:colOff>38100</xdr:colOff>
      <xdr:row>36</xdr:row>
      <xdr:rowOff>131156</xdr:rowOff>
    </xdr:to>
    <xdr:sp macro="" textlink="">
      <xdr:nvSpPr>
        <xdr:cNvPr id="546" name="楕円 545"/>
        <xdr:cNvSpPr/>
      </xdr:nvSpPr>
      <xdr:spPr>
        <a:xfrm>
          <a:off x="13652500" y="62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122283</xdr:rowOff>
    </xdr:from>
    <xdr:ext cx="534377" cy="259045"/>
    <xdr:sp macro="" textlink="">
      <xdr:nvSpPr>
        <xdr:cNvPr id="547" name="テキスト ボックス 546"/>
        <xdr:cNvSpPr txBox="1"/>
      </xdr:nvSpPr>
      <xdr:spPr>
        <a:xfrm>
          <a:off x="13436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158486</xdr:rowOff>
    </xdr:from>
    <xdr:to>
      <xdr:col>67</xdr:col>
      <xdr:colOff>101600</xdr:colOff>
      <xdr:row>36</xdr:row>
      <xdr:rowOff>88636</xdr:rowOff>
    </xdr:to>
    <xdr:sp macro="" textlink="">
      <xdr:nvSpPr>
        <xdr:cNvPr id="548" name="楕円 547"/>
        <xdr:cNvSpPr/>
      </xdr:nvSpPr>
      <xdr:spPr>
        <a:xfrm>
          <a:off x="12763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105163</xdr:rowOff>
    </xdr:from>
    <xdr:ext cx="534377" cy="259045"/>
    <xdr:sp macro="" textlink="">
      <xdr:nvSpPr>
        <xdr:cNvPr id="549" name="テキスト ボックス 548"/>
        <xdr:cNvSpPr txBox="1"/>
      </xdr:nvSpPr>
      <xdr:spPr>
        <a:xfrm>
          <a:off x="12547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152093</xdr:rowOff>
    </xdr:from>
    <xdr:to>
      <xdr:col>85</xdr:col>
      <xdr:colOff>127000</xdr:colOff>
      <xdr:row>57</xdr:row>
      <xdr:rowOff>146493</xdr:rowOff>
    </xdr:to>
    <xdr:cxnSp macro="">
      <xdr:nvCxnSpPr>
        <xdr:cNvPr id="581" name="直線コネクタ 580"/>
        <xdr:cNvCxnSpPr/>
      </xdr:nvCxnSpPr>
      <xdr:spPr>
        <a:xfrm flipV="1">
          <a:off x="15481300" y="9753293"/>
          <a:ext cx="838200" cy="1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2"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162299</xdr:rowOff>
    </xdr:from>
    <xdr:to>
      <xdr:col>81</xdr:col>
      <xdr:colOff>50800</xdr:colOff>
      <xdr:row>57</xdr:row>
      <xdr:rowOff>146493</xdr:rowOff>
    </xdr:to>
    <xdr:cxnSp macro="">
      <xdr:nvCxnSpPr>
        <xdr:cNvPr id="584" name="直線コネクタ 583"/>
        <xdr:cNvCxnSpPr/>
      </xdr:nvCxnSpPr>
      <xdr:spPr>
        <a:xfrm>
          <a:off x="14592300" y="9592049"/>
          <a:ext cx="889000" cy="3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6" name="テキスト ボックス 585"/>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162299</xdr:rowOff>
    </xdr:from>
    <xdr:to>
      <xdr:col>76</xdr:col>
      <xdr:colOff>114300</xdr:colOff>
      <xdr:row>57</xdr:row>
      <xdr:rowOff>55886</xdr:rowOff>
    </xdr:to>
    <xdr:cxnSp macro="">
      <xdr:nvCxnSpPr>
        <xdr:cNvPr id="587" name="直線コネクタ 586"/>
        <xdr:cNvCxnSpPr/>
      </xdr:nvCxnSpPr>
      <xdr:spPr>
        <a:xfrm flipV="1">
          <a:off x="13703300" y="9592049"/>
          <a:ext cx="889000" cy="2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9" name="テキスト ボックス 588"/>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55886</xdr:rowOff>
    </xdr:from>
    <xdr:to>
      <xdr:col>71</xdr:col>
      <xdr:colOff>177800</xdr:colOff>
      <xdr:row>57</xdr:row>
      <xdr:rowOff>124204</xdr:rowOff>
    </xdr:to>
    <xdr:cxnSp macro="">
      <xdr:nvCxnSpPr>
        <xdr:cNvPr id="590" name="直線コネクタ 589"/>
        <xdr:cNvCxnSpPr/>
      </xdr:nvCxnSpPr>
      <xdr:spPr>
        <a:xfrm flipV="1">
          <a:off x="12814300" y="9828536"/>
          <a:ext cx="889000" cy="6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2" name="テキスト ボックス 591"/>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4" name="テキスト ボックス 593"/>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101293</xdr:rowOff>
    </xdr:from>
    <xdr:to>
      <xdr:col>85</xdr:col>
      <xdr:colOff>177800</xdr:colOff>
      <xdr:row>57</xdr:row>
      <xdr:rowOff>31443</xdr:rowOff>
    </xdr:to>
    <xdr:sp macro="" textlink="">
      <xdr:nvSpPr>
        <xdr:cNvPr id="600" name="楕円 599"/>
        <xdr:cNvSpPr/>
      </xdr:nvSpPr>
      <xdr:spPr>
        <a:xfrm>
          <a:off x="16268700" y="97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79720</xdr:rowOff>
    </xdr:from>
    <xdr:ext cx="534377" cy="259045"/>
    <xdr:sp macro="" textlink="">
      <xdr:nvSpPr>
        <xdr:cNvPr id="601" name="教育費該当値テキスト"/>
        <xdr:cNvSpPr txBox="1"/>
      </xdr:nvSpPr>
      <xdr:spPr>
        <a:xfrm>
          <a:off x="16370300" y="96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95693</xdr:rowOff>
    </xdr:from>
    <xdr:to>
      <xdr:col>81</xdr:col>
      <xdr:colOff>101600</xdr:colOff>
      <xdr:row>58</xdr:row>
      <xdr:rowOff>25843</xdr:rowOff>
    </xdr:to>
    <xdr:sp macro="" textlink="">
      <xdr:nvSpPr>
        <xdr:cNvPr id="602" name="楕円 601"/>
        <xdr:cNvSpPr/>
      </xdr:nvSpPr>
      <xdr:spPr>
        <a:xfrm>
          <a:off x="15430500" y="98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16970</xdr:rowOff>
    </xdr:from>
    <xdr:ext cx="534377" cy="259045"/>
    <xdr:sp macro="" textlink="">
      <xdr:nvSpPr>
        <xdr:cNvPr id="603" name="テキスト ボックス 602"/>
        <xdr:cNvSpPr txBox="1"/>
      </xdr:nvSpPr>
      <xdr:spPr>
        <a:xfrm>
          <a:off x="15214111" y="99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111499</xdr:rowOff>
    </xdr:from>
    <xdr:to>
      <xdr:col>76</xdr:col>
      <xdr:colOff>165100</xdr:colOff>
      <xdr:row>56</xdr:row>
      <xdr:rowOff>41649</xdr:rowOff>
    </xdr:to>
    <xdr:sp macro="" textlink="">
      <xdr:nvSpPr>
        <xdr:cNvPr id="604" name="楕円 603"/>
        <xdr:cNvSpPr/>
      </xdr:nvSpPr>
      <xdr:spPr>
        <a:xfrm>
          <a:off x="14541500" y="9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58176</xdr:rowOff>
    </xdr:from>
    <xdr:ext cx="534377" cy="259045"/>
    <xdr:sp macro="" textlink="">
      <xdr:nvSpPr>
        <xdr:cNvPr id="605" name="テキスト ボックス 604"/>
        <xdr:cNvSpPr txBox="1"/>
      </xdr:nvSpPr>
      <xdr:spPr>
        <a:xfrm>
          <a:off x="14325111" y="93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5086</xdr:rowOff>
    </xdr:from>
    <xdr:to>
      <xdr:col>72</xdr:col>
      <xdr:colOff>38100</xdr:colOff>
      <xdr:row>57</xdr:row>
      <xdr:rowOff>106686</xdr:rowOff>
    </xdr:to>
    <xdr:sp macro="" textlink="">
      <xdr:nvSpPr>
        <xdr:cNvPr id="606" name="楕円 605"/>
        <xdr:cNvSpPr/>
      </xdr:nvSpPr>
      <xdr:spPr>
        <a:xfrm>
          <a:off x="13652500" y="97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97813</xdr:rowOff>
    </xdr:from>
    <xdr:ext cx="534377" cy="259045"/>
    <xdr:sp macro="" textlink="">
      <xdr:nvSpPr>
        <xdr:cNvPr id="607" name="テキスト ボックス 606"/>
        <xdr:cNvSpPr txBox="1"/>
      </xdr:nvSpPr>
      <xdr:spPr>
        <a:xfrm>
          <a:off x="13436111" y="98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73404</xdr:rowOff>
    </xdr:from>
    <xdr:to>
      <xdr:col>67</xdr:col>
      <xdr:colOff>101600</xdr:colOff>
      <xdr:row>58</xdr:row>
      <xdr:rowOff>3554</xdr:rowOff>
    </xdr:to>
    <xdr:sp macro="" textlink="">
      <xdr:nvSpPr>
        <xdr:cNvPr id="608" name="楕円 607"/>
        <xdr:cNvSpPr/>
      </xdr:nvSpPr>
      <xdr:spPr>
        <a:xfrm>
          <a:off x="12763500" y="98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166131</xdr:rowOff>
    </xdr:from>
    <xdr:ext cx="534377" cy="259045"/>
    <xdr:sp macro="" textlink="">
      <xdr:nvSpPr>
        <xdr:cNvPr id="609" name="テキスト ボックス 608"/>
        <xdr:cNvSpPr txBox="1"/>
      </xdr:nvSpPr>
      <xdr:spPr>
        <a:xfrm>
          <a:off x="12547111" y="99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89506</xdr:rowOff>
    </xdr:from>
    <xdr:to>
      <xdr:col>85</xdr:col>
      <xdr:colOff>127000</xdr:colOff>
      <xdr:row>79</xdr:row>
      <xdr:rowOff>98879</xdr:rowOff>
    </xdr:to>
    <xdr:cxnSp macro="">
      <xdr:nvCxnSpPr>
        <xdr:cNvPr id="640" name="直線コネクタ 639"/>
        <xdr:cNvCxnSpPr/>
      </xdr:nvCxnSpPr>
      <xdr:spPr>
        <a:xfrm>
          <a:off x="15481300" y="1363405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41"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70940</xdr:rowOff>
    </xdr:from>
    <xdr:to>
      <xdr:col>81</xdr:col>
      <xdr:colOff>50800</xdr:colOff>
      <xdr:row>79</xdr:row>
      <xdr:rowOff>89506</xdr:rowOff>
    </xdr:to>
    <xdr:cxnSp macro="">
      <xdr:nvCxnSpPr>
        <xdr:cNvPr id="643" name="直線コネクタ 642"/>
        <xdr:cNvCxnSpPr/>
      </xdr:nvCxnSpPr>
      <xdr:spPr>
        <a:xfrm>
          <a:off x="14592300" y="13615490"/>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70940</xdr:rowOff>
    </xdr:from>
    <xdr:to>
      <xdr:col>76</xdr:col>
      <xdr:colOff>114300</xdr:colOff>
      <xdr:row>79</xdr:row>
      <xdr:rowOff>94258</xdr:rowOff>
    </xdr:to>
    <xdr:cxnSp macro="">
      <xdr:nvCxnSpPr>
        <xdr:cNvPr id="646" name="直線コネクタ 645"/>
        <xdr:cNvCxnSpPr/>
      </xdr:nvCxnSpPr>
      <xdr:spPr>
        <a:xfrm flipV="1">
          <a:off x="13703300" y="1361549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94258</xdr:rowOff>
    </xdr:from>
    <xdr:to>
      <xdr:col>71</xdr:col>
      <xdr:colOff>177800</xdr:colOff>
      <xdr:row>79</xdr:row>
      <xdr:rowOff>98879</xdr:rowOff>
    </xdr:to>
    <xdr:cxnSp macro="">
      <xdr:nvCxnSpPr>
        <xdr:cNvPr id="649" name="直線コネクタ 648"/>
        <xdr:cNvCxnSpPr/>
      </xdr:nvCxnSpPr>
      <xdr:spPr>
        <a:xfrm flipV="1">
          <a:off x="12814300" y="13638808"/>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1" name="テキスト ボックス 650"/>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3" name="テキスト ボックス 652"/>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9" name="楕円 658"/>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60"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38706</xdr:rowOff>
    </xdr:from>
    <xdr:to>
      <xdr:col>81</xdr:col>
      <xdr:colOff>101600</xdr:colOff>
      <xdr:row>79</xdr:row>
      <xdr:rowOff>140306</xdr:rowOff>
    </xdr:to>
    <xdr:sp macro="" textlink="">
      <xdr:nvSpPr>
        <xdr:cNvPr id="661" name="楕円 660"/>
        <xdr:cNvSpPr/>
      </xdr:nvSpPr>
      <xdr:spPr>
        <a:xfrm>
          <a:off x="15430500" y="135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131433</xdr:rowOff>
    </xdr:from>
    <xdr:ext cx="378565" cy="259045"/>
    <xdr:sp macro="" textlink="">
      <xdr:nvSpPr>
        <xdr:cNvPr id="662" name="テキスト ボックス 661"/>
        <xdr:cNvSpPr txBox="1"/>
      </xdr:nvSpPr>
      <xdr:spPr>
        <a:xfrm>
          <a:off x="15292017" y="1367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20140</xdr:rowOff>
    </xdr:from>
    <xdr:to>
      <xdr:col>76</xdr:col>
      <xdr:colOff>165100</xdr:colOff>
      <xdr:row>79</xdr:row>
      <xdr:rowOff>121740</xdr:rowOff>
    </xdr:to>
    <xdr:sp macro="" textlink="">
      <xdr:nvSpPr>
        <xdr:cNvPr id="663" name="楕円 662"/>
        <xdr:cNvSpPr/>
      </xdr:nvSpPr>
      <xdr:spPr>
        <a:xfrm>
          <a:off x="14541500" y="135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112867</xdr:rowOff>
    </xdr:from>
    <xdr:ext cx="469744" cy="259045"/>
    <xdr:sp macro="" textlink="">
      <xdr:nvSpPr>
        <xdr:cNvPr id="664" name="テキスト ボックス 663"/>
        <xdr:cNvSpPr txBox="1"/>
      </xdr:nvSpPr>
      <xdr:spPr>
        <a:xfrm>
          <a:off x="14357428" y="136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43458</xdr:rowOff>
    </xdr:from>
    <xdr:to>
      <xdr:col>72</xdr:col>
      <xdr:colOff>38100</xdr:colOff>
      <xdr:row>79</xdr:row>
      <xdr:rowOff>145058</xdr:rowOff>
    </xdr:to>
    <xdr:sp macro="" textlink="">
      <xdr:nvSpPr>
        <xdr:cNvPr id="665" name="楕円 664"/>
        <xdr:cNvSpPr/>
      </xdr:nvSpPr>
      <xdr:spPr>
        <a:xfrm>
          <a:off x="13652500" y="135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136185</xdr:rowOff>
    </xdr:from>
    <xdr:ext cx="378565" cy="259045"/>
    <xdr:sp macro="" textlink="">
      <xdr:nvSpPr>
        <xdr:cNvPr id="666" name="テキスト ボックス 665"/>
        <xdr:cNvSpPr txBox="1"/>
      </xdr:nvSpPr>
      <xdr:spPr>
        <a:xfrm>
          <a:off x="13514017" y="1368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8" name="テキスト ボックス 66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135985</xdr:rowOff>
    </xdr:from>
    <xdr:to>
      <xdr:col>85</xdr:col>
      <xdr:colOff>127000</xdr:colOff>
      <xdr:row>94</xdr:row>
      <xdr:rowOff>138728</xdr:rowOff>
    </xdr:to>
    <xdr:cxnSp macro="">
      <xdr:nvCxnSpPr>
        <xdr:cNvPr id="697" name="直線コネクタ 696"/>
        <xdr:cNvCxnSpPr/>
      </xdr:nvCxnSpPr>
      <xdr:spPr>
        <a:xfrm flipV="1">
          <a:off x="15481300" y="1625228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8"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138728</xdr:rowOff>
    </xdr:from>
    <xdr:to>
      <xdr:col>81</xdr:col>
      <xdr:colOff>50800</xdr:colOff>
      <xdr:row>94</xdr:row>
      <xdr:rowOff>152673</xdr:rowOff>
    </xdr:to>
    <xdr:cxnSp macro="">
      <xdr:nvCxnSpPr>
        <xdr:cNvPr id="700" name="直線コネクタ 699"/>
        <xdr:cNvCxnSpPr/>
      </xdr:nvCxnSpPr>
      <xdr:spPr>
        <a:xfrm flipV="1">
          <a:off x="14592300" y="1625502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2" name="テキスト ボックス 701"/>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124840</xdr:rowOff>
    </xdr:from>
    <xdr:to>
      <xdr:col>76</xdr:col>
      <xdr:colOff>114300</xdr:colOff>
      <xdr:row>94</xdr:row>
      <xdr:rowOff>152673</xdr:rowOff>
    </xdr:to>
    <xdr:cxnSp macro="">
      <xdr:nvCxnSpPr>
        <xdr:cNvPr id="703" name="直線コネクタ 702"/>
        <xdr:cNvCxnSpPr/>
      </xdr:nvCxnSpPr>
      <xdr:spPr>
        <a:xfrm>
          <a:off x="13703300" y="16241140"/>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5" name="テキスト ボックス 704"/>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120250</xdr:rowOff>
    </xdr:from>
    <xdr:to>
      <xdr:col>71</xdr:col>
      <xdr:colOff>177800</xdr:colOff>
      <xdr:row>94</xdr:row>
      <xdr:rowOff>124840</xdr:rowOff>
    </xdr:to>
    <xdr:cxnSp macro="">
      <xdr:nvCxnSpPr>
        <xdr:cNvPr id="706" name="直線コネクタ 705"/>
        <xdr:cNvCxnSpPr/>
      </xdr:nvCxnSpPr>
      <xdr:spPr>
        <a:xfrm>
          <a:off x="12814300" y="16236550"/>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8" name="テキスト ボックス 707"/>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10" name="テキスト ボックス 709"/>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85185</xdr:rowOff>
    </xdr:from>
    <xdr:to>
      <xdr:col>85</xdr:col>
      <xdr:colOff>177800</xdr:colOff>
      <xdr:row>95</xdr:row>
      <xdr:rowOff>15335</xdr:rowOff>
    </xdr:to>
    <xdr:sp macro="" textlink="">
      <xdr:nvSpPr>
        <xdr:cNvPr id="716" name="楕円 715"/>
        <xdr:cNvSpPr/>
      </xdr:nvSpPr>
      <xdr:spPr>
        <a:xfrm>
          <a:off x="16268700" y="162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108062</xdr:rowOff>
    </xdr:from>
    <xdr:ext cx="534377" cy="259045"/>
    <xdr:sp macro="" textlink="">
      <xdr:nvSpPr>
        <xdr:cNvPr id="717" name="公債費該当値テキスト"/>
        <xdr:cNvSpPr txBox="1"/>
      </xdr:nvSpPr>
      <xdr:spPr>
        <a:xfrm>
          <a:off x="16370300" y="160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87928</xdr:rowOff>
    </xdr:from>
    <xdr:to>
      <xdr:col>81</xdr:col>
      <xdr:colOff>101600</xdr:colOff>
      <xdr:row>95</xdr:row>
      <xdr:rowOff>18078</xdr:rowOff>
    </xdr:to>
    <xdr:sp macro="" textlink="">
      <xdr:nvSpPr>
        <xdr:cNvPr id="718" name="楕円 717"/>
        <xdr:cNvSpPr/>
      </xdr:nvSpPr>
      <xdr:spPr>
        <a:xfrm>
          <a:off x="15430500" y="162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34605</xdr:rowOff>
    </xdr:from>
    <xdr:ext cx="534377" cy="259045"/>
    <xdr:sp macro="" textlink="">
      <xdr:nvSpPr>
        <xdr:cNvPr id="719" name="テキスト ボックス 718"/>
        <xdr:cNvSpPr txBox="1"/>
      </xdr:nvSpPr>
      <xdr:spPr>
        <a:xfrm>
          <a:off x="15214111" y="159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101873</xdr:rowOff>
    </xdr:from>
    <xdr:to>
      <xdr:col>76</xdr:col>
      <xdr:colOff>165100</xdr:colOff>
      <xdr:row>95</xdr:row>
      <xdr:rowOff>32023</xdr:rowOff>
    </xdr:to>
    <xdr:sp macro="" textlink="">
      <xdr:nvSpPr>
        <xdr:cNvPr id="720" name="楕円 719"/>
        <xdr:cNvSpPr/>
      </xdr:nvSpPr>
      <xdr:spPr>
        <a:xfrm>
          <a:off x="14541500" y="162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48550</xdr:rowOff>
    </xdr:from>
    <xdr:ext cx="534377" cy="259045"/>
    <xdr:sp macro="" textlink="">
      <xdr:nvSpPr>
        <xdr:cNvPr id="721" name="テキスト ボックス 720"/>
        <xdr:cNvSpPr txBox="1"/>
      </xdr:nvSpPr>
      <xdr:spPr>
        <a:xfrm>
          <a:off x="14325111" y="159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74040</xdr:rowOff>
    </xdr:from>
    <xdr:to>
      <xdr:col>72</xdr:col>
      <xdr:colOff>38100</xdr:colOff>
      <xdr:row>95</xdr:row>
      <xdr:rowOff>4190</xdr:rowOff>
    </xdr:to>
    <xdr:sp macro="" textlink="">
      <xdr:nvSpPr>
        <xdr:cNvPr id="722" name="楕円 721"/>
        <xdr:cNvSpPr/>
      </xdr:nvSpPr>
      <xdr:spPr>
        <a:xfrm>
          <a:off x="136525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20717</xdr:rowOff>
    </xdr:from>
    <xdr:ext cx="534377" cy="259045"/>
    <xdr:sp macro="" textlink="">
      <xdr:nvSpPr>
        <xdr:cNvPr id="723" name="テキスト ボックス 722"/>
        <xdr:cNvSpPr txBox="1"/>
      </xdr:nvSpPr>
      <xdr:spPr>
        <a:xfrm>
          <a:off x="13436111" y="159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69450</xdr:rowOff>
    </xdr:from>
    <xdr:to>
      <xdr:col>67</xdr:col>
      <xdr:colOff>101600</xdr:colOff>
      <xdr:row>94</xdr:row>
      <xdr:rowOff>171050</xdr:rowOff>
    </xdr:to>
    <xdr:sp macro="" textlink="">
      <xdr:nvSpPr>
        <xdr:cNvPr id="724" name="楕円 723"/>
        <xdr:cNvSpPr/>
      </xdr:nvSpPr>
      <xdr:spPr>
        <a:xfrm>
          <a:off x="12763500" y="161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16127</xdr:rowOff>
    </xdr:from>
    <xdr:ext cx="534377" cy="259045"/>
    <xdr:sp macro="" textlink="">
      <xdr:nvSpPr>
        <xdr:cNvPr id="725" name="テキスト ボックス 724"/>
        <xdr:cNvSpPr txBox="1"/>
      </xdr:nvSpPr>
      <xdr:spPr>
        <a:xfrm>
          <a:off x="12547111" y="159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61" name="テキスト ボックス 760"/>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9" name="テキスト ボックス 768"/>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6"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0" name="テキスト ボックス 779"/>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1,010,647</a:t>
          </a:r>
          <a:r>
            <a:rPr kumimoji="1" lang="ja-JP" altLang="en-US" sz="1200">
              <a:latin typeface="ＭＳ Ｐゴシック" panose="020B0600070205080204" pitchFamily="50" charset="-128"/>
              <a:ea typeface="ＭＳ Ｐゴシック" panose="020B0600070205080204" pitchFamily="50" charset="-128"/>
            </a:rPr>
            <a:t>円で、前年度と比較すると</a:t>
          </a:r>
          <a:r>
            <a:rPr kumimoji="1" lang="en-US" altLang="ja-JP" sz="1200">
              <a:latin typeface="ＭＳ Ｐゴシック" panose="020B0600070205080204" pitchFamily="50" charset="-128"/>
              <a:ea typeface="ＭＳ Ｐゴシック" panose="020B0600070205080204" pitchFamily="50" charset="-128"/>
            </a:rPr>
            <a:t>160,090</a:t>
          </a:r>
          <a:r>
            <a:rPr kumimoji="1" lang="ja-JP" altLang="en-US" sz="1200">
              <a:latin typeface="ＭＳ Ｐゴシック" panose="020B0600070205080204" pitchFamily="50" charset="-128"/>
              <a:ea typeface="ＭＳ Ｐゴシック" panose="020B0600070205080204" pitchFamily="50" charset="-128"/>
            </a:rPr>
            <a:t>円増加した。</a:t>
          </a:r>
        </a:p>
        <a:p>
          <a:r>
            <a:rPr kumimoji="1" lang="ja-JP" altLang="en-US" sz="1200">
              <a:latin typeface="ＭＳ Ｐゴシック" panose="020B0600070205080204" pitchFamily="50" charset="-128"/>
              <a:ea typeface="ＭＳ Ｐゴシック" panose="020B0600070205080204" pitchFamily="50" charset="-128"/>
            </a:rPr>
            <a:t>　特に増減が大きい項目としては総務費、衛生費、土木費及び消防費である。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総務費は前年度比</a:t>
          </a:r>
          <a:r>
            <a:rPr kumimoji="1" lang="en-US" altLang="ja-JP" sz="1200">
              <a:latin typeface="ＭＳ Ｐゴシック" panose="020B0600070205080204" pitchFamily="50" charset="-128"/>
              <a:ea typeface="ＭＳ Ｐゴシック" panose="020B0600070205080204" pitchFamily="50" charset="-128"/>
            </a:rPr>
            <a:t>124,122</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571,430</a:t>
          </a:r>
          <a:r>
            <a:rPr kumimoji="1" lang="ja-JP" altLang="en-US" sz="1200">
              <a:latin typeface="ＭＳ Ｐゴシック" panose="020B0600070205080204" pitchFamily="50" charset="-128"/>
              <a:ea typeface="ＭＳ Ｐゴシック" panose="020B0600070205080204" pitchFamily="50" charset="-128"/>
            </a:rPr>
            <a:t>円となった。増加の主な要因は、ふるさとづくり寄付金の増に伴う関連事業費（事務費）の増加や自動運転バス運行高度化事業、デジタル化推進事業など、地方創生推進交付金を活用し実施した事業費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衛生費は前年度比</a:t>
          </a:r>
          <a:r>
            <a:rPr kumimoji="1" lang="en-US" altLang="ja-JP" sz="1200">
              <a:latin typeface="ＭＳ Ｐゴシック" panose="020B0600070205080204" pitchFamily="50" charset="-128"/>
              <a:ea typeface="ＭＳ Ｐゴシック" panose="020B0600070205080204" pitchFamily="50" charset="-128"/>
            </a:rPr>
            <a:t>9,252</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49,309</a:t>
          </a:r>
          <a:r>
            <a:rPr kumimoji="1" lang="ja-JP" altLang="en-US" sz="1200">
              <a:latin typeface="ＭＳ Ｐゴシック" panose="020B0600070205080204" pitchFamily="50" charset="-128"/>
              <a:ea typeface="ＭＳ Ｐゴシック" panose="020B0600070205080204" pitchFamily="50" charset="-128"/>
            </a:rPr>
            <a:t>円となった。増加の主な要因は、小児医療の充実を図ることを目的とした医療施設整備事業を実施したことである。</a:t>
          </a:r>
        </a:p>
        <a:p>
          <a:r>
            <a:rPr kumimoji="1" lang="ja-JP" altLang="en-US" sz="1200">
              <a:latin typeface="ＭＳ Ｐゴシック" panose="020B0600070205080204" pitchFamily="50" charset="-128"/>
              <a:ea typeface="ＭＳ Ｐゴシック" panose="020B0600070205080204" pitchFamily="50" charset="-128"/>
            </a:rPr>
            <a:t>　土木費は前年度比</a:t>
          </a:r>
          <a:r>
            <a:rPr kumimoji="1" lang="en-US" altLang="ja-JP" sz="1200">
              <a:latin typeface="ＭＳ Ｐゴシック" panose="020B0600070205080204" pitchFamily="50" charset="-128"/>
              <a:ea typeface="ＭＳ Ｐゴシック" panose="020B0600070205080204" pitchFamily="50" charset="-128"/>
            </a:rPr>
            <a:t>10,534</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76,840</a:t>
          </a:r>
          <a:r>
            <a:rPr kumimoji="1" lang="ja-JP" altLang="en-US" sz="1200">
              <a:latin typeface="ＭＳ Ｐゴシック" panose="020B0600070205080204" pitchFamily="50" charset="-128"/>
              <a:ea typeface="ＭＳ Ｐゴシック" panose="020B0600070205080204" pitchFamily="50" charset="-128"/>
            </a:rPr>
            <a:t>円となった。増加の主な要因は、スポーツを核としたまちづくりの推進のため、地方創生拠点整備交付金を活用し実施したアーバンスポーツパーク２ｎｄ整備事業や移住者や子育て世帯の住環境の整備を目的とした地域優良賃貸住宅整備事業等を実施したことによる。</a:t>
          </a:r>
        </a:p>
        <a:p>
          <a:r>
            <a:rPr kumimoji="1" lang="ja-JP" altLang="en-US" sz="1200">
              <a:latin typeface="ＭＳ Ｐゴシック" panose="020B0600070205080204" pitchFamily="50" charset="-128"/>
              <a:ea typeface="ＭＳ Ｐゴシック" panose="020B0600070205080204" pitchFamily="50" charset="-128"/>
            </a:rPr>
            <a:t>　消防費は前年度比</a:t>
          </a:r>
          <a:r>
            <a:rPr kumimoji="1" lang="en-US" altLang="ja-JP" sz="1200">
              <a:latin typeface="ＭＳ Ｐゴシック" panose="020B0600070205080204" pitchFamily="50" charset="-128"/>
              <a:ea typeface="ＭＳ Ｐゴシック" panose="020B0600070205080204" pitchFamily="50" charset="-128"/>
            </a:rPr>
            <a:t>11,824</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41,124</a:t>
          </a:r>
          <a:r>
            <a:rPr kumimoji="1" lang="ja-JP" altLang="en-US" sz="1200">
              <a:latin typeface="ＭＳ Ｐゴシック" panose="020B0600070205080204" pitchFamily="50" charset="-128"/>
              <a:ea typeface="ＭＳ Ｐゴシック" panose="020B0600070205080204" pitchFamily="50" charset="-128"/>
            </a:rPr>
            <a:t>円となった。増加の主な要因は、指定避難所における避難者生活環境の改善を目的とした防災拠点緊急整備事業（小学校体育館・文化村体育館）を実施したことである。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財政調整基金残高は、適切な財源の確保と歳出の精査により、取崩しはなく、</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百万円の積立を行ったことから令和４年度末残高は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億円となった。一方、標準財政規模が前年度比</a:t>
          </a:r>
          <a:r>
            <a:rPr kumimoji="1" lang="en-US" altLang="ja-JP" sz="1100">
              <a:latin typeface="ＭＳ ゴシック" pitchFamily="49" charset="-128"/>
              <a:ea typeface="ＭＳ ゴシック" pitchFamily="49" charset="-128"/>
            </a:rPr>
            <a:t>135</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6,375</a:t>
          </a:r>
          <a:r>
            <a:rPr kumimoji="1" lang="ja-JP" altLang="en-US" sz="1100">
              <a:latin typeface="ＭＳ ゴシック" pitchFamily="49" charset="-128"/>
              <a:ea typeface="ＭＳ ゴシック" pitchFamily="49" charset="-128"/>
            </a:rPr>
            <a:t>百万円になったことから、標準財政規模比は前年度比</a:t>
          </a:r>
          <a:r>
            <a:rPr kumimoji="1" lang="en-US" altLang="ja-JP" sz="1100">
              <a:latin typeface="ＭＳ ゴシック" pitchFamily="49" charset="-128"/>
              <a:ea typeface="ＭＳ ゴシック" pitchFamily="49" charset="-128"/>
            </a:rPr>
            <a:t>1.21</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実質収支額は前年度比</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948</a:t>
          </a:r>
          <a:r>
            <a:rPr kumimoji="1" lang="ja-JP" altLang="en-US" sz="1100">
              <a:latin typeface="ＭＳ ゴシック" pitchFamily="49" charset="-128"/>
              <a:ea typeface="ＭＳ ゴシック" pitchFamily="49" charset="-128"/>
            </a:rPr>
            <a:t>百万円となったこと、標準財政規模が減少したことにより、標準財政規模比は前年度比</a:t>
          </a:r>
          <a:r>
            <a:rPr kumimoji="1" lang="en-US" altLang="ja-JP" sz="1100">
              <a:latin typeface="ＭＳ ゴシック" pitchFamily="49" charset="-128"/>
              <a:ea typeface="ＭＳ ゴシック" pitchFamily="49" charset="-128"/>
            </a:rPr>
            <a:t>1.37</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今後も、行財政改革を進め、無駄のない予算執行に努める。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令和４年度決算において全会計で実質収支が黒字となり、実質赤字は生じていないため、財政の健全性を維持している。</a:t>
          </a:r>
          <a:endParaRPr kumimoji="1" lang="en-US" altLang="ja-JP" sz="14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一般会計においては税収等の確保、地方債の発行を必要最小限とすることにより、さらなる財政の健全化を図る。特別会計についても、滞納整理の実施等による徴収率の増加を図りながら、健全な経営・運営を行う。特に、公共下水道事業特別会計及び農業集落排水事業特別会計の決算は、一般会計からの繰入金が大きく影響している。そのため、使用料等の自主財源の確保が求められるとともに、経営戦略に基づいた計画的な事業の経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26262717</v>
      </c>
      <c r="BO4" s="371"/>
      <c r="BP4" s="371"/>
      <c r="BQ4" s="371"/>
      <c r="BR4" s="371"/>
      <c r="BS4" s="371"/>
      <c r="BT4" s="371"/>
      <c r="BU4" s="372"/>
      <c r="BV4" s="370">
        <v>22557974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14.9</v>
      </c>
      <c r="CU4" s="377"/>
      <c r="CV4" s="377"/>
      <c r="CW4" s="377"/>
      <c r="CX4" s="377"/>
      <c r="CY4" s="377"/>
      <c r="CZ4" s="377"/>
      <c r="DA4" s="378"/>
      <c r="DB4" s="376">
        <v>16.2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25048884</v>
      </c>
      <c r="BO5" s="408"/>
      <c r="BP5" s="408"/>
      <c r="BQ5" s="408"/>
      <c r="BR5" s="408"/>
      <c r="BS5" s="408"/>
      <c r="BT5" s="408"/>
      <c r="BU5" s="409"/>
      <c r="BV5" s="407">
        <v>21201833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86.9</v>
      </c>
      <c r="CU5" s="405"/>
      <c r="CV5" s="405"/>
      <c r="CW5" s="405"/>
      <c r="CX5" s="405"/>
      <c r="CY5" s="405"/>
      <c r="CZ5" s="405"/>
      <c r="DA5" s="406"/>
      <c r="DB5" s="404">
        <v>84.6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1213833</v>
      </c>
      <c r="BO6" s="408"/>
      <c r="BP6" s="408"/>
      <c r="BQ6" s="408"/>
      <c r="BR6" s="408"/>
      <c r="BS6" s="408"/>
      <c r="BT6" s="408"/>
      <c r="BU6" s="409"/>
      <c r="BV6" s="407">
        <v>1356141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88.6</v>
      </c>
      <c r="CU6" s="445"/>
      <c r="CV6" s="445"/>
      <c r="CW6" s="445"/>
      <c r="CX6" s="445"/>
      <c r="CY6" s="445"/>
      <c r="CZ6" s="445"/>
      <c r="DA6" s="446"/>
      <c r="DB6" s="444">
        <v>91.1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265687</v>
      </c>
      <c r="BO7" s="408"/>
      <c r="BP7" s="408"/>
      <c r="BQ7" s="408"/>
      <c r="BR7" s="408"/>
      <c r="BS7" s="408"/>
      <c r="BT7" s="408"/>
      <c r="BU7" s="409"/>
      <c r="BV7" s="407">
        <v>298923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6374866</v>
      </c>
      <c r="CU7" s="408"/>
      <c r="CV7" s="408"/>
      <c r="CW7" s="408"/>
      <c r="CX7" s="408"/>
      <c r="CY7" s="408"/>
      <c r="CZ7" s="408"/>
      <c r="DA7" s="409"/>
      <c r="DB7" s="407">
        <v>6509432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948146</v>
      </c>
      <c r="BO8" s="408"/>
      <c r="BP8" s="408"/>
      <c r="BQ8" s="408"/>
      <c r="BR8" s="408"/>
      <c r="BS8" s="408"/>
      <c r="BT8" s="408"/>
      <c r="BU8" s="409"/>
      <c r="BV8" s="407">
        <v>1057218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24201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-109072</v>
      </c>
      <c r="BO9" s="408"/>
      <c r="BP9" s="408"/>
      <c r="BQ9" s="408"/>
      <c r="BR9" s="408"/>
      <c r="BS9" s="408"/>
      <c r="BT9" s="408"/>
      <c r="BU9" s="409"/>
      <c r="BV9" s="407">
        <v>608500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12.2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24517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58009</v>
      </c>
      <c r="BO10" s="408"/>
      <c r="BP10" s="408"/>
      <c r="BQ10" s="408"/>
      <c r="BR10" s="408"/>
      <c r="BS10" s="408"/>
      <c r="BT10" s="408"/>
      <c r="BU10" s="409"/>
      <c r="BV10" s="407">
        <v>37352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24785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23357</v>
      </c>
      <c r="S13" s="492"/>
      <c r="T13" s="492"/>
      <c r="U13" s="492"/>
      <c r="V13" s="493"/>
      <c r="W13" s="423" t="s">
        <v>141</v>
      </c>
      <c r="X13" s="424"/>
      <c r="Y13" s="424"/>
      <c r="Z13" s="424"/>
      <c r="AA13" s="424"/>
      <c r="AB13" s="414"/>
      <c r="AC13" s="458">
        <v>912</v>
      </c>
      <c r="AD13" s="459"/>
      <c r="AE13" s="459"/>
      <c r="AF13" s="459"/>
      <c r="AG13" s="501"/>
      <c r="AH13" s="458">
        <v>1137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-51063</v>
      </c>
      <c r="BO13" s="408"/>
      <c r="BP13" s="408"/>
      <c r="BQ13" s="408"/>
      <c r="BR13" s="408"/>
      <c r="BS13" s="408"/>
      <c r="BT13" s="408"/>
      <c r="BU13" s="409"/>
      <c r="BV13" s="407">
        <v>645852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12.8</v>
      </c>
      <c r="CU13" s="405"/>
      <c r="CV13" s="405"/>
      <c r="CW13" s="405"/>
      <c r="CX13" s="405"/>
      <c r="CY13" s="405"/>
      <c r="CZ13" s="405"/>
      <c r="DA13" s="406"/>
      <c r="DB13" s="404">
        <v>13.7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24927</v>
      </c>
      <c r="S14" s="492"/>
      <c r="T14" s="492"/>
      <c r="U14" s="492"/>
      <c r="V14" s="493"/>
      <c r="W14" s="397"/>
      <c r="X14" s="398"/>
      <c r="Y14" s="398"/>
      <c r="Z14" s="398"/>
      <c r="AA14" s="398"/>
      <c r="AB14" s="387"/>
      <c r="AC14" s="494">
        <v>7.5</v>
      </c>
      <c r="AD14" s="495"/>
      <c r="AE14" s="495"/>
      <c r="AF14" s="495"/>
      <c r="AG14" s="496"/>
      <c r="AH14" s="494">
        <v>9.1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64.2</v>
      </c>
      <c r="CU14" s="506"/>
      <c r="CV14" s="506"/>
      <c r="CW14" s="506"/>
      <c r="CX14" s="506"/>
      <c r="CY14" s="506"/>
      <c r="CZ14" s="506"/>
      <c r="DA14" s="507"/>
      <c r="DB14" s="505">
        <v>71.8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23636</v>
      </c>
      <c r="S15" s="492"/>
      <c r="T15" s="492"/>
      <c r="U15" s="492"/>
      <c r="V15" s="493"/>
      <c r="W15" s="423" t="s">
        <v>149</v>
      </c>
      <c r="X15" s="424"/>
      <c r="Y15" s="424"/>
      <c r="Z15" s="424"/>
      <c r="AA15" s="424"/>
      <c r="AB15" s="414"/>
      <c r="AC15" s="458">
        <v>4501</v>
      </c>
      <c r="AD15" s="459"/>
      <c r="AE15" s="459"/>
      <c r="AF15" s="459"/>
      <c r="AG15" s="501"/>
      <c r="AH15" s="458">
        <v>4545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3594829</v>
      </c>
      <c r="BO15" s="371"/>
      <c r="BP15" s="371"/>
      <c r="BQ15" s="371"/>
      <c r="BR15" s="371"/>
      <c r="BS15" s="371"/>
      <c r="BT15" s="371"/>
      <c r="BU15" s="372"/>
      <c r="BV15" s="370">
        <v>3322515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36.799999999999997</v>
      </c>
      <c r="AD16" s="495"/>
      <c r="AE16" s="495"/>
      <c r="AF16" s="495"/>
      <c r="AG16" s="496"/>
      <c r="AH16" s="494">
        <v>36.5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5267054</v>
      </c>
      <c r="BO16" s="408"/>
      <c r="BP16" s="408"/>
      <c r="BQ16" s="408"/>
      <c r="BR16" s="408"/>
      <c r="BS16" s="408"/>
      <c r="BT16" s="408"/>
      <c r="BU16" s="409"/>
      <c r="BV16" s="407">
        <v>5146893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6821</v>
      </c>
      <c r="AD17" s="459"/>
      <c r="AE17" s="459"/>
      <c r="AF17" s="459"/>
      <c r="AG17" s="501"/>
      <c r="AH17" s="458">
        <v>6755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4555642</v>
      </c>
      <c r="BO17" s="408"/>
      <c r="BP17" s="408"/>
      <c r="BQ17" s="408"/>
      <c r="BR17" s="408"/>
      <c r="BS17" s="408"/>
      <c r="BT17" s="408"/>
      <c r="BU17" s="409"/>
      <c r="BV17" s="407">
        <v>4199337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46.59</v>
      </c>
      <c r="M18" s="531"/>
      <c r="N18" s="531"/>
      <c r="O18" s="531"/>
      <c r="P18" s="531"/>
      <c r="Q18" s="531"/>
      <c r="R18" s="532"/>
      <c r="S18" s="532"/>
      <c r="T18" s="532"/>
      <c r="U18" s="532"/>
      <c r="V18" s="533"/>
      <c r="W18" s="425"/>
      <c r="X18" s="426"/>
      <c r="Y18" s="426"/>
      <c r="Z18" s="426"/>
      <c r="AA18" s="426"/>
      <c r="AB18" s="417"/>
      <c r="AC18" s="534">
        <v>55.8</v>
      </c>
      <c r="AD18" s="535"/>
      <c r="AE18" s="535"/>
      <c r="AF18" s="535"/>
      <c r="AG18" s="536"/>
      <c r="AH18" s="534">
        <v>54.3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5642722</v>
      </c>
      <c r="BO18" s="408"/>
      <c r="BP18" s="408"/>
      <c r="BQ18" s="408"/>
      <c r="BR18" s="408"/>
      <c r="BS18" s="408"/>
      <c r="BT18" s="408"/>
      <c r="BU18" s="409"/>
      <c r="BV18" s="407">
        <v>5750864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519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8166923</v>
      </c>
      <c r="BO19" s="408"/>
      <c r="BP19" s="408"/>
      <c r="BQ19" s="408"/>
      <c r="BR19" s="408"/>
      <c r="BS19" s="408"/>
      <c r="BT19" s="408"/>
      <c r="BU19" s="409"/>
      <c r="BV19" s="407">
        <v>8053312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8722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10559833</v>
      </c>
      <c r="BO22" s="371"/>
      <c r="BP22" s="371"/>
      <c r="BQ22" s="371"/>
      <c r="BR22" s="371"/>
      <c r="BS22" s="371"/>
      <c r="BT22" s="371"/>
      <c r="BU22" s="372"/>
      <c r="BV22" s="370">
        <v>10269603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6876626</v>
      </c>
      <c r="BO23" s="408"/>
      <c r="BP23" s="408"/>
      <c r="BQ23" s="408"/>
      <c r="BR23" s="408"/>
      <c r="BS23" s="408"/>
      <c r="BT23" s="408"/>
      <c r="BU23" s="409"/>
      <c r="BV23" s="407">
        <v>7179070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8160</v>
      </c>
      <c r="R24" s="459"/>
      <c r="S24" s="459"/>
      <c r="T24" s="459"/>
      <c r="U24" s="459"/>
      <c r="V24" s="501"/>
      <c r="W24" s="553"/>
      <c r="X24" s="554"/>
      <c r="Y24" s="555"/>
      <c r="Z24" s="457" t="s">
        <v>174</v>
      </c>
      <c r="AA24" s="437"/>
      <c r="AB24" s="437"/>
      <c r="AC24" s="437"/>
      <c r="AD24" s="437"/>
      <c r="AE24" s="437"/>
      <c r="AF24" s="437"/>
      <c r="AG24" s="438"/>
      <c r="AH24" s="458">
        <v>196</v>
      </c>
      <c r="AI24" s="459"/>
      <c r="AJ24" s="459"/>
      <c r="AK24" s="459"/>
      <c r="AL24" s="501"/>
      <c r="AM24" s="458">
        <v>583492</v>
      </c>
      <c r="AN24" s="459"/>
      <c r="AO24" s="459"/>
      <c r="AP24" s="459"/>
      <c r="AQ24" s="459"/>
      <c r="AR24" s="501"/>
      <c r="AS24" s="458">
        <v>2977</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5926720</v>
      </c>
      <c r="BO24" s="408"/>
      <c r="BP24" s="408"/>
      <c r="BQ24" s="408"/>
      <c r="BR24" s="408"/>
      <c r="BS24" s="408"/>
      <c r="BT24" s="408"/>
      <c r="BU24" s="409"/>
      <c r="BV24" s="407">
        <v>5361821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6410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4495163</v>
      </c>
      <c r="BO25" s="371"/>
      <c r="BP25" s="371"/>
      <c r="BQ25" s="371"/>
      <c r="BR25" s="371"/>
      <c r="BS25" s="371"/>
      <c r="BT25" s="371"/>
      <c r="BU25" s="372"/>
      <c r="BV25" s="370">
        <v>3303096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5760</v>
      </c>
      <c r="R26" s="459"/>
      <c r="S26" s="459"/>
      <c r="T26" s="459"/>
      <c r="U26" s="459"/>
      <c r="V26" s="501"/>
      <c r="W26" s="553"/>
      <c r="X26" s="554"/>
      <c r="Y26" s="555"/>
      <c r="Z26" s="457" t="s">
        <v>181</v>
      </c>
      <c r="AA26" s="559"/>
      <c r="AB26" s="559"/>
      <c r="AC26" s="559"/>
      <c r="AD26" s="559"/>
      <c r="AE26" s="559"/>
      <c r="AF26" s="559"/>
      <c r="AG26" s="560"/>
      <c r="AH26" s="458">
        <v>9</v>
      </c>
      <c r="AI26" s="459"/>
      <c r="AJ26" s="459"/>
      <c r="AK26" s="459"/>
      <c r="AL26" s="501"/>
      <c r="AM26" s="458">
        <v>26604</v>
      </c>
      <c r="AN26" s="459"/>
      <c r="AO26" s="459"/>
      <c r="AP26" s="459"/>
      <c r="AQ26" s="459"/>
      <c r="AR26" s="501"/>
      <c r="AS26" s="458">
        <v>2956</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3670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272432</v>
      </c>
      <c r="BO27" s="527"/>
      <c r="BP27" s="527"/>
      <c r="BQ27" s="527"/>
      <c r="BR27" s="527"/>
      <c r="BS27" s="527"/>
      <c r="BT27" s="527"/>
      <c r="BU27" s="528"/>
      <c r="BV27" s="526">
        <v>272431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3350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191</v>
      </c>
      <c r="AN28" s="459"/>
      <c r="AO28" s="459"/>
      <c r="AP28" s="459"/>
      <c r="AQ28" s="459"/>
      <c r="AR28" s="501"/>
      <c r="AS28" s="458" t="s">
        <v>178</v>
      </c>
      <c r="AT28" s="459"/>
      <c r="AU28" s="459"/>
      <c r="AV28" s="459"/>
      <c r="AW28" s="459"/>
      <c r="AX28" s="460"/>
      <c r="AY28" s="561" t="s">
        <v>192</v>
      </c>
      <c r="AZ28" s="562"/>
      <c r="BA28" s="562"/>
      <c r="BB28" s="563"/>
      <c r="BC28" s="367" t="s">
        <v>49</v>
      </c>
      <c r="BD28" s="368"/>
      <c r="BE28" s="368"/>
      <c r="BF28" s="368"/>
      <c r="BG28" s="368"/>
      <c r="BH28" s="368"/>
      <c r="BI28" s="368"/>
      <c r="BJ28" s="368"/>
      <c r="BK28" s="368"/>
      <c r="BL28" s="368"/>
      <c r="BM28" s="369"/>
      <c r="BN28" s="370">
        <v>999766</v>
      </c>
      <c r="BO28" s="371"/>
      <c r="BP28" s="371"/>
      <c r="BQ28" s="371"/>
      <c r="BR28" s="371"/>
      <c r="BS28" s="371"/>
      <c r="BT28" s="371"/>
      <c r="BU28" s="372"/>
      <c r="BV28" s="370">
        <v>941757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10</v>
      </c>
      <c r="M29" s="459"/>
      <c r="N29" s="459"/>
      <c r="O29" s="459"/>
      <c r="P29" s="501"/>
      <c r="Q29" s="458">
        <v>3180</v>
      </c>
      <c r="R29" s="459"/>
      <c r="S29" s="459"/>
      <c r="T29" s="459"/>
      <c r="U29" s="459"/>
      <c r="V29" s="501"/>
      <c r="W29" s="556"/>
      <c r="X29" s="557"/>
      <c r="Y29" s="558"/>
      <c r="Z29" s="457" t="s">
        <v>194</v>
      </c>
      <c r="AA29" s="437"/>
      <c r="AB29" s="437"/>
      <c r="AC29" s="437"/>
      <c r="AD29" s="437"/>
      <c r="AE29" s="437"/>
      <c r="AF29" s="437"/>
      <c r="AG29" s="438"/>
      <c r="AH29" s="458">
        <v>197</v>
      </c>
      <c r="AI29" s="459"/>
      <c r="AJ29" s="459"/>
      <c r="AK29" s="459"/>
      <c r="AL29" s="501"/>
      <c r="AM29" s="458">
        <v>587594</v>
      </c>
      <c r="AN29" s="459"/>
      <c r="AO29" s="459"/>
      <c r="AP29" s="459"/>
      <c r="AQ29" s="459"/>
      <c r="AR29" s="501"/>
      <c r="AS29" s="458">
        <v>2983</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244343</v>
      </c>
      <c r="BO29" s="408"/>
      <c r="BP29" s="408"/>
      <c r="BQ29" s="408"/>
      <c r="BR29" s="408"/>
      <c r="BS29" s="408"/>
      <c r="BT29" s="408"/>
      <c r="BU29" s="409"/>
      <c r="BV29" s="407">
        <v>244341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95.4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2266323</v>
      </c>
      <c r="BO30" s="527"/>
      <c r="BP30" s="527"/>
      <c r="BQ30" s="527"/>
      <c r="BR30" s="527"/>
      <c r="BS30" s="527"/>
      <c r="BT30" s="527"/>
      <c r="BU30" s="528"/>
      <c r="BV30" s="526">
        <v>2068497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203</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境町国民健康保険事業特別会計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境町水道事業会計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境町公共下水道事業特別会計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境町土地開発公社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坂東市外２か町公平委員会特別会計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境町介護保険事業特別会計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境町農業集落排水事業特別会計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茨城県市町村総合事務組合（県民交通）</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茨城さかいソーラー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境町住宅事業特別会計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境町後期高齢者医療事業特別会計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茨城租税債権管理機構</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さかいまちづくり公社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茨城県後期高齢者医療広域連合（一般会計）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茨城県後期高齢者医療広域連合（後期高齢医療特別会計）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さしま環境管理事務組合（一般会計）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さしま環境管理事務組合（清水丘整地霊園管理事業特別会計）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茨城西南地方広域市町村圏事務組合（一般会計）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茨城西南地方広域市町村圏事務組合（利根老人ホーム事業特別会計）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茨城西南地方広域市町村圏事務組合（特殊湛水防除事業特別会計）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3BV+yHJcJn2fv7N+4tYo4FT5LPTL3U5a+Wbghz2QpiBPXQ2z2NMsHY2jPh9ZgEUOV32hcndBiIjW4qHURrnA==" saltValue="xueZxw4au+AWMjEjQWGl5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22.49</v>
      </c>
      <c r="G34" s="33">
        <v>22.27</v>
      </c>
      <c r="H34" s="33">
        <v>23.34</v>
      </c>
      <c r="I34" s="33">
        <v>23.05</v>
      </c>
      <c r="J34" s="34">
        <v>24.49</v>
      </c>
      <c r="K34" s="22"/>
      <c r="L34" s="22"/>
      <c r="M34" s="22"/>
      <c r="N34" s="22"/>
      <c r="O34" s="22"/>
      <c r="P34" s="22"/>
    </row>
    <row r="35" spans="1:16" ht="39" customHeight="1" x14ac:dyDescent="0.15">
      <c r="A35" s="22"/>
      <c r="B35" s="35"/>
      <c r="C35" s="1145" t="s">
        <v>572</v>
      </c>
      <c r="D35" s="1146"/>
      <c r="E35" s="1147"/>
      <c r="F35" s="36">
        <v>4.97</v>
      </c>
      <c r="G35" s="37">
        <v>3.06</v>
      </c>
      <c r="H35" s="37">
        <v>7.24</v>
      </c>
      <c r="I35" s="37">
        <v>16.079999999999998</v>
      </c>
      <c r="J35" s="38">
        <v>14.75</v>
      </c>
      <c r="K35" s="22"/>
      <c r="L35" s="22"/>
      <c r="M35" s="22"/>
      <c r="N35" s="22"/>
      <c r="O35" s="22"/>
      <c r="P35" s="22"/>
    </row>
    <row r="36" spans="1:16" ht="39" customHeight="1" x14ac:dyDescent="0.15">
      <c r="A36" s="22"/>
      <c r="B36" s="35"/>
      <c r="C36" s="1145" t="s">
        <v>573</v>
      </c>
      <c r="D36" s="1146"/>
      <c r="E36" s="1147"/>
      <c r="F36" s="36">
        <v>2.09</v>
      </c>
      <c r="G36" s="37">
        <v>2.29</v>
      </c>
      <c r="H36" s="37">
        <v>1.44</v>
      </c>
      <c r="I36" s="37">
        <v>1.84</v>
      </c>
      <c r="J36" s="38">
        <v>1.74</v>
      </c>
      <c r="K36" s="22"/>
      <c r="L36" s="22"/>
      <c r="M36" s="22"/>
      <c r="N36" s="22"/>
      <c r="O36" s="22"/>
      <c r="P36" s="22"/>
    </row>
    <row r="37" spans="1:16" ht="39" customHeight="1" x14ac:dyDescent="0.15">
      <c r="A37" s="22"/>
      <c r="B37" s="35"/>
      <c r="C37" s="1145" t="s">
        <v>574</v>
      </c>
      <c r="D37" s="1146"/>
      <c r="E37" s="1147"/>
      <c r="F37" s="36">
        <v>0.44</v>
      </c>
      <c r="G37" s="37">
        <v>0.43</v>
      </c>
      <c r="H37" s="37">
        <v>0.53</v>
      </c>
      <c r="I37" s="37">
        <v>0.73</v>
      </c>
      <c r="J37" s="38">
        <v>0.35</v>
      </c>
      <c r="K37" s="22"/>
      <c r="L37" s="22"/>
      <c r="M37" s="22"/>
      <c r="N37" s="22"/>
      <c r="O37" s="22"/>
      <c r="P37" s="22"/>
    </row>
    <row r="38" spans="1:16" ht="39" customHeight="1" x14ac:dyDescent="0.15">
      <c r="A38" s="22"/>
      <c r="B38" s="35"/>
      <c r="C38" s="1145" t="s">
        <v>575</v>
      </c>
      <c r="D38" s="1146"/>
      <c r="E38" s="1147"/>
      <c r="F38" s="36">
        <v>0.05</v>
      </c>
      <c r="G38" s="37">
        <v>0.34</v>
      </c>
      <c r="H38" s="37">
        <v>0.28999999999999998</v>
      </c>
      <c r="I38" s="37">
        <v>0.09</v>
      </c>
      <c r="J38" s="38">
        <v>0.23</v>
      </c>
      <c r="K38" s="22"/>
      <c r="L38" s="22"/>
      <c r="M38" s="22"/>
      <c r="N38" s="22"/>
      <c r="O38" s="22"/>
      <c r="P38" s="22"/>
    </row>
    <row r="39" spans="1:16" ht="39" customHeight="1" x14ac:dyDescent="0.15">
      <c r="A39" s="22"/>
      <c r="B39" s="35"/>
      <c r="C39" s="1145" t="s">
        <v>576</v>
      </c>
      <c r="D39" s="1146"/>
      <c r="E39" s="1147"/>
      <c r="F39" s="36">
        <v>0.16</v>
      </c>
      <c r="G39" s="37">
        <v>0.17</v>
      </c>
      <c r="H39" s="37">
        <v>0.19</v>
      </c>
      <c r="I39" s="37">
        <v>0.18</v>
      </c>
      <c r="J39" s="38">
        <v>0.2</v>
      </c>
      <c r="K39" s="22"/>
      <c r="L39" s="22"/>
      <c r="M39" s="22"/>
      <c r="N39" s="22"/>
      <c r="O39" s="22"/>
      <c r="P39" s="22"/>
    </row>
    <row r="40" spans="1:16" ht="39" customHeight="1" x14ac:dyDescent="0.15">
      <c r="A40" s="22"/>
      <c r="B40" s="35"/>
      <c r="C40" s="1145" t="s">
        <v>577</v>
      </c>
      <c r="D40" s="1146"/>
      <c r="E40" s="1147"/>
      <c r="F40" s="36" t="s">
        <v>522</v>
      </c>
      <c r="G40" s="37" t="s">
        <v>522</v>
      </c>
      <c r="H40" s="37">
        <v>0.06</v>
      </c>
      <c r="I40" s="37">
        <v>0.13</v>
      </c>
      <c r="J40" s="38">
        <v>0.1</v>
      </c>
      <c r="K40" s="22"/>
      <c r="L40" s="22"/>
      <c r="M40" s="22"/>
      <c r="N40" s="22"/>
      <c r="O40" s="22"/>
      <c r="P40" s="22"/>
    </row>
    <row r="41" spans="1:16" ht="39" customHeight="1" x14ac:dyDescent="0.15">
      <c r="A41" s="22"/>
      <c r="B41" s="35"/>
      <c r="C41" s="1145" t="s">
        <v>578</v>
      </c>
      <c r="D41" s="1146"/>
      <c r="E41" s="1147"/>
      <c r="F41" s="36">
        <v>0.02</v>
      </c>
      <c r="G41" s="37">
        <v>0.01</v>
      </c>
      <c r="H41" s="37">
        <v>0.01</v>
      </c>
      <c r="I41" s="37">
        <v>0.03</v>
      </c>
      <c r="J41" s="38">
        <v>0.08</v>
      </c>
      <c r="K41" s="22"/>
      <c r="L41" s="22"/>
      <c r="M41" s="22"/>
      <c r="N41" s="22"/>
      <c r="O41" s="22"/>
      <c r="P41" s="22"/>
    </row>
    <row r="42" spans="1:16" ht="39" customHeight="1" x14ac:dyDescent="0.15">
      <c r="A42" s="22"/>
      <c r="B42" s="39"/>
      <c r="C42" s="1145" t="s">
        <v>579</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580</v>
      </c>
      <c r="D43" s="1149"/>
      <c r="E43" s="1150"/>
      <c r="F43" s="41">
        <v>0.01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8FK9H7f3jhkCFgQEdtGkPLCLE52Q23vs7aJC8i8IMTLQxy5UPByLiN0tGhRA2v/bMRm6UbU+6BqSHM6bA3Srg==" saltValue="qYtclqW7oLjk3XVh71Wl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1036</v>
      </c>
      <c r="L45" s="60">
        <v>1024</v>
      </c>
      <c r="M45" s="60">
        <v>986</v>
      </c>
      <c r="N45" s="60">
        <v>998</v>
      </c>
      <c r="O45" s="61">
        <v>996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14</v>
      </c>
      <c r="F48" s="1161"/>
      <c r="G48" s="1161"/>
      <c r="H48" s="1161"/>
      <c r="I48" s="1161"/>
      <c r="J48" s="1162"/>
      <c r="K48" s="63">
        <v>467</v>
      </c>
      <c r="L48" s="64">
        <v>474</v>
      </c>
      <c r="M48" s="64">
        <v>471</v>
      </c>
      <c r="N48" s="64">
        <v>470</v>
      </c>
      <c r="O48" s="65">
        <v>465</v>
      </c>
      <c r="P48" s="48"/>
      <c r="Q48" s="48"/>
      <c r="R48" s="48"/>
      <c r="S48" s="48"/>
      <c r="T48" s="48"/>
      <c r="U48" s="48"/>
    </row>
    <row r="49" spans="1:21" ht="30.75" customHeight="1" x14ac:dyDescent="0.15">
      <c r="A49" s="48"/>
      <c r="B49" s="1155"/>
      <c r="C49" s="1156"/>
      <c r="D49" s="62"/>
      <c r="E49" s="1161" t="s">
        <v>15</v>
      </c>
      <c r="F49" s="1161"/>
      <c r="G49" s="1161"/>
      <c r="H49" s="1161"/>
      <c r="I49" s="1161"/>
      <c r="J49" s="1162"/>
      <c r="K49" s="63">
        <v>122</v>
      </c>
      <c r="L49" s="64">
        <v>113</v>
      </c>
      <c r="M49" s="64">
        <v>116</v>
      </c>
      <c r="N49" s="64">
        <v>104</v>
      </c>
      <c r="O49" s="65">
        <v>62</v>
      </c>
      <c r="P49" s="48"/>
      <c r="Q49" s="48"/>
      <c r="R49" s="48"/>
      <c r="S49" s="48"/>
      <c r="T49" s="48"/>
      <c r="U49" s="48"/>
    </row>
    <row r="50" spans="1:21" ht="30.75" customHeight="1" x14ac:dyDescent="0.15">
      <c r="A50" s="48"/>
      <c r="B50" s="1155"/>
      <c r="C50" s="1156"/>
      <c r="D50" s="62"/>
      <c r="E50" s="1161" t="s">
        <v>16</v>
      </c>
      <c r="F50" s="1161"/>
      <c r="G50" s="1161"/>
      <c r="H50" s="1161"/>
      <c r="I50" s="1161"/>
      <c r="J50" s="1162"/>
      <c r="K50" s="63">
        <v>49</v>
      </c>
      <c r="L50" s="64">
        <v>35</v>
      </c>
      <c r="M50" s="64">
        <v>27</v>
      </c>
      <c r="N50" s="64">
        <v>20</v>
      </c>
      <c r="O50" s="65">
        <v>15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907</v>
      </c>
      <c r="L52" s="64">
        <v>898</v>
      </c>
      <c r="M52" s="64">
        <v>872</v>
      </c>
      <c r="N52" s="64">
        <v>889</v>
      </c>
      <c r="O52" s="65">
        <v>850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767</v>
      </c>
      <c r="L53" s="69">
        <v>748</v>
      </c>
      <c r="M53" s="69">
        <v>728</v>
      </c>
      <c r="N53" s="69">
        <v>703</v>
      </c>
      <c r="O53" s="70">
        <v>688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cb3Yk8P2A2kluf0ztfdha/rJzPsZd7dolel8MrEmM1IdldLM4fSib7+UBW4OzEgDx6qfej1lz+p2XioAJ0Y8g==" saltValue="t5IqczFpHiQnO/1u5uM2k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84" t="s">
        <v>31</v>
      </c>
      <c r="C41" s="1185"/>
      <c r="D41" s="105"/>
      <c r="E41" s="1190" t="s">
        <v>32</v>
      </c>
      <c r="F41" s="1190"/>
      <c r="G41" s="1190"/>
      <c r="H41" s="1191"/>
      <c r="I41" s="355">
        <v>9759</v>
      </c>
      <c r="J41" s="356">
        <v>9827</v>
      </c>
      <c r="K41" s="356">
        <v>10010</v>
      </c>
      <c r="L41" s="356">
        <v>10270</v>
      </c>
      <c r="M41" s="357">
        <v>10560</v>
      </c>
    </row>
    <row r="42" spans="2:13" ht="27.75" customHeight="1" x14ac:dyDescent="0.15">
      <c r="B42" s="1186"/>
      <c r="C42" s="1187"/>
      <c r="D42" s="106"/>
      <c r="E42" s="1192" t="s">
        <v>33</v>
      </c>
      <c r="F42" s="1192"/>
      <c r="G42" s="1192"/>
      <c r="H42" s="1193"/>
      <c r="I42" s="358">
        <v>1123</v>
      </c>
      <c r="J42" s="359">
        <v>1172</v>
      </c>
      <c r="K42" s="359">
        <v>1458</v>
      </c>
      <c r="L42" s="359">
        <v>2033</v>
      </c>
      <c r="M42" s="360">
        <v>2926</v>
      </c>
    </row>
    <row r="43" spans="2:13" ht="27.75" customHeight="1" x14ac:dyDescent="0.15">
      <c r="B43" s="1186"/>
      <c r="C43" s="1187"/>
      <c r="D43" s="106"/>
      <c r="E43" s="1192" t="s">
        <v>34</v>
      </c>
      <c r="F43" s="1192"/>
      <c r="G43" s="1192"/>
      <c r="H43" s="1193"/>
      <c r="I43" s="358">
        <v>5429</v>
      </c>
      <c r="J43" s="359">
        <v>5318</v>
      </c>
      <c r="K43" s="359">
        <v>5116</v>
      </c>
      <c r="L43" s="359">
        <v>4813</v>
      </c>
      <c r="M43" s="360">
        <v>4478</v>
      </c>
    </row>
    <row r="44" spans="2:13" ht="27.75" customHeight="1" x14ac:dyDescent="0.15">
      <c r="B44" s="1186"/>
      <c r="C44" s="1187"/>
      <c r="D44" s="106"/>
      <c r="E44" s="1192" t="s">
        <v>35</v>
      </c>
      <c r="F44" s="1192"/>
      <c r="G44" s="1192"/>
      <c r="H44" s="1193"/>
      <c r="I44" s="358">
        <v>359</v>
      </c>
      <c r="J44" s="359">
        <v>264</v>
      </c>
      <c r="K44" s="359">
        <v>177</v>
      </c>
      <c r="L44" s="359">
        <v>119</v>
      </c>
      <c r="M44" s="360">
        <v>97</v>
      </c>
    </row>
    <row r="45" spans="2:13" ht="27.75" customHeight="1" x14ac:dyDescent="0.15">
      <c r="B45" s="1186"/>
      <c r="C45" s="1187"/>
      <c r="D45" s="106"/>
      <c r="E45" s="1192" t="s">
        <v>36</v>
      </c>
      <c r="F45" s="1192"/>
      <c r="G45" s="1192"/>
      <c r="H45" s="1193"/>
      <c r="I45" s="358">
        <v>1713</v>
      </c>
      <c r="J45" s="359">
        <v>1718</v>
      </c>
      <c r="K45" s="359">
        <v>1663</v>
      </c>
      <c r="L45" s="359">
        <v>1656</v>
      </c>
      <c r="M45" s="360">
        <v>1617</v>
      </c>
    </row>
    <row r="46" spans="2:13" ht="27.75" customHeight="1" x14ac:dyDescent="0.15">
      <c r="B46" s="1186"/>
      <c r="C46" s="1187"/>
      <c r="D46" s="107"/>
      <c r="E46" s="1192" t="s">
        <v>37</v>
      </c>
      <c r="F46" s="1192"/>
      <c r="G46" s="1192"/>
      <c r="H46" s="1193"/>
      <c r="I46" s="358">
        <v>41</v>
      </c>
      <c r="J46" s="359">
        <v>39</v>
      </c>
      <c r="K46" s="359">
        <v>117</v>
      </c>
      <c r="L46" s="359">
        <v>36</v>
      </c>
      <c r="M46" s="360">
        <v>34</v>
      </c>
    </row>
    <row r="47" spans="2:13" ht="27.75" customHeight="1" x14ac:dyDescent="0.15">
      <c r="B47" s="1186"/>
      <c r="C47" s="1187"/>
      <c r="D47" s="108"/>
      <c r="E47" s="1194" t="s">
        <v>38</v>
      </c>
      <c r="F47" s="1195"/>
      <c r="G47" s="1195"/>
      <c r="H47" s="1196"/>
      <c r="I47" s="358" t="s">
        <v>522</v>
      </c>
      <c r="J47" s="359" t="s">
        <v>522</v>
      </c>
      <c r="K47" s="359" t="s">
        <v>522</v>
      </c>
      <c r="L47" s="359" t="s">
        <v>522</v>
      </c>
      <c r="M47" s="360" t="s">
        <v>522</v>
      </c>
    </row>
    <row r="48" spans="2:13" ht="27.75" customHeight="1" x14ac:dyDescent="0.15">
      <c r="B48" s="1186"/>
      <c r="C48" s="1187"/>
      <c r="D48" s="106"/>
      <c r="E48" s="1192" t="s">
        <v>39</v>
      </c>
      <c r="F48" s="1192"/>
      <c r="G48" s="1192"/>
      <c r="H48" s="1193"/>
      <c r="I48" s="358" t="s">
        <v>522</v>
      </c>
      <c r="J48" s="359" t="s">
        <v>522</v>
      </c>
      <c r="K48" s="359" t="s">
        <v>522</v>
      </c>
      <c r="L48" s="359" t="s">
        <v>522</v>
      </c>
      <c r="M48" s="360" t="s">
        <v>522</v>
      </c>
    </row>
    <row r="49" spans="2:13" ht="27.75" customHeight="1" x14ac:dyDescent="0.15">
      <c r="B49" s="1188"/>
      <c r="C49" s="1189"/>
      <c r="D49" s="106"/>
      <c r="E49" s="1192" t="s">
        <v>40</v>
      </c>
      <c r="F49" s="1192"/>
      <c r="G49" s="1192"/>
      <c r="H49" s="1193"/>
      <c r="I49" s="358" t="s">
        <v>522</v>
      </c>
      <c r="J49" s="359" t="s">
        <v>522</v>
      </c>
      <c r="K49" s="359" t="s">
        <v>522</v>
      </c>
      <c r="L49" s="359" t="s">
        <v>522</v>
      </c>
      <c r="M49" s="360" t="s">
        <v>522</v>
      </c>
    </row>
    <row r="50" spans="2:13" ht="27.75" customHeight="1" x14ac:dyDescent="0.15">
      <c r="B50" s="1197" t="s">
        <v>41</v>
      </c>
      <c r="C50" s="1198"/>
      <c r="D50" s="109"/>
      <c r="E50" s="1192" t="s">
        <v>42</v>
      </c>
      <c r="F50" s="1192"/>
      <c r="G50" s="1192"/>
      <c r="H50" s="1193"/>
      <c r="I50" s="358">
        <v>2749</v>
      </c>
      <c r="J50" s="359">
        <v>2747</v>
      </c>
      <c r="K50" s="359">
        <v>3295</v>
      </c>
      <c r="L50" s="359">
        <v>3562</v>
      </c>
      <c r="M50" s="360">
        <v>3876</v>
      </c>
    </row>
    <row r="51" spans="2:13" ht="27.75" customHeight="1" x14ac:dyDescent="0.15">
      <c r="B51" s="1186"/>
      <c r="C51" s="1187"/>
      <c r="D51" s="106"/>
      <c r="E51" s="1192" t="s">
        <v>43</v>
      </c>
      <c r="F51" s="1192"/>
      <c r="G51" s="1192"/>
      <c r="H51" s="1193"/>
      <c r="I51" s="358">
        <v>1067</v>
      </c>
      <c r="J51" s="359">
        <v>1196</v>
      </c>
      <c r="K51" s="359">
        <v>1503</v>
      </c>
      <c r="L51" s="359">
        <v>2167</v>
      </c>
      <c r="M51" s="360">
        <v>3059</v>
      </c>
    </row>
    <row r="52" spans="2:13" ht="27.75" customHeight="1" x14ac:dyDescent="0.15">
      <c r="B52" s="1188"/>
      <c r="C52" s="1189"/>
      <c r="D52" s="106"/>
      <c r="E52" s="1192" t="s">
        <v>44</v>
      </c>
      <c r="F52" s="1192"/>
      <c r="G52" s="1192"/>
      <c r="H52" s="1193"/>
      <c r="I52" s="358">
        <v>9239</v>
      </c>
      <c r="J52" s="359">
        <v>9104</v>
      </c>
      <c r="K52" s="359">
        <v>9053</v>
      </c>
      <c r="L52" s="359">
        <v>9146</v>
      </c>
      <c r="M52" s="360">
        <v>9215</v>
      </c>
    </row>
    <row r="53" spans="2:13" ht="27.75" customHeight="1" thickBot="1" x14ac:dyDescent="0.2">
      <c r="B53" s="1199" t="s">
        <v>45</v>
      </c>
      <c r="C53" s="1200"/>
      <c r="D53" s="110"/>
      <c r="E53" s="1201" t="s">
        <v>46</v>
      </c>
      <c r="F53" s="1201"/>
      <c r="G53" s="1201"/>
      <c r="H53" s="1202"/>
      <c r="I53" s="361">
        <v>5369</v>
      </c>
      <c r="J53" s="362">
        <v>5291</v>
      </c>
      <c r="K53" s="362">
        <v>4688</v>
      </c>
      <c r="L53" s="362">
        <v>4049</v>
      </c>
      <c r="M53" s="363">
        <v>3561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pNSU1Xr2Qo2ANnpi1epFh2HwThVGyP3H5AO2yq186ydpI0RPSVZVSE33A6zJh1qri2UpvwqgM0Z1o6tx1xSag==" saltValue="szqr6ILc4FQ6YCsaezIS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49</v>
      </c>
      <c r="D55" s="1211"/>
      <c r="E55" s="1212"/>
      <c r="F55" s="122">
        <v>904</v>
      </c>
      <c r="G55" s="122">
        <v>942</v>
      </c>
      <c r="H55" s="123">
        <v>1000</v>
      </c>
    </row>
    <row r="56" spans="2:8" ht="52.5" customHeight="1" x14ac:dyDescent="0.15">
      <c r="B56" s="124"/>
      <c r="C56" s="1213" t="s">
        <v>50</v>
      </c>
      <c r="D56" s="1213"/>
      <c r="E56" s="1214"/>
      <c r="F56" s="125">
        <v>1</v>
      </c>
      <c r="G56" s="125">
        <v>244</v>
      </c>
      <c r="H56" s="126">
        <v>244</v>
      </c>
    </row>
    <row r="57" spans="2:8" ht="53.25" customHeight="1" x14ac:dyDescent="0.15">
      <c r="B57" s="124"/>
      <c r="C57" s="1215" t="s">
        <v>51</v>
      </c>
      <c r="D57" s="1215"/>
      <c r="E57" s="1216"/>
      <c r="F57" s="127">
        <v>1926</v>
      </c>
      <c r="G57" s="127">
        <v>2068</v>
      </c>
      <c r="H57" s="128">
        <v>2266</v>
      </c>
    </row>
    <row r="58" spans="2:8" ht="45.75" customHeight="1" x14ac:dyDescent="0.15">
      <c r="B58" s="129"/>
      <c r="C58" s="1203" t="s">
        <v>603</v>
      </c>
      <c r="D58" s="1204"/>
      <c r="E58" s="1205"/>
      <c r="F58" s="130">
        <v>600</v>
      </c>
      <c r="G58" s="130">
        <v>600</v>
      </c>
      <c r="H58" s="131">
        <v>600</v>
      </c>
    </row>
    <row r="59" spans="2:8" ht="45.75" customHeight="1" x14ac:dyDescent="0.15">
      <c r="B59" s="129"/>
      <c r="C59" s="1203" t="s">
        <v>604</v>
      </c>
      <c r="D59" s="1204"/>
      <c r="E59" s="1205"/>
      <c r="F59" s="130">
        <v>320</v>
      </c>
      <c r="G59" s="130">
        <v>379</v>
      </c>
      <c r="H59" s="131">
        <v>443</v>
      </c>
    </row>
    <row r="60" spans="2:8" ht="45.75" customHeight="1" x14ac:dyDescent="0.15">
      <c r="B60" s="129"/>
      <c r="C60" s="1203" t="s">
        <v>605</v>
      </c>
      <c r="D60" s="1204"/>
      <c r="E60" s="1205"/>
      <c r="F60" s="130">
        <v>232</v>
      </c>
      <c r="G60" s="130">
        <v>306</v>
      </c>
      <c r="H60" s="131">
        <v>314</v>
      </c>
    </row>
    <row r="61" spans="2:8" ht="45.75" customHeight="1" x14ac:dyDescent="0.15">
      <c r="B61" s="129"/>
      <c r="C61" s="1203" t="s">
        <v>606</v>
      </c>
      <c r="D61" s="1204"/>
      <c r="E61" s="1205"/>
      <c r="F61" s="130">
        <v>267</v>
      </c>
      <c r="G61" s="130">
        <v>317</v>
      </c>
      <c r="H61" s="131">
        <v>267</v>
      </c>
    </row>
    <row r="62" spans="2:8" ht="45.75" customHeight="1" thickBot="1" x14ac:dyDescent="0.2">
      <c r="B62" s="132"/>
      <c r="C62" s="1206" t="s">
        <v>607</v>
      </c>
      <c r="D62" s="1207"/>
      <c r="E62" s="1208"/>
      <c r="F62" s="133">
        <v>166</v>
      </c>
      <c r="G62" s="133">
        <v>166</v>
      </c>
      <c r="H62" s="134">
        <v>166</v>
      </c>
    </row>
    <row r="63" spans="2:8" ht="52.5" customHeight="1" thickBot="1" x14ac:dyDescent="0.2">
      <c r="B63" s="135"/>
      <c r="C63" s="1209" t="s">
        <v>52</v>
      </c>
      <c r="D63" s="1209"/>
      <c r="E63" s="1210"/>
      <c r="F63" s="136">
        <v>2832</v>
      </c>
      <c r="G63" s="136">
        <v>3255</v>
      </c>
      <c r="H63" s="137">
        <v>3510</v>
      </c>
    </row>
    <row r="64" spans="2:8" x14ac:dyDescent="0.15"/>
  </sheetData>
  <sheetProtection algorithmName="SHA-512" hashValue="lyCVgS+XbTa13U6VFuN2kIkvisQ+ZjX9nZflNN8WPMFO2vu/G/PApiZMRUBf0bvq7Vbml7BZND+VUhMJzl6MoQ==" saltValue="7D4fQU/2zNzcsw/Fqas1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561</v>
      </c>
      <c r="G2" s="151"/>
      <c r="H2" s="152"/>
    </row>
    <row r="3" spans="1:8" x14ac:dyDescent="0.15">
      <c r="A3" s="148" t="s">
        <v>554</v>
      </c>
      <c r="B3" s="153"/>
      <c r="C3" s="154"/>
      <c r="D3" s="155">
        <v>54288</v>
      </c>
      <c r="E3" s="156"/>
      <c r="F3" s="157">
        <v>53869</v>
      </c>
      <c r="G3" s="158"/>
      <c r="H3" s="159"/>
    </row>
    <row r="4" spans="1:8" x14ac:dyDescent="0.15">
      <c r="A4" s="160"/>
      <c r="B4" s="161"/>
      <c r="C4" s="162"/>
      <c r="D4" s="163">
        <v>34013</v>
      </c>
      <c r="E4" s="164"/>
      <c r="F4" s="165">
        <v>35046</v>
      </c>
      <c r="G4" s="166"/>
      <c r="H4" s="167"/>
    </row>
    <row r="5" spans="1:8" x14ac:dyDescent="0.15">
      <c r="A5" s="148" t="s">
        <v>556</v>
      </c>
      <c r="B5" s="153"/>
      <c r="C5" s="154"/>
      <c r="D5" s="155">
        <v>124887</v>
      </c>
      <c r="E5" s="156"/>
      <c r="F5" s="157">
        <v>59119</v>
      </c>
      <c r="G5" s="158"/>
      <c r="H5" s="159"/>
    </row>
    <row r="6" spans="1:8" x14ac:dyDescent="0.15">
      <c r="A6" s="160"/>
      <c r="B6" s="161"/>
      <c r="C6" s="162"/>
      <c r="D6" s="163">
        <v>27500</v>
      </c>
      <c r="E6" s="164"/>
      <c r="F6" s="165">
        <v>29900</v>
      </c>
      <c r="G6" s="166"/>
      <c r="H6" s="167"/>
    </row>
    <row r="7" spans="1:8" x14ac:dyDescent="0.15">
      <c r="A7" s="148" t="s">
        <v>557</v>
      </c>
      <c r="B7" s="153"/>
      <c r="C7" s="154"/>
      <c r="D7" s="155">
        <v>124384</v>
      </c>
      <c r="E7" s="156"/>
      <c r="F7" s="157">
        <v>53895</v>
      </c>
      <c r="G7" s="158"/>
      <c r="H7" s="159"/>
    </row>
    <row r="8" spans="1:8" x14ac:dyDescent="0.15">
      <c r="A8" s="160"/>
      <c r="B8" s="161"/>
      <c r="C8" s="162"/>
      <c r="D8" s="163">
        <v>21789</v>
      </c>
      <c r="E8" s="164"/>
      <c r="F8" s="165">
        <v>31224</v>
      </c>
      <c r="G8" s="166"/>
      <c r="H8" s="167"/>
    </row>
    <row r="9" spans="1:8" x14ac:dyDescent="0.15">
      <c r="A9" s="148" t="s">
        <v>558</v>
      </c>
      <c r="B9" s="153"/>
      <c r="C9" s="154"/>
      <c r="D9" s="155">
        <v>89763</v>
      </c>
      <c r="E9" s="156"/>
      <c r="F9" s="157">
        <v>56181</v>
      </c>
      <c r="G9" s="158"/>
      <c r="H9" s="159"/>
    </row>
    <row r="10" spans="1:8" x14ac:dyDescent="0.15">
      <c r="A10" s="160"/>
      <c r="B10" s="161"/>
      <c r="C10" s="162"/>
      <c r="D10" s="163">
        <v>37177</v>
      </c>
      <c r="E10" s="164"/>
      <c r="F10" s="165">
        <v>32039</v>
      </c>
      <c r="G10" s="166"/>
      <c r="H10" s="167"/>
    </row>
    <row r="11" spans="1:8" x14ac:dyDescent="0.15">
      <c r="A11" s="148" t="s">
        <v>559</v>
      </c>
      <c r="B11" s="153"/>
      <c r="C11" s="154"/>
      <c r="D11" s="155">
        <v>134412</v>
      </c>
      <c r="E11" s="156"/>
      <c r="F11" s="157">
        <v>47730</v>
      </c>
      <c r="G11" s="158"/>
      <c r="H11" s="159"/>
    </row>
    <row r="12" spans="1:8" x14ac:dyDescent="0.15">
      <c r="A12" s="160"/>
      <c r="B12" s="161"/>
      <c r="C12" s="168"/>
      <c r="D12" s="163">
        <v>54264</v>
      </c>
      <c r="E12" s="164"/>
      <c r="F12" s="165">
        <v>26378</v>
      </c>
      <c r="G12" s="166"/>
      <c r="H12" s="167"/>
    </row>
    <row r="13" spans="1:8" x14ac:dyDescent="0.15">
      <c r="A13" s="148"/>
      <c r="B13" s="153"/>
      <c r="C13" s="169"/>
      <c r="D13" s="170">
        <v>105547</v>
      </c>
      <c r="E13" s="171"/>
      <c r="F13" s="172">
        <v>54159</v>
      </c>
      <c r="G13" s="173"/>
      <c r="H13" s="159"/>
    </row>
    <row r="14" spans="1:8" x14ac:dyDescent="0.15">
      <c r="A14" s="160"/>
      <c r="B14" s="161"/>
      <c r="C14" s="162"/>
      <c r="D14" s="163">
        <v>34949</v>
      </c>
      <c r="E14" s="164"/>
      <c r="F14" s="165">
        <v>30917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4.99</v>
      </c>
      <c r="C19" s="174">
        <f>ROUND(VALUE(SUBSTITUTE(実質収支比率等に係る経年分析!G$48,"▲","-")),2)</f>
        <v>3.08</v>
      </c>
      <c r="D19" s="174">
        <f>ROUND(VALUE(SUBSTITUTE(実質収支比率等に係る経年分析!H$48,"▲","-")),2)</f>
        <v>7.32</v>
      </c>
      <c r="E19" s="174">
        <f>ROUND(VALUE(SUBSTITUTE(実質収支比率等に係る経年分析!I$48,"▲","-")),2)</f>
        <v>16.239999999999998</v>
      </c>
      <c r="F19" s="174">
        <f>ROUND(VALUE(SUBSTITUTE(実質収支比率等に係る経年分析!J$48,"▲","-")),2)</f>
        <v>14.87</v>
      </c>
    </row>
    <row r="20" spans="1:11" x14ac:dyDescent="0.15">
      <c r="A20" s="174" t="s">
        <v>56</v>
      </c>
      <c r="B20" s="174">
        <f>ROUND(VALUE(SUBSTITUTE(実質収支比率等に係る経年分析!F$47,"▲","-")),2)</f>
        <v>14.73</v>
      </c>
      <c r="C20" s="174">
        <f>ROUND(VALUE(SUBSTITUTE(実質収支比率等に係る経年分析!G$47,"▲","-")),2)</f>
        <v>14.96</v>
      </c>
      <c r="D20" s="174">
        <f>ROUND(VALUE(SUBSTITUTE(実質収支比率等に係る経年分析!H$47,"▲","-")),2)</f>
        <v>14.75</v>
      </c>
      <c r="E20" s="174">
        <f>ROUND(VALUE(SUBSTITUTE(実質収支比率等に係る経年分析!I$47,"▲","-")),2)</f>
        <v>14.47</v>
      </c>
      <c r="F20" s="174">
        <f>ROUND(VALUE(SUBSTITUTE(実質収支比率等に係る経年分析!J$47,"▲","-")),2)</f>
        <v>15.68</v>
      </c>
    </row>
    <row r="21" spans="1:11" x14ac:dyDescent="0.15">
      <c r="A21" s="174" t="s">
        <v>57</v>
      </c>
      <c r="B21" s="174">
        <f>IF(ISNUMBER(VALUE(SUBSTITUTE(実質収支比率等に係る経年分析!F$49,"▲","-"))),ROUND(VALUE(SUBSTITUTE(実質収支比率等に係る経年分析!F$49,"▲","-")),2),NA())</f>
        <v>0.12</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4.68</v>
      </c>
      <c r="E21" s="174">
        <f>IF(ISNUMBER(VALUE(SUBSTITUTE(実質収支比率等に係る経年分析!I$49,"▲","-"))),ROUND(VALUE(SUBSTITUTE(実質収支比率等に係る経年分析!I$49,"▲","-")),2),NA())</f>
        <v>9.92</v>
      </c>
      <c r="F21" s="174">
        <f>IF(ISNUMBER(VALUE(SUBSTITUTE(実質収支比率等に係る経年分析!J$49,"▲","-"))),ROUND(VALUE(SUBSTITUTE(実質収支比率等に係る経年分析!J$49,"▲","-")),2),NA())</f>
        <v>-0.8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境町後期高齢者医療事業特別会計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15">
      <c r="A30" s="175" t="str">
        <f>IF(連結実質赤字比率に係る赤字・黒字の構成分析!C$40="",NA(),連結実質赤字比率に係る赤字・黒字の構成分析!C$40)</f>
        <v>境町住宅事業特別会計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15">
      <c r="A31" s="175" t="str">
        <f>IF(連結実質赤字比率に係る赤字・黒字の構成分析!C$39="",NA(),連結実質赤字比率に係る赤字・黒字の構成分析!C$39)</f>
        <v>境町農業集落排水事業特別会計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15">
      <c r="A32" s="175" t="str">
        <f>IF(連結実質赤字比率に係る赤字・黒字の構成分析!C$38="",NA(),連結実質赤字比率に係る赤字・黒字の構成分析!C$38)</f>
        <v>境町公共下水道事業特別会計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0.28999999999999998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境町国民健康保険事業特別会計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0.35</v>
      </c>
    </row>
    <row r="34" spans="1:16" x14ac:dyDescent="0.15">
      <c r="A34" s="175" t="str">
        <f>IF(連結実質赤字比率に係る赤字・黒字の構成分析!C$36="",NA(),連結実質赤字比率に係る赤字・黒字の構成分析!C$36)</f>
        <v>境町介護保険事業特別会計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16.079999999999998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14.75</v>
      </c>
    </row>
    <row r="36" spans="1:16" x14ac:dyDescent="0.15">
      <c r="A36" s="175" t="str">
        <f>IF(連結実質赤字比率に係る赤字・黒字の構成分析!C$34="",NA(),連結実質赤字比率に係る赤字・黒字の構成分析!C$34)</f>
        <v>境町水道事業会計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24.49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907</v>
      </c>
      <c r="E42" s="176"/>
      <c r="F42" s="176"/>
      <c r="G42" s="176">
        <f>'実質公債費比率（分子）の構造'!L$52</f>
        <v>898</v>
      </c>
      <c r="H42" s="176"/>
      <c r="I42" s="176"/>
      <c r="J42" s="176">
        <f>'実質公債費比率（分子）の構造'!M$52</f>
        <v>872</v>
      </c>
      <c r="K42" s="176"/>
      <c r="L42" s="176"/>
      <c r="M42" s="176">
        <f>'実質公債費比率（分子）の構造'!N$52</f>
        <v>889</v>
      </c>
      <c r="N42" s="176"/>
      <c r="O42" s="176"/>
      <c r="P42" s="176">
        <f>'実質公債費比率（分子）の構造'!O$52</f>
        <v>850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49</v>
      </c>
      <c r="C44" s="176"/>
      <c r="D44" s="176"/>
      <c r="E44" s="176">
        <f>'実質公債費比率（分子）の構造'!L$50</f>
        <v>35</v>
      </c>
      <c r="F44" s="176"/>
      <c r="G44" s="176"/>
      <c r="H44" s="176">
        <f>'実質公債費比率（分子）の構造'!M$50</f>
        <v>27</v>
      </c>
      <c r="I44" s="176"/>
      <c r="J44" s="176"/>
      <c r="K44" s="176">
        <f>'実質公債費比率（分子）の構造'!N$50</f>
        <v>20</v>
      </c>
      <c r="L44" s="176"/>
      <c r="M44" s="176"/>
      <c r="N44" s="176">
        <f>'実質公債費比率（分子）の構造'!O$50</f>
        <v>15</v>
      </c>
      <c r="O44" s="176"/>
      <c r="P44" s="176"/>
    </row>
    <row r="45" spans="1:16" x14ac:dyDescent="0.15">
      <c r="A45" s="176" t="s">
        <v>67</v>
      </c>
      <c r="B45" s="176">
        <f>'実質公債費比率（分子）の構造'!K$49</f>
        <v>122</v>
      </c>
      <c r="C45" s="176"/>
      <c r="D45" s="176"/>
      <c r="E45" s="176">
        <f>'実質公債費比率（分子）の構造'!L$49</f>
        <v>113</v>
      </c>
      <c r="F45" s="176"/>
      <c r="G45" s="176"/>
      <c r="H45" s="176">
        <f>'実質公債費比率（分子）の構造'!M$49</f>
        <v>116</v>
      </c>
      <c r="I45" s="176"/>
      <c r="J45" s="176"/>
      <c r="K45" s="176">
        <f>'実質公債費比率（分子）の構造'!N$49</f>
        <v>104</v>
      </c>
      <c r="L45" s="176"/>
      <c r="M45" s="176"/>
      <c r="N45" s="176">
        <f>'実質公債費比率（分子）の構造'!O$49</f>
        <v>62</v>
      </c>
      <c r="O45" s="176"/>
      <c r="P45" s="176"/>
    </row>
    <row r="46" spans="1:16" x14ac:dyDescent="0.15">
      <c r="A46" s="176" t="s">
        <v>68</v>
      </c>
      <c r="B46" s="176">
        <f>'実質公債費比率（分子）の構造'!K$48</f>
        <v>467</v>
      </c>
      <c r="C46" s="176"/>
      <c r="D46" s="176"/>
      <c r="E46" s="176">
        <f>'実質公債費比率（分子）の構造'!L$48</f>
        <v>474</v>
      </c>
      <c r="F46" s="176"/>
      <c r="G46" s="176"/>
      <c r="H46" s="176">
        <f>'実質公債費比率（分子）の構造'!M$48</f>
        <v>471</v>
      </c>
      <c r="I46" s="176"/>
      <c r="J46" s="176"/>
      <c r="K46" s="176">
        <f>'実質公債費比率（分子）の構造'!N$48</f>
        <v>470</v>
      </c>
      <c r="L46" s="176"/>
      <c r="M46" s="176"/>
      <c r="N46" s="176">
        <f>'実質公債費比率（分子）の構造'!O$48</f>
        <v>465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1036</v>
      </c>
      <c r="C49" s="176"/>
      <c r="D49" s="176"/>
      <c r="E49" s="176">
        <f>'実質公債費比率（分子）の構造'!L$45</f>
        <v>1024</v>
      </c>
      <c r="F49" s="176"/>
      <c r="G49" s="176"/>
      <c r="H49" s="176">
        <f>'実質公債費比率（分子）の構造'!M$45</f>
        <v>986</v>
      </c>
      <c r="I49" s="176"/>
      <c r="J49" s="176"/>
      <c r="K49" s="176">
        <f>'実質公債費比率（分子）の構造'!N$45</f>
        <v>998</v>
      </c>
      <c r="L49" s="176"/>
      <c r="M49" s="176"/>
      <c r="N49" s="176">
        <f>'実質公債費比率（分子）の構造'!O$45</f>
        <v>996</v>
      </c>
      <c r="O49" s="176"/>
      <c r="P49" s="176"/>
    </row>
    <row r="50" spans="1:16" x14ac:dyDescent="0.15">
      <c r="A50" s="176" t="s">
        <v>72</v>
      </c>
      <c r="B50" s="176" t="e">
        <f>NA()</f>
        <v>#N/A</v>
      </c>
      <c r="C50" s="176">
        <f>IF(ISNUMBER('実質公債費比率（分子）の構造'!K$53),'実質公債費比率（分子）の構造'!K$53,NA())</f>
        <v>767</v>
      </c>
      <c r="D50" s="176" t="e">
        <f>NA()</f>
        <v>#N/A</v>
      </c>
      <c r="E50" s="176" t="e">
        <f>NA()</f>
        <v>#N/A</v>
      </c>
      <c r="F50" s="176">
        <f>IF(ISNUMBER('実質公債費比率（分子）の構造'!L$53),'実質公債費比率（分子）の構造'!L$53,NA())</f>
        <v>748</v>
      </c>
      <c r="G50" s="176" t="e">
        <f>NA()</f>
        <v>#N/A</v>
      </c>
      <c r="H50" s="176" t="e">
        <f>NA()</f>
        <v>#N/A</v>
      </c>
      <c r="I50" s="176">
        <f>IF(ISNUMBER('実質公債費比率（分子）の構造'!M$53),'実質公債費比率（分子）の構造'!M$53,NA())</f>
        <v>728</v>
      </c>
      <c r="J50" s="176" t="e">
        <f>NA()</f>
        <v>#N/A</v>
      </c>
      <c r="K50" s="176" t="e">
        <f>NA()</f>
        <v>#N/A</v>
      </c>
      <c r="L50" s="176">
        <f>IF(ISNUMBER('実質公債費比率（分子）の構造'!N$53),'実質公債費比率（分子）の構造'!N$53,NA())</f>
        <v>703</v>
      </c>
      <c r="M50" s="176" t="e">
        <f>NA()</f>
        <v>#N/A</v>
      </c>
      <c r="N50" s="176" t="e">
        <f>NA()</f>
        <v>#N/A</v>
      </c>
      <c r="O50" s="176">
        <f>IF(ISNUMBER('実質公債費比率（分子）の構造'!O$53),'実質公債費比率（分子）の構造'!O$53,NA())</f>
        <v>688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9239</v>
      </c>
      <c r="E56" s="175"/>
      <c r="F56" s="175"/>
      <c r="G56" s="175">
        <f>'将来負担比率（分子）の構造'!J$52</f>
        <v>9104</v>
      </c>
      <c r="H56" s="175"/>
      <c r="I56" s="175"/>
      <c r="J56" s="175">
        <f>'将来負担比率（分子）の構造'!K$52</f>
        <v>9053</v>
      </c>
      <c r="K56" s="175"/>
      <c r="L56" s="175"/>
      <c r="M56" s="175">
        <f>'将来負担比率（分子）の構造'!L$52</f>
        <v>9146</v>
      </c>
      <c r="N56" s="175"/>
      <c r="O56" s="175"/>
      <c r="P56" s="175">
        <f>'将来負担比率（分子）の構造'!M$52</f>
        <v>9215</v>
      </c>
    </row>
    <row r="57" spans="1:16" x14ac:dyDescent="0.15">
      <c r="A57" s="175" t="s">
        <v>43</v>
      </c>
      <c r="B57" s="175"/>
      <c r="C57" s="175"/>
      <c r="D57" s="175">
        <f>'将来負担比率（分子）の構造'!I$51</f>
        <v>1067</v>
      </c>
      <c r="E57" s="175"/>
      <c r="F57" s="175"/>
      <c r="G57" s="175">
        <f>'将来負担比率（分子）の構造'!J$51</f>
        <v>1196</v>
      </c>
      <c r="H57" s="175"/>
      <c r="I57" s="175"/>
      <c r="J57" s="175">
        <f>'将来負担比率（分子）の構造'!K$51</f>
        <v>1503</v>
      </c>
      <c r="K57" s="175"/>
      <c r="L57" s="175"/>
      <c r="M57" s="175">
        <f>'将来負担比率（分子）の構造'!L$51</f>
        <v>2167</v>
      </c>
      <c r="N57" s="175"/>
      <c r="O57" s="175"/>
      <c r="P57" s="175">
        <f>'将来負担比率（分子）の構造'!M$51</f>
        <v>3059</v>
      </c>
    </row>
    <row r="58" spans="1:16" x14ac:dyDescent="0.15">
      <c r="A58" s="175" t="s">
        <v>42</v>
      </c>
      <c r="B58" s="175"/>
      <c r="C58" s="175"/>
      <c r="D58" s="175">
        <f>'将来負担比率（分子）の構造'!I$50</f>
        <v>2749</v>
      </c>
      <c r="E58" s="175"/>
      <c r="F58" s="175"/>
      <c r="G58" s="175">
        <f>'将来負担比率（分子）の構造'!J$50</f>
        <v>2747</v>
      </c>
      <c r="H58" s="175"/>
      <c r="I58" s="175"/>
      <c r="J58" s="175">
        <f>'将来負担比率（分子）の構造'!K$50</f>
        <v>3295</v>
      </c>
      <c r="K58" s="175"/>
      <c r="L58" s="175"/>
      <c r="M58" s="175">
        <f>'将来負担比率（分子）の構造'!L$50</f>
        <v>3562</v>
      </c>
      <c r="N58" s="175"/>
      <c r="O58" s="175"/>
      <c r="P58" s="175">
        <f>'将来負担比率（分子）の構造'!M$50</f>
        <v>3876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41</v>
      </c>
      <c r="C61" s="175"/>
      <c r="D61" s="175"/>
      <c r="E61" s="175">
        <f>'将来負担比率（分子）の構造'!J$46</f>
        <v>39</v>
      </c>
      <c r="F61" s="175"/>
      <c r="G61" s="175"/>
      <c r="H61" s="175">
        <f>'将来負担比率（分子）の構造'!K$46</f>
        <v>117</v>
      </c>
      <c r="I61" s="175"/>
      <c r="J61" s="175"/>
      <c r="K61" s="175">
        <f>'将来負担比率（分子）の構造'!L$46</f>
        <v>36</v>
      </c>
      <c r="L61" s="175"/>
      <c r="M61" s="175"/>
      <c r="N61" s="175">
        <f>'将来負担比率（分子）の構造'!M$46</f>
        <v>34</v>
      </c>
      <c r="O61" s="175"/>
      <c r="P61" s="175"/>
    </row>
    <row r="62" spans="1:16" x14ac:dyDescent="0.15">
      <c r="A62" s="175" t="s">
        <v>36</v>
      </c>
      <c r="B62" s="175">
        <f>'将来負担比率（分子）の構造'!I$45</f>
        <v>1713</v>
      </c>
      <c r="C62" s="175"/>
      <c r="D62" s="175"/>
      <c r="E62" s="175">
        <f>'将来負担比率（分子）の構造'!J$45</f>
        <v>1718</v>
      </c>
      <c r="F62" s="175"/>
      <c r="G62" s="175"/>
      <c r="H62" s="175">
        <f>'将来負担比率（分子）の構造'!K$45</f>
        <v>1663</v>
      </c>
      <c r="I62" s="175"/>
      <c r="J62" s="175"/>
      <c r="K62" s="175">
        <f>'将来負担比率（分子）の構造'!L$45</f>
        <v>1656</v>
      </c>
      <c r="L62" s="175"/>
      <c r="M62" s="175"/>
      <c r="N62" s="175">
        <f>'将来負担比率（分子）の構造'!M$45</f>
        <v>1617</v>
      </c>
      <c r="O62" s="175"/>
      <c r="P62" s="175"/>
    </row>
    <row r="63" spans="1:16" x14ac:dyDescent="0.15">
      <c r="A63" s="175" t="s">
        <v>35</v>
      </c>
      <c r="B63" s="175">
        <f>'将来負担比率（分子）の構造'!I$44</f>
        <v>359</v>
      </c>
      <c r="C63" s="175"/>
      <c r="D63" s="175"/>
      <c r="E63" s="175">
        <f>'将来負担比率（分子）の構造'!J$44</f>
        <v>264</v>
      </c>
      <c r="F63" s="175"/>
      <c r="G63" s="175"/>
      <c r="H63" s="175">
        <f>'将来負担比率（分子）の構造'!K$44</f>
        <v>177</v>
      </c>
      <c r="I63" s="175"/>
      <c r="J63" s="175"/>
      <c r="K63" s="175">
        <f>'将来負担比率（分子）の構造'!L$44</f>
        <v>119</v>
      </c>
      <c r="L63" s="175"/>
      <c r="M63" s="175"/>
      <c r="N63" s="175">
        <f>'将来負担比率（分子）の構造'!M$44</f>
        <v>97</v>
      </c>
      <c r="O63" s="175"/>
      <c r="P63" s="175"/>
    </row>
    <row r="64" spans="1:16" x14ac:dyDescent="0.15">
      <c r="A64" s="175" t="s">
        <v>34</v>
      </c>
      <c r="B64" s="175">
        <f>'将来負担比率（分子）の構造'!I$43</f>
        <v>5429</v>
      </c>
      <c r="C64" s="175"/>
      <c r="D64" s="175"/>
      <c r="E64" s="175">
        <f>'将来負担比率（分子）の構造'!J$43</f>
        <v>5318</v>
      </c>
      <c r="F64" s="175"/>
      <c r="G64" s="175"/>
      <c r="H64" s="175">
        <f>'将来負担比率（分子）の構造'!K$43</f>
        <v>5116</v>
      </c>
      <c r="I64" s="175"/>
      <c r="J64" s="175"/>
      <c r="K64" s="175">
        <f>'将来負担比率（分子）の構造'!L$43</f>
        <v>4813</v>
      </c>
      <c r="L64" s="175"/>
      <c r="M64" s="175"/>
      <c r="N64" s="175">
        <f>'将来負担比率（分子）の構造'!M$43</f>
        <v>4478</v>
      </c>
      <c r="O64" s="175"/>
      <c r="P64" s="175"/>
    </row>
    <row r="65" spans="1:16" x14ac:dyDescent="0.15">
      <c r="A65" s="175" t="s">
        <v>33</v>
      </c>
      <c r="B65" s="175">
        <f>'将来負担比率（分子）の構造'!I$42</f>
        <v>1123</v>
      </c>
      <c r="C65" s="175"/>
      <c r="D65" s="175"/>
      <c r="E65" s="175">
        <f>'将来負担比率（分子）の構造'!J$42</f>
        <v>1172</v>
      </c>
      <c r="F65" s="175"/>
      <c r="G65" s="175"/>
      <c r="H65" s="175">
        <f>'将来負担比率（分子）の構造'!K$42</f>
        <v>1458</v>
      </c>
      <c r="I65" s="175"/>
      <c r="J65" s="175"/>
      <c r="K65" s="175">
        <f>'将来負担比率（分子）の構造'!L$42</f>
        <v>2033</v>
      </c>
      <c r="L65" s="175"/>
      <c r="M65" s="175"/>
      <c r="N65" s="175">
        <f>'将来負担比率（分子）の構造'!M$42</f>
        <v>2926</v>
      </c>
      <c r="O65" s="175"/>
      <c r="P65" s="175"/>
    </row>
    <row r="66" spans="1:16" x14ac:dyDescent="0.15">
      <c r="A66" s="175" t="s">
        <v>32</v>
      </c>
      <c r="B66" s="175">
        <f>'将来負担比率（分子）の構造'!I$41</f>
        <v>9759</v>
      </c>
      <c r="C66" s="175"/>
      <c r="D66" s="175"/>
      <c r="E66" s="175">
        <f>'将来負担比率（分子）の構造'!J$41</f>
        <v>9827</v>
      </c>
      <c r="F66" s="175"/>
      <c r="G66" s="175"/>
      <c r="H66" s="175">
        <f>'将来負担比率（分子）の構造'!K$41</f>
        <v>10010</v>
      </c>
      <c r="I66" s="175"/>
      <c r="J66" s="175"/>
      <c r="K66" s="175">
        <f>'将来負担比率（分子）の構造'!L$41</f>
        <v>10270</v>
      </c>
      <c r="L66" s="175"/>
      <c r="M66" s="175"/>
      <c r="N66" s="175">
        <f>'将来負担比率（分子）の構造'!M$41</f>
        <v>10560</v>
      </c>
      <c r="O66" s="175"/>
      <c r="P66" s="175"/>
    </row>
    <row r="67" spans="1:16" x14ac:dyDescent="0.15">
      <c r="A67" s="175" t="s">
        <v>76</v>
      </c>
      <c r="B67" s="175" t="e">
        <f>NA()</f>
        <v>#N/A</v>
      </c>
      <c r="C67" s="175">
        <f>IF(ISNUMBER('将来負担比率（分子）の構造'!I$53), IF('将来負担比率（分子）の構造'!I$53 &lt; 0, 0, '将来負担比率（分子）の構造'!I$53), NA())</f>
        <v>5369</v>
      </c>
      <c r="D67" s="175" t="e">
        <f>NA()</f>
        <v>#N/A</v>
      </c>
      <c r="E67" s="175" t="e">
        <f>NA()</f>
        <v>#N/A</v>
      </c>
      <c r="F67" s="175">
        <f>IF(ISNUMBER('将来負担比率（分子）の構造'!J$53), IF('将来負担比率（分子）の構造'!J$53 &lt; 0, 0, '将来負担比率（分子）の構造'!J$53), NA())</f>
        <v>5291</v>
      </c>
      <c r="G67" s="175" t="e">
        <f>NA()</f>
        <v>#N/A</v>
      </c>
      <c r="H67" s="175" t="e">
        <f>NA()</f>
        <v>#N/A</v>
      </c>
      <c r="I67" s="175">
        <f>IF(ISNUMBER('将来負担比率（分子）の構造'!K$53), IF('将来負担比率（分子）の構造'!K$53 &lt; 0, 0, '将来負担比率（分子）の構造'!K$53), NA())</f>
        <v>4688</v>
      </c>
      <c r="J67" s="175" t="e">
        <f>NA()</f>
        <v>#N/A</v>
      </c>
      <c r="K67" s="175" t="e">
        <f>NA()</f>
        <v>#N/A</v>
      </c>
      <c r="L67" s="175">
        <f>IF(ISNUMBER('将来負担比率（分子）の構造'!L$53), IF('将来負担比率（分子）の構造'!L$53 &lt; 0, 0, '将来負担比率（分子）の構造'!L$53), NA())</f>
        <v>4049</v>
      </c>
      <c r="M67" s="175" t="e">
        <f>NA()</f>
        <v>#N/A</v>
      </c>
      <c r="N67" s="175" t="e">
        <f>NA()</f>
        <v>#N/A</v>
      </c>
      <c r="O67" s="175">
        <f>IF(ISNUMBER('将来負担比率（分子）の構造'!M$53), IF('将来負担比率（分子）の構造'!M$53 &lt; 0, 0, '将来負担比率（分子）の構造'!M$53), NA())</f>
        <v>3561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904</v>
      </c>
      <c r="C72" s="179">
        <f>基金残高に係る経年分析!G55</f>
        <v>942</v>
      </c>
      <c r="D72" s="179">
        <f>基金残高に係る経年分析!H55</f>
        <v>1000</v>
      </c>
    </row>
    <row r="73" spans="1:16" x14ac:dyDescent="0.15">
      <c r="A73" s="178" t="s">
        <v>79</v>
      </c>
      <c r="B73" s="179">
        <f>基金残高に係る経年分析!F56</f>
        <v>1</v>
      </c>
      <c r="C73" s="179">
        <f>基金残高に係る経年分析!G56</f>
        <v>244</v>
      </c>
      <c r="D73" s="179">
        <f>基金残高に係る経年分析!H56</f>
        <v>244</v>
      </c>
    </row>
    <row r="74" spans="1:16" x14ac:dyDescent="0.15">
      <c r="A74" s="178" t="s">
        <v>80</v>
      </c>
      <c r="B74" s="179">
        <f>基金残高に係る経年分析!F57</f>
        <v>1926</v>
      </c>
      <c r="C74" s="179">
        <f>基金残高に係る経年分析!G57</f>
        <v>2068</v>
      </c>
      <c r="D74" s="179">
        <f>基金残高に係る経年分析!H57</f>
        <v>2266</v>
      </c>
    </row>
  </sheetData>
  <sheetProtection algorithmName="SHA-512" hashValue="5bhEIs0X3toA509Uy2jn6L0blF2PyITjEASGJW9PV6dEO3h1rY508BHc+t/+axQ/+7e984hf/6cou3OaPstxCQ==" saltValue="yprMJ9/AhaN1W/GYpauzq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3734224</v>
      </c>
      <c r="S5" s="613"/>
      <c r="T5" s="613"/>
      <c r="U5" s="613"/>
      <c r="V5" s="613"/>
      <c r="W5" s="613"/>
      <c r="X5" s="613"/>
      <c r="Y5" s="614"/>
      <c r="Z5" s="615">
        <v>14.2</v>
      </c>
      <c r="AA5" s="615"/>
      <c r="AB5" s="615"/>
      <c r="AC5" s="615"/>
      <c r="AD5" s="616">
        <v>3734224</v>
      </c>
      <c r="AE5" s="616"/>
      <c r="AF5" s="616"/>
      <c r="AG5" s="616"/>
      <c r="AH5" s="616"/>
      <c r="AI5" s="616"/>
      <c r="AJ5" s="616"/>
      <c r="AK5" s="616"/>
      <c r="AL5" s="617">
        <v>58.6</v>
      </c>
      <c r="AM5" s="618"/>
      <c r="AN5" s="618"/>
      <c r="AO5" s="619"/>
      <c r="AP5" s="609" t="s">
        <v>235</v>
      </c>
      <c r="AQ5" s="610"/>
      <c r="AR5" s="610"/>
      <c r="AS5" s="610"/>
      <c r="AT5" s="610"/>
      <c r="AU5" s="610"/>
      <c r="AV5" s="610"/>
      <c r="AW5" s="610"/>
      <c r="AX5" s="610"/>
      <c r="AY5" s="610"/>
      <c r="AZ5" s="610"/>
      <c r="BA5" s="610"/>
      <c r="BB5" s="610"/>
      <c r="BC5" s="610"/>
      <c r="BD5" s="610"/>
      <c r="BE5" s="610"/>
      <c r="BF5" s="611"/>
      <c r="BG5" s="623">
        <v>3724470</v>
      </c>
      <c r="BH5" s="624"/>
      <c r="BI5" s="624"/>
      <c r="BJ5" s="624"/>
      <c r="BK5" s="624"/>
      <c r="BL5" s="624"/>
      <c r="BM5" s="624"/>
      <c r="BN5" s="625"/>
      <c r="BO5" s="626">
        <v>99.7</v>
      </c>
      <c r="BP5" s="626"/>
      <c r="BQ5" s="626"/>
      <c r="BR5" s="626"/>
      <c r="BS5" s="627">
        <v>72195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131285</v>
      </c>
      <c r="S6" s="624"/>
      <c r="T6" s="624"/>
      <c r="U6" s="624"/>
      <c r="V6" s="624"/>
      <c r="W6" s="624"/>
      <c r="X6" s="624"/>
      <c r="Y6" s="625"/>
      <c r="Z6" s="626">
        <v>0.5</v>
      </c>
      <c r="AA6" s="626"/>
      <c r="AB6" s="626"/>
      <c r="AC6" s="626"/>
      <c r="AD6" s="627">
        <v>131285</v>
      </c>
      <c r="AE6" s="627"/>
      <c r="AF6" s="627"/>
      <c r="AG6" s="627"/>
      <c r="AH6" s="627"/>
      <c r="AI6" s="627"/>
      <c r="AJ6" s="627"/>
      <c r="AK6" s="627"/>
      <c r="AL6" s="628">
        <v>2.1</v>
      </c>
      <c r="AM6" s="629"/>
      <c r="AN6" s="629"/>
      <c r="AO6" s="630"/>
      <c r="AP6" s="620" t="s">
        <v>240</v>
      </c>
      <c r="AQ6" s="621"/>
      <c r="AR6" s="621"/>
      <c r="AS6" s="621"/>
      <c r="AT6" s="621"/>
      <c r="AU6" s="621"/>
      <c r="AV6" s="621"/>
      <c r="AW6" s="621"/>
      <c r="AX6" s="621"/>
      <c r="AY6" s="621"/>
      <c r="AZ6" s="621"/>
      <c r="BA6" s="621"/>
      <c r="BB6" s="621"/>
      <c r="BC6" s="621"/>
      <c r="BD6" s="621"/>
      <c r="BE6" s="621"/>
      <c r="BF6" s="622"/>
      <c r="BG6" s="623">
        <v>3724470</v>
      </c>
      <c r="BH6" s="624"/>
      <c r="BI6" s="624"/>
      <c r="BJ6" s="624"/>
      <c r="BK6" s="624"/>
      <c r="BL6" s="624"/>
      <c r="BM6" s="624"/>
      <c r="BN6" s="625"/>
      <c r="BO6" s="626">
        <v>99.7</v>
      </c>
      <c r="BP6" s="626"/>
      <c r="BQ6" s="626"/>
      <c r="BR6" s="626"/>
      <c r="BS6" s="627">
        <v>72195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101199</v>
      </c>
      <c r="CS6" s="624"/>
      <c r="CT6" s="624"/>
      <c r="CU6" s="624"/>
      <c r="CV6" s="624"/>
      <c r="CW6" s="624"/>
      <c r="CX6" s="624"/>
      <c r="CY6" s="625"/>
      <c r="CZ6" s="617">
        <v>0.4</v>
      </c>
      <c r="DA6" s="618"/>
      <c r="DB6" s="618"/>
      <c r="DC6" s="634"/>
      <c r="DD6" s="632" t="s">
        <v>191</v>
      </c>
      <c r="DE6" s="624"/>
      <c r="DF6" s="624"/>
      <c r="DG6" s="624"/>
      <c r="DH6" s="624"/>
      <c r="DI6" s="624"/>
      <c r="DJ6" s="624"/>
      <c r="DK6" s="624"/>
      <c r="DL6" s="624"/>
      <c r="DM6" s="624"/>
      <c r="DN6" s="624"/>
      <c r="DO6" s="624"/>
      <c r="DP6" s="625"/>
      <c r="DQ6" s="632">
        <v>101199</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1027</v>
      </c>
      <c r="S7" s="624"/>
      <c r="T7" s="624"/>
      <c r="U7" s="624"/>
      <c r="V7" s="624"/>
      <c r="W7" s="624"/>
      <c r="X7" s="624"/>
      <c r="Y7" s="625"/>
      <c r="Z7" s="626">
        <v>0</v>
      </c>
      <c r="AA7" s="626"/>
      <c r="AB7" s="626"/>
      <c r="AC7" s="626"/>
      <c r="AD7" s="627">
        <v>1027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1512465</v>
      </c>
      <c r="BH7" s="624"/>
      <c r="BI7" s="624"/>
      <c r="BJ7" s="624"/>
      <c r="BK7" s="624"/>
      <c r="BL7" s="624"/>
      <c r="BM7" s="624"/>
      <c r="BN7" s="625"/>
      <c r="BO7" s="626">
        <v>40.5</v>
      </c>
      <c r="BP7" s="626"/>
      <c r="BQ7" s="626"/>
      <c r="BR7" s="626"/>
      <c r="BS7" s="627">
        <v>72195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14162884</v>
      </c>
      <c r="CS7" s="624"/>
      <c r="CT7" s="624"/>
      <c r="CU7" s="624"/>
      <c r="CV7" s="624"/>
      <c r="CW7" s="624"/>
      <c r="CX7" s="624"/>
      <c r="CY7" s="625"/>
      <c r="CZ7" s="626">
        <v>56.5</v>
      </c>
      <c r="DA7" s="626"/>
      <c r="DB7" s="626"/>
      <c r="DC7" s="626"/>
      <c r="DD7" s="632">
        <v>1041583</v>
      </c>
      <c r="DE7" s="624"/>
      <c r="DF7" s="624"/>
      <c r="DG7" s="624"/>
      <c r="DH7" s="624"/>
      <c r="DI7" s="624"/>
      <c r="DJ7" s="624"/>
      <c r="DK7" s="624"/>
      <c r="DL7" s="624"/>
      <c r="DM7" s="624"/>
      <c r="DN7" s="624"/>
      <c r="DO7" s="624"/>
      <c r="DP7" s="625"/>
      <c r="DQ7" s="632">
        <v>1253208</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14982</v>
      </c>
      <c r="S8" s="624"/>
      <c r="T8" s="624"/>
      <c r="U8" s="624"/>
      <c r="V8" s="624"/>
      <c r="W8" s="624"/>
      <c r="X8" s="624"/>
      <c r="Y8" s="625"/>
      <c r="Z8" s="626">
        <v>0.1</v>
      </c>
      <c r="AA8" s="626"/>
      <c r="AB8" s="626"/>
      <c r="AC8" s="626"/>
      <c r="AD8" s="627">
        <v>14982</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45199</v>
      </c>
      <c r="BH8" s="624"/>
      <c r="BI8" s="624"/>
      <c r="BJ8" s="624"/>
      <c r="BK8" s="624"/>
      <c r="BL8" s="624"/>
      <c r="BM8" s="624"/>
      <c r="BN8" s="625"/>
      <c r="BO8" s="626">
        <v>1.2</v>
      </c>
      <c r="BP8" s="626"/>
      <c r="BQ8" s="626"/>
      <c r="BR8" s="626"/>
      <c r="BS8" s="627" t="s">
        <v>178</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3657062</v>
      </c>
      <c r="CS8" s="624"/>
      <c r="CT8" s="624"/>
      <c r="CU8" s="624"/>
      <c r="CV8" s="624"/>
      <c r="CW8" s="624"/>
      <c r="CX8" s="624"/>
      <c r="CY8" s="625"/>
      <c r="CZ8" s="626">
        <v>14.6</v>
      </c>
      <c r="DA8" s="626"/>
      <c r="DB8" s="626"/>
      <c r="DC8" s="626"/>
      <c r="DD8" s="632">
        <v>507</v>
      </c>
      <c r="DE8" s="624"/>
      <c r="DF8" s="624"/>
      <c r="DG8" s="624"/>
      <c r="DH8" s="624"/>
      <c r="DI8" s="624"/>
      <c r="DJ8" s="624"/>
      <c r="DK8" s="624"/>
      <c r="DL8" s="624"/>
      <c r="DM8" s="624"/>
      <c r="DN8" s="624"/>
      <c r="DO8" s="624"/>
      <c r="DP8" s="625"/>
      <c r="DQ8" s="632">
        <v>1567566</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11879</v>
      </c>
      <c r="S9" s="624"/>
      <c r="T9" s="624"/>
      <c r="U9" s="624"/>
      <c r="V9" s="624"/>
      <c r="W9" s="624"/>
      <c r="X9" s="624"/>
      <c r="Y9" s="625"/>
      <c r="Z9" s="626">
        <v>0</v>
      </c>
      <c r="AA9" s="626"/>
      <c r="AB9" s="626"/>
      <c r="AC9" s="626"/>
      <c r="AD9" s="627">
        <v>11879</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1174534</v>
      </c>
      <c r="BH9" s="624"/>
      <c r="BI9" s="624"/>
      <c r="BJ9" s="624"/>
      <c r="BK9" s="624"/>
      <c r="BL9" s="624"/>
      <c r="BM9" s="624"/>
      <c r="BN9" s="625"/>
      <c r="BO9" s="626">
        <v>31.5</v>
      </c>
      <c r="BP9" s="626"/>
      <c r="BQ9" s="626"/>
      <c r="BR9" s="626"/>
      <c r="BS9" s="627" t="s">
        <v>191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1222127</v>
      </c>
      <c r="CS9" s="624"/>
      <c r="CT9" s="624"/>
      <c r="CU9" s="624"/>
      <c r="CV9" s="624"/>
      <c r="CW9" s="624"/>
      <c r="CX9" s="624"/>
      <c r="CY9" s="625"/>
      <c r="CZ9" s="626">
        <v>4.9000000000000004</v>
      </c>
      <c r="DA9" s="626"/>
      <c r="DB9" s="626"/>
      <c r="DC9" s="626"/>
      <c r="DD9" s="632">
        <v>183933</v>
      </c>
      <c r="DE9" s="624"/>
      <c r="DF9" s="624"/>
      <c r="DG9" s="624"/>
      <c r="DH9" s="624"/>
      <c r="DI9" s="624"/>
      <c r="DJ9" s="624"/>
      <c r="DK9" s="624"/>
      <c r="DL9" s="624"/>
      <c r="DM9" s="624"/>
      <c r="DN9" s="624"/>
      <c r="DO9" s="624"/>
      <c r="DP9" s="625"/>
      <c r="DQ9" s="632">
        <v>845109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191</v>
      </c>
      <c r="AA10" s="626"/>
      <c r="AB10" s="626"/>
      <c r="AC10" s="626"/>
      <c r="AD10" s="627" t="s">
        <v>191</v>
      </c>
      <c r="AE10" s="627"/>
      <c r="AF10" s="627"/>
      <c r="AG10" s="627"/>
      <c r="AH10" s="627"/>
      <c r="AI10" s="627"/>
      <c r="AJ10" s="627"/>
      <c r="AK10" s="627"/>
      <c r="AL10" s="628" t="s">
        <v>178</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99519</v>
      </c>
      <c r="BH10" s="624"/>
      <c r="BI10" s="624"/>
      <c r="BJ10" s="624"/>
      <c r="BK10" s="624"/>
      <c r="BL10" s="624"/>
      <c r="BM10" s="624"/>
      <c r="BN10" s="625"/>
      <c r="BO10" s="626">
        <v>2.7</v>
      </c>
      <c r="BP10" s="626"/>
      <c r="BQ10" s="626"/>
      <c r="BR10" s="626"/>
      <c r="BS10" s="627">
        <v>16689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23141</v>
      </c>
      <c r="CS10" s="624"/>
      <c r="CT10" s="624"/>
      <c r="CU10" s="624"/>
      <c r="CV10" s="624"/>
      <c r="CW10" s="624"/>
      <c r="CX10" s="624"/>
      <c r="CY10" s="625"/>
      <c r="CZ10" s="626">
        <v>0.1</v>
      </c>
      <c r="DA10" s="626"/>
      <c r="DB10" s="626"/>
      <c r="DC10" s="626"/>
      <c r="DD10" s="632" t="s">
        <v>178</v>
      </c>
      <c r="DE10" s="624"/>
      <c r="DF10" s="624"/>
      <c r="DG10" s="624"/>
      <c r="DH10" s="624"/>
      <c r="DI10" s="624"/>
      <c r="DJ10" s="624"/>
      <c r="DK10" s="624"/>
      <c r="DL10" s="624"/>
      <c r="DM10" s="624"/>
      <c r="DN10" s="624"/>
      <c r="DO10" s="624"/>
      <c r="DP10" s="625"/>
      <c r="DQ10" s="632">
        <v>22583</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606864</v>
      </c>
      <c r="S11" s="624"/>
      <c r="T11" s="624"/>
      <c r="U11" s="624"/>
      <c r="V11" s="624"/>
      <c r="W11" s="624"/>
      <c r="X11" s="624"/>
      <c r="Y11" s="625"/>
      <c r="Z11" s="628">
        <v>2.2999999999999998</v>
      </c>
      <c r="AA11" s="629"/>
      <c r="AB11" s="629"/>
      <c r="AC11" s="635"/>
      <c r="AD11" s="632">
        <v>606864</v>
      </c>
      <c r="AE11" s="624"/>
      <c r="AF11" s="624"/>
      <c r="AG11" s="624"/>
      <c r="AH11" s="624"/>
      <c r="AI11" s="624"/>
      <c r="AJ11" s="624"/>
      <c r="AK11" s="625"/>
      <c r="AL11" s="628">
        <v>9.5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193213</v>
      </c>
      <c r="BH11" s="624"/>
      <c r="BI11" s="624"/>
      <c r="BJ11" s="624"/>
      <c r="BK11" s="624"/>
      <c r="BL11" s="624"/>
      <c r="BM11" s="624"/>
      <c r="BN11" s="625"/>
      <c r="BO11" s="626">
        <v>5.2</v>
      </c>
      <c r="BP11" s="626"/>
      <c r="BQ11" s="626"/>
      <c r="BR11" s="626"/>
      <c r="BS11" s="627">
        <v>55506</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432481</v>
      </c>
      <c r="CS11" s="624"/>
      <c r="CT11" s="624"/>
      <c r="CU11" s="624"/>
      <c r="CV11" s="624"/>
      <c r="CW11" s="624"/>
      <c r="CX11" s="624"/>
      <c r="CY11" s="625"/>
      <c r="CZ11" s="626">
        <v>1.7</v>
      </c>
      <c r="DA11" s="626"/>
      <c r="DB11" s="626"/>
      <c r="DC11" s="626"/>
      <c r="DD11" s="632">
        <v>56562</v>
      </c>
      <c r="DE11" s="624"/>
      <c r="DF11" s="624"/>
      <c r="DG11" s="624"/>
      <c r="DH11" s="624"/>
      <c r="DI11" s="624"/>
      <c r="DJ11" s="624"/>
      <c r="DK11" s="624"/>
      <c r="DL11" s="624"/>
      <c r="DM11" s="624"/>
      <c r="DN11" s="624"/>
      <c r="DO11" s="624"/>
      <c r="DP11" s="625"/>
      <c r="DQ11" s="632">
        <v>367841</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2945</v>
      </c>
      <c r="S12" s="624"/>
      <c r="T12" s="624"/>
      <c r="U12" s="624"/>
      <c r="V12" s="624"/>
      <c r="W12" s="624"/>
      <c r="X12" s="624"/>
      <c r="Y12" s="625"/>
      <c r="Z12" s="626">
        <v>0</v>
      </c>
      <c r="AA12" s="626"/>
      <c r="AB12" s="626"/>
      <c r="AC12" s="626"/>
      <c r="AD12" s="627">
        <v>2945</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1858321</v>
      </c>
      <c r="BH12" s="624"/>
      <c r="BI12" s="624"/>
      <c r="BJ12" s="624"/>
      <c r="BK12" s="624"/>
      <c r="BL12" s="624"/>
      <c r="BM12" s="624"/>
      <c r="BN12" s="625"/>
      <c r="BO12" s="626">
        <v>49.8</v>
      </c>
      <c r="BP12" s="626"/>
      <c r="BQ12" s="626"/>
      <c r="BR12" s="626"/>
      <c r="BS12" s="627" t="s">
        <v>191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334374</v>
      </c>
      <c r="CS12" s="624"/>
      <c r="CT12" s="624"/>
      <c r="CU12" s="624"/>
      <c r="CV12" s="624"/>
      <c r="CW12" s="624"/>
      <c r="CX12" s="624"/>
      <c r="CY12" s="625"/>
      <c r="CZ12" s="626">
        <v>1.3</v>
      </c>
      <c r="DA12" s="626"/>
      <c r="DB12" s="626"/>
      <c r="DC12" s="626"/>
      <c r="DD12" s="632">
        <v>89778</v>
      </c>
      <c r="DE12" s="624"/>
      <c r="DF12" s="624"/>
      <c r="DG12" s="624"/>
      <c r="DH12" s="624"/>
      <c r="DI12" s="624"/>
      <c r="DJ12" s="624"/>
      <c r="DK12" s="624"/>
      <c r="DL12" s="624"/>
      <c r="DM12" s="624"/>
      <c r="DN12" s="624"/>
      <c r="DO12" s="624"/>
      <c r="DP12" s="625"/>
      <c r="DQ12" s="632">
        <v>99418</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191</v>
      </c>
      <c r="S13" s="624"/>
      <c r="T13" s="624"/>
      <c r="U13" s="624"/>
      <c r="V13" s="624"/>
      <c r="W13" s="624"/>
      <c r="X13" s="624"/>
      <c r="Y13" s="625"/>
      <c r="Z13" s="626" t="s">
        <v>191</v>
      </c>
      <c r="AA13" s="626"/>
      <c r="AB13" s="626"/>
      <c r="AC13" s="626"/>
      <c r="AD13" s="627" t="s">
        <v>178</v>
      </c>
      <c r="AE13" s="627"/>
      <c r="AF13" s="627"/>
      <c r="AG13" s="627"/>
      <c r="AH13" s="627"/>
      <c r="AI13" s="627"/>
      <c r="AJ13" s="627"/>
      <c r="AK13" s="627"/>
      <c r="AL13" s="628" t="s">
        <v>191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1857960</v>
      </c>
      <c r="BH13" s="624"/>
      <c r="BI13" s="624"/>
      <c r="BJ13" s="624"/>
      <c r="BK13" s="624"/>
      <c r="BL13" s="624"/>
      <c r="BM13" s="624"/>
      <c r="BN13" s="625"/>
      <c r="BO13" s="626">
        <v>49.8</v>
      </c>
      <c r="BP13" s="626"/>
      <c r="BQ13" s="626"/>
      <c r="BR13" s="626"/>
      <c r="BS13" s="627" t="s">
        <v>191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1904477</v>
      </c>
      <c r="CS13" s="624"/>
      <c r="CT13" s="624"/>
      <c r="CU13" s="624"/>
      <c r="CV13" s="624"/>
      <c r="CW13" s="624"/>
      <c r="CX13" s="624"/>
      <c r="CY13" s="625"/>
      <c r="CZ13" s="626">
        <v>7.6</v>
      </c>
      <c r="DA13" s="626"/>
      <c r="DB13" s="626"/>
      <c r="DC13" s="626"/>
      <c r="DD13" s="632">
        <v>1153221</v>
      </c>
      <c r="DE13" s="624"/>
      <c r="DF13" s="624"/>
      <c r="DG13" s="624"/>
      <c r="DH13" s="624"/>
      <c r="DI13" s="624"/>
      <c r="DJ13" s="624"/>
      <c r="DK13" s="624"/>
      <c r="DL13" s="624"/>
      <c r="DM13" s="624"/>
      <c r="DN13" s="624"/>
      <c r="DO13" s="624"/>
      <c r="DP13" s="625"/>
      <c r="DQ13" s="632">
        <v>726655</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144</v>
      </c>
      <c r="S14" s="624"/>
      <c r="T14" s="624"/>
      <c r="U14" s="624"/>
      <c r="V14" s="624"/>
      <c r="W14" s="624"/>
      <c r="X14" s="624"/>
      <c r="Y14" s="625"/>
      <c r="Z14" s="626">
        <v>0</v>
      </c>
      <c r="AA14" s="626"/>
      <c r="AB14" s="626"/>
      <c r="AC14" s="626"/>
      <c r="AD14" s="627">
        <v>144</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96216</v>
      </c>
      <c r="BH14" s="624"/>
      <c r="BI14" s="624"/>
      <c r="BJ14" s="624"/>
      <c r="BK14" s="624"/>
      <c r="BL14" s="624"/>
      <c r="BM14" s="624"/>
      <c r="BN14" s="625"/>
      <c r="BO14" s="626">
        <v>2.6</v>
      </c>
      <c r="BP14" s="626"/>
      <c r="BQ14" s="626"/>
      <c r="BR14" s="626"/>
      <c r="BS14" s="627" t="s">
        <v>178</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1019260</v>
      </c>
      <c r="CS14" s="624"/>
      <c r="CT14" s="624"/>
      <c r="CU14" s="624"/>
      <c r="CV14" s="624"/>
      <c r="CW14" s="624"/>
      <c r="CX14" s="624"/>
      <c r="CY14" s="625"/>
      <c r="CZ14" s="626">
        <v>4.0999999999999996</v>
      </c>
      <c r="DA14" s="626"/>
      <c r="DB14" s="626"/>
      <c r="DC14" s="626"/>
      <c r="DD14" s="632">
        <v>634060</v>
      </c>
      <c r="DE14" s="624"/>
      <c r="DF14" s="624"/>
      <c r="DG14" s="624"/>
      <c r="DH14" s="624"/>
      <c r="DI14" s="624"/>
      <c r="DJ14" s="624"/>
      <c r="DK14" s="624"/>
      <c r="DL14" s="624"/>
      <c r="DM14" s="624"/>
      <c r="DN14" s="624"/>
      <c r="DO14" s="624"/>
      <c r="DP14" s="625"/>
      <c r="DQ14" s="632">
        <v>374088</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191</v>
      </c>
      <c r="AA15" s="626"/>
      <c r="AB15" s="626"/>
      <c r="AC15" s="626"/>
      <c r="AD15" s="627" t="s">
        <v>191</v>
      </c>
      <c r="AE15" s="627"/>
      <c r="AF15" s="627"/>
      <c r="AG15" s="627"/>
      <c r="AH15" s="627"/>
      <c r="AI15" s="627"/>
      <c r="AJ15" s="627"/>
      <c r="AK15" s="627"/>
      <c r="AL15" s="628" t="s">
        <v>191</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257468</v>
      </c>
      <c r="BH15" s="624"/>
      <c r="BI15" s="624"/>
      <c r="BJ15" s="624"/>
      <c r="BK15" s="624"/>
      <c r="BL15" s="624"/>
      <c r="BM15" s="624"/>
      <c r="BN15" s="625"/>
      <c r="BO15" s="626">
        <v>6.9</v>
      </c>
      <c r="BP15" s="626"/>
      <c r="BQ15" s="626"/>
      <c r="BR15" s="626"/>
      <c r="BS15" s="627" t="s">
        <v>191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1195645</v>
      </c>
      <c r="CS15" s="624"/>
      <c r="CT15" s="624"/>
      <c r="CU15" s="624"/>
      <c r="CV15" s="624"/>
      <c r="CW15" s="624"/>
      <c r="CX15" s="624"/>
      <c r="CY15" s="625"/>
      <c r="CZ15" s="626">
        <v>4.8</v>
      </c>
      <c r="DA15" s="626"/>
      <c r="DB15" s="626"/>
      <c r="DC15" s="626"/>
      <c r="DD15" s="632">
        <v>171763</v>
      </c>
      <c r="DE15" s="624"/>
      <c r="DF15" s="624"/>
      <c r="DG15" s="624"/>
      <c r="DH15" s="624"/>
      <c r="DI15" s="624"/>
      <c r="DJ15" s="624"/>
      <c r="DK15" s="624"/>
      <c r="DL15" s="624"/>
      <c r="DM15" s="624"/>
      <c r="DN15" s="624"/>
      <c r="DO15" s="624"/>
      <c r="DP15" s="625"/>
      <c r="DQ15" s="632">
        <v>625229</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12618</v>
      </c>
      <c r="S16" s="624"/>
      <c r="T16" s="624"/>
      <c r="U16" s="624"/>
      <c r="V16" s="624"/>
      <c r="W16" s="624"/>
      <c r="X16" s="624"/>
      <c r="Y16" s="625"/>
      <c r="Z16" s="626">
        <v>0</v>
      </c>
      <c r="AA16" s="626"/>
      <c r="AB16" s="626"/>
      <c r="AC16" s="626"/>
      <c r="AD16" s="627">
        <v>12618</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191</v>
      </c>
      <c r="BP16" s="626"/>
      <c r="BQ16" s="626"/>
      <c r="BR16" s="626"/>
      <c r="BS16" s="627" t="s">
        <v>191</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191</v>
      </c>
      <c r="CS16" s="624"/>
      <c r="CT16" s="624"/>
      <c r="CU16" s="624"/>
      <c r="CV16" s="624"/>
      <c r="CW16" s="624"/>
      <c r="CX16" s="624"/>
      <c r="CY16" s="625"/>
      <c r="CZ16" s="626" t="s">
        <v>178</v>
      </c>
      <c r="DA16" s="626"/>
      <c r="DB16" s="626"/>
      <c r="DC16" s="626"/>
      <c r="DD16" s="632" t="s">
        <v>178</v>
      </c>
      <c r="DE16" s="624"/>
      <c r="DF16" s="624"/>
      <c r="DG16" s="624"/>
      <c r="DH16" s="624"/>
      <c r="DI16" s="624"/>
      <c r="DJ16" s="624"/>
      <c r="DK16" s="624"/>
      <c r="DL16" s="624"/>
      <c r="DM16" s="624"/>
      <c r="DN16" s="624"/>
      <c r="DO16" s="624"/>
      <c r="DP16" s="625"/>
      <c r="DQ16" s="632" t="s">
        <v>191</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61966</v>
      </c>
      <c r="S17" s="624"/>
      <c r="T17" s="624"/>
      <c r="U17" s="624"/>
      <c r="V17" s="624"/>
      <c r="W17" s="624"/>
      <c r="X17" s="624"/>
      <c r="Y17" s="625"/>
      <c r="Z17" s="626">
        <v>0.2</v>
      </c>
      <c r="AA17" s="626"/>
      <c r="AB17" s="626"/>
      <c r="AC17" s="626"/>
      <c r="AD17" s="627">
        <v>61966</v>
      </c>
      <c r="AE17" s="627"/>
      <c r="AF17" s="627"/>
      <c r="AG17" s="627"/>
      <c r="AH17" s="627"/>
      <c r="AI17" s="627"/>
      <c r="AJ17" s="627"/>
      <c r="AK17" s="627"/>
      <c r="AL17" s="628">
        <v>1</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191</v>
      </c>
      <c r="BP17" s="626"/>
      <c r="BQ17" s="626"/>
      <c r="BR17" s="626"/>
      <c r="BS17" s="627" t="s">
        <v>191</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996234</v>
      </c>
      <c r="CS17" s="624"/>
      <c r="CT17" s="624"/>
      <c r="CU17" s="624"/>
      <c r="CV17" s="624"/>
      <c r="CW17" s="624"/>
      <c r="CX17" s="624"/>
      <c r="CY17" s="625"/>
      <c r="CZ17" s="626">
        <v>4</v>
      </c>
      <c r="DA17" s="626"/>
      <c r="DB17" s="626"/>
      <c r="DC17" s="626"/>
      <c r="DD17" s="632" t="s">
        <v>191</v>
      </c>
      <c r="DE17" s="624"/>
      <c r="DF17" s="624"/>
      <c r="DG17" s="624"/>
      <c r="DH17" s="624"/>
      <c r="DI17" s="624"/>
      <c r="DJ17" s="624"/>
      <c r="DK17" s="624"/>
      <c r="DL17" s="624"/>
      <c r="DM17" s="624"/>
      <c r="DN17" s="624"/>
      <c r="DO17" s="624"/>
      <c r="DP17" s="625"/>
      <c r="DQ17" s="632">
        <v>970194</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45332</v>
      </c>
      <c r="S18" s="624"/>
      <c r="T18" s="624"/>
      <c r="U18" s="624"/>
      <c r="V18" s="624"/>
      <c r="W18" s="624"/>
      <c r="X18" s="624"/>
      <c r="Y18" s="625"/>
      <c r="Z18" s="626">
        <v>0.2</v>
      </c>
      <c r="AA18" s="626"/>
      <c r="AB18" s="626"/>
      <c r="AC18" s="626"/>
      <c r="AD18" s="627">
        <v>45332</v>
      </c>
      <c r="AE18" s="627"/>
      <c r="AF18" s="627"/>
      <c r="AG18" s="627"/>
      <c r="AH18" s="627"/>
      <c r="AI18" s="627"/>
      <c r="AJ18" s="627"/>
      <c r="AK18" s="627"/>
      <c r="AL18" s="628">
        <v>0.7</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191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191</v>
      </c>
      <c r="CS18" s="624"/>
      <c r="CT18" s="624"/>
      <c r="CU18" s="624"/>
      <c r="CV18" s="624"/>
      <c r="CW18" s="624"/>
      <c r="CX18" s="624"/>
      <c r="CY18" s="625"/>
      <c r="CZ18" s="626" t="s">
        <v>191</v>
      </c>
      <c r="DA18" s="626"/>
      <c r="DB18" s="626"/>
      <c r="DC18" s="626"/>
      <c r="DD18" s="632" t="s">
        <v>191</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26359</v>
      </c>
      <c r="S19" s="624"/>
      <c r="T19" s="624"/>
      <c r="U19" s="624"/>
      <c r="V19" s="624"/>
      <c r="W19" s="624"/>
      <c r="X19" s="624"/>
      <c r="Y19" s="625"/>
      <c r="Z19" s="626">
        <v>0.1</v>
      </c>
      <c r="AA19" s="626"/>
      <c r="AB19" s="626"/>
      <c r="AC19" s="626"/>
      <c r="AD19" s="627">
        <v>26359</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9754</v>
      </c>
      <c r="BH19" s="624"/>
      <c r="BI19" s="624"/>
      <c r="BJ19" s="624"/>
      <c r="BK19" s="624"/>
      <c r="BL19" s="624"/>
      <c r="BM19" s="624"/>
      <c r="BN19" s="625"/>
      <c r="BO19" s="626">
        <v>0.3</v>
      </c>
      <c r="BP19" s="626"/>
      <c r="BQ19" s="626"/>
      <c r="BR19" s="626"/>
      <c r="BS19" s="627" t="s">
        <v>191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191</v>
      </c>
      <c r="CS19" s="624"/>
      <c r="CT19" s="624"/>
      <c r="CU19" s="624"/>
      <c r="CV19" s="624"/>
      <c r="CW19" s="624"/>
      <c r="CX19" s="624"/>
      <c r="CY19" s="625"/>
      <c r="CZ19" s="626" t="s">
        <v>178</v>
      </c>
      <c r="DA19" s="626"/>
      <c r="DB19" s="626"/>
      <c r="DC19" s="626"/>
      <c r="DD19" s="632" t="s">
        <v>191</v>
      </c>
      <c r="DE19" s="624"/>
      <c r="DF19" s="624"/>
      <c r="DG19" s="624"/>
      <c r="DH19" s="624"/>
      <c r="DI19" s="624"/>
      <c r="DJ19" s="624"/>
      <c r="DK19" s="624"/>
      <c r="DL19" s="624"/>
      <c r="DM19" s="624"/>
      <c r="DN19" s="624"/>
      <c r="DO19" s="624"/>
      <c r="DP19" s="625"/>
      <c r="DQ19" s="632" t="s">
        <v>191</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18973</v>
      </c>
      <c r="S20" s="624"/>
      <c r="T20" s="624"/>
      <c r="U20" s="624"/>
      <c r="V20" s="624"/>
      <c r="W20" s="624"/>
      <c r="X20" s="624"/>
      <c r="Y20" s="625"/>
      <c r="Z20" s="626">
        <v>0.1</v>
      </c>
      <c r="AA20" s="626"/>
      <c r="AB20" s="626"/>
      <c r="AC20" s="626"/>
      <c r="AD20" s="627">
        <v>18973</v>
      </c>
      <c r="AE20" s="627"/>
      <c r="AF20" s="627"/>
      <c r="AG20" s="627"/>
      <c r="AH20" s="627"/>
      <c r="AI20" s="627"/>
      <c r="AJ20" s="627"/>
      <c r="AK20" s="627"/>
      <c r="AL20" s="628">
        <v>0.3</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9754</v>
      </c>
      <c r="BH20" s="624"/>
      <c r="BI20" s="624"/>
      <c r="BJ20" s="624"/>
      <c r="BK20" s="624"/>
      <c r="BL20" s="624"/>
      <c r="BM20" s="624"/>
      <c r="BN20" s="625"/>
      <c r="BO20" s="626">
        <v>0.3</v>
      </c>
      <c r="BP20" s="626"/>
      <c r="BQ20" s="626"/>
      <c r="BR20" s="626"/>
      <c r="BS20" s="627" t="s">
        <v>191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25048884</v>
      </c>
      <c r="CS20" s="624"/>
      <c r="CT20" s="624"/>
      <c r="CU20" s="624"/>
      <c r="CV20" s="624"/>
      <c r="CW20" s="624"/>
      <c r="CX20" s="624"/>
      <c r="CY20" s="625"/>
      <c r="CZ20" s="626">
        <v>100</v>
      </c>
      <c r="DA20" s="626"/>
      <c r="DB20" s="626"/>
      <c r="DC20" s="626"/>
      <c r="DD20" s="632">
        <v>3331407</v>
      </c>
      <c r="DE20" s="624"/>
      <c r="DF20" s="624"/>
      <c r="DG20" s="624"/>
      <c r="DH20" s="624"/>
      <c r="DI20" s="624"/>
      <c r="DJ20" s="624"/>
      <c r="DK20" s="624"/>
      <c r="DL20" s="624"/>
      <c r="DM20" s="624"/>
      <c r="DN20" s="624"/>
      <c r="DO20" s="624"/>
      <c r="DP20" s="625"/>
      <c r="DQ20" s="632">
        <v>6953090</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1894285</v>
      </c>
      <c r="S21" s="624"/>
      <c r="T21" s="624"/>
      <c r="U21" s="624"/>
      <c r="V21" s="624"/>
      <c r="W21" s="624"/>
      <c r="X21" s="624"/>
      <c r="Y21" s="625"/>
      <c r="Z21" s="626">
        <v>7.2</v>
      </c>
      <c r="AA21" s="626"/>
      <c r="AB21" s="626"/>
      <c r="AC21" s="626"/>
      <c r="AD21" s="627">
        <v>1696492</v>
      </c>
      <c r="AE21" s="627"/>
      <c r="AF21" s="627"/>
      <c r="AG21" s="627"/>
      <c r="AH21" s="627"/>
      <c r="AI21" s="627"/>
      <c r="AJ21" s="627"/>
      <c r="AK21" s="627"/>
      <c r="AL21" s="628">
        <v>26.6</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9754</v>
      </c>
      <c r="BH21" s="624"/>
      <c r="BI21" s="624"/>
      <c r="BJ21" s="624"/>
      <c r="BK21" s="624"/>
      <c r="BL21" s="624"/>
      <c r="BM21" s="624"/>
      <c r="BN21" s="625"/>
      <c r="BO21" s="626">
        <v>0.3</v>
      </c>
      <c r="BP21" s="626"/>
      <c r="BQ21" s="626"/>
      <c r="BR21" s="626"/>
      <c r="BS21" s="627" t="s">
        <v>191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1696492</v>
      </c>
      <c r="S22" s="624"/>
      <c r="T22" s="624"/>
      <c r="U22" s="624"/>
      <c r="V22" s="624"/>
      <c r="W22" s="624"/>
      <c r="X22" s="624"/>
      <c r="Y22" s="625"/>
      <c r="Z22" s="626">
        <v>6.5</v>
      </c>
      <c r="AA22" s="626"/>
      <c r="AB22" s="626"/>
      <c r="AC22" s="626"/>
      <c r="AD22" s="627">
        <v>1696492</v>
      </c>
      <c r="AE22" s="627"/>
      <c r="AF22" s="627"/>
      <c r="AG22" s="627"/>
      <c r="AH22" s="627"/>
      <c r="AI22" s="627"/>
      <c r="AJ22" s="627"/>
      <c r="AK22" s="627"/>
      <c r="AL22" s="628">
        <v>26.6</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191</v>
      </c>
      <c r="BH22" s="624"/>
      <c r="BI22" s="624"/>
      <c r="BJ22" s="624"/>
      <c r="BK22" s="624"/>
      <c r="BL22" s="624"/>
      <c r="BM22" s="624"/>
      <c r="BN22" s="625"/>
      <c r="BO22" s="626" t="s">
        <v>191</v>
      </c>
      <c r="BP22" s="626"/>
      <c r="BQ22" s="626"/>
      <c r="BR22" s="626"/>
      <c r="BS22" s="627" t="s">
        <v>178</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196585</v>
      </c>
      <c r="S23" s="624"/>
      <c r="T23" s="624"/>
      <c r="U23" s="624"/>
      <c r="V23" s="624"/>
      <c r="W23" s="624"/>
      <c r="X23" s="624"/>
      <c r="Y23" s="625"/>
      <c r="Z23" s="626">
        <v>0.7</v>
      </c>
      <c r="AA23" s="626"/>
      <c r="AB23" s="626"/>
      <c r="AC23" s="626"/>
      <c r="AD23" s="627" t="s">
        <v>191</v>
      </c>
      <c r="AE23" s="627"/>
      <c r="AF23" s="627"/>
      <c r="AG23" s="627"/>
      <c r="AH23" s="627"/>
      <c r="AI23" s="627"/>
      <c r="AJ23" s="627"/>
      <c r="AK23" s="627"/>
      <c r="AL23" s="628" t="s">
        <v>178</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191</v>
      </c>
      <c r="BH23" s="624"/>
      <c r="BI23" s="624"/>
      <c r="BJ23" s="624"/>
      <c r="BK23" s="624"/>
      <c r="BL23" s="624"/>
      <c r="BM23" s="624"/>
      <c r="BN23" s="625"/>
      <c r="BO23" s="626" t="s">
        <v>191</v>
      </c>
      <c r="BP23" s="626"/>
      <c r="BQ23" s="626"/>
      <c r="BR23" s="626"/>
      <c r="BS23" s="627" t="s">
        <v>178</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1208</v>
      </c>
      <c r="S24" s="624"/>
      <c r="T24" s="624"/>
      <c r="U24" s="624"/>
      <c r="V24" s="624"/>
      <c r="W24" s="624"/>
      <c r="X24" s="624"/>
      <c r="Y24" s="625"/>
      <c r="Z24" s="626">
        <v>0</v>
      </c>
      <c r="AA24" s="626"/>
      <c r="AB24" s="626"/>
      <c r="AC24" s="626"/>
      <c r="AD24" s="627" t="s">
        <v>178</v>
      </c>
      <c r="AE24" s="627"/>
      <c r="AF24" s="627"/>
      <c r="AG24" s="627"/>
      <c r="AH24" s="627"/>
      <c r="AI24" s="627"/>
      <c r="AJ24" s="627"/>
      <c r="AK24" s="627"/>
      <c r="AL24" s="628" t="s">
        <v>178</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178</v>
      </c>
      <c r="BH24" s="624"/>
      <c r="BI24" s="624"/>
      <c r="BJ24" s="624"/>
      <c r="BK24" s="624"/>
      <c r="BL24" s="624"/>
      <c r="BM24" s="624"/>
      <c r="BN24" s="625"/>
      <c r="BO24" s="626" t="s">
        <v>178</v>
      </c>
      <c r="BP24" s="626"/>
      <c r="BQ24" s="626"/>
      <c r="BR24" s="626"/>
      <c r="BS24" s="627" t="s">
        <v>178</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5071266</v>
      </c>
      <c r="CS24" s="613"/>
      <c r="CT24" s="613"/>
      <c r="CU24" s="613"/>
      <c r="CV24" s="613"/>
      <c r="CW24" s="613"/>
      <c r="CX24" s="613"/>
      <c r="CY24" s="614"/>
      <c r="CZ24" s="617">
        <v>20.2</v>
      </c>
      <c r="DA24" s="618"/>
      <c r="DB24" s="618"/>
      <c r="DC24" s="634"/>
      <c r="DD24" s="658">
        <v>3129744</v>
      </c>
      <c r="DE24" s="613"/>
      <c r="DF24" s="613"/>
      <c r="DG24" s="613"/>
      <c r="DH24" s="613"/>
      <c r="DI24" s="613"/>
      <c r="DJ24" s="613"/>
      <c r="DK24" s="614"/>
      <c r="DL24" s="658">
        <v>3096852</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6517551</v>
      </c>
      <c r="S25" s="624"/>
      <c r="T25" s="624"/>
      <c r="U25" s="624"/>
      <c r="V25" s="624"/>
      <c r="W25" s="624"/>
      <c r="X25" s="624"/>
      <c r="Y25" s="625"/>
      <c r="Z25" s="626">
        <v>24.8</v>
      </c>
      <c r="AA25" s="626"/>
      <c r="AB25" s="626"/>
      <c r="AC25" s="626"/>
      <c r="AD25" s="627">
        <v>6319758</v>
      </c>
      <c r="AE25" s="627"/>
      <c r="AF25" s="627"/>
      <c r="AG25" s="627"/>
      <c r="AH25" s="627"/>
      <c r="AI25" s="627"/>
      <c r="AJ25" s="627"/>
      <c r="AK25" s="627"/>
      <c r="AL25" s="628">
        <v>99.2</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191</v>
      </c>
      <c r="BH25" s="624"/>
      <c r="BI25" s="624"/>
      <c r="BJ25" s="624"/>
      <c r="BK25" s="624"/>
      <c r="BL25" s="624"/>
      <c r="BM25" s="624"/>
      <c r="BN25" s="625"/>
      <c r="BO25" s="626" t="s">
        <v>191</v>
      </c>
      <c r="BP25" s="626"/>
      <c r="BQ25" s="626"/>
      <c r="BR25" s="626"/>
      <c r="BS25" s="627" t="s">
        <v>178</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1674195</v>
      </c>
      <c r="CS25" s="655"/>
      <c r="CT25" s="655"/>
      <c r="CU25" s="655"/>
      <c r="CV25" s="655"/>
      <c r="CW25" s="655"/>
      <c r="CX25" s="655"/>
      <c r="CY25" s="656"/>
      <c r="CZ25" s="628">
        <v>6.7</v>
      </c>
      <c r="DA25" s="653"/>
      <c r="DB25" s="653"/>
      <c r="DC25" s="657"/>
      <c r="DD25" s="632">
        <v>1574240</v>
      </c>
      <c r="DE25" s="655"/>
      <c r="DF25" s="655"/>
      <c r="DG25" s="655"/>
      <c r="DH25" s="655"/>
      <c r="DI25" s="655"/>
      <c r="DJ25" s="655"/>
      <c r="DK25" s="656"/>
      <c r="DL25" s="632">
        <v>1562083</v>
      </c>
      <c r="DM25" s="655"/>
      <c r="DN25" s="655"/>
      <c r="DO25" s="655"/>
      <c r="DP25" s="655"/>
      <c r="DQ25" s="655"/>
      <c r="DR25" s="655"/>
      <c r="DS25" s="655"/>
      <c r="DT25" s="655"/>
      <c r="DU25" s="655"/>
      <c r="DV25" s="656"/>
      <c r="DW25" s="628">
        <v>24.1</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2668</v>
      </c>
      <c r="S26" s="624"/>
      <c r="T26" s="624"/>
      <c r="U26" s="624"/>
      <c r="V26" s="624"/>
      <c r="W26" s="624"/>
      <c r="X26" s="624"/>
      <c r="Y26" s="625"/>
      <c r="Z26" s="626">
        <v>0</v>
      </c>
      <c r="AA26" s="626"/>
      <c r="AB26" s="626"/>
      <c r="AC26" s="626"/>
      <c r="AD26" s="627">
        <v>2668</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191</v>
      </c>
      <c r="BH26" s="624"/>
      <c r="BI26" s="624"/>
      <c r="BJ26" s="624"/>
      <c r="BK26" s="624"/>
      <c r="BL26" s="624"/>
      <c r="BM26" s="624"/>
      <c r="BN26" s="625"/>
      <c r="BO26" s="626" t="s">
        <v>191</v>
      </c>
      <c r="BP26" s="626"/>
      <c r="BQ26" s="626"/>
      <c r="BR26" s="626"/>
      <c r="BS26" s="627" t="s">
        <v>191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987504</v>
      </c>
      <c r="CS26" s="624"/>
      <c r="CT26" s="624"/>
      <c r="CU26" s="624"/>
      <c r="CV26" s="624"/>
      <c r="CW26" s="624"/>
      <c r="CX26" s="624"/>
      <c r="CY26" s="625"/>
      <c r="CZ26" s="628">
        <v>3.9</v>
      </c>
      <c r="DA26" s="653"/>
      <c r="DB26" s="653"/>
      <c r="DC26" s="657"/>
      <c r="DD26" s="632">
        <v>954295</v>
      </c>
      <c r="DE26" s="624"/>
      <c r="DF26" s="624"/>
      <c r="DG26" s="624"/>
      <c r="DH26" s="624"/>
      <c r="DI26" s="624"/>
      <c r="DJ26" s="624"/>
      <c r="DK26" s="625"/>
      <c r="DL26" s="632" t="s">
        <v>191</v>
      </c>
      <c r="DM26" s="624"/>
      <c r="DN26" s="624"/>
      <c r="DO26" s="624"/>
      <c r="DP26" s="624"/>
      <c r="DQ26" s="624"/>
      <c r="DR26" s="624"/>
      <c r="DS26" s="624"/>
      <c r="DT26" s="624"/>
      <c r="DU26" s="624"/>
      <c r="DV26" s="625"/>
      <c r="DW26" s="628" t="s">
        <v>178</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129908</v>
      </c>
      <c r="S27" s="624"/>
      <c r="T27" s="624"/>
      <c r="U27" s="624"/>
      <c r="V27" s="624"/>
      <c r="W27" s="624"/>
      <c r="X27" s="624"/>
      <c r="Y27" s="625"/>
      <c r="Z27" s="626">
        <v>0.5</v>
      </c>
      <c r="AA27" s="626"/>
      <c r="AB27" s="626"/>
      <c r="AC27" s="626"/>
      <c r="AD27" s="627" t="s">
        <v>191</v>
      </c>
      <c r="AE27" s="627"/>
      <c r="AF27" s="627"/>
      <c r="AG27" s="627"/>
      <c r="AH27" s="627"/>
      <c r="AI27" s="627"/>
      <c r="AJ27" s="627"/>
      <c r="AK27" s="627"/>
      <c r="AL27" s="628" t="s">
        <v>178</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3734224</v>
      </c>
      <c r="BH27" s="624"/>
      <c r="BI27" s="624"/>
      <c r="BJ27" s="624"/>
      <c r="BK27" s="624"/>
      <c r="BL27" s="624"/>
      <c r="BM27" s="624"/>
      <c r="BN27" s="625"/>
      <c r="BO27" s="626">
        <v>100</v>
      </c>
      <c r="BP27" s="626"/>
      <c r="BQ27" s="626"/>
      <c r="BR27" s="626"/>
      <c r="BS27" s="627">
        <v>72195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2400837</v>
      </c>
      <c r="CS27" s="655"/>
      <c r="CT27" s="655"/>
      <c r="CU27" s="655"/>
      <c r="CV27" s="655"/>
      <c r="CW27" s="655"/>
      <c r="CX27" s="655"/>
      <c r="CY27" s="656"/>
      <c r="CZ27" s="628">
        <v>9.6</v>
      </c>
      <c r="DA27" s="653"/>
      <c r="DB27" s="653"/>
      <c r="DC27" s="657"/>
      <c r="DD27" s="632">
        <v>585310</v>
      </c>
      <c r="DE27" s="655"/>
      <c r="DF27" s="655"/>
      <c r="DG27" s="655"/>
      <c r="DH27" s="655"/>
      <c r="DI27" s="655"/>
      <c r="DJ27" s="655"/>
      <c r="DK27" s="656"/>
      <c r="DL27" s="632">
        <v>564575</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154859</v>
      </c>
      <c r="S28" s="624"/>
      <c r="T28" s="624"/>
      <c r="U28" s="624"/>
      <c r="V28" s="624"/>
      <c r="W28" s="624"/>
      <c r="X28" s="624"/>
      <c r="Y28" s="625"/>
      <c r="Z28" s="626">
        <v>0.6</v>
      </c>
      <c r="AA28" s="626"/>
      <c r="AB28" s="626"/>
      <c r="AC28" s="626"/>
      <c r="AD28" s="627">
        <v>4162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996234</v>
      </c>
      <c r="CS28" s="624"/>
      <c r="CT28" s="624"/>
      <c r="CU28" s="624"/>
      <c r="CV28" s="624"/>
      <c r="CW28" s="624"/>
      <c r="CX28" s="624"/>
      <c r="CY28" s="625"/>
      <c r="CZ28" s="628">
        <v>4</v>
      </c>
      <c r="DA28" s="653"/>
      <c r="DB28" s="653"/>
      <c r="DC28" s="657"/>
      <c r="DD28" s="632">
        <v>970194</v>
      </c>
      <c r="DE28" s="624"/>
      <c r="DF28" s="624"/>
      <c r="DG28" s="624"/>
      <c r="DH28" s="624"/>
      <c r="DI28" s="624"/>
      <c r="DJ28" s="624"/>
      <c r="DK28" s="625"/>
      <c r="DL28" s="632">
        <v>970194</v>
      </c>
      <c r="DM28" s="624"/>
      <c r="DN28" s="624"/>
      <c r="DO28" s="624"/>
      <c r="DP28" s="624"/>
      <c r="DQ28" s="624"/>
      <c r="DR28" s="624"/>
      <c r="DS28" s="624"/>
      <c r="DT28" s="624"/>
      <c r="DU28" s="624"/>
      <c r="DV28" s="625"/>
      <c r="DW28" s="628">
        <v>14.9</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14975</v>
      </c>
      <c r="S29" s="624"/>
      <c r="T29" s="624"/>
      <c r="U29" s="624"/>
      <c r="V29" s="624"/>
      <c r="W29" s="624"/>
      <c r="X29" s="624"/>
      <c r="Y29" s="625"/>
      <c r="Z29" s="626">
        <v>0.1</v>
      </c>
      <c r="AA29" s="626"/>
      <c r="AB29" s="626"/>
      <c r="AC29" s="626"/>
      <c r="AD29" s="627" t="s">
        <v>191</v>
      </c>
      <c r="AE29" s="627"/>
      <c r="AF29" s="627"/>
      <c r="AG29" s="627"/>
      <c r="AH29" s="627"/>
      <c r="AI29" s="627"/>
      <c r="AJ29" s="627"/>
      <c r="AK29" s="627"/>
      <c r="AL29" s="628" t="s">
        <v>191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996234</v>
      </c>
      <c r="CS29" s="655"/>
      <c r="CT29" s="655"/>
      <c r="CU29" s="655"/>
      <c r="CV29" s="655"/>
      <c r="CW29" s="655"/>
      <c r="CX29" s="655"/>
      <c r="CY29" s="656"/>
      <c r="CZ29" s="628">
        <v>4</v>
      </c>
      <c r="DA29" s="653"/>
      <c r="DB29" s="653"/>
      <c r="DC29" s="657"/>
      <c r="DD29" s="632">
        <v>970194</v>
      </c>
      <c r="DE29" s="655"/>
      <c r="DF29" s="655"/>
      <c r="DG29" s="655"/>
      <c r="DH29" s="655"/>
      <c r="DI29" s="655"/>
      <c r="DJ29" s="655"/>
      <c r="DK29" s="656"/>
      <c r="DL29" s="632">
        <v>970194</v>
      </c>
      <c r="DM29" s="655"/>
      <c r="DN29" s="655"/>
      <c r="DO29" s="655"/>
      <c r="DP29" s="655"/>
      <c r="DQ29" s="655"/>
      <c r="DR29" s="655"/>
      <c r="DS29" s="655"/>
      <c r="DT29" s="655"/>
      <c r="DU29" s="655"/>
      <c r="DV29" s="656"/>
      <c r="DW29" s="628">
        <v>14.9</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3483252</v>
      </c>
      <c r="S30" s="624"/>
      <c r="T30" s="624"/>
      <c r="U30" s="624"/>
      <c r="V30" s="624"/>
      <c r="W30" s="624"/>
      <c r="X30" s="624"/>
      <c r="Y30" s="625"/>
      <c r="Z30" s="626">
        <v>13.3</v>
      </c>
      <c r="AA30" s="626"/>
      <c r="AB30" s="626"/>
      <c r="AC30" s="626"/>
      <c r="AD30" s="627" t="s">
        <v>191</v>
      </c>
      <c r="AE30" s="627"/>
      <c r="AF30" s="627"/>
      <c r="AG30" s="627"/>
      <c r="AH30" s="627"/>
      <c r="AI30" s="627"/>
      <c r="AJ30" s="627"/>
      <c r="AK30" s="627"/>
      <c r="AL30" s="628" t="s">
        <v>178</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949402</v>
      </c>
      <c r="CS30" s="624"/>
      <c r="CT30" s="624"/>
      <c r="CU30" s="624"/>
      <c r="CV30" s="624"/>
      <c r="CW30" s="624"/>
      <c r="CX30" s="624"/>
      <c r="CY30" s="625"/>
      <c r="CZ30" s="628">
        <v>3.8</v>
      </c>
      <c r="DA30" s="653"/>
      <c r="DB30" s="653"/>
      <c r="DC30" s="657"/>
      <c r="DD30" s="632">
        <v>927181</v>
      </c>
      <c r="DE30" s="624"/>
      <c r="DF30" s="624"/>
      <c r="DG30" s="624"/>
      <c r="DH30" s="624"/>
      <c r="DI30" s="624"/>
      <c r="DJ30" s="624"/>
      <c r="DK30" s="625"/>
      <c r="DL30" s="632">
        <v>927181</v>
      </c>
      <c r="DM30" s="624"/>
      <c r="DN30" s="624"/>
      <c r="DO30" s="624"/>
      <c r="DP30" s="624"/>
      <c r="DQ30" s="624"/>
      <c r="DR30" s="624"/>
      <c r="DS30" s="624"/>
      <c r="DT30" s="624"/>
      <c r="DU30" s="624"/>
      <c r="DV30" s="625"/>
      <c r="DW30" s="628">
        <v>14.3</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191</v>
      </c>
      <c r="S31" s="624"/>
      <c r="T31" s="624"/>
      <c r="U31" s="624"/>
      <c r="V31" s="624"/>
      <c r="W31" s="624"/>
      <c r="X31" s="624"/>
      <c r="Y31" s="625"/>
      <c r="Z31" s="626" t="s">
        <v>178</v>
      </c>
      <c r="AA31" s="626"/>
      <c r="AB31" s="626"/>
      <c r="AC31" s="626"/>
      <c r="AD31" s="627" t="s">
        <v>191</v>
      </c>
      <c r="AE31" s="627"/>
      <c r="AF31" s="627"/>
      <c r="AG31" s="627"/>
      <c r="AH31" s="627"/>
      <c r="AI31" s="627"/>
      <c r="AJ31" s="627"/>
      <c r="AK31" s="627"/>
      <c r="AL31" s="628" t="s">
        <v>191</v>
      </c>
      <c r="AM31" s="629"/>
      <c r="AN31" s="629"/>
      <c r="AO31" s="630"/>
      <c r="AP31" s="669" t="s">
        <v>318</v>
      </c>
      <c r="AQ31" s="670"/>
      <c r="AR31" s="670"/>
      <c r="AS31" s="670"/>
      <c r="AT31" s="675" t="s">
        <v>319</v>
      </c>
      <c r="AU31" s="218"/>
      <c r="AV31" s="218"/>
      <c r="AW31" s="218"/>
      <c r="AX31" s="609" t="s">
        <v>194</v>
      </c>
      <c r="AY31" s="610"/>
      <c r="AZ31" s="610"/>
      <c r="BA31" s="610"/>
      <c r="BB31" s="610"/>
      <c r="BC31" s="610"/>
      <c r="BD31" s="610"/>
      <c r="BE31" s="610"/>
      <c r="BF31" s="611"/>
      <c r="BG31" s="679">
        <v>98.5</v>
      </c>
      <c r="BH31" s="667"/>
      <c r="BI31" s="667"/>
      <c r="BJ31" s="667"/>
      <c r="BK31" s="667"/>
      <c r="BL31" s="667"/>
      <c r="BM31" s="618">
        <v>96.8</v>
      </c>
      <c r="BN31" s="667"/>
      <c r="BO31" s="667"/>
      <c r="BP31" s="667"/>
      <c r="BQ31" s="668"/>
      <c r="BR31" s="679">
        <v>98.7</v>
      </c>
      <c r="BS31" s="667"/>
      <c r="BT31" s="667"/>
      <c r="BU31" s="667"/>
      <c r="BV31" s="667"/>
      <c r="BW31" s="667"/>
      <c r="BX31" s="618">
        <v>97.2</v>
      </c>
      <c r="BY31" s="667"/>
      <c r="BZ31" s="667"/>
      <c r="CA31" s="667"/>
      <c r="CB31" s="668"/>
      <c r="CD31" s="661"/>
      <c r="CE31" s="662"/>
      <c r="CF31" s="620" t="s">
        <v>320</v>
      </c>
      <c r="CG31" s="621"/>
      <c r="CH31" s="621"/>
      <c r="CI31" s="621"/>
      <c r="CJ31" s="621"/>
      <c r="CK31" s="621"/>
      <c r="CL31" s="621"/>
      <c r="CM31" s="621"/>
      <c r="CN31" s="621"/>
      <c r="CO31" s="621"/>
      <c r="CP31" s="621"/>
      <c r="CQ31" s="622"/>
      <c r="CR31" s="623">
        <v>46832</v>
      </c>
      <c r="CS31" s="655"/>
      <c r="CT31" s="655"/>
      <c r="CU31" s="655"/>
      <c r="CV31" s="655"/>
      <c r="CW31" s="655"/>
      <c r="CX31" s="655"/>
      <c r="CY31" s="656"/>
      <c r="CZ31" s="628">
        <v>0.2</v>
      </c>
      <c r="DA31" s="653"/>
      <c r="DB31" s="653"/>
      <c r="DC31" s="657"/>
      <c r="DD31" s="632">
        <v>43013</v>
      </c>
      <c r="DE31" s="655"/>
      <c r="DF31" s="655"/>
      <c r="DG31" s="655"/>
      <c r="DH31" s="655"/>
      <c r="DI31" s="655"/>
      <c r="DJ31" s="655"/>
      <c r="DK31" s="656"/>
      <c r="DL31" s="632">
        <v>43013</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791229</v>
      </c>
      <c r="S32" s="624"/>
      <c r="T32" s="624"/>
      <c r="U32" s="624"/>
      <c r="V32" s="624"/>
      <c r="W32" s="624"/>
      <c r="X32" s="624"/>
      <c r="Y32" s="625"/>
      <c r="Z32" s="626">
        <v>3</v>
      </c>
      <c r="AA32" s="626"/>
      <c r="AB32" s="626"/>
      <c r="AC32" s="626"/>
      <c r="AD32" s="627" t="s">
        <v>191</v>
      </c>
      <c r="AE32" s="627"/>
      <c r="AF32" s="627"/>
      <c r="AG32" s="627"/>
      <c r="AH32" s="627"/>
      <c r="AI32" s="627"/>
      <c r="AJ32" s="627"/>
      <c r="AK32" s="627"/>
      <c r="AL32" s="628" t="s">
        <v>191</v>
      </c>
      <c r="AM32" s="629"/>
      <c r="AN32" s="629"/>
      <c r="AO32" s="630"/>
      <c r="AP32" s="671"/>
      <c r="AQ32" s="672"/>
      <c r="AR32" s="672"/>
      <c r="AS32" s="672"/>
      <c r="AT32" s="676"/>
      <c r="AU32" s="214" t="s">
        <v>322</v>
      </c>
      <c r="AX32" s="620" t="s">
        <v>323</v>
      </c>
      <c r="AY32" s="621"/>
      <c r="AZ32" s="621"/>
      <c r="BA32" s="621"/>
      <c r="BB32" s="621"/>
      <c r="BC32" s="621"/>
      <c r="BD32" s="621"/>
      <c r="BE32" s="621"/>
      <c r="BF32" s="622"/>
      <c r="BG32" s="680">
        <v>98.2</v>
      </c>
      <c r="BH32" s="655"/>
      <c r="BI32" s="655"/>
      <c r="BJ32" s="655"/>
      <c r="BK32" s="655"/>
      <c r="BL32" s="655"/>
      <c r="BM32" s="629">
        <v>96</v>
      </c>
      <c r="BN32" s="655"/>
      <c r="BO32" s="655"/>
      <c r="BP32" s="655"/>
      <c r="BQ32" s="678"/>
      <c r="BR32" s="680">
        <v>98.5</v>
      </c>
      <c r="BS32" s="655"/>
      <c r="BT32" s="655"/>
      <c r="BU32" s="655"/>
      <c r="BV32" s="655"/>
      <c r="BW32" s="655"/>
      <c r="BX32" s="629">
        <v>96.8</v>
      </c>
      <c r="BY32" s="655"/>
      <c r="BZ32" s="655"/>
      <c r="CA32" s="655"/>
      <c r="CB32" s="678"/>
      <c r="CD32" s="663"/>
      <c r="CE32" s="664"/>
      <c r="CF32" s="620" t="s">
        <v>324</v>
      </c>
      <c r="CG32" s="621"/>
      <c r="CH32" s="621"/>
      <c r="CI32" s="621"/>
      <c r="CJ32" s="621"/>
      <c r="CK32" s="621"/>
      <c r="CL32" s="621"/>
      <c r="CM32" s="621"/>
      <c r="CN32" s="621"/>
      <c r="CO32" s="621"/>
      <c r="CP32" s="621"/>
      <c r="CQ32" s="622"/>
      <c r="CR32" s="623" t="s">
        <v>191</v>
      </c>
      <c r="CS32" s="624"/>
      <c r="CT32" s="624"/>
      <c r="CU32" s="624"/>
      <c r="CV32" s="624"/>
      <c r="CW32" s="624"/>
      <c r="CX32" s="624"/>
      <c r="CY32" s="625"/>
      <c r="CZ32" s="628" t="s">
        <v>178</v>
      </c>
      <c r="DA32" s="653"/>
      <c r="DB32" s="653"/>
      <c r="DC32" s="657"/>
      <c r="DD32" s="632" t="s">
        <v>191</v>
      </c>
      <c r="DE32" s="624"/>
      <c r="DF32" s="624"/>
      <c r="DG32" s="624"/>
      <c r="DH32" s="624"/>
      <c r="DI32" s="624"/>
      <c r="DJ32" s="624"/>
      <c r="DK32" s="625"/>
      <c r="DL32" s="632" t="s">
        <v>191</v>
      </c>
      <c r="DM32" s="624"/>
      <c r="DN32" s="624"/>
      <c r="DO32" s="624"/>
      <c r="DP32" s="624"/>
      <c r="DQ32" s="624"/>
      <c r="DR32" s="624"/>
      <c r="DS32" s="624"/>
      <c r="DT32" s="624"/>
      <c r="DU32" s="624"/>
      <c r="DV32" s="625"/>
      <c r="DW32" s="628" t="s">
        <v>191</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33219</v>
      </c>
      <c r="S33" s="624"/>
      <c r="T33" s="624"/>
      <c r="U33" s="624"/>
      <c r="V33" s="624"/>
      <c r="W33" s="624"/>
      <c r="X33" s="624"/>
      <c r="Y33" s="625"/>
      <c r="Z33" s="626">
        <v>0.1</v>
      </c>
      <c r="AA33" s="626"/>
      <c r="AB33" s="626"/>
      <c r="AC33" s="626"/>
      <c r="AD33" s="627">
        <v>5170</v>
      </c>
      <c r="AE33" s="627"/>
      <c r="AF33" s="627"/>
      <c r="AG33" s="627"/>
      <c r="AH33" s="627"/>
      <c r="AI33" s="627"/>
      <c r="AJ33" s="627"/>
      <c r="AK33" s="627"/>
      <c r="AL33" s="628">
        <v>0.1</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98.6</v>
      </c>
      <c r="BH33" s="682"/>
      <c r="BI33" s="682"/>
      <c r="BJ33" s="682"/>
      <c r="BK33" s="682"/>
      <c r="BL33" s="682"/>
      <c r="BM33" s="683">
        <v>97.2</v>
      </c>
      <c r="BN33" s="682"/>
      <c r="BO33" s="682"/>
      <c r="BP33" s="682"/>
      <c r="BQ33" s="684"/>
      <c r="BR33" s="681">
        <v>98.8</v>
      </c>
      <c r="BS33" s="682"/>
      <c r="BT33" s="682"/>
      <c r="BU33" s="682"/>
      <c r="BV33" s="682"/>
      <c r="BW33" s="682"/>
      <c r="BX33" s="683">
        <v>97.4</v>
      </c>
      <c r="BY33" s="682"/>
      <c r="BZ33" s="682"/>
      <c r="CA33" s="682"/>
      <c r="CB33" s="684"/>
      <c r="CD33" s="620" t="s">
        <v>327</v>
      </c>
      <c r="CE33" s="621"/>
      <c r="CF33" s="621"/>
      <c r="CG33" s="621"/>
      <c r="CH33" s="621"/>
      <c r="CI33" s="621"/>
      <c r="CJ33" s="621"/>
      <c r="CK33" s="621"/>
      <c r="CL33" s="621"/>
      <c r="CM33" s="621"/>
      <c r="CN33" s="621"/>
      <c r="CO33" s="621"/>
      <c r="CP33" s="621"/>
      <c r="CQ33" s="622"/>
      <c r="CR33" s="623">
        <v>16646211</v>
      </c>
      <c r="CS33" s="655"/>
      <c r="CT33" s="655"/>
      <c r="CU33" s="655"/>
      <c r="CV33" s="655"/>
      <c r="CW33" s="655"/>
      <c r="CX33" s="655"/>
      <c r="CY33" s="656"/>
      <c r="CZ33" s="628">
        <v>66.5</v>
      </c>
      <c r="DA33" s="653"/>
      <c r="DB33" s="653"/>
      <c r="DC33" s="657"/>
      <c r="DD33" s="632">
        <v>3600972</v>
      </c>
      <c r="DE33" s="655"/>
      <c r="DF33" s="655"/>
      <c r="DG33" s="655"/>
      <c r="DH33" s="655"/>
      <c r="DI33" s="655"/>
      <c r="DJ33" s="655"/>
      <c r="DK33" s="656"/>
      <c r="DL33" s="632">
        <v>2545870</v>
      </c>
      <c r="DM33" s="655"/>
      <c r="DN33" s="655"/>
      <c r="DO33" s="655"/>
      <c r="DP33" s="655"/>
      <c r="DQ33" s="655"/>
      <c r="DR33" s="655"/>
      <c r="DS33" s="655"/>
      <c r="DT33" s="655"/>
      <c r="DU33" s="655"/>
      <c r="DV33" s="656"/>
      <c r="DW33" s="628">
        <v>39.200000000000003</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6123730</v>
      </c>
      <c r="S34" s="624"/>
      <c r="T34" s="624"/>
      <c r="U34" s="624"/>
      <c r="V34" s="624"/>
      <c r="W34" s="624"/>
      <c r="X34" s="624"/>
      <c r="Y34" s="625"/>
      <c r="Z34" s="626">
        <v>23.3</v>
      </c>
      <c r="AA34" s="626"/>
      <c r="AB34" s="626"/>
      <c r="AC34" s="626"/>
      <c r="AD34" s="627" t="s">
        <v>191</v>
      </c>
      <c r="AE34" s="627"/>
      <c r="AF34" s="627"/>
      <c r="AG34" s="627"/>
      <c r="AH34" s="627"/>
      <c r="AI34" s="627"/>
      <c r="AJ34" s="627"/>
      <c r="AK34" s="627"/>
      <c r="AL34" s="628" t="s">
        <v>191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4345922</v>
      </c>
      <c r="CS34" s="624"/>
      <c r="CT34" s="624"/>
      <c r="CU34" s="624"/>
      <c r="CV34" s="624"/>
      <c r="CW34" s="624"/>
      <c r="CX34" s="624"/>
      <c r="CY34" s="625"/>
      <c r="CZ34" s="628">
        <v>17.3</v>
      </c>
      <c r="DA34" s="653"/>
      <c r="DB34" s="653"/>
      <c r="DC34" s="657"/>
      <c r="DD34" s="632">
        <v>824687</v>
      </c>
      <c r="DE34" s="624"/>
      <c r="DF34" s="624"/>
      <c r="DG34" s="624"/>
      <c r="DH34" s="624"/>
      <c r="DI34" s="624"/>
      <c r="DJ34" s="624"/>
      <c r="DK34" s="625"/>
      <c r="DL34" s="632">
        <v>702684</v>
      </c>
      <c r="DM34" s="624"/>
      <c r="DN34" s="624"/>
      <c r="DO34" s="624"/>
      <c r="DP34" s="624"/>
      <c r="DQ34" s="624"/>
      <c r="DR34" s="624"/>
      <c r="DS34" s="624"/>
      <c r="DT34" s="624"/>
      <c r="DU34" s="624"/>
      <c r="DV34" s="625"/>
      <c r="DW34" s="628">
        <v>10.8</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6175114</v>
      </c>
      <c r="S35" s="624"/>
      <c r="T35" s="624"/>
      <c r="U35" s="624"/>
      <c r="V35" s="624"/>
      <c r="W35" s="624"/>
      <c r="X35" s="624"/>
      <c r="Y35" s="625"/>
      <c r="Z35" s="626">
        <v>23.5</v>
      </c>
      <c r="AA35" s="626"/>
      <c r="AB35" s="626"/>
      <c r="AC35" s="626"/>
      <c r="AD35" s="627" t="s">
        <v>178</v>
      </c>
      <c r="AE35" s="627"/>
      <c r="AF35" s="627"/>
      <c r="AG35" s="627"/>
      <c r="AH35" s="627"/>
      <c r="AI35" s="627"/>
      <c r="AJ35" s="627"/>
      <c r="AK35" s="627"/>
      <c r="AL35" s="628" t="s">
        <v>178</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41194</v>
      </c>
      <c r="CS35" s="655"/>
      <c r="CT35" s="655"/>
      <c r="CU35" s="655"/>
      <c r="CV35" s="655"/>
      <c r="CW35" s="655"/>
      <c r="CX35" s="655"/>
      <c r="CY35" s="656"/>
      <c r="CZ35" s="628">
        <v>0.2</v>
      </c>
      <c r="DA35" s="653"/>
      <c r="DB35" s="653"/>
      <c r="DC35" s="657"/>
      <c r="DD35" s="632">
        <v>12873</v>
      </c>
      <c r="DE35" s="655"/>
      <c r="DF35" s="655"/>
      <c r="DG35" s="655"/>
      <c r="DH35" s="655"/>
      <c r="DI35" s="655"/>
      <c r="DJ35" s="655"/>
      <c r="DK35" s="656"/>
      <c r="DL35" s="632">
        <v>12790</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1356141</v>
      </c>
      <c r="S36" s="624"/>
      <c r="T36" s="624"/>
      <c r="U36" s="624"/>
      <c r="V36" s="624"/>
      <c r="W36" s="624"/>
      <c r="X36" s="624"/>
      <c r="Y36" s="625"/>
      <c r="Z36" s="626">
        <v>5.2</v>
      </c>
      <c r="AA36" s="626"/>
      <c r="AB36" s="626"/>
      <c r="AC36" s="626"/>
      <c r="AD36" s="627" t="s">
        <v>191</v>
      </c>
      <c r="AE36" s="627"/>
      <c r="AF36" s="627"/>
      <c r="AG36" s="627"/>
      <c r="AH36" s="627"/>
      <c r="AI36" s="627"/>
      <c r="AJ36" s="627"/>
      <c r="AK36" s="627"/>
      <c r="AL36" s="628" t="s">
        <v>178</v>
      </c>
      <c r="AM36" s="629"/>
      <c r="AN36" s="629"/>
      <c r="AO36" s="630"/>
      <c r="AP36" s="222"/>
      <c r="AQ36" s="689" t="s">
        <v>335</v>
      </c>
      <c r="AR36" s="690"/>
      <c r="AS36" s="690"/>
      <c r="AT36" s="690"/>
      <c r="AU36" s="690"/>
      <c r="AV36" s="690"/>
      <c r="AW36" s="690"/>
      <c r="AX36" s="690"/>
      <c r="AY36" s="691"/>
      <c r="AZ36" s="612">
        <v>1597105</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22823</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4260642</v>
      </c>
      <c r="CS36" s="624"/>
      <c r="CT36" s="624"/>
      <c r="CU36" s="624"/>
      <c r="CV36" s="624"/>
      <c r="CW36" s="624"/>
      <c r="CX36" s="624"/>
      <c r="CY36" s="625"/>
      <c r="CZ36" s="628">
        <v>17</v>
      </c>
      <c r="DA36" s="653"/>
      <c r="DB36" s="653"/>
      <c r="DC36" s="657"/>
      <c r="DD36" s="632">
        <v>1208014</v>
      </c>
      <c r="DE36" s="624"/>
      <c r="DF36" s="624"/>
      <c r="DG36" s="624"/>
      <c r="DH36" s="624"/>
      <c r="DI36" s="624"/>
      <c r="DJ36" s="624"/>
      <c r="DK36" s="625"/>
      <c r="DL36" s="632">
        <v>757550</v>
      </c>
      <c r="DM36" s="624"/>
      <c r="DN36" s="624"/>
      <c r="DO36" s="624"/>
      <c r="DP36" s="624"/>
      <c r="DQ36" s="624"/>
      <c r="DR36" s="624"/>
      <c r="DS36" s="624"/>
      <c r="DT36" s="624"/>
      <c r="DU36" s="624"/>
      <c r="DV36" s="625"/>
      <c r="DW36" s="628">
        <v>11.7</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240439</v>
      </c>
      <c r="S37" s="624"/>
      <c r="T37" s="624"/>
      <c r="U37" s="624"/>
      <c r="V37" s="624"/>
      <c r="W37" s="624"/>
      <c r="X37" s="624"/>
      <c r="Y37" s="625"/>
      <c r="Z37" s="626">
        <v>0.9</v>
      </c>
      <c r="AA37" s="626"/>
      <c r="AB37" s="626"/>
      <c r="AC37" s="626"/>
      <c r="AD37" s="627">
        <v>38724</v>
      </c>
      <c r="AE37" s="627"/>
      <c r="AF37" s="627"/>
      <c r="AG37" s="627"/>
      <c r="AH37" s="627"/>
      <c r="AI37" s="627"/>
      <c r="AJ37" s="627"/>
      <c r="AK37" s="627"/>
      <c r="AL37" s="628">
        <v>0.6</v>
      </c>
      <c r="AM37" s="629"/>
      <c r="AN37" s="629"/>
      <c r="AO37" s="630"/>
      <c r="AQ37" s="686" t="s">
        <v>339</v>
      </c>
      <c r="AR37" s="687"/>
      <c r="AS37" s="687"/>
      <c r="AT37" s="687"/>
      <c r="AU37" s="687"/>
      <c r="AV37" s="687"/>
      <c r="AW37" s="687"/>
      <c r="AX37" s="687"/>
      <c r="AY37" s="688"/>
      <c r="AZ37" s="623">
        <v>691966</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18658</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680282</v>
      </c>
      <c r="CS37" s="655"/>
      <c r="CT37" s="655"/>
      <c r="CU37" s="655"/>
      <c r="CV37" s="655"/>
      <c r="CW37" s="655"/>
      <c r="CX37" s="655"/>
      <c r="CY37" s="656"/>
      <c r="CZ37" s="628">
        <v>2.7</v>
      </c>
      <c r="DA37" s="653"/>
      <c r="DB37" s="653"/>
      <c r="DC37" s="657"/>
      <c r="DD37" s="632">
        <v>680282</v>
      </c>
      <c r="DE37" s="655"/>
      <c r="DF37" s="655"/>
      <c r="DG37" s="655"/>
      <c r="DH37" s="655"/>
      <c r="DI37" s="655"/>
      <c r="DJ37" s="655"/>
      <c r="DK37" s="656"/>
      <c r="DL37" s="632">
        <v>580146</v>
      </c>
      <c r="DM37" s="655"/>
      <c r="DN37" s="655"/>
      <c r="DO37" s="655"/>
      <c r="DP37" s="655"/>
      <c r="DQ37" s="655"/>
      <c r="DR37" s="655"/>
      <c r="DS37" s="655"/>
      <c r="DT37" s="655"/>
      <c r="DU37" s="655"/>
      <c r="DV37" s="656"/>
      <c r="DW37" s="628">
        <v>8.9</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1239632</v>
      </c>
      <c r="S38" s="624"/>
      <c r="T38" s="624"/>
      <c r="U38" s="624"/>
      <c r="V38" s="624"/>
      <c r="W38" s="624"/>
      <c r="X38" s="624"/>
      <c r="Y38" s="625"/>
      <c r="Z38" s="626">
        <v>4.7</v>
      </c>
      <c r="AA38" s="626"/>
      <c r="AB38" s="626"/>
      <c r="AC38" s="626"/>
      <c r="AD38" s="627" t="s">
        <v>191</v>
      </c>
      <c r="AE38" s="627"/>
      <c r="AF38" s="627"/>
      <c r="AG38" s="627"/>
      <c r="AH38" s="627"/>
      <c r="AI38" s="627"/>
      <c r="AJ38" s="627"/>
      <c r="AK38" s="627"/>
      <c r="AL38" s="628" t="s">
        <v>178</v>
      </c>
      <c r="AM38" s="629"/>
      <c r="AN38" s="629"/>
      <c r="AO38" s="630"/>
      <c r="AQ38" s="686" t="s">
        <v>343</v>
      </c>
      <c r="AR38" s="687"/>
      <c r="AS38" s="687"/>
      <c r="AT38" s="687"/>
      <c r="AU38" s="687"/>
      <c r="AV38" s="687"/>
      <c r="AW38" s="687"/>
      <c r="AX38" s="687"/>
      <c r="AY38" s="688"/>
      <c r="AZ38" s="623">
        <v>40943</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3560</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1556162</v>
      </c>
      <c r="CS38" s="624"/>
      <c r="CT38" s="624"/>
      <c r="CU38" s="624"/>
      <c r="CV38" s="624"/>
      <c r="CW38" s="624"/>
      <c r="CX38" s="624"/>
      <c r="CY38" s="625"/>
      <c r="CZ38" s="628">
        <v>6.2</v>
      </c>
      <c r="DA38" s="653"/>
      <c r="DB38" s="653"/>
      <c r="DC38" s="657"/>
      <c r="DD38" s="632">
        <v>1380161</v>
      </c>
      <c r="DE38" s="624"/>
      <c r="DF38" s="624"/>
      <c r="DG38" s="624"/>
      <c r="DH38" s="624"/>
      <c r="DI38" s="624"/>
      <c r="DJ38" s="624"/>
      <c r="DK38" s="625"/>
      <c r="DL38" s="632">
        <v>1072846</v>
      </c>
      <c r="DM38" s="624"/>
      <c r="DN38" s="624"/>
      <c r="DO38" s="624"/>
      <c r="DP38" s="624"/>
      <c r="DQ38" s="624"/>
      <c r="DR38" s="624"/>
      <c r="DS38" s="624"/>
      <c r="DT38" s="624"/>
      <c r="DU38" s="624"/>
      <c r="DV38" s="625"/>
      <c r="DW38" s="628">
        <v>16.5</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191</v>
      </c>
      <c r="AA39" s="626"/>
      <c r="AB39" s="626"/>
      <c r="AC39" s="626"/>
      <c r="AD39" s="627" t="s">
        <v>191</v>
      </c>
      <c r="AE39" s="627"/>
      <c r="AF39" s="627"/>
      <c r="AG39" s="627"/>
      <c r="AH39" s="627"/>
      <c r="AI39" s="627"/>
      <c r="AJ39" s="627"/>
      <c r="AK39" s="627"/>
      <c r="AL39" s="628" t="s">
        <v>191</v>
      </c>
      <c r="AM39" s="629"/>
      <c r="AN39" s="629"/>
      <c r="AO39" s="630"/>
      <c r="AQ39" s="686" t="s">
        <v>347</v>
      </c>
      <c r="AR39" s="687"/>
      <c r="AS39" s="687"/>
      <c r="AT39" s="687"/>
      <c r="AU39" s="687"/>
      <c r="AV39" s="687"/>
      <c r="AW39" s="687"/>
      <c r="AX39" s="687"/>
      <c r="AY39" s="688"/>
      <c r="AZ39" s="623" t="s">
        <v>191</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6006</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6412451</v>
      </c>
      <c r="CS39" s="655"/>
      <c r="CT39" s="655"/>
      <c r="CU39" s="655"/>
      <c r="CV39" s="655"/>
      <c r="CW39" s="655"/>
      <c r="CX39" s="655"/>
      <c r="CY39" s="656"/>
      <c r="CZ39" s="628">
        <v>25.6</v>
      </c>
      <c r="DA39" s="653"/>
      <c r="DB39" s="653"/>
      <c r="DC39" s="657"/>
      <c r="DD39" s="632">
        <v>155237</v>
      </c>
      <c r="DE39" s="655"/>
      <c r="DF39" s="655"/>
      <c r="DG39" s="655"/>
      <c r="DH39" s="655"/>
      <c r="DI39" s="655"/>
      <c r="DJ39" s="655"/>
      <c r="DK39" s="656"/>
      <c r="DL39" s="632" t="s">
        <v>191</v>
      </c>
      <c r="DM39" s="655"/>
      <c r="DN39" s="655"/>
      <c r="DO39" s="655"/>
      <c r="DP39" s="655"/>
      <c r="DQ39" s="655"/>
      <c r="DR39" s="655"/>
      <c r="DS39" s="655"/>
      <c r="DT39" s="655"/>
      <c r="DU39" s="655"/>
      <c r="DV39" s="656"/>
      <c r="DW39" s="628" t="s">
        <v>191</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122732</v>
      </c>
      <c r="S40" s="624"/>
      <c r="T40" s="624"/>
      <c r="U40" s="624"/>
      <c r="V40" s="624"/>
      <c r="W40" s="624"/>
      <c r="X40" s="624"/>
      <c r="Y40" s="625"/>
      <c r="Z40" s="626">
        <v>0.5</v>
      </c>
      <c r="AA40" s="626"/>
      <c r="AB40" s="626"/>
      <c r="AC40" s="626"/>
      <c r="AD40" s="627" t="s">
        <v>191</v>
      </c>
      <c r="AE40" s="627"/>
      <c r="AF40" s="627"/>
      <c r="AG40" s="627"/>
      <c r="AH40" s="627"/>
      <c r="AI40" s="627"/>
      <c r="AJ40" s="627"/>
      <c r="AK40" s="627"/>
      <c r="AL40" s="628" t="s">
        <v>191</v>
      </c>
      <c r="AM40" s="629"/>
      <c r="AN40" s="629"/>
      <c r="AO40" s="630"/>
      <c r="AQ40" s="686" t="s">
        <v>351</v>
      </c>
      <c r="AR40" s="687"/>
      <c r="AS40" s="687"/>
      <c r="AT40" s="687"/>
      <c r="AU40" s="687"/>
      <c r="AV40" s="687"/>
      <c r="AW40" s="687"/>
      <c r="AX40" s="687"/>
      <c r="AY40" s="688"/>
      <c r="AZ40" s="623" t="s">
        <v>178</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105</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29840</v>
      </c>
      <c r="CS40" s="624"/>
      <c r="CT40" s="624"/>
      <c r="CU40" s="624"/>
      <c r="CV40" s="624"/>
      <c r="CW40" s="624"/>
      <c r="CX40" s="624"/>
      <c r="CY40" s="625"/>
      <c r="CZ40" s="628">
        <v>0.1</v>
      </c>
      <c r="DA40" s="653"/>
      <c r="DB40" s="653"/>
      <c r="DC40" s="657"/>
      <c r="DD40" s="632">
        <v>20000</v>
      </c>
      <c r="DE40" s="624"/>
      <c r="DF40" s="624"/>
      <c r="DG40" s="624"/>
      <c r="DH40" s="624"/>
      <c r="DI40" s="624"/>
      <c r="DJ40" s="624"/>
      <c r="DK40" s="625"/>
      <c r="DL40" s="632" t="s">
        <v>178</v>
      </c>
      <c r="DM40" s="624"/>
      <c r="DN40" s="624"/>
      <c r="DO40" s="624"/>
      <c r="DP40" s="624"/>
      <c r="DQ40" s="624"/>
      <c r="DR40" s="624"/>
      <c r="DS40" s="624"/>
      <c r="DT40" s="624"/>
      <c r="DU40" s="624"/>
      <c r="DV40" s="625"/>
      <c r="DW40" s="628" t="s">
        <v>191</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26262717</v>
      </c>
      <c r="S41" s="696"/>
      <c r="T41" s="696"/>
      <c r="U41" s="696"/>
      <c r="V41" s="696"/>
      <c r="W41" s="696"/>
      <c r="X41" s="696"/>
      <c r="Y41" s="700"/>
      <c r="Z41" s="701">
        <v>100</v>
      </c>
      <c r="AA41" s="701"/>
      <c r="AB41" s="701"/>
      <c r="AC41" s="701"/>
      <c r="AD41" s="702">
        <v>6370482</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209214</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178</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178</v>
      </c>
      <c r="CS41" s="655"/>
      <c r="CT41" s="655"/>
      <c r="CU41" s="655"/>
      <c r="CV41" s="655"/>
      <c r="CW41" s="655"/>
      <c r="CX41" s="655"/>
      <c r="CY41" s="656"/>
      <c r="CZ41" s="628" t="s">
        <v>178</v>
      </c>
      <c r="DA41" s="653"/>
      <c r="DB41" s="653"/>
      <c r="DC41" s="657"/>
      <c r="DD41" s="632" t="s">
        <v>178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654982</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290</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3331407</v>
      </c>
      <c r="CS42" s="655"/>
      <c r="CT42" s="655"/>
      <c r="CU42" s="655"/>
      <c r="CV42" s="655"/>
      <c r="CW42" s="655"/>
      <c r="CX42" s="655"/>
      <c r="CY42" s="656"/>
      <c r="CZ42" s="628">
        <v>13.3</v>
      </c>
      <c r="DA42" s="653"/>
      <c r="DB42" s="653"/>
      <c r="DC42" s="657"/>
      <c r="DD42" s="632">
        <v>222374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37619</v>
      </c>
      <c r="CS43" s="655"/>
      <c r="CT43" s="655"/>
      <c r="CU43" s="655"/>
      <c r="CV43" s="655"/>
      <c r="CW43" s="655"/>
      <c r="CX43" s="655"/>
      <c r="CY43" s="656"/>
      <c r="CZ43" s="628">
        <v>0.2</v>
      </c>
      <c r="DA43" s="653"/>
      <c r="DB43" s="653"/>
      <c r="DC43" s="657"/>
      <c r="DD43" s="632">
        <v>37619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3331407</v>
      </c>
      <c r="CS44" s="624"/>
      <c r="CT44" s="624"/>
      <c r="CU44" s="624"/>
      <c r="CV44" s="624"/>
      <c r="CW44" s="624"/>
      <c r="CX44" s="624"/>
      <c r="CY44" s="625"/>
      <c r="CZ44" s="628">
        <v>13.3</v>
      </c>
      <c r="DA44" s="629"/>
      <c r="DB44" s="629"/>
      <c r="DC44" s="635"/>
      <c r="DD44" s="632">
        <v>222374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1950772</v>
      </c>
      <c r="CS45" s="655"/>
      <c r="CT45" s="655"/>
      <c r="CU45" s="655"/>
      <c r="CV45" s="655"/>
      <c r="CW45" s="655"/>
      <c r="CX45" s="655"/>
      <c r="CY45" s="656"/>
      <c r="CZ45" s="628">
        <v>7.8</v>
      </c>
      <c r="DA45" s="653"/>
      <c r="DB45" s="653"/>
      <c r="DC45" s="657"/>
      <c r="DD45" s="632">
        <v>17905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1344929</v>
      </c>
      <c r="CS46" s="624"/>
      <c r="CT46" s="624"/>
      <c r="CU46" s="624"/>
      <c r="CV46" s="624"/>
      <c r="CW46" s="624"/>
      <c r="CX46" s="624"/>
      <c r="CY46" s="625"/>
      <c r="CZ46" s="628">
        <v>5.4</v>
      </c>
      <c r="DA46" s="629"/>
      <c r="DB46" s="629"/>
      <c r="DC46" s="635"/>
      <c r="DD46" s="632">
        <v>173963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t="s">
        <v>178</v>
      </c>
      <c r="CS47" s="655"/>
      <c r="CT47" s="655"/>
      <c r="CU47" s="655"/>
      <c r="CV47" s="655"/>
      <c r="CW47" s="655"/>
      <c r="CX47" s="655"/>
      <c r="CY47" s="656"/>
      <c r="CZ47" s="628" t="s">
        <v>370</v>
      </c>
      <c r="DA47" s="653"/>
      <c r="DB47" s="653"/>
      <c r="DC47" s="657"/>
      <c r="DD47" s="632" t="s">
        <v>370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371</v>
      </c>
      <c r="CG48" s="621"/>
      <c r="CH48" s="621"/>
      <c r="CI48" s="621"/>
      <c r="CJ48" s="621"/>
      <c r="CK48" s="621"/>
      <c r="CL48" s="621"/>
      <c r="CM48" s="621"/>
      <c r="CN48" s="621"/>
      <c r="CO48" s="621"/>
      <c r="CP48" s="621"/>
      <c r="CQ48" s="622"/>
      <c r="CR48" s="623" t="s">
        <v>178</v>
      </c>
      <c r="CS48" s="624"/>
      <c r="CT48" s="624"/>
      <c r="CU48" s="624"/>
      <c r="CV48" s="624"/>
      <c r="CW48" s="624"/>
      <c r="CX48" s="624"/>
      <c r="CY48" s="625"/>
      <c r="CZ48" s="628" t="s">
        <v>370</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25048884</v>
      </c>
      <c r="CS49" s="682"/>
      <c r="CT49" s="682"/>
      <c r="CU49" s="682"/>
      <c r="CV49" s="682"/>
      <c r="CW49" s="682"/>
      <c r="CX49" s="682"/>
      <c r="CY49" s="711"/>
      <c r="CZ49" s="703">
        <v>100</v>
      </c>
      <c r="DA49" s="712"/>
      <c r="DB49" s="712"/>
      <c r="DC49" s="713"/>
      <c r="DD49" s="714">
        <v>6953090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kLIhVdrg6qmwf040q+ACDsrfmepMjQ1F7RaKyUOR0PZDo+6V5uBLrGi9LzRQSlQGObMQuE1pWSCKBkjf+nLzQ==" saltValue="piPpecPo5Q/dIfK06MkfF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25922</v>
      </c>
      <c r="R7" s="753"/>
      <c r="S7" s="753"/>
      <c r="T7" s="753"/>
      <c r="U7" s="753"/>
      <c r="V7" s="753">
        <v>24750</v>
      </c>
      <c r="W7" s="753"/>
      <c r="X7" s="753"/>
      <c r="Y7" s="753"/>
      <c r="Z7" s="753"/>
      <c r="AA7" s="753">
        <v>1171</v>
      </c>
      <c r="AB7" s="753"/>
      <c r="AC7" s="753"/>
      <c r="AD7" s="753"/>
      <c r="AE7" s="754"/>
      <c r="AF7" s="755">
        <v>941</v>
      </c>
      <c r="AG7" s="756"/>
      <c r="AH7" s="756"/>
      <c r="AI7" s="756"/>
      <c r="AJ7" s="757"/>
      <c r="AK7" s="758" t="s">
        <v>591</v>
      </c>
      <c r="AL7" s="759"/>
      <c r="AM7" s="759"/>
      <c r="AN7" s="759"/>
      <c r="AO7" s="759"/>
      <c r="AP7" s="759">
        <v>10409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590</v>
      </c>
      <c r="BS7" s="746" t="s">
        <v>587</v>
      </c>
      <c r="BT7" s="747"/>
      <c r="BU7" s="747"/>
      <c r="BV7" s="747"/>
      <c r="BW7" s="747"/>
      <c r="BX7" s="747"/>
      <c r="BY7" s="747"/>
      <c r="BZ7" s="747"/>
      <c r="CA7" s="747"/>
      <c r="CB7" s="747"/>
      <c r="CC7" s="747"/>
      <c r="CD7" s="747"/>
      <c r="CE7" s="747"/>
      <c r="CF7" s="747"/>
      <c r="CG7" s="762"/>
      <c r="CH7" s="743">
        <v>0</v>
      </c>
      <c r="CI7" s="744"/>
      <c r="CJ7" s="744"/>
      <c r="CK7" s="744"/>
      <c r="CL7" s="745"/>
      <c r="CM7" s="743">
        <v>5</v>
      </c>
      <c r="CN7" s="744"/>
      <c r="CO7" s="744"/>
      <c r="CP7" s="744"/>
      <c r="CQ7" s="745"/>
      <c r="CR7" s="743">
        <v>2</v>
      </c>
      <c r="CS7" s="744"/>
      <c r="CT7" s="744"/>
      <c r="CU7" s="744"/>
      <c r="CV7" s="745"/>
      <c r="CW7" s="743">
        <v>0</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1</v>
      </c>
      <c r="R8" s="784"/>
      <c r="S8" s="784"/>
      <c r="T8" s="784"/>
      <c r="U8" s="784"/>
      <c r="V8" s="784" t="s">
        <v>591</v>
      </c>
      <c r="W8" s="784"/>
      <c r="X8" s="784"/>
      <c r="Y8" s="784"/>
      <c r="Z8" s="784"/>
      <c r="AA8" s="784">
        <v>1</v>
      </c>
      <c r="AB8" s="784"/>
      <c r="AC8" s="784"/>
      <c r="AD8" s="784"/>
      <c r="AE8" s="785"/>
      <c r="AF8" s="786">
        <v>1</v>
      </c>
      <c r="AG8" s="787"/>
      <c r="AH8" s="787"/>
      <c r="AI8" s="787"/>
      <c r="AJ8" s="788"/>
      <c r="AK8" s="769" t="s">
        <v>591</v>
      </c>
      <c r="AL8" s="770"/>
      <c r="AM8" s="770"/>
      <c r="AN8" s="770"/>
      <c r="AO8" s="770"/>
      <c r="AP8" s="770" t="s">
        <v>591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590</v>
      </c>
      <c r="BS8" s="773" t="s">
        <v>588</v>
      </c>
      <c r="BT8" s="774"/>
      <c r="BU8" s="774"/>
      <c r="BV8" s="774"/>
      <c r="BW8" s="774"/>
      <c r="BX8" s="774"/>
      <c r="BY8" s="774"/>
      <c r="BZ8" s="774"/>
      <c r="CA8" s="774"/>
      <c r="CB8" s="774"/>
      <c r="CC8" s="774"/>
      <c r="CD8" s="774"/>
      <c r="CE8" s="774"/>
      <c r="CF8" s="774"/>
      <c r="CG8" s="775"/>
      <c r="CH8" s="776">
        <v>-1</v>
      </c>
      <c r="CI8" s="777"/>
      <c r="CJ8" s="777"/>
      <c r="CK8" s="777"/>
      <c r="CL8" s="778"/>
      <c r="CM8" s="776">
        <v>30</v>
      </c>
      <c r="CN8" s="777"/>
      <c r="CO8" s="777"/>
      <c r="CP8" s="777"/>
      <c r="CQ8" s="778"/>
      <c r="CR8" s="776">
        <v>50</v>
      </c>
      <c r="CS8" s="777"/>
      <c r="CT8" s="777"/>
      <c r="CU8" s="777"/>
      <c r="CV8" s="778"/>
      <c r="CW8" s="776">
        <v>0</v>
      </c>
      <c r="CX8" s="777"/>
      <c r="CY8" s="777"/>
      <c r="CZ8" s="777"/>
      <c r="DA8" s="778"/>
      <c r="DB8" s="776" t="s">
        <v>592</v>
      </c>
      <c r="DC8" s="777"/>
      <c r="DD8" s="777"/>
      <c r="DE8" s="777"/>
      <c r="DF8" s="778"/>
      <c r="DG8" s="776" t="s">
        <v>592</v>
      </c>
      <c r="DH8" s="777"/>
      <c r="DI8" s="777"/>
      <c r="DJ8" s="777"/>
      <c r="DK8" s="778"/>
      <c r="DL8" s="776">
        <v>335</v>
      </c>
      <c r="DM8" s="777"/>
      <c r="DN8" s="777"/>
      <c r="DO8" s="777"/>
      <c r="DP8" s="778"/>
      <c r="DQ8" s="776">
        <v>33</v>
      </c>
      <c r="DR8" s="777"/>
      <c r="DS8" s="777"/>
      <c r="DT8" s="777"/>
      <c r="DU8" s="778"/>
      <c r="DV8" s="773"/>
      <c r="DW8" s="774"/>
      <c r="DX8" s="774"/>
      <c r="DY8" s="774"/>
      <c r="DZ8" s="779"/>
      <c r="EA8" s="234"/>
    </row>
    <row r="9" spans="1:131" s="235" customFormat="1" ht="26.25" customHeight="1" x14ac:dyDescent="0.15">
      <c r="A9" s="238">
        <v>3</v>
      </c>
      <c r="B9" s="780" t="s">
        <v>397</v>
      </c>
      <c r="C9" s="781"/>
      <c r="D9" s="781"/>
      <c r="E9" s="781"/>
      <c r="F9" s="781"/>
      <c r="G9" s="781"/>
      <c r="H9" s="781"/>
      <c r="I9" s="781"/>
      <c r="J9" s="781"/>
      <c r="K9" s="781"/>
      <c r="L9" s="781"/>
      <c r="M9" s="781"/>
      <c r="N9" s="781"/>
      <c r="O9" s="781"/>
      <c r="P9" s="782"/>
      <c r="Q9" s="783">
        <v>384</v>
      </c>
      <c r="R9" s="784"/>
      <c r="S9" s="784"/>
      <c r="T9" s="784"/>
      <c r="U9" s="784"/>
      <c r="V9" s="784">
        <v>342</v>
      </c>
      <c r="W9" s="784"/>
      <c r="X9" s="784"/>
      <c r="Y9" s="784"/>
      <c r="Z9" s="784"/>
      <c r="AA9" s="784">
        <v>42</v>
      </c>
      <c r="AB9" s="784"/>
      <c r="AC9" s="784"/>
      <c r="AD9" s="784"/>
      <c r="AE9" s="785"/>
      <c r="AF9" s="786">
        <v>7</v>
      </c>
      <c r="AG9" s="787"/>
      <c r="AH9" s="787"/>
      <c r="AI9" s="787"/>
      <c r="AJ9" s="788"/>
      <c r="AK9" s="769" t="s">
        <v>591</v>
      </c>
      <c r="AL9" s="770"/>
      <c r="AM9" s="770"/>
      <c r="AN9" s="770"/>
      <c r="AO9" s="770"/>
      <c r="AP9" s="770">
        <v>151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589</v>
      </c>
      <c r="BT9" s="774"/>
      <c r="BU9" s="774"/>
      <c r="BV9" s="774"/>
      <c r="BW9" s="774"/>
      <c r="BX9" s="774"/>
      <c r="BY9" s="774"/>
      <c r="BZ9" s="774"/>
      <c r="CA9" s="774"/>
      <c r="CB9" s="774"/>
      <c r="CC9" s="774"/>
      <c r="CD9" s="774"/>
      <c r="CE9" s="774"/>
      <c r="CF9" s="774"/>
      <c r="CG9" s="775"/>
      <c r="CH9" s="776">
        <v>147</v>
      </c>
      <c r="CI9" s="777"/>
      <c r="CJ9" s="777"/>
      <c r="CK9" s="777"/>
      <c r="CL9" s="778"/>
      <c r="CM9" s="776">
        <v>133</v>
      </c>
      <c r="CN9" s="777"/>
      <c r="CO9" s="777"/>
      <c r="CP9" s="777"/>
      <c r="CQ9" s="778"/>
      <c r="CR9" s="776">
        <v>0</v>
      </c>
      <c r="CS9" s="777"/>
      <c r="CT9" s="777"/>
      <c r="CU9" s="777"/>
      <c r="CV9" s="778"/>
      <c r="CW9" s="776">
        <v>0</v>
      </c>
      <c r="CX9" s="777"/>
      <c r="CY9" s="777"/>
      <c r="CZ9" s="777"/>
      <c r="DA9" s="778"/>
      <c r="DB9" s="776"/>
      <c r="DC9" s="777"/>
      <c r="DD9" s="777"/>
      <c r="DE9" s="777"/>
      <c r="DF9" s="778"/>
      <c r="DG9" s="776" t="s">
        <v>592</v>
      </c>
      <c r="DH9" s="777"/>
      <c r="DI9" s="777"/>
      <c r="DJ9" s="777"/>
      <c r="DK9" s="778"/>
      <c r="DL9" s="776" t="s">
        <v>592</v>
      </c>
      <c r="DM9" s="777"/>
      <c r="DN9" s="777"/>
      <c r="DO9" s="777"/>
      <c r="DP9" s="778"/>
      <c r="DQ9" s="776" t="s">
        <v>592</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v>26307</v>
      </c>
      <c r="R23" s="793"/>
      <c r="S23" s="793"/>
      <c r="T23" s="793"/>
      <c r="U23" s="793"/>
      <c r="V23" s="793">
        <v>25092</v>
      </c>
      <c r="W23" s="793"/>
      <c r="X23" s="793"/>
      <c r="Y23" s="793"/>
      <c r="Z23" s="793"/>
      <c r="AA23" s="793">
        <v>1214</v>
      </c>
      <c r="AB23" s="793"/>
      <c r="AC23" s="793"/>
      <c r="AD23" s="793"/>
      <c r="AE23" s="794"/>
      <c r="AF23" s="795">
        <v>948</v>
      </c>
      <c r="AG23" s="793"/>
      <c r="AH23" s="793"/>
      <c r="AI23" s="793"/>
      <c r="AJ23" s="796"/>
      <c r="AK23" s="797"/>
      <c r="AL23" s="798"/>
      <c r="AM23" s="798"/>
      <c r="AN23" s="798"/>
      <c r="AO23" s="798"/>
      <c r="AP23" s="793">
        <v>10560</v>
      </c>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2">
        <v>2682</v>
      </c>
      <c r="R28" s="823"/>
      <c r="S28" s="823"/>
      <c r="T28" s="823"/>
      <c r="U28" s="823"/>
      <c r="V28" s="823">
        <v>2660</v>
      </c>
      <c r="W28" s="823"/>
      <c r="X28" s="823"/>
      <c r="Y28" s="823"/>
      <c r="Z28" s="823"/>
      <c r="AA28" s="823">
        <v>23</v>
      </c>
      <c r="AB28" s="823"/>
      <c r="AC28" s="823"/>
      <c r="AD28" s="823"/>
      <c r="AE28" s="824"/>
      <c r="AF28" s="825">
        <v>23</v>
      </c>
      <c r="AG28" s="823"/>
      <c r="AH28" s="823"/>
      <c r="AI28" s="823"/>
      <c r="AJ28" s="826"/>
      <c r="AK28" s="827"/>
      <c r="AL28" s="828"/>
      <c r="AM28" s="828"/>
      <c r="AN28" s="828"/>
      <c r="AO28" s="828"/>
      <c r="AP28" s="828" t="s">
        <v>592</v>
      </c>
      <c r="AQ28" s="828"/>
      <c r="AR28" s="828"/>
      <c r="AS28" s="828"/>
      <c r="AT28" s="828"/>
      <c r="AU28" s="828" t="s">
        <v>592</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2097</v>
      </c>
      <c r="R29" s="784"/>
      <c r="S29" s="784"/>
      <c r="T29" s="784"/>
      <c r="U29" s="784"/>
      <c r="V29" s="784">
        <v>1986</v>
      </c>
      <c r="W29" s="784"/>
      <c r="X29" s="784"/>
      <c r="Y29" s="784"/>
      <c r="Z29" s="784"/>
      <c r="AA29" s="784">
        <v>111</v>
      </c>
      <c r="AB29" s="784"/>
      <c r="AC29" s="784"/>
      <c r="AD29" s="784"/>
      <c r="AE29" s="785"/>
      <c r="AF29" s="786">
        <v>111</v>
      </c>
      <c r="AG29" s="787"/>
      <c r="AH29" s="787"/>
      <c r="AI29" s="787"/>
      <c r="AJ29" s="788"/>
      <c r="AK29" s="834"/>
      <c r="AL29" s="830"/>
      <c r="AM29" s="830"/>
      <c r="AN29" s="830"/>
      <c r="AO29" s="830"/>
      <c r="AP29" s="830" t="s">
        <v>592</v>
      </c>
      <c r="AQ29" s="830"/>
      <c r="AR29" s="830"/>
      <c r="AS29" s="830"/>
      <c r="AT29" s="830"/>
      <c r="AU29" s="830" t="s">
        <v>592</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549</v>
      </c>
      <c r="R30" s="784"/>
      <c r="S30" s="784"/>
      <c r="T30" s="784"/>
      <c r="U30" s="784"/>
      <c r="V30" s="784">
        <v>543</v>
      </c>
      <c r="W30" s="784"/>
      <c r="X30" s="784"/>
      <c r="Y30" s="784"/>
      <c r="Z30" s="784"/>
      <c r="AA30" s="784">
        <v>5</v>
      </c>
      <c r="AB30" s="784"/>
      <c r="AC30" s="784"/>
      <c r="AD30" s="784"/>
      <c r="AE30" s="785"/>
      <c r="AF30" s="786">
        <v>5</v>
      </c>
      <c r="AG30" s="787"/>
      <c r="AH30" s="787"/>
      <c r="AI30" s="787"/>
      <c r="AJ30" s="788"/>
      <c r="AK30" s="834"/>
      <c r="AL30" s="830"/>
      <c r="AM30" s="830"/>
      <c r="AN30" s="830"/>
      <c r="AO30" s="830"/>
      <c r="AP30" s="830" t="s">
        <v>592</v>
      </c>
      <c r="AQ30" s="830"/>
      <c r="AR30" s="830"/>
      <c r="AS30" s="830"/>
      <c r="AT30" s="830"/>
      <c r="AU30" s="830" t="s">
        <v>592</v>
      </c>
      <c r="AV30" s="830"/>
      <c r="AW30" s="830"/>
      <c r="AX30" s="830"/>
      <c r="AY30" s="830"/>
      <c r="AZ30" s="831" t="s">
        <v>592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558</v>
      </c>
      <c r="R31" s="784"/>
      <c r="S31" s="784"/>
      <c r="T31" s="784"/>
      <c r="U31" s="784"/>
      <c r="V31" s="784">
        <v>507</v>
      </c>
      <c r="W31" s="784"/>
      <c r="X31" s="784"/>
      <c r="Y31" s="784"/>
      <c r="Z31" s="784"/>
      <c r="AA31" s="784">
        <v>50</v>
      </c>
      <c r="AB31" s="784"/>
      <c r="AC31" s="784"/>
      <c r="AD31" s="784"/>
      <c r="AE31" s="785"/>
      <c r="AF31" s="786">
        <v>1562</v>
      </c>
      <c r="AG31" s="787"/>
      <c r="AH31" s="787"/>
      <c r="AI31" s="787"/>
      <c r="AJ31" s="788"/>
      <c r="AK31" s="834"/>
      <c r="AL31" s="830"/>
      <c r="AM31" s="830"/>
      <c r="AN31" s="830"/>
      <c r="AO31" s="830"/>
      <c r="AP31" s="830">
        <v>152</v>
      </c>
      <c r="AQ31" s="830"/>
      <c r="AR31" s="830"/>
      <c r="AS31" s="830"/>
      <c r="AT31" s="830"/>
      <c r="AU31" s="830">
        <v>0</v>
      </c>
      <c r="AV31" s="830"/>
      <c r="AW31" s="830"/>
      <c r="AX31" s="830"/>
      <c r="AY31" s="830"/>
      <c r="AZ31" s="831" t="s">
        <v>592</v>
      </c>
      <c r="BA31" s="831"/>
      <c r="BB31" s="831"/>
      <c r="BC31" s="831"/>
      <c r="BD31" s="831"/>
      <c r="BE31" s="832" t="s">
        <v>416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417</v>
      </c>
      <c r="C32" s="781"/>
      <c r="D32" s="781"/>
      <c r="E32" s="781"/>
      <c r="F32" s="781"/>
      <c r="G32" s="781"/>
      <c r="H32" s="781"/>
      <c r="I32" s="781"/>
      <c r="J32" s="781"/>
      <c r="K32" s="781"/>
      <c r="L32" s="781"/>
      <c r="M32" s="781"/>
      <c r="N32" s="781"/>
      <c r="O32" s="781"/>
      <c r="P32" s="782"/>
      <c r="Q32" s="783">
        <v>769</v>
      </c>
      <c r="R32" s="784"/>
      <c r="S32" s="784"/>
      <c r="T32" s="784"/>
      <c r="U32" s="784"/>
      <c r="V32" s="784">
        <v>750</v>
      </c>
      <c r="W32" s="784"/>
      <c r="X32" s="784"/>
      <c r="Y32" s="784"/>
      <c r="Z32" s="784"/>
      <c r="AA32" s="784">
        <v>19</v>
      </c>
      <c r="AB32" s="784"/>
      <c r="AC32" s="784"/>
      <c r="AD32" s="784"/>
      <c r="AE32" s="785"/>
      <c r="AF32" s="786">
        <v>15</v>
      </c>
      <c r="AG32" s="787"/>
      <c r="AH32" s="787"/>
      <c r="AI32" s="787"/>
      <c r="AJ32" s="788"/>
      <c r="AK32" s="834"/>
      <c r="AL32" s="830"/>
      <c r="AM32" s="830"/>
      <c r="AN32" s="830"/>
      <c r="AO32" s="830"/>
      <c r="AP32" s="830">
        <v>3515</v>
      </c>
      <c r="AQ32" s="830"/>
      <c r="AR32" s="830"/>
      <c r="AS32" s="830"/>
      <c r="AT32" s="830"/>
      <c r="AU32" s="830">
        <v>3494</v>
      </c>
      <c r="AV32" s="830"/>
      <c r="AW32" s="830"/>
      <c r="AX32" s="830"/>
      <c r="AY32" s="830"/>
      <c r="AZ32" s="831" t="s">
        <v>592</v>
      </c>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419</v>
      </c>
      <c r="C33" s="781"/>
      <c r="D33" s="781"/>
      <c r="E33" s="781"/>
      <c r="F33" s="781"/>
      <c r="G33" s="781"/>
      <c r="H33" s="781"/>
      <c r="I33" s="781"/>
      <c r="J33" s="781"/>
      <c r="K33" s="781"/>
      <c r="L33" s="781"/>
      <c r="M33" s="781"/>
      <c r="N33" s="781"/>
      <c r="O33" s="781"/>
      <c r="P33" s="782"/>
      <c r="Q33" s="783">
        <v>274</v>
      </c>
      <c r="R33" s="784"/>
      <c r="S33" s="784"/>
      <c r="T33" s="784"/>
      <c r="U33" s="784"/>
      <c r="V33" s="784">
        <v>239</v>
      </c>
      <c r="W33" s="784"/>
      <c r="X33" s="784"/>
      <c r="Y33" s="784"/>
      <c r="Z33" s="784"/>
      <c r="AA33" s="784">
        <v>34</v>
      </c>
      <c r="AB33" s="784"/>
      <c r="AC33" s="784"/>
      <c r="AD33" s="784"/>
      <c r="AE33" s="785"/>
      <c r="AF33" s="786">
        <v>13</v>
      </c>
      <c r="AG33" s="787"/>
      <c r="AH33" s="787"/>
      <c r="AI33" s="787"/>
      <c r="AJ33" s="788"/>
      <c r="AK33" s="834"/>
      <c r="AL33" s="830"/>
      <c r="AM33" s="830"/>
      <c r="AN33" s="830"/>
      <c r="AO33" s="830"/>
      <c r="AP33" s="830">
        <v>984</v>
      </c>
      <c r="AQ33" s="830"/>
      <c r="AR33" s="830"/>
      <c r="AS33" s="830"/>
      <c r="AT33" s="830"/>
      <c r="AU33" s="830">
        <v>984</v>
      </c>
      <c r="AV33" s="830"/>
      <c r="AW33" s="830"/>
      <c r="AX33" s="830"/>
      <c r="AY33" s="830"/>
      <c r="AZ33" s="831" t="s">
        <v>592</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1729</v>
      </c>
      <c r="AG63" s="844"/>
      <c r="AH63" s="844"/>
      <c r="AI63" s="844"/>
      <c r="AJ63" s="845"/>
      <c r="AK63" s="846"/>
      <c r="AL63" s="841"/>
      <c r="AM63" s="841"/>
      <c r="AN63" s="841"/>
      <c r="AO63" s="841"/>
      <c r="AP63" s="844">
        <v>4651</v>
      </c>
      <c r="AQ63" s="844"/>
      <c r="AR63" s="844"/>
      <c r="AS63" s="844"/>
      <c r="AT63" s="844"/>
      <c r="AU63" s="844">
        <v>4478</v>
      </c>
      <c r="AV63" s="844"/>
      <c r="AW63" s="844"/>
      <c r="AX63" s="844"/>
      <c r="AY63" s="844"/>
      <c r="AZ63" s="848"/>
      <c r="BA63" s="848"/>
      <c r="BB63" s="848"/>
      <c r="BC63" s="848"/>
      <c r="BD63" s="848"/>
      <c r="BE63" s="849"/>
      <c r="BF63" s="849"/>
      <c r="BG63" s="849"/>
      <c r="BH63" s="849"/>
      <c r="BI63" s="850"/>
      <c r="BJ63" s="851" t="s">
        <v>178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408</v>
      </c>
      <c r="AL66" s="728"/>
      <c r="AM66" s="728"/>
      <c r="AN66" s="728"/>
      <c r="AO66" s="729"/>
      <c r="AP66" s="733" t="s">
        <v>428</v>
      </c>
      <c r="AQ66" s="734"/>
      <c r="AR66" s="734"/>
      <c r="AS66" s="734"/>
      <c r="AT66" s="735"/>
      <c r="AU66" s="733" t="s">
        <v>429</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593</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594</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592</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595</v>
      </c>
      <c r="C70" s="874"/>
      <c r="D70" s="874"/>
      <c r="E70" s="874"/>
      <c r="F70" s="874"/>
      <c r="G70" s="874"/>
      <c r="H70" s="874"/>
      <c r="I70" s="874"/>
      <c r="J70" s="874"/>
      <c r="K70" s="874"/>
      <c r="L70" s="874"/>
      <c r="M70" s="874"/>
      <c r="N70" s="874"/>
      <c r="O70" s="874"/>
      <c r="P70" s="875"/>
      <c r="Q70" s="876">
        <v>468</v>
      </c>
      <c r="R70" s="830"/>
      <c r="S70" s="830"/>
      <c r="T70" s="830"/>
      <c r="U70" s="830"/>
      <c r="V70" s="830">
        <v>242</v>
      </c>
      <c r="W70" s="830"/>
      <c r="X70" s="830"/>
      <c r="Y70" s="830"/>
      <c r="Z70" s="830"/>
      <c r="AA70" s="830">
        <v>226</v>
      </c>
      <c r="AB70" s="830"/>
      <c r="AC70" s="830"/>
      <c r="AD70" s="830"/>
      <c r="AE70" s="830"/>
      <c r="AF70" s="830">
        <v>226</v>
      </c>
      <c r="AG70" s="830"/>
      <c r="AH70" s="830"/>
      <c r="AI70" s="830"/>
      <c r="AJ70" s="830"/>
      <c r="AK70" s="830" t="s">
        <v>592</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596</v>
      </c>
      <c r="C71" s="874"/>
      <c r="D71" s="874"/>
      <c r="E71" s="874"/>
      <c r="F71" s="874"/>
      <c r="G71" s="874"/>
      <c r="H71" s="874"/>
      <c r="I71" s="874"/>
      <c r="J71" s="874"/>
      <c r="K71" s="874"/>
      <c r="L71" s="874"/>
      <c r="M71" s="874"/>
      <c r="N71" s="874"/>
      <c r="O71" s="874"/>
      <c r="P71" s="875"/>
      <c r="Q71" s="876">
        <v>1041</v>
      </c>
      <c r="R71" s="830"/>
      <c r="S71" s="830"/>
      <c r="T71" s="830"/>
      <c r="U71" s="830"/>
      <c r="V71" s="830">
        <v>1037</v>
      </c>
      <c r="W71" s="830"/>
      <c r="X71" s="830"/>
      <c r="Y71" s="830"/>
      <c r="Z71" s="830"/>
      <c r="AA71" s="830">
        <v>4</v>
      </c>
      <c r="AB71" s="830"/>
      <c r="AC71" s="830"/>
      <c r="AD71" s="830"/>
      <c r="AE71" s="830"/>
      <c r="AF71" s="830">
        <v>4</v>
      </c>
      <c r="AG71" s="830"/>
      <c r="AH71" s="830"/>
      <c r="AI71" s="830"/>
      <c r="AJ71" s="830"/>
      <c r="AK71" s="830" t="s">
        <v>592</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597</v>
      </c>
      <c r="C72" s="874"/>
      <c r="D72" s="874"/>
      <c r="E72" s="874"/>
      <c r="F72" s="874"/>
      <c r="G72" s="874"/>
      <c r="H72" s="874"/>
      <c r="I72" s="874"/>
      <c r="J72" s="874"/>
      <c r="K72" s="874"/>
      <c r="L72" s="874"/>
      <c r="M72" s="874"/>
      <c r="N72" s="874"/>
      <c r="O72" s="874"/>
      <c r="P72" s="875"/>
      <c r="Q72" s="876">
        <v>368351</v>
      </c>
      <c r="R72" s="830"/>
      <c r="S72" s="830"/>
      <c r="T72" s="830"/>
      <c r="U72" s="830"/>
      <c r="V72" s="830">
        <v>355170</v>
      </c>
      <c r="W72" s="830"/>
      <c r="X72" s="830"/>
      <c r="Y72" s="830"/>
      <c r="Z72" s="830"/>
      <c r="AA72" s="830">
        <v>13181</v>
      </c>
      <c r="AB72" s="830"/>
      <c r="AC72" s="830"/>
      <c r="AD72" s="830"/>
      <c r="AE72" s="830"/>
      <c r="AF72" s="830">
        <v>13181</v>
      </c>
      <c r="AG72" s="830"/>
      <c r="AH72" s="830"/>
      <c r="AI72" s="830"/>
      <c r="AJ72" s="830"/>
      <c r="AK72" s="830">
        <v>2368</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598</v>
      </c>
      <c r="C73" s="874"/>
      <c r="D73" s="874"/>
      <c r="E73" s="874"/>
      <c r="F73" s="874"/>
      <c r="G73" s="874"/>
      <c r="H73" s="874"/>
      <c r="I73" s="874"/>
      <c r="J73" s="874"/>
      <c r="K73" s="874"/>
      <c r="L73" s="874"/>
      <c r="M73" s="874"/>
      <c r="N73" s="874"/>
      <c r="O73" s="874"/>
      <c r="P73" s="875"/>
      <c r="Q73" s="876">
        <v>3147</v>
      </c>
      <c r="R73" s="830"/>
      <c r="S73" s="830"/>
      <c r="T73" s="830"/>
      <c r="U73" s="830"/>
      <c r="V73" s="830">
        <v>2875</v>
      </c>
      <c r="W73" s="830"/>
      <c r="X73" s="830"/>
      <c r="Y73" s="830"/>
      <c r="Z73" s="830"/>
      <c r="AA73" s="830">
        <v>271</v>
      </c>
      <c r="AB73" s="830"/>
      <c r="AC73" s="830"/>
      <c r="AD73" s="830"/>
      <c r="AE73" s="830"/>
      <c r="AF73" s="830">
        <v>184</v>
      </c>
      <c r="AG73" s="830"/>
      <c r="AH73" s="830"/>
      <c r="AI73" s="830"/>
      <c r="AJ73" s="830"/>
      <c r="AK73" s="830">
        <v>111</v>
      </c>
      <c r="AL73" s="830"/>
      <c r="AM73" s="830"/>
      <c r="AN73" s="830"/>
      <c r="AO73" s="830"/>
      <c r="AP73" s="830" t="s">
        <v>592</v>
      </c>
      <c r="AQ73" s="830"/>
      <c r="AR73" s="830"/>
      <c r="AS73" s="830"/>
      <c r="AT73" s="830"/>
      <c r="AU73" s="830" t="s">
        <v>592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599</v>
      </c>
      <c r="C74" s="874"/>
      <c r="D74" s="874"/>
      <c r="E74" s="874"/>
      <c r="F74" s="874"/>
      <c r="G74" s="874"/>
      <c r="H74" s="874"/>
      <c r="I74" s="874"/>
      <c r="J74" s="874"/>
      <c r="K74" s="874"/>
      <c r="L74" s="874"/>
      <c r="M74" s="874"/>
      <c r="N74" s="874"/>
      <c r="O74" s="874"/>
      <c r="P74" s="875"/>
      <c r="Q74" s="876">
        <v>492</v>
      </c>
      <c r="R74" s="830"/>
      <c r="S74" s="830"/>
      <c r="T74" s="830"/>
      <c r="U74" s="830"/>
      <c r="V74" s="830">
        <v>297</v>
      </c>
      <c r="W74" s="830"/>
      <c r="X74" s="830"/>
      <c r="Y74" s="830"/>
      <c r="Z74" s="830"/>
      <c r="AA74" s="830">
        <v>195</v>
      </c>
      <c r="AB74" s="830"/>
      <c r="AC74" s="830"/>
      <c r="AD74" s="830"/>
      <c r="AE74" s="830"/>
      <c r="AF74" s="830">
        <v>48</v>
      </c>
      <c r="AG74" s="830"/>
      <c r="AH74" s="830"/>
      <c r="AI74" s="830"/>
      <c r="AJ74" s="830"/>
      <c r="AK74" s="830">
        <v>166</v>
      </c>
      <c r="AL74" s="830"/>
      <c r="AM74" s="830"/>
      <c r="AN74" s="830"/>
      <c r="AO74" s="830"/>
      <c r="AP74" s="830">
        <v>170</v>
      </c>
      <c r="AQ74" s="830"/>
      <c r="AR74" s="830"/>
      <c r="AS74" s="830"/>
      <c r="AT74" s="830"/>
      <c r="AU74" s="830">
        <v>20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600</v>
      </c>
      <c r="C75" s="874"/>
      <c r="D75" s="874"/>
      <c r="E75" s="874"/>
      <c r="F75" s="874"/>
      <c r="G75" s="874"/>
      <c r="H75" s="874"/>
      <c r="I75" s="874"/>
      <c r="J75" s="874"/>
      <c r="K75" s="874"/>
      <c r="L75" s="874"/>
      <c r="M75" s="874"/>
      <c r="N75" s="874"/>
      <c r="O75" s="874"/>
      <c r="P75" s="875"/>
      <c r="Q75" s="877">
        <v>4652</v>
      </c>
      <c r="R75" s="878"/>
      <c r="S75" s="878"/>
      <c r="T75" s="878"/>
      <c r="U75" s="834"/>
      <c r="V75" s="879">
        <v>4492</v>
      </c>
      <c r="W75" s="878"/>
      <c r="X75" s="878"/>
      <c r="Y75" s="878"/>
      <c r="Z75" s="834"/>
      <c r="AA75" s="879">
        <v>160</v>
      </c>
      <c r="AB75" s="878"/>
      <c r="AC75" s="878"/>
      <c r="AD75" s="878"/>
      <c r="AE75" s="834"/>
      <c r="AF75" s="879">
        <v>94</v>
      </c>
      <c r="AG75" s="878"/>
      <c r="AH75" s="878"/>
      <c r="AI75" s="878"/>
      <c r="AJ75" s="834"/>
      <c r="AK75" s="879">
        <v>176</v>
      </c>
      <c r="AL75" s="878"/>
      <c r="AM75" s="878"/>
      <c r="AN75" s="878"/>
      <c r="AO75" s="834"/>
      <c r="AP75" s="879">
        <v>995</v>
      </c>
      <c r="AQ75" s="878"/>
      <c r="AR75" s="878"/>
      <c r="AS75" s="878"/>
      <c r="AT75" s="834"/>
      <c r="AU75" s="879">
        <v>74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206</v>
      </c>
      <c r="R76" s="878"/>
      <c r="S76" s="878"/>
      <c r="T76" s="878"/>
      <c r="U76" s="834"/>
      <c r="V76" s="879">
        <v>206</v>
      </c>
      <c r="W76" s="878"/>
      <c r="X76" s="878"/>
      <c r="Y76" s="878"/>
      <c r="Z76" s="834"/>
      <c r="AA76" s="879">
        <v>0</v>
      </c>
      <c r="AB76" s="878"/>
      <c r="AC76" s="878"/>
      <c r="AD76" s="878"/>
      <c r="AE76" s="834"/>
      <c r="AF76" s="879">
        <v>0</v>
      </c>
      <c r="AG76" s="878"/>
      <c r="AH76" s="878"/>
      <c r="AI76" s="878"/>
      <c r="AJ76" s="834"/>
      <c r="AK76" s="879">
        <v>8</v>
      </c>
      <c r="AL76" s="878"/>
      <c r="AM76" s="878"/>
      <c r="AN76" s="878"/>
      <c r="AO76" s="834"/>
      <c r="AP76" s="879">
        <v>99</v>
      </c>
      <c r="AQ76" s="878"/>
      <c r="AR76" s="878"/>
      <c r="AS76" s="878"/>
      <c r="AT76" s="834"/>
      <c r="AU76" s="879">
        <v>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602</v>
      </c>
      <c r="C77" s="874"/>
      <c r="D77" s="874"/>
      <c r="E77" s="874"/>
      <c r="F77" s="874"/>
      <c r="G77" s="874"/>
      <c r="H77" s="874"/>
      <c r="I77" s="874"/>
      <c r="J77" s="874"/>
      <c r="K77" s="874"/>
      <c r="L77" s="874"/>
      <c r="M77" s="874"/>
      <c r="N77" s="874"/>
      <c r="O77" s="874"/>
      <c r="P77" s="875"/>
      <c r="Q77" s="877">
        <v>5</v>
      </c>
      <c r="R77" s="878"/>
      <c r="S77" s="878"/>
      <c r="T77" s="878"/>
      <c r="U77" s="834"/>
      <c r="V77" s="879">
        <v>5</v>
      </c>
      <c r="W77" s="878"/>
      <c r="X77" s="878"/>
      <c r="Y77" s="878"/>
      <c r="Z77" s="834"/>
      <c r="AA77" s="879">
        <v>0</v>
      </c>
      <c r="AB77" s="878"/>
      <c r="AC77" s="878"/>
      <c r="AD77" s="878"/>
      <c r="AE77" s="834"/>
      <c r="AF77" s="879">
        <v>0</v>
      </c>
      <c r="AG77" s="878"/>
      <c r="AH77" s="878"/>
      <c r="AI77" s="878"/>
      <c r="AJ77" s="834"/>
      <c r="AK77" s="879" t="s">
        <v>592</v>
      </c>
      <c r="AL77" s="878"/>
      <c r="AM77" s="878"/>
      <c r="AN77" s="878"/>
      <c r="AO77" s="834"/>
      <c r="AP77" s="879" t="s">
        <v>592</v>
      </c>
      <c r="AQ77" s="878"/>
      <c r="AR77" s="878"/>
      <c r="AS77" s="878"/>
      <c r="AT77" s="834"/>
      <c r="AU77" s="879" t="s">
        <v>592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13752</v>
      </c>
      <c r="AG88" s="844"/>
      <c r="AH88" s="844"/>
      <c r="AI88" s="844"/>
      <c r="AJ88" s="844"/>
      <c r="AK88" s="841"/>
      <c r="AL88" s="841"/>
      <c r="AM88" s="841"/>
      <c r="AN88" s="841"/>
      <c r="AO88" s="841"/>
      <c r="AP88" s="844">
        <v>1264</v>
      </c>
      <c r="AQ88" s="844"/>
      <c r="AR88" s="844"/>
      <c r="AS88" s="844"/>
      <c r="AT88" s="844"/>
      <c r="AU88" s="844">
        <v>97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52</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v>335</v>
      </c>
      <c r="DM102" s="852"/>
      <c r="DN102" s="852"/>
      <c r="DO102" s="852"/>
      <c r="DP102" s="891"/>
      <c r="DQ102" s="890">
        <v>33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314</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314</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314</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985885</v>
      </c>
      <c r="AB110" s="900"/>
      <c r="AC110" s="900"/>
      <c r="AD110" s="900"/>
      <c r="AE110" s="901"/>
      <c r="AF110" s="902">
        <v>998346</v>
      </c>
      <c r="AG110" s="900"/>
      <c r="AH110" s="900"/>
      <c r="AI110" s="900"/>
      <c r="AJ110" s="901"/>
      <c r="AK110" s="902">
        <v>996234</v>
      </c>
      <c r="AL110" s="900"/>
      <c r="AM110" s="900"/>
      <c r="AN110" s="900"/>
      <c r="AO110" s="901"/>
      <c r="AP110" s="903">
        <v>18</v>
      </c>
      <c r="AQ110" s="904"/>
      <c r="AR110" s="904"/>
      <c r="AS110" s="904"/>
      <c r="AT110" s="905"/>
      <c r="AU110" s="906" t="s">
        <v>74</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10009623</v>
      </c>
      <c r="BR110" s="931"/>
      <c r="BS110" s="931"/>
      <c r="BT110" s="931"/>
      <c r="BU110" s="931"/>
      <c r="BV110" s="931">
        <v>10269603</v>
      </c>
      <c r="BW110" s="931"/>
      <c r="BX110" s="931"/>
      <c r="BY110" s="931"/>
      <c r="BZ110" s="931"/>
      <c r="CA110" s="931">
        <v>10559833</v>
      </c>
      <c r="CB110" s="931"/>
      <c r="CC110" s="931"/>
      <c r="CD110" s="931"/>
      <c r="CE110" s="931"/>
      <c r="CF110" s="944">
        <v>190.5</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1334978</v>
      </c>
      <c r="DH110" s="931"/>
      <c r="DI110" s="931"/>
      <c r="DJ110" s="931"/>
      <c r="DK110" s="931"/>
      <c r="DL110" s="931">
        <v>2000168</v>
      </c>
      <c r="DM110" s="931"/>
      <c r="DN110" s="931"/>
      <c r="DO110" s="931"/>
      <c r="DP110" s="931"/>
      <c r="DQ110" s="931">
        <v>2908019</v>
      </c>
      <c r="DR110" s="931"/>
      <c r="DS110" s="931"/>
      <c r="DT110" s="931"/>
      <c r="DU110" s="931"/>
      <c r="DV110" s="932">
        <v>52.5</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178</v>
      </c>
      <c r="AB111" s="938"/>
      <c r="AC111" s="938"/>
      <c r="AD111" s="938"/>
      <c r="AE111" s="939"/>
      <c r="AF111" s="940" t="s">
        <v>178</v>
      </c>
      <c r="AG111" s="938"/>
      <c r="AH111" s="938"/>
      <c r="AI111" s="938"/>
      <c r="AJ111" s="939"/>
      <c r="AK111" s="940" t="s">
        <v>178</v>
      </c>
      <c r="AL111" s="938"/>
      <c r="AM111" s="938"/>
      <c r="AN111" s="938"/>
      <c r="AO111" s="939"/>
      <c r="AP111" s="941" t="s">
        <v>401</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1457595</v>
      </c>
      <c r="BR111" s="926"/>
      <c r="BS111" s="926"/>
      <c r="BT111" s="926"/>
      <c r="BU111" s="926"/>
      <c r="BV111" s="926">
        <v>2032542</v>
      </c>
      <c r="BW111" s="926"/>
      <c r="BX111" s="926"/>
      <c r="BY111" s="926"/>
      <c r="BZ111" s="926"/>
      <c r="CA111" s="926">
        <v>2925928</v>
      </c>
      <c r="CB111" s="926"/>
      <c r="CC111" s="926"/>
      <c r="CD111" s="926"/>
      <c r="CE111" s="926"/>
      <c r="CF111" s="920">
        <v>52.8</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178</v>
      </c>
      <c r="DH111" s="926"/>
      <c r="DI111" s="926"/>
      <c r="DJ111" s="926"/>
      <c r="DK111" s="926"/>
      <c r="DL111" s="926" t="s">
        <v>178</v>
      </c>
      <c r="DM111" s="926"/>
      <c r="DN111" s="926"/>
      <c r="DO111" s="926"/>
      <c r="DP111" s="926"/>
      <c r="DQ111" s="926" t="s">
        <v>178</v>
      </c>
      <c r="DR111" s="926"/>
      <c r="DS111" s="926"/>
      <c r="DT111" s="926"/>
      <c r="DU111" s="926"/>
      <c r="DV111" s="927" t="s">
        <v>401</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178</v>
      </c>
      <c r="AB112" s="959"/>
      <c r="AC112" s="959"/>
      <c r="AD112" s="959"/>
      <c r="AE112" s="960"/>
      <c r="AF112" s="961" t="s">
        <v>178</v>
      </c>
      <c r="AG112" s="959"/>
      <c r="AH112" s="959"/>
      <c r="AI112" s="959"/>
      <c r="AJ112" s="960"/>
      <c r="AK112" s="961" t="s">
        <v>178</v>
      </c>
      <c r="AL112" s="959"/>
      <c r="AM112" s="959"/>
      <c r="AN112" s="959"/>
      <c r="AO112" s="960"/>
      <c r="AP112" s="962" t="s">
        <v>452</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5115789</v>
      </c>
      <c r="BR112" s="926"/>
      <c r="BS112" s="926"/>
      <c r="BT112" s="926"/>
      <c r="BU112" s="926"/>
      <c r="BV112" s="926">
        <v>4812525</v>
      </c>
      <c r="BW112" s="926"/>
      <c r="BX112" s="926"/>
      <c r="BY112" s="926"/>
      <c r="BZ112" s="926"/>
      <c r="CA112" s="926">
        <v>4478108</v>
      </c>
      <c r="CB112" s="926"/>
      <c r="CC112" s="926"/>
      <c r="CD112" s="926"/>
      <c r="CE112" s="926"/>
      <c r="CF112" s="920">
        <v>80.8</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452</v>
      </c>
      <c r="DM112" s="926"/>
      <c r="DN112" s="926"/>
      <c r="DO112" s="926"/>
      <c r="DP112" s="926"/>
      <c r="DQ112" s="926" t="s">
        <v>178</v>
      </c>
      <c r="DR112" s="926"/>
      <c r="DS112" s="926"/>
      <c r="DT112" s="926"/>
      <c r="DU112" s="926"/>
      <c r="DV112" s="927" t="s">
        <v>455</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470376</v>
      </c>
      <c r="AB113" s="938"/>
      <c r="AC113" s="938"/>
      <c r="AD113" s="938"/>
      <c r="AE113" s="939"/>
      <c r="AF113" s="940">
        <v>469576</v>
      </c>
      <c r="AG113" s="938"/>
      <c r="AH113" s="938"/>
      <c r="AI113" s="938"/>
      <c r="AJ113" s="939"/>
      <c r="AK113" s="940">
        <v>464790</v>
      </c>
      <c r="AL113" s="938"/>
      <c r="AM113" s="938"/>
      <c r="AN113" s="938"/>
      <c r="AO113" s="939"/>
      <c r="AP113" s="941">
        <v>8.4</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177007</v>
      </c>
      <c r="BR113" s="926"/>
      <c r="BS113" s="926"/>
      <c r="BT113" s="926"/>
      <c r="BU113" s="926"/>
      <c r="BV113" s="926">
        <v>118508</v>
      </c>
      <c r="BW113" s="926"/>
      <c r="BX113" s="926"/>
      <c r="BY113" s="926"/>
      <c r="BZ113" s="926"/>
      <c r="CA113" s="926">
        <v>97086</v>
      </c>
      <c r="CB113" s="926"/>
      <c r="CC113" s="926"/>
      <c r="CD113" s="926"/>
      <c r="CE113" s="926"/>
      <c r="CF113" s="920">
        <v>1.8</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401</v>
      </c>
      <c r="DH113" s="959"/>
      <c r="DI113" s="959"/>
      <c r="DJ113" s="959"/>
      <c r="DK113" s="960"/>
      <c r="DL113" s="961" t="s">
        <v>452</v>
      </c>
      <c r="DM113" s="959"/>
      <c r="DN113" s="959"/>
      <c r="DO113" s="959"/>
      <c r="DP113" s="960"/>
      <c r="DQ113" s="961" t="s">
        <v>178</v>
      </c>
      <c r="DR113" s="959"/>
      <c r="DS113" s="959"/>
      <c r="DT113" s="959"/>
      <c r="DU113" s="960"/>
      <c r="DV113" s="962" t="s">
        <v>178</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116297</v>
      </c>
      <c r="AB114" s="959"/>
      <c r="AC114" s="959"/>
      <c r="AD114" s="959"/>
      <c r="AE114" s="960"/>
      <c r="AF114" s="961">
        <v>103920</v>
      </c>
      <c r="AG114" s="959"/>
      <c r="AH114" s="959"/>
      <c r="AI114" s="959"/>
      <c r="AJ114" s="960"/>
      <c r="AK114" s="961">
        <v>61613</v>
      </c>
      <c r="AL114" s="959"/>
      <c r="AM114" s="959"/>
      <c r="AN114" s="959"/>
      <c r="AO114" s="960"/>
      <c r="AP114" s="962">
        <v>1.1000000000000001</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1662606</v>
      </c>
      <c r="BR114" s="926"/>
      <c r="BS114" s="926"/>
      <c r="BT114" s="926"/>
      <c r="BU114" s="926"/>
      <c r="BV114" s="926">
        <v>1655817</v>
      </c>
      <c r="BW114" s="926"/>
      <c r="BX114" s="926"/>
      <c r="BY114" s="926"/>
      <c r="BZ114" s="926"/>
      <c r="CA114" s="926">
        <v>1616963</v>
      </c>
      <c r="CB114" s="926"/>
      <c r="CC114" s="926"/>
      <c r="CD114" s="926"/>
      <c r="CE114" s="926"/>
      <c r="CF114" s="920">
        <v>29.2</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178</v>
      </c>
      <c r="DH114" s="959"/>
      <c r="DI114" s="959"/>
      <c r="DJ114" s="959"/>
      <c r="DK114" s="960"/>
      <c r="DL114" s="961" t="s">
        <v>178</v>
      </c>
      <c r="DM114" s="959"/>
      <c r="DN114" s="959"/>
      <c r="DO114" s="959"/>
      <c r="DP114" s="960"/>
      <c r="DQ114" s="961" t="s">
        <v>178</v>
      </c>
      <c r="DR114" s="959"/>
      <c r="DS114" s="959"/>
      <c r="DT114" s="959"/>
      <c r="DU114" s="960"/>
      <c r="DV114" s="962" t="s">
        <v>452</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27145</v>
      </c>
      <c r="AB115" s="938"/>
      <c r="AC115" s="938"/>
      <c r="AD115" s="938"/>
      <c r="AE115" s="939"/>
      <c r="AF115" s="940">
        <v>19965</v>
      </c>
      <c r="AG115" s="938"/>
      <c r="AH115" s="938"/>
      <c r="AI115" s="938"/>
      <c r="AJ115" s="939"/>
      <c r="AK115" s="940">
        <v>15011</v>
      </c>
      <c r="AL115" s="938"/>
      <c r="AM115" s="938"/>
      <c r="AN115" s="938"/>
      <c r="AO115" s="939"/>
      <c r="AP115" s="941">
        <v>0.3</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v>117044</v>
      </c>
      <c r="BR115" s="926"/>
      <c r="BS115" s="926"/>
      <c r="BT115" s="926"/>
      <c r="BU115" s="926"/>
      <c r="BV115" s="926">
        <v>36204</v>
      </c>
      <c r="BW115" s="926"/>
      <c r="BX115" s="926"/>
      <c r="BY115" s="926"/>
      <c r="BZ115" s="926"/>
      <c r="CA115" s="926">
        <v>33885</v>
      </c>
      <c r="CB115" s="926"/>
      <c r="CC115" s="926"/>
      <c r="CD115" s="926"/>
      <c r="CE115" s="926"/>
      <c r="CF115" s="920">
        <v>0.6</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71210</v>
      </c>
      <c r="DH115" s="959"/>
      <c r="DI115" s="959"/>
      <c r="DJ115" s="959"/>
      <c r="DK115" s="960"/>
      <c r="DL115" s="961" t="s">
        <v>178</v>
      </c>
      <c r="DM115" s="959"/>
      <c r="DN115" s="959"/>
      <c r="DO115" s="959"/>
      <c r="DP115" s="960"/>
      <c r="DQ115" s="961" t="s">
        <v>178</v>
      </c>
      <c r="DR115" s="959"/>
      <c r="DS115" s="959"/>
      <c r="DT115" s="959"/>
      <c r="DU115" s="960"/>
      <c r="DV115" s="962" t="s">
        <v>178</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452</v>
      </c>
      <c r="AB116" s="959"/>
      <c r="AC116" s="959"/>
      <c r="AD116" s="959"/>
      <c r="AE116" s="960"/>
      <c r="AF116" s="961" t="s">
        <v>178</v>
      </c>
      <c r="AG116" s="959"/>
      <c r="AH116" s="959"/>
      <c r="AI116" s="959"/>
      <c r="AJ116" s="960"/>
      <c r="AK116" s="961" t="s">
        <v>178</v>
      </c>
      <c r="AL116" s="959"/>
      <c r="AM116" s="959"/>
      <c r="AN116" s="959"/>
      <c r="AO116" s="960"/>
      <c r="AP116" s="962" t="s">
        <v>178</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178</v>
      </c>
      <c r="BR116" s="926"/>
      <c r="BS116" s="926"/>
      <c r="BT116" s="926"/>
      <c r="BU116" s="926"/>
      <c r="BV116" s="926" t="s">
        <v>178</v>
      </c>
      <c r="BW116" s="926"/>
      <c r="BX116" s="926"/>
      <c r="BY116" s="926"/>
      <c r="BZ116" s="926"/>
      <c r="CA116" s="926" t="s">
        <v>401</v>
      </c>
      <c r="CB116" s="926"/>
      <c r="CC116" s="926"/>
      <c r="CD116" s="926"/>
      <c r="CE116" s="926"/>
      <c r="CF116" s="920" t="s">
        <v>178</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178</v>
      </c>
      <c r="DH116" s="959"/>
      <c r="DI116" s="959"/>
      <c r="DJ116" s="959"/>
      <c r="DK116" s="960"/>
      <c r="DL116" s="961" t="s">
        <v>178</v>
      </c>
      <c r="DM116" s="959"/>
      <c r="DN116" s="959"/>
      <c r="DO116" s="959"/>
      <c r="DP116" s="960"/>
      <c r="DQ116" s="961" t="s">
        <v>178</v>
      </c>
      <c r="DR116" s="959"/>
      <c r="DS116" s="959"/>
      <c r="DT116" s="959"/>
      <c r="DU116" s="960"/>
      <c r="DV116" s="962" t="s">
        <v>178</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1599703</v>
      </c>
      <c r="AB117" s="979"/>
      <c r="AC117" s="979"/>
      <c r="AD117" s="979"/>
      <c r="AE117" s="980"/>
      <c r="AF117" s="981">
        <v>1591807</v>
      </c>
      <c r="AG117" s="979"/>
      <c r="AH117" s="979"/>
      <c r="AI117" s="979"/>
      <c r="AJ117" s="980"/>
      <c r="AK117" s="981">
        <v>1537648</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178</v>
      </c>
      <c r="CB117" s="926"/>
      <c r="CC117" s="926"/>
      <c r="CD117" s="926"/>
      <c r="CE117" s="926"/>
      <c r="CF117" s="920" t="s">
        <v>452</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178</v>
      </c>
      <c r="DH117" s="959"/>
      <c r="DI117" s="959"/>
      <c r="DJ117" s="959"/>
      <c r="DK117" s="960"/>
      <c r="DL117" s="961" t="s">
        <v>178</v>
      </c>
      <c r="DM117" s="959"/>
      <c r="DN117" s="959"/>
      <c r="DO117" s="959"/>
      <c r="DP117" s="960"/>
      <c r="DQ117" s="961" t="s">
        <v>178</v>
      </c>
      <c r="DR117" s="959"/>
      <c r="DS117" s="959"/>
      <c r="DT117" s="959"/>
      <c r="DU117" s="960"/>
      <c r="DV117" s="962" t="s">
        <v>178</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314</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401</v>
      </c>
      <c r="BR118" s="1000"/>
      <c r="BS118" s="1000"/>
      <c r="BT118" s="1000"/>
      <c r="BU118" s="1000"/>
      <c r="BV118" s="1000" t="s">
        <v>452</v>
      </c>
      <c r="BW118" s="1000"/>
      <c r="BX118" s="1000"/>
      <c r="BY118" s="1000"/>
      <c r="BZ118" s="1000"/>
      <c r="CA118" s="1000" t="s">
        <v>178</v>
      </c>
      <c r="CB118" s="1000"/>
      <c r="CC118" s="1000"/>
      <c r="CD118" s="1000"/>
      <c r="CE118" s="1000"/>
      <c r="CF118" s="920" t="s">
        <v>401</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452</v>
      </c>
      <c r="DH118" s="959"/>
      <c r="DI118" s="959"/>
      <c r="DJ118" s="959"/>
      <c r="DK118" s="960"/>
      <c r="DL118" s="961" t="s">
        <v>178</v>
      </c>
      <c r="DM118" s="959"/>
      <c r="DN118" s="959"/>
      <c r="DO118" s="959"/>
      <c r="DP118" s="960"/>
      <c r="DQ118" s="961" t="s">
        <v>401</v>
      </c>
      <c r="DR118" s="959"/>
      <c r="DS118" s="959"/>
      <c r="DT118" s="959"/>
      <c r="DU118" s="960"/>
      <c r="DV118" s="962" t="s">
        <v>452</v>
      </c>
      <c r="DW118" s="963"/>
      <c r="DX118" s="963"/>
      <c r="DY118" s="963"/>
      <c r="DZ118" s="964"/>
    </row>
    <row r="119" spans="1:130" s="230" customFormat="1" ht="26.25" customHeight="1" x14ac:dyDescent="0.15">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401</v>
      </c>
      <c r="AB119" s="900"/>
      <c r="AC119" s="900"/>
      <c r="AD119" s="900"/>
      <c r="AE119" s="901"/>
      <c r="AF119" s="902" t="s">
        <v>178</v>
      </c>
      <c r="AG119" s="900"/>
      <c r="AH119" s="900"/>
      <c r="AI119" s="900"/>
      <c r="AJ119" s="901"/>
      <c r="AK119" s="902" t="s">
        <v>178</v>
      </c>
      <c r="AL119" s="900"/>
      <c r="AM119" s="900"/>
      <c r="AN119" s="900"/>
      <c r="AO119" s="901"/>
      <c r="AP119" s="903" t="s">
        <v>452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473</v>
      </c>
      <c r="BP119" s="1005"/>
      <c r="BQ119" s="999">
        <v>18539664</v>
      </c>
      <c r="BR119" s="1000"/>
      <c r="BS119" s="1000"/>
      <c r="BT119" s="1000"/>
      <c r="BU119" s="1000"/>
      <c r="BV119" s="1000">
        <v>18925199</v>
      </c>
      <c r="BW119" s="1000"/>
      <c r="BX119" s="1000"/>
      <c r="BY119" s="1000"/>
      <c r="BZ119" s="1000"/>
      <c r="CA119" s="1000">
        <v>19711803</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51407</v>
      </c>
      <c r="DH119" s="986"/>
      <c r="DI119" s="986"/>
      <c r="DJ119" s="986"/>
      <c r="DK119" s="987"/>
      <c r="DL119" s="985">
        <v>32374</v>
      </c>
      <c r="DM119" s="986"/>
      <c r="DN119" s="986"/>
      <c r="DO119" s="986"/>
      <c r="DP119" s="987"/>
      <c r="DQ119" s="985">
        <v>17909</v>
      </c>
      <c r="DR119" s="986"/>
      <c r="DS119" s="986"/>
      <c r="DT119" s="986"/>
      <c r="DU119" s="987"/>
      <c r="DV119" s="988">
        <v>0.3</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452</v>
      </c>
      <c r="AG120" s="959"/>
      <c r="AH120" s="959"/>
      <c r="AI120" s="959"/>
      <c r="AJ120" s="960"/>
      <c r="AK120" s="961" t="s">
        <v>452</v>
      </c>
      <c r="AL120" s="959"/>
      <c r="AM120" s="959"/>
      <c r="AN120" s="959"/>
      <c r="AO120" s="960"/>
      <c r="AP120" s="962" t="s">
        <v>452</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3295404</v>
      </c>
      <c r="BR120" s="931"/>
      <c r="BS120" s="931"/>
      <c r="BT120" s="931"/>
      <c r="BU120" s="931"/>
      <c r="BV120" s="931">
        <v>3561900</v>
      </c>
      <c r="BW120" s="931"/>
      <c r="BX120" s="931"/>
      <c r="BY120" s="931"/>
      <c r="BZ120" s="931"/>
      <c r="CA120" s="931">
        <v>3876396</v>
      </c>
      <c r="CB120" s="931"/>
      <c r="CC120" s="931"/>
      <c r="CD120" s="931"/>
      <c r="CE120" s="931"/>
      <c r="CF120" s="944">
        <v>69.900000000000006</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3933841</v>
      </c>
      <c r="DH120" s="931"/>
      <c r="DI120" s="931"/>
      <c r="DJ120" s="931"/>
      <c r="DK120" s="931"/>
      <c r="DL120" s="931">
        <v>3730705</v>
      </c>
      <c r="DM120" s="931"/>
      <c r="DN120" s="931"/>
      <c r="DO120" s="931"/>
      <c r="DP120" s="931"/>
      <c r="DQ120" s="931">
        <v>3493717</v>
      </c>
      <c r="DR120" s="931"/>
      <c r="DS120" s="931"/>
      <c r="DT120" s="931"/>
      <c r="DU120" s="931"/>
      <c r="DV120" s="932">
        <v>63</v>
      </c>
      <c r="DW120" s="932"/>
      <c r="DX120" s="932"/>
      <c r="DY120" s="932"/>
      <c r="DZ120" s="933"/>
    </row>
    <row r="121" spans="1:130" s="230" customFormat="1" ht="26.25" customHeight="1" x14ac:dyDescent="0.15">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452</v>
      </c>
      <c r="AB121" s="959"/>
      <c r="AC121" s="959"/>
      <c r="AD121" s="959"/>
      <c r="AE121" s="960"/>
      <c r="AF121" s="961" t="s">
        <v>452</v>
      </c>
      <c r="AG121" s="959"/>
      <c r="AH121" s="959"/>
      <c r="AI121" s="959"/>
      <c r="AJ121" s="960"/>
      <c r="AK121" s="961" t="s">
        <v>452</v>
      </c>
      <c r="AL121" s="959"/>
      <c r="AM121" s="959"/>
      <c r="AN121" s="959"/>
      <c r="AO121" s="960"/>
      <c r="AP121" s="962" t="s">
        <v>452</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1503196</v>
      </c>
      <c r="BR121" s="926"/>
      <c r="BS121" s="926"/>
      <c r="BT121" s="926"/>
      <c r="BU121" s="926"/>
      <c r="BV121" s="926">
        <v>2167434</v>
      </c>
      <c r="BW121" s="926"/>
      <c r="BX121" s="926"/>
      <c r="BY121" s="926"/>
      <c r="BZ121" s="926"/>
      <c r="CA121" s="926">
        <v>3059253</v>
      </c>
      <c r="CB121" s="926"/>
      <c r="CC121" s="926"/>
      <c r="CD121" s="926"/>
      <c r="CE121" s="926"/>
      <c r="CF121" s="920">
        <v>55.2</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1180878</v>
      </c>
      <c r="DH121" s="926"/>
      <c r="DI121" s="926"/>
      <c r="DJ121" s="926"/>
      <c r="DK121" s="926"/>
      <c r="DL121" s="926">
        <v>1081489</v>
      </c>
      <c r="DM121" s="926"/>
      <c r="DN121" s="926"/>
      <c r="DO121" s="926"/>
      <c r="DP121" s="926"/>
      <c r="DQ121" s="926">
        <v>984087</v>
      </c>
      <c r="DR121" s="926"/>
      <c r="DS121" s="926"/>
      <c r="DT121" s="926"/>
      <c r="DU121" s="926"/>
      <c r="DV121" s="927">
        <v>17.8</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452</v>
      </c>
      <c r="AB122" s="959"/>
      <c r="AC122" s="959"/>
      <c r="AD122" s="959"/>
      <c r="AE122" s="960"/>
      <c r="AF122" s="961" t="s">
        <v>401</v>
      </c>
      <c r="AG122" s="959"/>
      <c r="AH122" s="959"/>
      <c r="AI122" s="959"/>
      <c r="AJ122" s="960"/>
      <c r="AK122" s="961" t="s">
        <v>452</v>
      </c>
      <c r="AL122" s="959"/>
      <c r="AM122" s="959"/>
      <c r="AN122" s="959"/>
      <c r="AO122" s="960"/>
      <c r="AP122" s="962" t="s">
        <v>452</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9052910</v>
      </c>
      <c r="BR122" s="1000"/>
      <c r="BS122" s="1000"/>
      <c r="BT122" s="1000"/>
      <c r="BU122" s="1000"/>
      <c r="BV122" s="1000">
        <v>9146402</v>
      </c>
      <c r="BW122" s="1000"/>
      <c r="BX122" s="1000"/>
      <c r="BY122" s="1000"/>
      <c r="BZ122" s="1000"/>
      <c r="CA122" s="1000">
        <v>9215456</v>
      </c>
      <c r="CB122" s="1000"/>
      <c r="CC122" s="1000"/>
      <c r="CD122" s="1000"/>
      <c r="CE122" s="1000"/>
      <c r="CF122" s="1017">
        <v>166.3</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v>1070</v>
      </c>
      <c r="DH122" s="926"/>
      <c r="DI122" s="926"/>
      <c r="DJ122" s="926"/>
      <c r="DK122" s="926"/>
      <c r="DL122" s="926">
        <v>331</v>
      </c>
      <c r="DM122" s="926"/>
      <c r="DN122" s="926"/>
      <c r="DO122" s="926"/>
      <c r="DP122" s="926"/>
      <c r="DQ122" s="926">
        <v>304</v>
      </c>
      <c r="DR122" s="926"/>
      <c r="DS122" s="926"/>
      <c r="DT122" s="926"/>
      <c r="DU122" s="926"/>
      <c r="DV122" s="927">
        <v>0</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452</v>
      </c>
      <c r="AB123" s="959"/>
      <c r="AC123" s="959"/>
      <c r="AD123" s="959"/>
      <c r="AE123" s="960"/>
      <c r="AF123" s="961" t="s">
        <v>452</v>
      </c>
      <c r="AG123" s="959"/>
      <c r="AH123" s="959"/>
      <c r="AI123" s="959"/>
      <c r="AJ123" s="960"/>
      <c r="AK123" s="961" t="s">
        <v>455</v>
      </c>
      <c r="AL123" s="959"/>
      <c r="AM123" s="959"/>
      <c r="AN123" s="959"/>
      <c r="AO123" s="960"/>
      <c r="AP123" s="962" t="s">
        <v>455</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484</v>
      </c>
      <c r="BP123" s="1005"/>
      <c r="BQ123" s="1063">
        <v>13851510</v>
      </c>
      <c r="BR123" s="1064"/>
      <c r="BS123" s="1064"/>
      <c r="BT123" s="1064"/>
      <c r="BU123" s="1064"/>
      <c r="BV123" s="1064">
        <v>14875736</v>
      </c>
      <c r="BW123" s="1064"/>
      <c r="BX123" s="1064"/>
      <c r="BY123" s="1064"/>
      <c r="BZ123" s="1064"/>
      <c r="CA123" s="1064">
        <v>16151105</v>
      </c>
      <c r="CB123" s="1064"/>
      <c r="CC123" s="1064"/>
      <c r="CD123" s="1064"/>
      <c r="CE123" s="1064"/>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452</v>
      </c>
      <c r="DH123" s="959"/>
      <c r="DI123" s="959"/>
      <c r="DJ123" s="959"/>
      <c r="DK123" s="960"/>
      <c r="DL123" s="961" t="s">
        <v>452</v>
      </c>
      <c r="DM123" s="959"/>
      <c r="DN123" s="959"/>
      <c r="DO123" s="959"/>
      <c r="DP123" s="960"/>
      <c r="DQ123" s="961" t="s">
        <v>178</v>
      </c>
      <c r="DR123" s="959"/>
      <c r="DS123" s="959"/>
      <c r="DT123" s="959"/>
      <c r="DU123" s="960"/>
      <c r="DV123" s="962" t="s">
        <v>178</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1059" t="s">
        <v>486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88.8</v>
      </c>
      <c r="BR124" s="1027"/>
      <c r="BS124" s="1027"/>
      <c r="BT124" s="1027"/>
      <c r="BU124" s="1027"/>
      <c r="BV124" s="1027">
        <v>71.8</v>
      </c>
      <c r="BW124" s="1027"/>
      <c r="BX124" s="1027"/>
      <c r="BY124" s="1027"/>
      <c r="BZ124" s="1027"/>
      <c r="CA124" s="1027">
        <v>64.2</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178</v>
      </c>
      <c r="DH124" s="986"/>
      <c r="DI124" s="986"/>
      <c r="DJ124" s="986"/>
      <c r="DK124" s="987"/>
      <c r="DL124" s="985" t="s">
        <v>178</v>
      </c>
      <c r="DM124" s="986"/>
      <c r="DN124" s="986"/>
      <c r="DO124" s="986"/>
      <c r="DP124" s="987"/>
      <c r="DQ124" s="985" t="s">
        <v>178</v>
      </c>
      <c r="DR124" s="986"/>
      <c r="DS124" s="986"/>
      <c r="DT124" s="986"/>
      <c r="DU124" s="987"/>
      <c r="DV124" s="988" t="s">
        <v>178</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178</v>
      </c>
      <c r="AG125" s="959"/>
      <c r="AH125" s="959"/>
      <c r="AI125" s="959"/>
      <c r="AJ125" s="960"/>
      <c r="AK125" s="961" t="s">
        <v>178</v>
      </c>
      <c r="AL125" s="959"/>
      <c r="AM125" s="959"/>
      <c r="AN125" s="959"/>
      <c r="AO125" s="960"/>
      <c r="AP125" s="962" t="s">
        <v>178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178</v>
      </c>
      <c r="DH125" s="931"/>
      <c r="DI125" s="931"/>
      <c r="DJ125" s="931"/>
      <c r="DK125" s="931"/>
      <c r="DL125" s="931" t="s">
        <v>178</v>
      </c>
      <c r="DM125" s="931"/>
      <c r="DN125" s="931"/>
      <c r="DO125" s="931"/>
      <c r="DP125" s="931"/>
      <c r="DQ125" s="931" t="s">
        <v>178</v>
      </c>
      <c r="DR125" s="931"/>
      <c r="DS125" s="931"/>
      <c r="DT125" s="931"/>
      <c r="DU125" s="931"/>
      <c r="DV125" s="932" t="s">
        <v>178</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178</v>
      </c>
      <c r="AB126" s="959"/>
      <c r="AC126" s="959"/>
      <c r="AD126" s="959"/>
      <c r="AE126" s="960"/>
      <c r="AF126" s="961" t="s">
        <v>178</v>
      </c>
      <c r="AG126" s="959"/>
      <c r="AH126" s="959"/>
      <c r="AI126" s="959"/>
      <c r="AJ126" s="960"/>
      <c r="AK126" s="961" t="s">
        <v>178</v>
      </c>
      <c r="AL126" s="959"/>
      <c r="AM126" s="959"/>
      <c r="AN126" s="959"/>
      <c r="AO126" s="960"/>
      <c r="AP126" s="962" t="s">
        <v>178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178</v>
      </c>
      <c r="DH126" s="926"/>
      <c r="DI126" s="926"/>
      <c r="DJ126" s="926"/>
      <c r="DK126" s="926"/>
      <c r="DL126" s="926" t="s">
        <v>178</v>
      </c>
      <c r="DM126" s="926"/>
      <c r="DN126" s="926"/>
      <c r="DO126" s="926"/>
      <c r="DP126" s="926"/>
      <c r="DQ126" s="926" t="s">
        <v>178</v>
      </c>
      <c r="DR126" s="926"/>
      <c r="DS126" s="926"/>
      <c r="DT126" s="926"/>
      <c r="DU126" s="926"/>
      <c r="DV126" s="927" t="s">
        <v>178</v>
      </c>
      <c r="DW126" s="927"/>
      <c r="DX126" s="927"/>
      <c r="DY126" s="927"/>
      <c r="DZ126" s="928"/>
    </row>
    <row r="127" spans="1:130" s="230" customFormat="1" ht="26.25" customHeight="1" x14ac:dyDescent="0.15">
      <c r="A127" s="1058"/>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27145</v>
      </c>
      <c r="AB127" s="959"/>
      <c r="AC127" s="959"/>
      <c r="AD127" s="959"/>
      <c r="AE127" s="960"/>
      <c r="AF127" s="961">
        <v>19965</v>
      </c>
      <c r="AG127" s="959"/>
      <c r="AH127" s="959"/>
      <c r="AI127" s="959"/>
      <c r="AJ127" s="960"/>
      <c r="AK127" s="961">
        <v>15011</v>
      </c>
      <c r="AL127" s="959"/>
      <c r="AM127" s="959"/>
      <c r="AN127" s="959"/>
      <c r="AO127" s="960"/>
      <c r="AP127" s="962">
        <v>0.3</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178</v>
      </c>
      <c r="DH127" s="926"/>
      <c r="DI127" s="926"/>
      <c r="DJ127" s="926"/>
      <c r="DK127" s="926"/>
      <c r="DL127" s="926" t="s">
        <v>178</v>
      </c>
      <c r="DM127" s="926"/>
      <c r="DN127" s="926"/>
      <c r="DO127" s="926"/>
      <c r="DP127" s="926"/>
      <c r="DQ127" s="926" t="s">
        <v>178</v>
      </c>
      <c r="DR127" s="926"/>
      <c r="DS127" s="926"/>
      <c r="DT127" s="926"/>
      <c r="DU127" s="926"/>
      <c r="DV127" s="927" t="s">
        <v>178</v>
      </c>
      <c r="DW127" s="927"/>
      <c r="DX127" s="927"/>
      <c r="DY127" s="927"/>
      <c r="DZ127" s="928"/>
    </row>
    <row r="128" spans="1:130" s="230" customFormat="1" ht="26.25" customHeight="1" thickBot="1" x14ac:dyDescent="0.2">
      <c r="A128" s="1041" t="s">
        <v>497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498</v>
      </c>
      <c r="X128" s="1043"/>
      <c r="Y128" s="1043"/>
      <c r="Z128" s="1044"/>
      <c r="AA128" s="1045">
        <v>14024</v>
      </c>
      <c r="AB128" s="1046"/>
      <c r="AC128" s="1046"/>
      <c r="AD128" s="1046"/>
      <c r="AE128" s="1047"/>
      <c r="AF128" s="1048">
        <v>15433</v>
      </c>
      <c r="AG128" s="1046"/>
      <c r="AH128" s="1046"/>
      <c r="AI128" s="1046"/>
      <c r="AJ128" s="1047"/>
      <c r="AK128" s="1048">
        <v>18298</v>
      </c>
      <c r="AL128" s="1046"/>
      <c r="AM128" s="1046"/>
      <c r="AN128" s="1046"/>
      <c r="AO128" s="1047"/>
      <c r="AP128" s="1049"/>
      <c r="AQ128" s="1050"/>
      <c r="AR128" s="1050"/>
      <c r="AS128" s="1050"/>
      <c r="AT128" s="1051"/>
      <c r="AU128" s="232"/>
      <c r="AV128" s="232"/>
      <c r="AW128" s="232"/>
      <c r="AX128" s="896" t="s">
        <v>499</v>
      </c>
      <c r="AY128" s="897"/>
      <c r="AZ128" s="897"/>
      <c r="BA128" s="897"/>
      <c r="BB128" s="897"/>
      <c r="BC128" s="897"/>
      <c r="BD128" s="897"/>
      <c r="BE128" s="898"/>
      <c r="BF128" s="1052" t="s">
        <v>178</v>
      </c>
      <c r="BG128" s="1053"/>
      <c r="BH128" s="1053"/>
      <c r="BI128" s="1053"/>
      <c r="BJ128" s="1053"/>
      <c r="BK128" s="1053"/>
      <c r="BL128" s="1054"/>
      <c r="BM128" s="1052">
        <v>14.28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v>117044</v>
      </c>
      <c r="DH128" s="1038"/>
      <c r="DI128" s="1038"/>
      <c r="DJ128" s="1038"/>
      <c r="DK128" s="1038"/>
      <c r="DL128" s="1038">
        <v>36204</v>
      </c>
      <c r="DM128" s="1038"/>
      <c r="DN128" s="1038"/>
      <c r="DO128" s="1038"/>
      <c r="DP128" s="1038"/>
      <c r="DQ128" s="1038">
        <v>33885</v>
      </c>
      <c r="DR128" s="1038"/>
      <c r="DS128" s="1038"/>
      <c r="DT128" s="1038"/>
      <c r="DU128" s="1038"/>
      <c r="DV128" s="1039">
        <v>0.6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501</v>
      </c>
      <c r="X129" s="1071"/>
      <c r="Y129" s="1071"/>
      <c r="Z129" s="1072"/>
      <c r="AA129" s="958">
        <v>6132315</v>
      </c>
      <c r="AB129" s="959"/>
      <c r="AC129" s="959"/>
      <c r="AD129" s="959"/>
      <c r="AE129" s="960"/>
      <c r="AF129" s="961">
        <v>6509432</v>
      </c>
      <c r="AG129" s="959"/>
      <c r="AH129" s="959"/>
      <c r="AI129" s="959"/>
      <c r="AJ129" s="960"/>
      <c r="AK129" s="961">
        <v>6374866</v>
      </c>
      <c r="AL129" s="959"/>
      <c r="AM129" s="959"/>
      <c r="AN129" s="959"/>
      <c r="AO129" s="960"/>
      <c r="AP129" s="1073"/>
      <c r="AQ129" s="1074"/>
      <c r="AR129" s="1074"/>
      <c r="AS129" s="1074"/>
      <c r="AT129" s="1075"/>
      <c r="AU129" s="233"/>
      <c r="AV129" s="233"/>
      <c r="AW129" s="233"/>
      <c r="AX129" s="1065" t="s">
        <v>502</v>
      </c>
      <c r="AY129" s="923"/>
      <c r="AZ129" s="923"/>
      <c r="BA129" s="923"/>
      <c r="BB129" s="923"/>
      <c r="BC129" s="923"/>
      <c r="BD129" s="923"/>
      <c r="BE129" s="924"/>
      <c r="BF129" s="1066" t="s">
        <v>178</v>
      </c>
      <c r="BG129" s="1067"/>
      <c r="BH129" s="1067"/>
      <c r="BI129" s="1067"/>
      <c r="BJ129" s="1067"/>
      <c r="BK129" s="1067"/>
      <c r="BL129" s="1068"/>
      <c r="BM129" s="1066">
        <v>19.28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504</v>
      </c>
      <c r="X130" s="1071"/>
      <c r="Y130" s="1071"/>
      <c r="Z130" s="1072"/>
      <c r="AA130" s="958">
        <v>857775</v>
      </c>
      <c r="AB130" s="959"/>
      <c r="AC130" s="959"/>
      <c r="AD130" s="959"/>
      <c r="AE130" s="960"/>
      <c r="AF130" s="961">
        <v>873754</v>
      </c>
      <c r="AG130" s="959"/>
      <c r="AH130" s="959"/>
      <c r="AI130" s="959"/>
      <c r="AJ130" s="960"/>
      <c r="AK130" s="961">
        <v>832020</v>
      </c>
      <c r="AL130" s="959"/>
      <c r="AM130" s="959"/>
      <c r="AN130" s="959"/>
      <c r="AO130" s="960"/>
      <c r="AP130" s="1073"/>
      <c r="AQ130" s="1074"/>
      <c r="AR130" s="1074"/>
      <c r="AS130" s="1074"/>
      <c r="AT130" s="1075"/>
      <c r="AU130" s="233"/>
      <c r="AV130" s="233"/>
      <c r="AW130" s="233"/>
      <c r="AX130" s="1065" t="s">
        <v>505</v>
      </c>
      <c r="AY130" s="923"/>
      <c r="AZ130" s="923"/>
      <c r="BA130" s="923"/>
      <c r="BB130" s="923"/>
      <c r="BC130" s="923"/>
      <c r="BD130" s="923"/>
      <c r="BE130" s="924"/>
      <c r="BF130" s="1101">
        <v>12.8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506</v>
      </c>
      <c r="X131" s="1108"/>
      <c r="Y131" s="1108"/>
      <c r="Z131" s="1109"/>
      <c r="AA131" s="1004">
        <v>5274540</v>
      </c>
      <c r="AB131" s="986"/>
      <c r="AC131" s="986"/>
      <c r="AD131" s="986"/>
      <c r="AE131" s="987"/>
      <c r="AF131" s="985">
        <v>5635678</v>
      </c>
      <c r="AG131" s="986"/>
      <c r="AH131" s="986"/>
      <c r="AI131" s="986"/>
      <c r="AJ131" s="987"/>
      <c r="AK131" s="985">
        <v>5542846</v>
      </c>
      <c r="AL131" s="986"/>
      <c r="AM131" s="986"/>
      <c r="AN131" s="986"/>
      <c r="AO131" s="987"/>
      <c r="AP131" s="1110"/>
      <c r="AQ131" s="1111"/>
      <c r="AR131" s="1111"/>
      <c r="AS131" s="1111"/>
      <c r="AT131" s="1112"/>
      <c r="AU131" s="233"/>
      <c r="AV131" s="233"/>
      <c r="AW131" s="233"/>
      <c r="AX131" s="1083" t="s">
        <v>507</v>
      </c>
      <c r="AY131" s="726"/>
      <c r="AZ131" s="726"/>
      <c r="BA131" s="726"/>
      <c r="BB131" s="726"/>
      <c r="BC131" s="726"/>
      <c r="BD131" s="726"/>
      <c r="BE131" s="1036"/>
      <c r="BF131" s="1084">
        <v>64.2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13.800331</v>
      </c>
      <c r="AB132" s="1097"/>
      <c r="AC132" s="1097"/>
      <c r="AD132" s="1097"/>
      <c r="AE132" s="1098"/>
      <c r="AF132" s="1099">
        <v>12.467355</v>
      </c>
      <c r="AG132" s="1097"/>
      <c r="AH132" s="1097"/>
      <c r="AI132" s="1097"/>
      <c r="AJ132" s="1098"/>
      <c r="AK132" s="1099">
        <v>12.400308000000001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14.6</v>
      </c>
      <c r="AB133" s="1080"/>
      <c r="AC133" s="1080"/>
      <c r="AD133" s="1080"/>
      <c r="AE133" s="1081"/>
      <c r="AF133" s="1079">
        <v>13.7</v>
      </c>
      <c r="AG133" s="1080"/>
      <c r="AH133" s="1080"/>
      <c r="AI133" s="1080"/>
      <c r="AJ133" s="1081"/>
      <c r="AK133" s="1079">
        <v>12.8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Wsc8oFWj4hy3/Nw34df1uV+OYTW2KDhoEMHJjlTHLVR6+z2QD3ZrJ3BtiUuSeOgsHvSnbT1him49DpFlbF2Jw==" saltValue="ZpvqqFdv386j9Pzmmft7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oJBz7T72Hf7CONhMCTNs0Uj3Xfx1IMxV+czE2pySPhq2Q8Odu++O9px11DwcZRnTVzKljgJD1nBpEenokqZwA==" saltValue="yqwpnXLEVjvvvCom9B1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xZ0cBuT9yVi5LJh6Q/uG3DGQyxUa2ZmVrtpxEsymCMqc+AuGu2o0Gpx3exI3N+BPEu8jMvb9YjTPHa/ygBjQ==" saltValue="PiWV5iuTLHDgyZEuycgZ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1674195</v>
      </c>
      <c r="AP9" s="281">
        <v>67549</v>
      </c>
      <c r="AQ9" s="282">
        <v>76332</v>
      </c>
      <c r="AR9" s="283">
        <v>-11.5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332027</v>
      </c>
      <c r="AP10" s="284">
        <v>13396</v>
      </c>
      <c r="AQ10" s="285">
        <v>8203</v>
      </c>
      <c r="AR10" s="286">
        <v>63.3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546</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v>4</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v>181014</v>
      </c>
      <c r="AP13" s="284">
        <v>7303</v>
      </c>
      <c r="AQ13" s="285">
        <v>2795</v>
      </c>
      <c r="AR13" s="286">
        <v>161.30000000000001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37619</v>
      </c>
      <c r="AP14" s="284">
        <v>1518</v>
      </c>
      <c r="AQ14" s="285">
        <v>1229</v>
      </c>
      <c r="AR14" s="286">
        <v>23.5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-111552</v>
      </c>
      <c r="AP15" s="284">
        <v>-4501</v>
      </c>
      <c r="AQ15" s="285">
        <v>-5192</v>
      </c>
      <c r="AR15" s="286">
        <v>-13.3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2113303</v>
      </c>
      <c r="AP16" s="284">
        <v>85265</v>
      </c>
      <c r="AQ16" s="285">
        <v>83916</v>
      </c>
      <c r="AR16" s="286">
        <v>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7.95</v>
      </c>
      <c r="AP21" s="298">
        <v>7.81</v>
      </c>
      <c r="AQ21" s="299">
        <v>0.14000000000000001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95.4</v>
      </c>
      <c r="AP22" s="303">
        <v>97.3</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996234</v>
      </c>
      <c r="AP32" s="312">
        <v>40195</v>
      </c>
      <c r="AQ32" s="313">
        <v>34996</v>
      </c>
      <c r="AR32" s="314">
        <v>14.9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464790</v>
      </c>
      <c r="AP35" s="312">
        <v>18753</v>
      </c>
      <c r="AQ35" s="313">
        <v>11520</v>
      </c>
      <c r="AR35" s="314">
        <v>62.8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61613</v>
      </c>
      <c r="AP36" s="312">
        <v>2486</v>
      </c>
      <c r="AQ36" s="313">
        <v>3057</v>
      </c>
      <c r="AR36" s="314">
        <v>-18.7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v>15011</v>
      </c>
      <c r="AP37" s="312">
        <v>606</v>
      </c>
      <c r="AQ37" s="313">
        <v>208</v>
      </c>
      <c r="AR37" s="314">
        <v>191.3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522</v>
      </c>
      <c r="AP38" s="315" t="s">
        <v>522</v>
      </c>
      <c r="AQ38" s="316">
        <v>0</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-18298</v>
      </c>
      <c r="AP39" s="312">
        <v>-738</v>
      </c>
      <c r="AQ39" s="313">
        <v>-2483</v>
      </c>
      <c r="AR39" s="314">
        <v>-70.3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-832020</v>
      </c>
      <c r="AP40" s="312">
        <v>-33569</v>
      </c>
      <c r="AQ40" s="313">
        <v>-31447</v>
      </c>
      <c r="AR40" s="314">
        <v>6.7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687330</v>
      </c>
      <c r="AP41" s="312">
        <v>27732</v>
      </c>
      <c r="AQ41" s="313">
        <v>15852</v>
      </c>
      <c r="AR41" s="314">
        <v>74.900000000000006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1370775</v>
      </c>
      <c r="AN51" s="334">
        <v>54288</v>
      </c>
      <c r="AO51" s="335">
        <v>-4.7</v>
      </c>
      <c r="AP51" s="336">
        <v>53869</v>
      </c>
      <c r="AQ51" s="337">
        <v>0.4</v>
      </c>
      <c r="AR51" s="338">
        <v>-5.0999999999999996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858833</v>
      </c>
      <c r="AN52" s="342">
        <v>34013</v>
      </c>
      <c r="AO52" s="343">
        <v>39.9</v>
      </c>
      <c r="AP52" s="344">
        <v>35046</v>
      </c>
      <c r="AQ52" s="345">
        <v>7.1</v>
      </c>
      <c r="AR52" s="346">
        <v>32.799999999999997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3136908</v>
      </c>
      <c r="AN53" s="334">
        <v>124887</v>
      </c>
      <c r="AO53" s="335">
        <v>130</v>
      </c>
      <c r="AP53" s="336">
        <v>59119</v>
      </c>
      <c r="AQ53" s="337">
        <v>9.6999999999999993</v>
      </c>
      <c r="AR53" s="338">
        <v>120.3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690737</v>
      </c>
      <c r="AN54" s="342">
        <v>27500</v>
      </c>
      <c r="AO54" s="343">
        <v>-19.100000000000001</v>
      </c>
      <c r="AP54" s="344">
        <v>29900</v>
      </c>
      <c r="AQ54" s="345">
        <v>-14.7</v>
      </c>
      <c r="AR54" s="346">
        <v>-4.4000000000000004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3118808</v>
      </c>
      <c r="AN55" s="334">
        <v>124384</v>
      </c>
      <c r="AO55" s="335">
        <v>-0.4</v>
      </c>
      <c r="AP55" s="336">
        <v>53895</v>
      </c>
      <c r="AQ55" s="337">
        <v>-8.8000000000000007</v>
      </c>
      <c r="AR55" s="338">
        <v>8.4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546343</v>
      </c>
      <c r="AN56" s="342">
        <v>21789</v>
      </c>
      <c r="AO56" s="343">
        <v>-20.8</v>
      </c>
      <c r="AP56" s="344">
        <v>31224</v>
      </c>
      <c r="AQ56" s="345">
        <v>4.4000000000000004</v>
      </c>
      <c r="AR56" s="346">
        <v>-25.2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2237531</v>
      </c>
      <c r="AN57" s="334">
        <v>89763</v>
      </c>
      <c r="AO57" s="335">
        <v>-27.8</v>
      </c>
      <c r="AP57" s="336">
        <v>56181</v>
      </c>
      <c r="AQ57" s="337">
        <v>4.2</v>
      </c>
      <c r="AR57" s="338">
        <v>-32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926702</v>
      </c>
      <c r="AN58" s="342">
        <v>37177</v>
      </c>
      <c r="AO58" s="343">
        <v>70.599999999999994</v>
      </c>
      <c r="AP58" s="344">
        <v>32039</v>
      </c>
      <c r="AQ58" s="345">
        <v>2.6</v>
      </c>
      <c r="AR58" s="346">
        <v>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3331407</v>
      </c>
      <c r="AN59" s="334">
        <v>134412</v>
      </c>
      <c r="AO59" s="335">
        <v>49.7</v>
      </c>
      <c r="AP59" s="336">
        <v>47730</v>
      </c>
      <c r="AQ59" s="337">
        <v>-15</v>
      </c>
      <c r="AR59" s="338">
        <v>64.7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1344929</v>
      </c>
      <c r="AN60" s="342">
        <v>54264</v>
      </c>
      <c r="AO60" s="343">
        <v>46</v>
      </c>
      <c r="AP60" s="344">
        <v>26378</v>
      </c>
      <c r="AQ60" s="345">
        <v>-17.7</v>
      </c>
      <c r="AR60" s="346">
        <v>63.7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2639086</v>
      </c>
      <c r="AN61" s="349">
        <v>105547</v>
      </c>
      <c r="AO61" s="350">
        <v>29.4</v>
      </c>
      <c r="AP61" s="351">
        <v>54159</v>
      </c>
      <c r="AQ61" s="352">
        <v>-1.9</v>
      </c>
      <c r="AR61" s="338">
        <v>31.3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873509</v>
      </c>
      <c r="AN62" s="342">
        <v>34949</v>
      </c>
      <c r="AO62" s="343">
        <v>23.3</v>
      </c>
      <c r="AP62" s="344">
        <v>30917</v>
      </c>
      <c r="AQ62" s="345">
        <v>-3.7</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rFLbLwUuIGkYpcRKwdwFoNWhUtlbL7bV+/jFzvEhjoJKySXp5vo101tk56CBIbT5/rSC5tIR9MAiQIrGwKZIA==" saltValue="eJFtZsU2+LlXpxvox1zh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yp1NdQnPn9IGxo+0YO9WfBhooRvtnnD/JOYLAH8um4ktCfl81vZVO8I8LXPcRR2Ihry6wotCdpPCAQet4xy1kQ==" saltValue="oaV+v2QkHxHf1nPt0s77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L2FoK522ThZYVKVkXz9Vks1LFF3+AlIVXuFEg0qtsSDKrd2QwUohij1IjLHTYKymH0pSHydIMeF2gugxSyddSg==" saltValue="2mZ8Nwl8u9yf0M0evRE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14.73</v>
      </c>
      <c r="G47" s="12">
        <v>14.96</v>
      </c>
      <c r="H47" s="12">
        <v>14.75</v>
      </c>
      <c r="I47" s="12">
        <v>14.47</v>
      </c>
      <c r="J47" s="13">
        <v>15.68</v>
      </c>
    </row>
    <row r="48" spans="2:10" ht="57.75" customHeight="1" x14ac:dyDescent="0.15">
      <c r="B48" s="14"/>
      <c r="C48" s="1141" t="s">
        <v>4</v>
      </c>
      <c r="D48" s="1141"/>
      <c r="E48" s="1142"/>
      <c r="F48" s="15">
        <v>4.99</v>
      </c>
      <c r="G48" s="16">
        <v>3.08</v>
      </c>
      <c r="H48" s="16">
        <v>7.32</v>
      </c>
      <c r="I48" s="16">
        <v>16.239999999999998</v>
      </c>
      <c r="J48" s="17">
        <v>14.87</v>
      </c>
    </row>
    <row r="49" spans="2:10" ht="57.75" customHeight="1" thickBot="1" x14ac:dyDescent="0.2">
      <c r="B49" s="18"/>
      <c r="C49" s="1143" t="s">
        <v>5</v>
      </c>
      <c r="D49" s="1143"/>
      <c r="E49" s="1144"/>
      <c r="F49" s="19">
        <v>0.12</v>
      </c>
      <c r="G49" s="20" t="s">
        <v>569</v>
      </c>
      <c r="H49" s="20">
        <v>4.68</v>
      </c>
      <c r="I49" s="20">
        <v>9.92</v>
      </c>
      <c r="J49" s="21" t="s">
        <v>570</v>
      </c>
    </row>
    <row r="50" spans="2:10" x14ac:dyDescent="0.15"/>
  </sheetData>
  <sheetProtection algorithmName="SHA-512" hashValue="aYhZl6K596cVH+lRMdPuydw9eQiZTN9djYipXF9t5g7kp3TFECFyzKIXNcaTYI8FhBwAyQq0CXas1byPGi4AfQ==" saltValue="NwWsWuf0jkAFq1950qIU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2024-03-25T02:30:56Z</cp:lastPrinted>
  <dcterms:created xsi:type="dcterms:W3CDTF">2024-02-05T00:23:53Z</dcterms:created>
  <dcterms:modified xsi:type="dcterms:W3CDTF">2024-03-25T05:21:44Z</dcterms:modified>
  <cp:category/>
</cp:coreProperties>
</file>