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<sst xmlns="http://schemas.openxmlformats.org/spreadsheetml/2006/main" count="1112" uniqueCount="617">
  <si>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</si>
  <si>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</si>
  <si>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</si>
  <si>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</si>
  <si>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</si>
  <si>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</si>
  <si>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</si>
  <si>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</si>
  <si>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</si>
  <si>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</si>
  <si>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</si>
  <si>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</si>
  <si>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</si>
  <si>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</si>
  <si>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</si>
  <si>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</si>
  <si>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</si>
  <si>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</si>
  <si>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</si>
  <si>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</si>
  <si>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</si>
  <si>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</si>
  <si>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</si>
  <si>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</si>
  <si>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</si>
  <si>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</si>
  <si>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</si>
  <si>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</si>
  <si>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</si>
  <si>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</si>
  <si>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</si>
  <si>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</si>
  <si>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</si>
  <si>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</si>
  <si>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</si>
  <si>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</si>
  <si>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</si>
  <si>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</si>
  <si>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</si>
  <si>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</si>
  <si>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</si>
  <si>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</si>
  <si>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</si>
  <si>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</si>
  <si>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</si>
  <si>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</si>
  <si>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</si>
  <si>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</si>
  <si>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</si>
  <si>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</si>
  <si>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</si>
  <si>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</si>
  <si>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</si>
  <si>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</si>
  <si>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</si>
  <si>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</si>
  <si>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</si>
  <si>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</si>
  <si>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</si>
  <si>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</si>
  <si>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</si>
  <si>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</si>
  <si>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</si>
  <si>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</si>
  <si>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</si>
  <si>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</si>
  <si>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</si>
  <si>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</si>
  <si>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</si>
  <si>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</si>
  <si>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</si>
  <si>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</si>
  <si>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</si>
  <si>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</si>
  <si>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</si>
  <si>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</si>
  <si>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</si>
  <si>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</si>
  <si>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</si>
  <si>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</si>
  <si>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</si>
  <si>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</si>
  <si>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</si>
  <si>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</si>
  <si>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</si>
  <si>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</si>
  <si>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</si>
  <si>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</si>
  <si>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</si>
  <si>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</si>
  <si>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</si>
  <si>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</si>
  <si>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</si>
  <si>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</si>
  <si>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</si>
  <si>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</si>
  <si>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</si>
  <si>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</si>
  <si>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</si>
  <si>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</si>
  <si>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</si>
  <si>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</si>
  <si>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</si>
  <si>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</si>
  <si>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</si>
  <si>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</si>
  <si>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</si>
  <si>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</si>
  <si>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</si>
  <si>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</si>
  <si>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</si>
  <si>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</si>
  <si>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</si>
  <si>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</si>
  <si>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</si>
  <si>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</si>
  <si>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</si>
  <si>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</si>
  <si>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</si>
  <si>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</si>
  <si>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</si>
  <si>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</si>
  <si>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</si>
  <si>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</si>
  <si>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</si>
  <si>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</si>
  <si>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</si>
  <si>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</si>
  <si>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</si>
  <si>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</si>
  <si>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</si>
  <si>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</si>
  <si>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</si>
  <si>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</si>
  <si>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</si>
  <si>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</si>
  <si>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</si>
  <si>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</si>
  <si>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</si>
  <si>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</si>
  <si>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</si>
  <si>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</si>
  <si>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</si>
  <si>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</si>
  <si>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</si>
  <si>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</si>
  <si>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</si>
  <si>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</si>
  <si>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</si>
  <si>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</si>
  <si>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</si>
  <si>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</si>
  <si>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</si>
  <si>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</si>
  <si>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</si>
  <si>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</si>
  <si>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</si>
  <si>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</si>
  <si>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</si>
  <si>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</si>
  <si>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</si>
  <si>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</si>
  <si>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</si>
  <si>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</si>
  <si>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</si>
  <si>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</si>
  <si>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</si>
  <si>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</si>
  <si>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</si>
  <si>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</si>
  <si>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</si>
  <si>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</si>
  <si>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</si>
  <si>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</si>
  <si>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</si>
  <si>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</si>
  <si>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</si>
  <si>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</si>
  <si>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</si>
  <si>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</si>
  <si>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</si>
  <si>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</si>
  <si>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</si>
  <si>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</si>
  <si>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</si>
  <si>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</si>
  <si>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</si>
  <si>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</si>
  <si>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</si>
  <si>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</si>
  <si>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</si>
  <si>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</si>
  <si>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</si>
  <si>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</si>
  <si>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</si>
  <si>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</si>
  <si>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</si>
  <si>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</si>
  <si>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</si>
  <si>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</si>
  <si>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</si>
  <si>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</si>
  <si>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</si>
  <si>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</si>
  <si>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</si>
  <si>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</si>
  <si>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</si>
  <si>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</si>
  <si>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</si>
  <si>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</si>
  <si>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</si>
  <si>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</si>
  <si>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</si>
  <si>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</si>
  <si>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</si>
  <si>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</si>
  <si>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</si>
  <si>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</si>
  <si>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</si>
  <si>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茨城県利根町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</si>
  <si>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</si>
  <si>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</si>
  <si>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</si>
  <si>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</si>
  <si>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</si>
  <si>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</si>
  <si>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</si>
  <si>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</si>
  <si>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</si>
  <si>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</si>
  <si>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</si>
  <si>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</si>
  <si>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</si>
  <si>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</si>
  <si>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</si>
  <si>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</si>
  <si>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</si>
  <si>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</si>
  <si>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</si>
  <si>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</si>
  <si>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</si>
  <si>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</si>
  <si>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</si>
  <si>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</si>
  <si>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</si>
  <si>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</si>
  <si>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</si>
  <si>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</si>
  <si>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</si>
  <si>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</si>
  <si>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</si>
  <si>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</si>
  <si>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</si>
  <si>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</si>
  <si>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</si>
  <si>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</si>
  <si>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</si>
  <si>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</si>
  <si>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</si>
  <si>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</si>
  <si>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</si>
  <si>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</si>
  <si>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</si>
  <si>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</si>
  <si>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</si>
  <si>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</si>
  <si>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</si>
  <si>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</si>
  <si>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</si>
  <si>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</si>
  <si>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</si>
  <si>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</si>
  <si>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</si>
  <si>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</si>
  <si>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</si>
  <si>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</si>
  <si>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</si>
  <si>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</si>
  <si>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</si>
  <si>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</si>
  <si>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</si>
  <si>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</si>
  <si>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</si>
  <si>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</si>
  <si>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</si>
  <si>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</si>
  <si>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</si>
  <si>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</si>
  <si>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</si>
  <si>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</si>
  <si>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</si>
  <si>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</si>
  <si>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</si>
  <si>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</si>
  <si>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</si>
  <si>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</si>
  <si>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</si>
  <si>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</si>
  <si>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</si>
  <si>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</si>
  <si>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</si>
  <si>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</si>
  <si>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</si>
  <si>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</si>
  <si>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</si>
  <si>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</si>
  <si>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</si>
  <si>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</si>
  <si>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</si>
  <si>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</si>
  <si>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</si>
  <si>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</si>
  <si>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</si>
  <si>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</si>
  <si>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</si>
  <si>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</si>
  <si>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</si>
  <si>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</si>
  <si>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</si>
  <si>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</si>
  <si>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</si>
  <si>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</si>
  <si>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</si>
  <si>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</si>
  <si>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</si>
  <si>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</si>
  <si>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</si>
  <si>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</si>
  <si>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</si>
  <si>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</si>
  <si>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</si>
  <si>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</si>
  <si>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</si>
  <si>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</si>
  <si>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</si>
  <si>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</si>
  <si>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</si>
  <si>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</si>
  <si>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</si>
  <si>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</si>
  <si>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</si>
  <si>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</si>
  <si>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</si>
  <si>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</si>
  <si>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</si>
  <si>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</si>
  <si>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</si>
  <si>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</si>
  <si>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</si>
  <si>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</si>
  <si>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</si>
  <si>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</si>
  <si>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</si>
  <si>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</si>
  <si>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</si>
  <si>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</si>
  <si>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</si>
  <si>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</si>
  <si>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</si>
  <si>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</si>
  <si>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</si>
  <si>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</si>
  <si>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</si>
  <si>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</si>
  <si>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</si>
  <si>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</si>
  <si>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</si>
  <si>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</si>
  <si>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</si>
  <si>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</si>
  <si>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</si>
  <si>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</si>
  <si>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茨城県利根町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</si>
  <si>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</si>
  <si>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</si>
  <si>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</si>
  <si>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</si>
  <si>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</si>
  <si>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</si>
  <si>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</si>
  <si>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</si>
  <si>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</si>
  <si>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</si>
  <si>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</si>
  <si>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</si>
  <si>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</si>
  <si>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</si>
  <si>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</si>
  <si>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</si>
  <si>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</si>
  <si>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</si>
  <si>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</si>
  <si>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</si>
  <si>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</si>
  <si>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</si>
  <si>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</si>
  <si>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</si>
  <si>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</si>
  <si>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</si>
  <si>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</si>
  <si>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</si>
  <si>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</si>
  <si>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</si>
  <si>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</si>
  <si>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</si>
  <si>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</si>
  <si>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</si>
  <si>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</si>
  <si>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</si>
  <si>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</si>
  <si>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</si>
  <si>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</si>
  <si>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</si>
  <si>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</si>
  <si>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</si>
  <si>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</si>
  <si>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</si>
  <si>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</si>
  <si>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</si>
  <si>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</si>
  <si>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</si>
  <si>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</si>
  <si>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</si>
  <si>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</si>
  <si>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</si>
  <si>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</si>
  <si>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</si>
  <si>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</si>
  <si>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</si>
  <si>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</si>
  <si>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</si>
  <si>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</si>
  <si>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</si>
  <si>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</si>
  <si>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</si>
  <si>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</si>
  <si>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</si>
  <si>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</si>
  <si>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</si>
  <si>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</si>
  <si>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</si>
  <si>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</si>
  <si>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</si>
  <si>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</si>
  <si>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</si>
  <si>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</si>
  <si>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</si>
  <si>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</si>
  <si>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</si>
  <si>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</si>
  <si>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</si>
  <si>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</si>
  <si>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</si>
  <si>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</si>
  <si>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</si>
  <si>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</si>
  <si>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</si>
  <si>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</si>
  <si>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</si>
  <si>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</si>
  <si>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</si>
  <si>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</si>
  <si>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</si>
  <si>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</si>
  <si>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</si>
  <si>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</si>
  <si>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</si>
  <si>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</si>
  <si>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</si>
  <si>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</si>
  <si>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</si>
  <si>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</si>
  <si>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</si>
  <si>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</si>
  <si>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</si>
  <si>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</si>
  <si>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</si>
  <si>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</si>
  <si>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</si>
  <si>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</si>
  <si>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</si>
  <si>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</si>
  <si>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</si>
  <si>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</si>
  <si>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</si>
  <si>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</si>
  <si>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</si>
  <si>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</si>
  <si>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</si>
  <si>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</si>
  <si>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</si>
  <si>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</si>
  <si>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</si>
  <si>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</si>
  <si>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</si>
  <si>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</si>
  <si>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</si>
  <si>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</si>
  <si>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</si>
  <si>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</si>
  <si>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</si>
  <si>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</si>
  <si>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</si>
  <si>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</si>
  <si>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</si>
  <si>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</si>
  <si>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</si>
  <si>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</si>
  <si>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</si>
  <si>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</si>
  <si>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</si>
  <si>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</si>
  <si>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</si>
  <si>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</si>
  <si>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</si>
  <si>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</si>
  <si>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</si>
  <si>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</si>
  <si>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</si>
  <si>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</si>
  <si>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</si>
  <si>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</si>
  <si>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</si>
  <si>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</si>
  <si>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</si>
  <si>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</si>
  <si>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</si>
  <si>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</si>
  <si>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</si>
  <si>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</si>
  <si>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</si>
  <si>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</si>
  <si>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</si>
  <si>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</si>
  <si>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</si>
  <si>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</si>
  <si>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</si>
  <si>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</si>
  <si>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</si>
  <si>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</si>
  <si>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</si>
  <si>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</si>
  <si>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</si>
  <si>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</si>
  <si>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</si>
  <si>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</si>
  <si>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</si>
  <si>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</si>
  <si>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</si>
  <si>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</si>
  <si>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</si>
  <si>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</si>
  <si>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</si>
  <si>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</si>
  <si>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</si>
  <si>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</si>
  <si>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</si>
  <si>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</si>
  <si>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</si>
  <si>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</si>
  <si>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</si>
  <si>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</si>
  <si>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</si>
  <si>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</si>
  <si>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</si>
  <si>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</si>
  <si>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</si>
  <si>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</si>
  <si>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</si>
  <si>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</si>
  <si>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</si>
  <si>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</si>
  <si>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</si>
  <si>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</si>
  <si>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</si>
  <si>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</si>
  <si>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</si>
  <si>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</si>
  <si>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</si>
  <si>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</si>
  <si>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</si>
  <si>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1.17</t>
  </si>
  <si>
    <t>▲ 0.19</t>
  </si>
  <si>
    <t>▲ 3.71</t>
  </si>
  <si>
    <t>一般会計</t>
  </si>
  <si>
    <t>介護保険特別会計</t>
  </si>
  <si>
    <t>国民健康保険特別会計（施設勘定）</t>
  </si>
  <si>
    <t>国民健康保険特別会計（事業勘定）</t>
  </si>
  <si>
    <t>公共下水道事業特別会計</t>
  </si>
  <si>
    <t>霊園事業特別会計</t>
  </si>
  <si>
    <t>後期高齢者医療特別会計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</si>
  <si>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</si>
  <si>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</si>
  <si>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</si>
  <si>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</si>
  <si>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</si>
  <si>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</si>
  <si>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</si>
  <si>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</si>
  <si>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</si>
  <si>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利根町公共公益施設維持整備基金</t>
    <rPh sb="0" eb="9">
      <t>トネマチコウキョウコウエキシセツ</t>
    </rPh>
    <rPh sb="9" eb="15">
      <t>イジセイビキキン</t>
    </rPh>
    <phoneticPr fontId="5"/>
  </si>
  <si>
    <t>新利根川治水対策整備基金</t>
    <rPh sb="0" eb="8">
      <t>シントネガワチスイタイサク</t>
    </rPh>
    <rPh sb="8" eb="12">
      <t>セイビキキン</t>
    </rPh>
    <phoneticPr fontId="5"/>
  </si>
  <si>
    <t>利根町地域福祉基金</t>
    <rPh sb="0" eb="3">
      <t>トネマチ</t>
    </rPh>
    <rPh sb="3" eb="9">
      <t>チイキフクシキキン</t>
    </rPh>
    <phoneticPr fontId="5"/>
  </si>
  <si>
    <t>利根町営霊園事業特別会計財政調整基金</t>
    <rPh sb="0" eb="6">
      <t>トネチョウエイレイエン</t>
    </rPh>
    <rPh sb="6" eb="12">
      <t>ジギョウトクベツカイケイ</t>
    </rPh>
    <rPh sb="12" eb="18">
      <t>ザイセイチョウセイキキン</t>
    </rPh>
    <phoneticPr fontId="5"/>
  </si>
  <si>
    <t>利根町義務教育施設整備基金</t>
    <rPh sb="0" eb="13">
      <t>トネマチギムキョウイクシセツセイビキキン</t>
    </rPh>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</si>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</sst>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9AB2-43DB-91AB-8B01839FC1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23042</c:v>
                </c:pt>
                <c:pt idx="1">
                  <c:v>26482</c:v>
                </c:pt>
                <c:pt idx="2">
                  <c:v>41488</c:v>
                </c:pt>
                <c:pt idx="3">
                  <c:v>33993</c:v>
                </c:pt>
                <c:pt idx="4">
                  <c:v>60038</c:v>
                </c:pt>
              </c:numCache>
            </c:numRef>
          </c:val>
          <c:smooth val="0"/>
          <c:extLst>
            <c:ext xmlns:c16="http://schemas.microsoft.com/office/drawing/2014/chart" uri="{C3380CC4-5D6E-409C-BE32-E72D297353CC}">
              <c16:uniqueId val="{00000001-9AB2-43DB-91AB-8B01839FC1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6.05</c:v>
                </c:pt>
                <c:pt idx="1">
                  <c:v>6.23</c:v>
                </c:pt>
                <c:pt idx="2">
                  <c:v>5.49</c:v>
                </c:pt>
                <c:pt idx="3">
                  <c:v>6.79</c:v>
                </c:pt>
                <c:pt idx="4">
                  <c:v>6.8</c:v>
                </c:pt>
              </c:numCache>
            </c:numRef>
          </c:val>
          <c:extLst>
            <c:ext xmlns:c16="http://schemas.microsoft.com/office/drawing/2014/chart" uri="{C3380CC4-5D6E-409C-BE32-E72D297353CC}">
              <c16:uniqueId val="{00000000-B22A-49DE-BCFA-8EBDB0CA66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27.49</c:v>
                </c:pt>
                <c:pt idx="1">
                  <c:v>29.43</c:v>
                </c:pt>
                <c:pt idx="2">
                  <c:v>27.4</c:v>
                </c:pt>
                <c:pt idx="3">
                  <c:v>23.74</c:v>
                </c:pt>
                <c:pt idx="4">
                  <c:v>20.66</c:v>
                </c:pt>
              </c:numCache>
            </c:numRef>
          </c:val>
          <c:extLst>
            <c:ext xmlns:c16="http://schemas.microsoft.com/office/drawing/2014/chart" uri="{C3380CC4-5D6E-409C-BE32-E72D297353CC}">
              <c16:uniqueId val="{00000001-B22A-49DE-BCFA-8EBDB0CA66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2.2400000000000002</c:v>
                </c:pt>
                <c:pt idx="2">
                  <c:v>-1.17</c:v>
                </c:pt>
                <c:pt idx="3">
                  <c:v>-0.19</c:v>
                </c:pt>
                <c:pt idx="4">
                  <c:v>-3.71</c:v>
                </c:pt>
              </c:numCache>
            </c:numRef>
          </c:val>
          <c:smooth val="0"/>
          <c:extLst>
            <c:ext xmlns:c16="http://schemas.microsoft.com/office/drawing/2014/chart" uri="{C3380CC4-5D6E-409C-BE32-E72D297353CC}">
              <c16:uniqueId val="{00000002-B22A-49DE-BCFA-8EBDB0CA66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79-444A-92FB-D554864B26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79-444A-92FB-D554864B26A8}"/>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2-4679-444A-92FB-D554864B26A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0.09</c:v>
                </c:pt>
                <c:pt idx="4">
                  <c:v>#N/A</c:v>
                </c:pt>
                <c:pt idx="5">
                  <c:v>0.1</c:v>
                </c:pt>
                <c:pt idx="6">
                  <c:v>#N/A</c:v>
                </c:pt>
                <c:pt idx="7">
                  <c:v>0.05</c:v>
                </c:pt>
                <c:pt idx="8">
                  <c:v>#N/A</c:v>
                </c:pt>
                <c:pt idx="9">
                  <c:v>0.04</c:v>
                </c:pt>
              </c:numCache>
            </c:numRef>
          </c:val>
          <c:extLst>
            <c:ext xmlns:c16="http://schemas.microsoft.com/office/drawing/2014/chart" uri="{C3380CC4-5D6E-409C-BE32-E72D297353CC}">
              <c16:uniqueId val="{00000003-4679-444A-92FB-D554864B26A8}"/>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0.09</c:v>
                </c:pt>
                <c:pt idx="4">
                  <c:v>#N/A</c:v>
                </c:pt>
                <c:pt idx="5">
                  <c:v>0</c:v>
                </c:pt>
                <c:pt idx="6">
                  <c:v>#N/A</c:v>
                </c:pt>
                <c:pt idx="7">
                  <c:v>0.04</c:v>
                </c:pt>
                <c:pt idx="8">
                  <c:v>#N/A</c:v>
                </c:pt>
                <c:pt idx="9">
                  <c:v>0.13</c:v>
                </c:pt>
              </c:numCache>
            </c:numRef>
          </c:val>
          <c:extLst>
            <c:ext xmlns:c16="http://schemas.microsoft.com/office/drawing/2014/chart" uri="{C3380CC4-5D6E-409C-BE32-E72D297353CC}">
              <c16:uniqueId val="{00000004-4679-444A-92FB-D554864B26A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0.28999999999999998</c:v>
                </c:pt>
                <c:pt idx="4">
                  <c:v>#N/A</c:v>
                </c:pt>
                <c:pt idx="5">
                  <c:v>0.49</c:v>
                </c:pt>
                <c:pt idx="6">
                  <c:v>#N/A</c:v>
                </c:pt>
                <c:pt idx="7">
                  <c:v>0.37</c:v>
                </c:pt>
                <c:pt idx="8">
                  <c:v>#N/A</c:v>
                </c:pt>
                <c:pt idx="9">
                  <c:v>0.21</c:v>
                </c:pt>
              </c:numCache>
            </c:numRef>
          </c:val>
          <c:extLst>
            <c:ext xmlns:c16="http://schemas.microsoft.com/office/drawing/2014/chart" uri="{C3380CC4-5D6E-409C-BE32-E72D297353CC}">
              <c16:uniqueId val="{00000005-4679-444A-92FB-D554864B26A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0.45</c:v>
                </c:pt>
                <c:pt idx="4">
                  <c:v>#N/A</c:v>
                </c:pt>
                <c:pt idx="5">
                  <c:v>1.59</c:v>
                </c:pt>
                <c:pt idx="6">
                  <c:v>#N/A</c:v>
                </c:pt>
                <c:pt idx="7">
                  <c:v>1.88</c:v>
                </c:pt>
                <c:pt idx="8">
                  <c:v>#N/A</c:v>
                </c:pt>
                <c:pt idx="9">
                  <c:v>0.45</c:v>
                </c:pt>
              </c:numCache>
            </c:numRef>
          </c:val>
          <c:extLst>
            <c:ext xmlns:c16="http://schemas.microsoft.com/office/drawing/2014/chart" uri="{C3380CC4-5D6E-409C-BE32-E72D297353CC}">
              <c16:uniqueId val="{00000006-4679-444A-92FB-D554864B26A8}"/>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c:v>
                </c:pt>
                <c:pt idx="2">
                  <c:v>#N/A</c:v>
                </c:pt>
                <c:pt idx="3">
                  <c:v>0.45</c:v>
                </c:pt>
                <c:pt idx="4">
                  <c:v>#N/A</c:v>
                </c:pt>
                <c:pt idx="5">
                  <c:v>0.24</c:v>
                </c:pt>
                <c:pt idx="6">
                  <c:v>#N/A</c:v>
                </c:pt>
                <c:pt idx="7">
                  <c:v>0.79</c:v>
                </c:pt>
                <c:pt idx="8">
                  <c:v>#N/A</c:v>
                </c:pt>
                <c:pt idx="9">
                  <c:v>0.98</c:v>
                </c:pt>
              </c:numCache>
            </c:numRef>
          </c:val>
          <c:extLst>
            <c:ext xmlns:c16="http://schemas.microsoft.com/office/drawing/2014/chart" uri="{C3380CC4-5D6E-409C-BE32-E72D297353CC}">
              <c16:uniqueId val="{00000007-4679-444A-92FB-D554864B26A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c:v>
                </c:pt>
                <c:pt idx="2">
                  <c:v>#N/A</c:v>
                </c:pt>
                <c:pt idx="3">
                  <c:v>1.89</c:v>
                </c:pt>
                <c:pt idx="4">
                  <c:v>#N/A</c:v>
                </c:pt>
                <c:pt idx="5">
                  <c:v>1.0900000000000001</c:v>
                </c:pt>
                <c:pt idx="6">
                  <c:v>#N/A</c:v>
                </c:pt>
                <c:pt idx="7">
                  <c:v>1.17</c:v>
                </c:pt>
                <c:pt idx="8">
                  <c:v>#N/A</c:v>
                </c:pt>
                <c:pt idx="9">
                  <c:v>0.98</c:v>
                </c:pt>
              </c:numCache>
            </c:numRef>
          </c:val>
          <c:extLst>
            <c:ext xmlns:c16="http://schemas.microsoft.com/office/drawing/2014/chart" uri="{C3380CC4-5D6E-409C-BE32-E72D297353CC}">
              <c16:uniqueId val="{00000008-4679-444A-92FB-D554864B26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5.94</c:v>
                </c:pt>
                <c:pt idx="2">
                  <c:v>#N/A</c:v>
                </c:pt>
                <c:pt idx="3">
                  <c:v>6.13</c:v>
                </c:pt>
                <c:pt idx="4">
                  <c:v>#N/A</c:v>
                </c:pt>
                <c:pt idx="5">
                  <c:v>5.48</c:v>
                </c:pt>
                <c:pt idx="6">
                  <c:v>#N/A</c:v>
                </c:pt>
                <c:pt idx="7">
                  <c:v>6.74</c:v>
                </c:pt>
                <c:pt idx="8">
                  <c:v>#N/A</c:v>
                </c:pt>
                <c:pt idx="9">
                  <c:v>6.66</c:v>
                </c:pt>
              </c:numCache>
            </c:numRef>
          </c:val>
          <c:extLst>
            <c:ext xmlns:c16="http://schemas.microsoft.com/office/drawing/2014/chart" uri="{C3380CC4-5D6E-409C-BE32-E72D297353CC}">
              <c16:uniqueId val="{00000009-4679-444A-92FB-D554864B26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400</c:v>
                </c:pt>
                <c:pt idx="5">
                  <c:v>388</c:v>
                </c:pt>
                <c:pt idx="8">
                  <c:v>377</c:v>
                </c:pt>
                <c:pt idx="11">
                  <c:v>383</c:v>
                </c:pt>
                <c:pt idx="14">
                  <c:v>397</c:v>
                </c:pt>
              </c:numCache>
            </c:numRef>
          </c:val>
          <c:extLst>
            <c:ext xmlns:c16="http://schemas.microsoft.com/office/drawing/2014/chart" uri="{C3380CC4-5D6E-409C-BE32-E72D297353CC}">
              <c16:uniqueId val="{00000000-8666-46A6-BC71-3A46438A51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66-46A6-BC71-3A46438A51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65</c:v>
                </c:pt>
                <c:pt idx="3">
                  <c:v>49</c:v>
                </c:pt>
                <c:pt idx="6">
                  <c:v>38</c:v>
                </c:pt>
                <c:pt idx="9">
                  <c:v>27</c:v>
                </c:pt>
                <c:pt idx="12">
                  <c:v>21</c:v>
                </c:pt>
              </c:numCache>
            </c:numRef>
          </c:val>
          <c:extLst>
            <c:ext xmlns:c16="http://schemas.microsoft.com/office/drawing/2014/chart" uri="{C3380CC4-5D6E-409C-BE32-E72D297353CC}">
              <c16:uniqueId val="{00000002-8666-46A6-BC71-3A46438A51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24</c:v>
                </c:pt>
                <c:pt idx="6">
                  <c:v>24</c:v>
                </c:pt>
                <c:pt idx="9">
                  <c:v>34</c:v>
                </c:pt>
                <c:pt idx="12">
                  <c:v>32</c:v>
                </c:pt>
              </c:numCache>
            </c:numRef>
          </c:val>
          <c:extLst>
            <c:ext xmlns:c16="http://schemas.microsoft.com/office/drawing/2014/chart" uri="{C3380CC4-5D6E-409C-BE32-E72D297353CC}">
              <c16:uniqueId val="{00000003-8666-46A6-BC71-3A46438A51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31</c:v>
                </c:pt>
                <c:pt idx="6">
                  <c:v>29</c:v>
                </c:pt>
                <c:pt idx="9">
                  <c:v>21</c:v>
                </c:pt>
                <c:pt idx="12">
                  <c:v>18</c:v>
                </c:pt>
              </c:numCache>
            </c:numRef>
          </c:val>
          <c:extLst>
            <c:ext xmlns:c16="http://schemas.microsoft.com/office/drawing/2014/chart" uri="{C3380CC4-5D6E-409C-BE32-E72D297353CC}">
              <c16:uniqueId val="{00000004-8666-46A6-BC71-3A46438A51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66-46A6-BC71-3A46438A51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66-46A6-BC71-3A46438A51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355</c:v>
                </c:pt>
                <c:pt idx="3">
                  <c:v>341</c:v>
                </c:pt>
                <c:pt idx="6">
                  <c:v>348</c:v>
                </c:pt>
                <c:pt idx="9">
                  <c:v>344</c:v>
                </c:pt>
                <c:pt idx="12">
                  <c:v>372</c:v>
                </c:pt>
              </c:numCache>
            </c:numRef>
          </c:val>
          <c:extLst>
            <c:ext xmlns:c16="http://schemas.microsoft.com/office/drawing/2014/chart" uri="{C3380CC4-5D6E-409C-BE32-E72D297353CC}">
              <c16:uniqueId val="{00000007-8666-46A6-BC71-3A46438A51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c:v>
                </c:pt>
                <c:pt idx="2">
                  <c:v>#N/A</c:v>
                </c:pt>
                <c:pt idx="3">
                  <c:v>#N/A</c:v>
                </c:pt>
                <c:pt idx="4">
                  <c:v>57</c:v>
                </c:pt>
                <c:pt idx="5">
                  <c:v>#N/A</c:v>
                </c:pt>
                <c:pt idx="6">
                  <c:v>#N/A</c:v>
                </c:pt>
                <c:pt idx="7">
                  <c:v>62</c:v>
                </c:pt>
                <c:pt idx="8">
                  <c:v>#N/A</c:v>
                </c:pt>
                <c:pt idx="9">
                  <c:v>#N/A</c:v>
                </c:pt>
                <c:pt idx="10">
                  <c:v>43</c:v>
                </c:pt>
                <c:pt idx="11">
                  <c:v>#N/A</c:v>
                </c:pt>
                <c:pt idx="12">
                  <c:v>#N/A</c:v>
                </c:pt>
                <c:pt idx="13">
                  <c:v>46</c:v>
                </c:pt>
                <c:pt idx="14">
                  <c:v>#N/A</c:v>
                </c:pt>
              </c:numCache>
            </c:numRef>
          </c:val>
          <c:smooth val="0"/>
          <c:extLst>
            <c:ext xmlns:c16="http://schemas.microsoft.com/office/drawing/2014/chart" uri="{C3380CC4-5D6E-409C-BE32-E72D297353CC}">
              <c16:uniqueId val="{00000008-8666-46A6-BC71-3A46438A51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4337</c:v>
                </c:pt>
                <c:pt idx="5">
                  <c:v>4380</c:v>
                </c:pt>
                <c:pt idx="8">
                  <c:v>4500</c:v>
                </c:pt>
                <c:pt idx="11">
                  <c:v>4787</c:v>
                </c:pt>
                <c:pt idx="14">
                  <c:v>4922</c:v>
                </c:pt>
              </c:numCache>
            </c:numRef>
          </c:val>
          <c:extLst>
            <c:ext xmlns:c16="http://schemas.microsoft.com/office/drawing/2014/chart" uri="{C3380CC4-5D6E-409C-BE32-E72D297353CC}">
              <c16:uniqueId val="{00000000-40A9-4C93-9D43-50181B190A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200</c:v>
                </c:pt>
                <c:pt idx="5">
                  <c:v>170</c:v>
                </c:pt>
                <c:pt idx="8">
                  <c:v>133</c:v>
                </c:pt>
                <c:pt idx="11">
                  <c:v>129</c:v>
                </c:pt>
                <c:pt idx="14">
                  <c:v>64</c:v>
                </c:pt>
              </c:numCache>
            </c:numRef>
          </c:val>
          <c:extLst>
            <c:ext xmlns:c16="http://schemas.microsoft.com/office/drawing/2014/chart" uri="{C3380CC4-5D6E-409C-BE32-E72D297353CC}">
              <c16:uniqueId val="{00000001-40A9-4C93-9D43-50181B190A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2725</c:v>
                </c:pt>
                <c:pt idx="5">
                  <c:v>2782</c:v>
                </c:pt>
                <c:pt idx="8">
                  <c:v>2911</c:v>
                </c:pt>
                <c:pt idx="11">
                  <c:v>3373</c:v>
                </c:pt>
                <c:pt idx="14">
                  <c:v>3578</c:v>
                </c:pt>
              </c:numCache>
            </c:numRef>
          </c:val>
          <c:extLst>
            <c:ext xmlns:c16="http://schemas.microsoft.com/office/drawing/2014/chart" uri="{C3380CC4-5D6E-409C-BE32-E72D297353CC}">
              <c16:uniqueId val="{00000002-40A9-4C93-9D43-50181B190A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A9-4C93-9D43-50181B190A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A9-4C93-9D43-50181B190A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6</c:v>
                </c:pt>
                <c:pt idx="6">
                  <c:v>0</c:v>
                </c:pt>
                <c:pt idx="9">
                  <c:v>0</c:v>
                </c:pt>
                <c:pt idx="12">
                  <c:v>0</c:v>
                </c:pt>
              </c:numCache>
            </c:numRef>
          </c:val>
          <c:extLst>
            <c:ext xmlns:c16="http://schemas.microsoft.com/office/drawing/2014/chart" uri="{C3380CC4-5D6E-409C-BE32-E72D297353CC}">
              <c16:uniqueId val="{00000005-40A9-4C93-9D43-50181B190A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618</c:v>
                </c:pt>
                <c:pt idx="3">
                  <c:v>495</c:v>
                </c:pt>
                <c:pt idx="6">
                  <c:v>402</c:v>
                </c:pt>
                <c:pt idx="9">
                  <c:v>390</c:v>
                </c:pt>
                <c:pt idx="12">
                  <c:v>413</c:v>
                </c:pt>
              </c:numCache>
            </c:numRef>
          </c:val>
          <c:extLst>
            <c:ext xmlns:c16="http://schemas.microsoft.com/office/drawing/2014/chart" uri="{C3380CC4-5D6E-409C-BE32-E72D297353CC}">
              <c16:uniqueId val="{00000006-40A9-4C93-9D43-50181B190A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150</c:v>
                </c:pt>
                <c:pt idx="3">
                  <c:v>195</c:v>
                </c:pt>
                <c:pt idx="6">
                  <c:v>298</c:v>
                </c:pt>
                <c:pt idx="9">
                  <c:v>279</c:v>
                </c:pt>
                <c:pt idx="12">
                  <c:v>362</c:v>
                </c:pt>
              </c:numCache>
            </c:numRef>
          </c:val>
          <c:extLst>
            <c:ext xmlns:c16="http://schemas.microsoft.com/office/drawing/2014/chart" uri="{C3380CC4-5D6E-409C-BE32-E72D297353CC}">
              <c16:uniqueId val="{00000007-40A9-4C93-9D43-50181B190A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228</c:v>
                </c:pt>
                <c:pt idx="3">
                  <c:v>210</c:v>
                </c:pt>
                <c:pt idx="6">
                  <c:v>213</c:v>
                </c:pt>
                <c:pt idx="9">
                  <c:v>218</c:v>
                </c:pt>
                <c:pt idx="12">
                  <c:v>84</c:v>
                </c:pt>
              </c:numCache>
            </c:numRef>
          </c:val>
          <c:extLst>
            <c:ext xmlns:c16="http://schemas.microsoft.com/office/drawing/2014/chart" uri="{C3380CC4-5D6E-409C-BE32-E72D297353CC}">
              <c16:uniqueId val="{00000008-40A9-4C93-9D43-50181B190A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170</c:v>
                </c:pt>
                <c:pt idx="3">
                  <c:v>121</c:v>
                </c:pt>
                <c:pt idx="6">
                  <c:v>83</c:v>
                </c:pt>
                <c:pt idx="9">
                  <c:v>56</c:v>
                </c:pt>
                <c:pt idx="12">
                  <c:v>35</c:v>
                </c:pt>
              </c:numCache>
            </c:numRef>
          </c:val>
          <c:extLst>
            <c:ext xmlns:c16="http://schemas.microsoft.com/office/drawing/2014/chart" uri="{C3380CC4-5D6E-409C-BE32-E72D297353CC}">
              <c16:uniqueId val="{00000009-40A9-4C93-9D43-50181B190A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4722</c:v>
                </c:pt>
                <c:pt idx="3">
                  <c:v>4907</c:v>
                </c:pt>
                <c:pt idx="6">
                  <c:v>5220</c:v>
                </c:pt>
                <c:pt idx="9">
                  <c:v>5398</c:v>
                </c:pt>
                <c:pt idx="12">
                  <c:v>5697</c:v>
                </c:pt>
              </c:numCache>
            </c:numRef>
          </c:val>
          <c:extLst>
            <c:ext xmlns:c16="http://schemas.microsoft.com/office/drawing/2014/chart" uri="{C3380CC4-5D6E-409C-BE32-E72D297353CC}">
              <c16:uniqueId val="{0000000A-40A9-4C93-9D43-50181B190A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A9-4C93-9D43-50181B190A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1051</c:v>
                </c:pt>
                <c:pt idx="1">
                  <c:v>975</c:v>
                </c:pt>
                <c:pt idx="2">
                  <c:v>831</c:v>
                </c:pt>
              </c:numCache>
            </c:numRef>
          </c:val>
          <c:extLst>
            <c:ext xmlns:c16="http://schemas.microsoft.com/office/drawing/2014/chart" uri="{C3380CC4-5D6E-409C-BE32-E72D297353CC}">
              <c16:uniqueId val="{00000000-BDFA-41E5-855F-D88A360103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c:v>
                </c:pt>
                <c:pt idx="1">
                  <c:v>143</c:v>
                </c:pt>
                <c:pt idx="2">
                  <c:v>243</c:v>
                </c:pt>
              </c:numCache>
            </c:numRef>
          </c:val>
          <c:extLst>
            <c:ext xmlns:c16="http://schemas.microsoft.com/office/drawing/2014/chart" uri="{C3380CC4-5D6E-409C-BE32-E72D297353CC}">
              <c16:uniqueId val="{00000001-BDFA-41E5-855F-D88A360103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1125</c:v>
                </c:pt>
                <c:pt idx="1">
                  <c:v>1530</c:v>
                </c:pt>
                <c:pt idx="2">
                  <c:v>1720</c:v>
                </c:pt>
              </c:numCache>
            </c:numRef>
          </c:val>
          <c:extLst>
            <c:ext xmlns:c16="http://schemas.microsoft.com/office/drawing/2014/chart" uri="{C3380CC4-5D6E-409C-BE32-E72D297353CC}">
              <c16:uniqueId val="{00000002-BDFA-41E5-855F-D88A360103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については，前年度と比較すると</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百万円の増となっている。これは，元利償還金の額が，過疎対策事業債の元金償還開始による増</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となったことや，債務負担行為に基づく支出額が，利根地区土地改良事業負担金の一部支払い終了等に伴い減</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となったことなどが主な要因である。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一方で，算入公債費等（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）については，前年度と比較すると</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百万円の増となっている。これは，過疎対策事業債償還費の算入増等に伴う基準財政需要額算入額の増（</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近年は実質公債費比率が減少傾向にあったが，過疎対策事業債の元金償還が開始したことにより令和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年度は増加に転じた。今後も，順次元利償還金が増加するため，適正な起債管理に努めていく。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当町では満期一括償還の地方債の借入はない。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百万円の増となっている。これは，債務負担行為に基づく支出予定額が，利根地区土地改良事業負担金の一部支払い終了等に伴い減</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，また公営企業債等繰入見込額が減（△</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百万円）となったものの，地方債現在高が過疎対策事業債発行等に伴い増（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）については，前年度と比較すると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百万円の増となっている。これは，公共公益施設維持整備基金の残高増に伴う充当可能基金の増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や，過疎対策事業債借入による算入増に伴う基準財政需要額算入見込額の増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前年度と同様に，将来負担額（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よりも充当可能財源等（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）のほうが多いため，将来負担比率は算定されていない。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・減債基金について，将来の償還に備えての積立を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・その他特定目的基金については，公共公益施設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整備基金について，庁舎大規模改修に備える積立により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がんばる利根町応援基金について，ふるさと納税寄附金の積立等により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利根町営霊園事業特別会計財政調整基金について，工事費に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取り崩しを行ったため，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・過疎対策事業債を有効的に活用することにより，財政調整基金の取り崩しに頼らない財政運営を目指す。また，特定目的基金については，</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特に役場庁舎の大規模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や公共施設の改修工事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に備え，利根町公共公益施設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整備基金への積立を計画的に行っていく必要がある。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・利根町公共公益施設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整備基金：利根町内の公共施設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整備に係る事業に充当する。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・利根町義務教育施設整備基金：利根町内の義務教育施設整備に係る事業に充当する。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・がんばる利根町応援基金：ふるさと納税寄附金について基金に積立を行い，寄附金事業の目的に合った町の事業等に充当する。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・利根町公共公益施設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整備基金：役場庁舎の大規模改修に備え，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百万円の積立を行った結果，基金残高も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・がんばる利根町応援基金：各課該当する事業に充当するため，百万円の取り崩しを行った一方，がんばる利根町応援寄附金（ふるさと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納税）の歳入が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百万円あったことにより，基金残高は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利根町営霊園事業特別会計財政調整基金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町営霊園舗装工事費に充てるため，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・役場庁舎が築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年を超えており，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大規模な改修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を実施する予定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また，その他の公共施設も老朽化が進んでおり，改修工事等が必要となってくるため，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経費に備え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今後も利根町公共公益施設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整備基金への積立を計画的に行っていく必要がある。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年度については，将来の償還に備えた減債基金への積立や，将来の町内施設整備に備えた特定目的基金への積立を行ったことにより，</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・将来の償還に備えた減債基金への積立や，将来の町の事業を円滑に進めるための特定目的基金への積立も適宜行っていく必要があるものの，</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景気の急激な変動等による歳入の下振れや，災害への備え等を含め，適切な予算編成をを行っていくためにも，財政調整基金については</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百万円前後の残高維持を目指したい。</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・起債償還に充てるため，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百万円の取り崩しを行った一方，将来の償還に備えての積立を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・今後，過疎対策事業債の元金償還が順次始まっていくことから，将来の償還に備えて減債基金への積立を計画的に行っていきたい。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7A8A7A4-467D-4CC7-A7EE-2005DE8C023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FE2F2AE-E66C-4780-B43A-5685CF6D05B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8671CAC-B2F8-49BC-A4C5-DEBCF4C80E8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2B3660-C9F4-40C1-9F83-8C652C0007D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CED27DB-8675-4CCD-A86D-AE62254092F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748FA9A-882D-4271-B8C1-82E91120170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AB8EC7D-2BC6-4287-A235-176EE435526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EEAE5CC-7023-47A6-91E1-280EF8A862B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C1A9866-A299-4A9F-8E68-366D5B195F7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B002319-DD9F-47E4-88A3-7A4F21B0A0D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
15,025
24.86
7,229,077
6,942,770
273,379
4,021,133
5,697,282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6BA23B9-DD98-4A76-B20F-E7FD50F1EEC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A737223-951A-4E36-B1D9-30BC435D257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7679599-9B38-45AB-B140-834150C7DD3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B005DEA-F5C4-4363-8219-E1F008B015C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8B8C167-2C4A-47A9-A298-78B5F2F8698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747502F-B11D-4400-86AA-96F00B9B25A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4DF2E8C-08F5-47D7-B3EA-E6C74467D91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A1F33F1-99C4-4F34-BBDC-FA2C2636EE2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1654465-75E4-4E63-B867-A74627F62E1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E738349-A7DB-44BC-B3D1-5C7E998A174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B4CD0BE-8204-4B63-BA73-89EF5608F11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6715E51-7B99-41AB-A3C0-19785BDEA15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5899BAE-34CD-4C71-B24A-A73BE78B262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BEC8794-5176-447F-8514-0439E4BB51C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14983-65A5-4416-932D-13259AFB1AD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456A027-979D-40DC-8078-882E5690DA0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2EA4B57-7C3A-435F-8033-A47CDF4EE16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7E0611-1475-400A-946D-B8BEC4F2225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E1ED3C6-1616-46E1-B5CE-8537B60ED76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5FCD6A2-135A-4F2C-B658-1B4B408BC29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C6908EF-7B50-4E73-AE89-6EC59A37180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F3900DC-F1BC-467E-A145-D3192AB5663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471261F-2B87-42EB-BE7F-06E92BE7AE7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23F82C5-46F0-4D3A-B451-468162FC58E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33DD55C-13E4-4BBB-8126-6C983BD0E05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AA6090E-46DE-459E-9169-30175AE8102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8A52D73-70BC-444A-9A14-D51693ECAA8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6BDD8A3-226C-4550-9C9C-66035F69C63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A430590-D312-445E-8E78-58D964E6289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918032D-390C-437E-A33E-CDCC60C49DA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D97C372-1E6C-4951-AAD0-B89073DD6DD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63832A7-8B54-4D1C-8356-387785D92EF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3C94051-5A36-43E0-8CA5-0AFC077A725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8288909-90CC-405E-97A4-56335E795C2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90C3601-83E6-429C-B52D-B060550B0BD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343D191-3E3F-4C64-B407-162BBB8BB96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E3CA4AD-443C-45D1-8876-96671416E24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45.50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今後，数値の大幅な改善を見込むことは難しい状況にあるが，人口減少対策に関する施策と，引き続き徹底した歳出の見直しを行うとともに自主財源の確保に努め，安定的な財政基盤の確立に努めていく。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A2950D2-A027-43C2-82A3-35EFCA96F10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8846E75C-BF9F-4E94-89C7-55D7FB87862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237DD62-399E-4606-9E27-D7637A904D6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E4595A5-2003-4AAC-923A-B72540FC005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1990532B-0A72-4C49-99D2-3D025B3FE85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F6564F3-8ADB-477D-B231-7E0466B7540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3B9AD7B-75E4-48F8-8E0F-A8D9AEB2892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23E2382-BBC6-4D3C-9253-DA277EF26D8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B0A4C0E-01DE-4F0C-A2DB-EE7586E6C4A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48C5F91-460C-48DB-9D08-B59C9250837E}"/>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695B2B0-F289-41F7-981B-692C5E03B09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6D183EAE-3E1D-450A-A015-4A8883273CA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EDF3FD9A-7909-44EF-B9BE-53D1CB2B2B2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AB0584E-F176-4C8D-8ED8-F3010E71089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5F18F16-7136-4758-99C9-44D416E1898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A76A4F9-F050-46A2-98CC-D79C911542F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FA2F24FC-5ED6-4F51-B849-C368BD1A128B}"/>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1544586C-451A-4475-AA24-3747F2C226DC}"/>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A1D34999-D00A-44B7-AAC2-0971658A63B2}"/>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18ECE710-B123-463A-887E-5B024EAF4A54}"/>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865A6309-EAA6-4F92-9CAC-A092458848F9}"/>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E8963327-9012-4AC0-95CE-5DC039C51F46}"/>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F78D615A-E074-4DCC-8EF6-10B21B989E35}"/>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AD1F8E29-85E2-4BEE-BE9A-F360369AF8F2}"/>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8F25BA95-F140-499F-9C47-076EA55C4D87}"/>
            </a:ext>
          </a:extLst>
        </xdr:cNvPr>
        <xdr:cNvCxnSpPr/>
      </xdr:nvCxnSpPr>
      <xdr:spPr>
        <a:xfrm>
          <a:off x="3225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5B771D21-B66F-46A5-B69E-EB3574F36643}"/>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905042CE-FC37-4F23-BAE5-D9A23390DB62}"/>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F224F418-C466-48AE-8E8F-AE7CBEF888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76B7144B-4E66-4F5E-8D51-13F2AA2AFFD4}"/>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FAAC2B0A-BC3F-4DFF-BD21-AB1080BD9334}"/>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5EC5655-BF92-4BF5-ABBB-B6F691D7FF8B}"/>
            </a:ext>
          </a:extLst>
        </xdr:cNvPr>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8528DAB5-0492-4E0C-B3FD-39CB9BC81EC4}"/>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BFE0B13-C747-427A-8397-36FCA063028C}"/>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C6BEF4B7-6DB1-4517-8770-992B560544FC}"/>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5EB2D98C-4052-40EA-8B07-F5A1258FE227}"/>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2A96739-5897-459D-B9C1-C13421CC119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A04447C-1A9D-4B13-B4B8-8C886C7191B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47FCBCD-EF72-433E-8B8F-4528A140CB1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7B7CAE9-AEB7-4E78-9B73-0331DDC031B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8E059F1-6AFC-4A17-99F8-0C1640A1E6D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D0409C71-FFA6-467A-BD93-E3F7E1AC64FA}"/>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E1311ABC-BAEC-40D5-B8E5-A65D6157A01A}"/>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896EA42D-BFC7-4DF0-AB0D-6ECB98AD6395}"/>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808F27ED-6376-4AA4-8467-51840DC6394F}"/>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BA2802CC-A40B-4588-81A8-4BEE26A363BB}"/>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a:extLst>
            <a:ext uri="{FF2B5EF4-FFF2-40B4-BE49-F238E27FC236}">
              <a16:creationId xmlns:a16="http://schemas.microsoft.com/office/drawing/2014/main" id="{1A0B8D42-E948-4537-A32B-882ECAD854E2}"/>
            </a:ext>
          </a:extLst>
        </xdr:cNvPr>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869D4621-87F2-4B83-A191-4D49AD5FB6BB}"/>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a16="http://schemas.microsoft.com/office/drawing/2014/main" id="{88B08572-228F-4EB2-AA3A-36B24761CD6B}"/>
            </a:ext>
          </a:extLst>
        </xdr:cNvPr>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61C86295-7D40-4E9D-866D-AF886CC07C88}"/>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a16="http://schemas.microsoft.com/office/drawing/2014/main" id="{F79869BA-3FDE-4808-BF4B-663B7D42DAB7}"/>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B15E090-8A9C-4B3B-B0A1-ADDDF11E165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AAA8FABA-C0D5-488D-BB1C-6336616601B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AF2450B0-23B3-4ADA-9DEF-57EE4A2F4F5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D56DD2C-6684-4F7A-9E13-8243E6893FD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3BF40603-E68E-4333-B373-01E90BE13D8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562F279-9C4F-483B-8403-119DA2E28CF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6921725-561A-49F0-AB15-11382677308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B92807D2-E2E4-4429-9B49-AFCECC025D2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99244A2-4318-439A-AA65-2A10104C1DD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A7F22CD-B482-4EBA-9004-1B27CDB2666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7C78A7A-A437-4567-A9F0-F38BDB5E336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F5BF4DA-F82D-43FB-B2E6-75AF8B78BE2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E3E36908-D4D9-4864-A03B-EE3B81F651B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については，退職者の増加に伴う退職手当組合負担金の増や燃料費の高騰による物件費の増加や，臨時財政対策債の元金償還金の増や過疎対策事業債の元金償還開始となったことによる公債費の増などにより増加し，分母である経常一般財源については，地方税が前年度と比較し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百万円減少したことや，臨時財政対策債が前年度と比較し</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百万円減少したことにより，前年度と比較して経常収支比率は上昇した。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3FFF9B6A-C125-46A0-9B87-57D4EE008B4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61FA670-7ED2-45D8-AC88-5681535CA6A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DBC974F-B127-48EB-BDD4-376C5A37AEF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E7D31350-6CA5-4B53-8BF9-7AE1FE11936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A4C2C52-492E-4413-84EE-05836CD6436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31219596-6732-4358-9D93-91F85C4B7F4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C8EEB5D-1920-4DF9-8FE9-77AC14F6782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18E5D3BC-745E-468E-941D-5B0C40A0A96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68821CF-082C-424E-848B-4C9459B610E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42E3945-21CE-4530-8460-F212BDD7E13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A4FC4BF4-4AA3-4FA2-9E2E-F5A1887E2A8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D4293A1-F10B-4472-A380-C093C10C8BA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07F561A-5C97-4B38-9BD3-C84037AE5F7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6EC1FF3-B6C5-4F9C-9996-8CCB9FB34E8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8001663A-4996-439F-99D7-05EBB064AB5E}"/>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823D9C78-797D-40C2-B823-0129B8BC405F}"/>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8B75F397-22B4-4C8C-9193-15E7AD1474D5}"/>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5C1D3CE3-91CE-4221-825A-BF03D8E6F3E2}"/>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BD6734DE-6A7E-41E1-978E-D4539473C5FE}"/>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68326</xdr:rowOff>
    </xdr:to>
    <xdr:cxnSp macro="">
      <xdr:nvCxnSpPr>
        <xdr:cNvPr id="131" name="直線コネクタ 130">
          <a:extLst>
            <a:ext uri="{FF2B5EF4-FFF2-40B4-BE49-F238E27FC236}">
              <a16:creationId xmlns:a16="http://schemas.microsoft.com/office/drawing/2014/main" id="{58802297-5911-4CE8-B4B2-A4FA0E3D0939}"/>
            </a:ext>
          </a:extLst>
        </xdr:cNvPr>
        <xdr:cNvCxnSpPr/>
      </xdr:nvCxnSpPr>
      <xdr:spPr>
        <a:xfrm>
          <a:off x="4114800" y="10766044"/>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CC032D5D-7B0C-4D04-B4D2-4597A68C06F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1DC0B50D-0E9D-4482-B1E3-07F87F4040B2}"/>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B50D3B06-56B3-4023-B83A-72ABA5A758A7}"/>
            </a:ext>
          </a:extLst>
        </xdr:cNvPr>
        <xdr:cNvCxnSpPr/>
      </xdr:nvCxnSpPr>
      <xdr:spPr>
        <a:xfrm flipV="1">
          <a:off x="3225800" y="1076604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EE9B0065-5D1C-4E6D-A0AB-48B21FD82227}"/>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5BAAF6A9-22CB-4C24-A5F3-45E6E5EEED3A}"/>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75438</xdr:rowOff>
    </xdr:to>
    <xdr:cxnSp macro="">
      <xdr:nvCxnSpPr>
        <xdr:cNvPr id="137" name="直線コネクタ 136">
          <a:extLst>
            <a:ext uri="{FF2B5EF4-FFF2-40B4-BE49-F238E27FC236}">
              <a16:creationId xmlns:a16="http://schemas.microsoft.com/office/drawing/2014/main" id="{B6F912AB-9586-4FE4-9021-4A4B51806862}"/>
            </a:ext>
          </a:extLst>
        </xdr:cNvPr>
        <xdr:cNvCxnSpPr/>
      </xdr:nvCxnSpPr>
      <xdr:spPr>
        <a:xfrm flipV="1">
          <a:off x="2336800" y="1096391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490E0571-0301-4C1B-9E9E-B251A3A6F507}"/>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89ABBDAA-E494-4A18-8BF3-0E6059BE2D0E}"/>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75438</xdr:rowOff>
    </xdr:to>
    <xdr:cxnSp macro="">
      <xdr:nvCxnSpPr>
        <xdr:cNvPr id="140" name="直線コネクタ 139">
          <a:extLst>
            <a:ext uri="{FF2B5EF4-FFF2-40B4-BE49-F238E27FC236}">
              <a16:creationId xmlns:a16="http://schemas.microsoft.com/office/drawing/2014/main" id="{DF56904A-1ABE-47E9-A5F6-1B052EB090B9}"/>
            </a:ext>
          </a:extLst>
        </xdr:cNvPr>
        <xdr:cNvCxnSpPr/>
      </xdr:nvCxnSpPr>
      <xdr:spPr>
        <a:xfrm>
          <a:off x="1447800" y="1121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C58D8FBA-1C1E-4B20-B7BC-01DB2591B119}"/>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8966BFE0-D64F-4212-A632-7559EDF6B2B8}"/>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D155ADF8-4117-4AA4-8A00-B38FCB544233}"/>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54171419-76FF-43A5-BDBA-8700BF45311E}"/>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0E0FA53-5A16-4A84-8574-513F3E3573B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ACC3AA-4A2A-4ED8-A006-74AED08AE5D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B57D3EF-E611-424B-B86E-BA21908372C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A538A25-6626-4F4B-A838-D2BCDE636BA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D83DF56-1BF0-4E44-9D68-F8BF865557B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50" name="楕円 149">
          <a:extLst>
            <a:ext uri="{FF2B5EF4-FFF2-40B4-BE49-F238E27FC236}">
              <a16:creationId xmlns:a16="http://schemas.microsoft.com/office/drawing/2014/main" id="{2C62DCE0-AA39-4694-8256-00B629BD0874}"/>
            </a:ext>
          </a:extLst>
        </xdr:cNvPr>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1" name="財政構造の弾力性該当値テキスト">
          <a:extLst>
            <a:ext uri="{FF2B5EF4-FFF2-40B4-BE49-F238E27FC236}">
              <a16:creationId xmlns:a16="http://schemas.microsoft.com/office/drawing/2014/main" id="{11E6DC26-C45B-43F9-8377-92A56CF3E842}"/>
            </a:ext>
          </a:extLst>
        </xdr:cNvPr>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2" name="楕円 151">
          <a:extLst>
            <a:ext uri="{FF2B5EF4-FFF2-40B4-BE49-F238E27FC236}">
              <a16:creationId xmlns:a16="http://schemas.microsoft.com/office/drawing/2014/main" id="{30F925A4-11B4-48DF-BE28-9227C81AE418}"/>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3" name="テキスト ボックス 152">
          <a:extLst>
            <a:ext uri="{FF2B5EF4-FFF2-40B4-BE49-F238E27FC236}">
              <a16:creationId xmlns:a16="http://schemas.microsoft.com/office/drawing/2014/main" id="{44D31A3A-775C-422B-A6D9-8C5D2255F90B}"/>
            </a:ext>
          </a:extLst>
        </xdr:cNvPr>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78A95C12-5FAD-4047-B9F2-90E5FC6737CF}"/>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5" name="テキスト ボックス 154">
          <a:extLst>
            <a:ext uri="{FF2B5EF4-FFF2-40B4-BE49-F238E27FC236}">
              <a16:creationId xmlns:a16="http://schemas.microsoft.com/office/drawing/2014/main" id="{5480DCA5-7F60-4B72-A622-A58D3A4BC0EA}"/>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6" name="楕円 155">
          <a:extLst>
            <a:ext uri="{FF2B5EF4-FFF2-40B4-BE49-F238E27FC236}">
              <a16:creationId xmlns:a16="http://schemas.microsoft.com/office/drawing/2014/main" id="{C7B24860-3035-48D3-8FC6-1C5B6D50ABC9}"/>
            </a:ext>
          </a:extLst>
        </xdr:cNvPr>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7" name="テキスト ボックス 156">
          <a:extLst>
            <a:ext uri="{FF2B5EF4-FFF2-40B4-BE49-F238E27FC236}">
              <a16:creationId xmlns:a16="http://schemas.microsoft.com/office/drawing/2014/main" id="{912BE909-F5D9-4A53-9423-6667B8B1F376}"/>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8" name="楕円 157">
          <a:extLst>
            <a:ext uri="{FF2B5EF4-FFF2-40B4-BE49-F238E27FC236}">
              <a16:creationId xmlns:a16="http://schemas.microsoft.com/office/drawing/2014/main" id="{F58005B3-EA7B-44FC-B31C-CA37C90677C4}"/>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9" name="テキスト ボックス 158">
          <a:extLst>
            <a:ext uri="{FF2B5EF4-FFF2-40B4-BE49-F238E27FC236}">
              <a16:creationId xmlns:a16="http://schemas.microsoft.com/office/drawing/2014/main" id="{6F6889A9-3BD7-4A35-9045-9E33EDEE7B44}"/>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F7CA4BF-7CDE-43AD-97E2-CD0A931BCF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B9CC673D-C9EC-4FA2-B7DE-C120215F909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8C4D325-5FEF-4430-BAF8-61724D94510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90EEFF9-638C-4672-A9C6-FD615160889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EF7D1B6-AE76-4105-916C-418F581DE46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3F6E9F7C-98AC-48DF-A131-A32CC231472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1508481-AB9E-49A5-91FD-AD45716B318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EECBF09E-89F7-4EA7-A662-858A9F4607D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F719645-487E-474A-B572-D80127F802B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CBE1D29-9D0A-4D89-9740-E15B61BD23E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A36EC89-A4F9-40D2-B055-1915FEADC56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CFF1D638-1DB6-42F8-91FA-F2A10093AF6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B05902A-A39F-4013-8655-9448CE6F4DE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ごみ処理やし尿処理，消防業務を一部事務組合で担っていることにより類似団体平均を下回っているが，人件費・物件費のいずれも決算額としては増加しており，人口も減少していることから，人口一人当たりの決算額としては前年度と比較して</a:t>
          </a:r>
          <a:r>
            <a:rPr kumimoji="1" lang="en-US" altLang="ja-JP" sz="1300">
              <a:latin typeface="ＭＳ Ｐゴシック" panose="020B0600070205080204" pitchFamily="50" charset="-128"/>
              <a:ea typeface="ＭＳ Ｐゴシック" panose="020B0600070205080204" pitchFamily="50" charset="-128"/>
            </a:rPr>
            <a:t>3,707</a:t>
          </a:r>
          <a:r>
            <a:rPr kumimoji="1" lang="ja-JP" altLang="en-US" sz="1300">
              <a:latin typeface="ＭＳ Ｐゴシック" panose="020B0600070205080204" pitchFamily="50" charset="-128"/>
              <a:ea typeface="ＭＳ Ｐゴシック" panose="020B0600070205080204" pitchFamily="50" charset="-128"/>
            </a:rPr>
            <a:t>円増となった。人件費については職員数の増加による職員給与費の増加，退職手当引当金繰入額の増加，物件費等については主にシステム改修業務委託の増加や物価高騰による燃料費の増加により増加した。</a:t>
          </a:r>
        </a:p>
        <a:p>
          <a:r>
            <a:rPr kumimoji="1" lang="ja-JP" altLang="en-US" sz="1300">
              <a:latin typeface="ＭＳ Ｐゴシック" panose="020B0600070205080204" pitchFamily="50" charset="-128"/>
              <a:ea typeface="ＭＳ Ｐゴシック" panose="020B0600070205080204" pitchFamily="50" charset="-128"/>
            </a:rPr>
            <a:t>　今後も，物件費をはじめとする経費の削減に努めていく。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23D8D41-F109-41A8-9688-01B7108B404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F4E7F91B-682C-4AAE-A6C4-DB90240C616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4881014-5665-4F5A-B2CC-036EE266A4A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F52E4C57-37B7-4E13-BE34-5356AC1B43B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BDD227B-3E1F-4D04-9D5A-F68F74BB2D5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A89E9873-4BF6-4404-90E4-C508A3A70CF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15DFE9C-207C-40B6-B4FF-CFC79AE2083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1B2316AD-94BA-4CCC-89E3-E8350D7E6F2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38EDFF10-7A44-4573-A53C-47A0F85266A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4D9B4C58-F36A-4200-B399-40D46B678C3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22A83062-DF71-4938-AADD-CC6EBD963A3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758FB23-68E6-4083-8634-58566B0B0B1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DACADF3-1A60-4FF9-B05E-9ED99FA88EA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2706BF9F-027D-4C00-9052-61294A8C00A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58FF22EE-BBD5-4156-B867-3AB64CC94A1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A6EFAC4-21B2-44A3-8F95-DEB663E3B6E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71163B5B-4599-4463-B055-D6F9F91DDE6E}"/>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8FF545E6-B40F-4EFB-8CD2-36BB1B181B2A}"/>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202866AB-CFAD-4604-BDFF-EC94E876DB6B}"/>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27FC2763-5E2C-4EC1-BE44-14B20F5A1AC9}"/>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8D83D647-0B17-4028-B72F-E58EC754D2F2}"/>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146234</xdr:rowOff>
    </xdr:from>
    <xdr:to>
      <xdr:col>23</xdr:col>
      <xdr:colOff>133350</xdr:colOff>
      <xdr:row>83</xdr:row>
      <xdr:rowOff>4600</xdr:rowOff>
    </xdr:to>
    <xdr:cxnSp macro="">
      <xdr:nvCxnSpPr>
        <xdr:cNvPr id="194" name="直線コネクタ 193">
          <a:extLst>
            <a:ext uri="{FF2B5EF4-FFF2-40B4-BE49-F238E27FC236}">
              <a16:creationId xmlns:a16="http://schemas.microsoft.com/office/drawing/2014/main" id="{DF5B5C07-7F6C-4192-AA4B-A0A3DB65EBD8}"/>
            </a:ext>
          </a:extLst>
        </xdr:cNvPr>
        <xdr:cNvCxnSpPr/>
      </xdr:nvCxnSpPr>
      <xdr:spPr>
        <a:xfrm>
          <a:off x="4114800" y="14205134"/>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DA7DDF08-35E8-4383-869A-548355487FA8}"/>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2FB737B-A161-4230-8CEF-EBAF69B40106}"/>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84694</xdr:rowOff>
    </xdr:from>
    <xdr:to>
      <xdr:col>19</xdr:col>
      <xdr:colOff>133350</xdr:colOff>
      <xdr:row>82</xdr:row>
      <xdr:rowOff>146234</xdr:rowOff>
    </xdr:to>
    <xdr:cxnSp macro="">
      <xdr:nvCxnSpPr>
        <xdr:cNvPr id="197" name="直線コネクタ 196">
          <a:extLst>
            <a:ext uri="{FF2B5EF4-FFF2-40B4-BE49-F238E27FC236}">
              <a16:creationId xmlns:a16="http://schemas.microsoft.com/office/drawing/2014/main" id="{34B8F93E-F4C4-4976-8DC3-34C3BA4F0E3A}"/>
            </a:ext>
          </a:extLst>
        </xdr:cNvPr>
        <xdr:cNvCxnSpPr/>
      </xdr:nvCxnSpPr>
      <xdr:spPr>
        <a:xfrm>
          <a:off x="3225800" y="14143594"/>
          <a:ext cx="8890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98A5003C-9045-4BA5-BE8D-EA51C3AAE4FB}"/>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2ED3511D-0B1F-441E-BDE1-48C5D3F13FD4}"/>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123382</xdr:rowOff>
    </xdr:from>
    <xdr:to>
      <xdr:col>15</xdr:col>
      <xdr:colOff>82550</xdr:colOff>
      <xdr:row>82</xdr:row>
      <xdr:rowOff>84694</xdr:rowOff>
    </xdr:to>
    <xdr:cxnSp macro="">
      <xdr:nvCxnSpPr>
        <xdr:cNvPr id="200" name="直線コネクタ 199">
          <a:extLst>
            <a:ext uri="{FF2B5EF4-FFF2-40B4-BE49-F238E27FC236}">
              <a16:creationId xmlns:a16="http://schemas.microsoft.com/office/drawing/2014/main" id="{CDE9098E-072A-4DC4-A251-3157CE966109}"/>
            </a:ext>
          </a:extLst>
        </xdr:cNvPr>
        <xdr:cNvCxnSpPr/>
      </xdr:nvCxnSpPr>
      <xdr:spPr>
        <a:xfrm>
          <a:off x="2336800" y="14010832"/>
          <a:ext cx="889000" cy="1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6DE0E855-733F-495E-90E8-5C72A8D643CF}"/>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9AD8F477-2295-4734-B778-D9A6B598BA66}"/>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96171</xdr:rowOff>
    </xdr:from>
    <xdr:to>
      <xdr:col>11</xdr:col>
      <xdr:colOff>31750</xdr:colOff>
      <xdr:row>81</xdr:row>
      <xdr:rowOff>123382</xdr:rowOff>
    </xdr:to>
    <xdr:cxnSp macro="">
      <xdr:nvCxnSpPr>
        <xdr:cNvPr id="203" name="直線コネクタ 202">
          <a:extLst>
            <a:ext uri="{FF2B5EF4-FFF2-40B4-BE49-F238E27FC236}">
              <a16:creationId xmlns:a16="http://schemas.microsoft.com/office/drawing/2014/main" id="{DA8EDDD9-EEAF-4246-836E-99424021C3A8}"/>
            </a:ext>
          </a:extLst>
        </xdr:cNvPr>
        <xdr:cNvCxnSpPr/>
      </xdr:nvCxnSpPr>
      <xdr:spPr>
        <a:xfrm>
          <a:off x="1447800" y="13983621"/>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24C9F58E-3408-4B58-BC13-F0246E1A8EDE}"/>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C283CDE2-6ACE-4422-887B-7C51CBCB2A7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BA0631A3-97D2-4830-AF74-CDA52CB7C04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F4223363-34EF-440D-B7F3-34BF7A85ADCD}"/>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9E40A44-09A3-419F-B92A-6EE23DF0EE6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AC40B3C-8AB7-408C-8772-D330815E004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E043AC9-F811-4861-925C-07640176E02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650267B-7F25-4719-8E0E-9193772968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ACAEFA9-3E18-4679-B891-CA923F548C5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125250</xdr:rowOff>
    </xdr:from>
    <xdr:to>
      <xdr:col>23</xdr:col>
      <xdr:colOff>184150</xdr:colOff>
      <xdr:row>83</xdr:row>
      <xdr:rowOff>55400</xdr:rowOff>
    </xdr:to>
    <xdr:sp macro="" textlink="">
      <xdr:nvSpPr>
        <xdr:cNvPr id="213" name="楕円 212">
          <a:extLst>
            <a:ext uri="{FF2B5EF4-FFF2-40B4-BE49-F238E27FC236}">
              <a16:creationId xmlns:a16="http://schemas.microsoft.com/office/drawing/2014/main" id="{1FA5BB29-F8EC-4A2C-905A-3B5693CDAED0}"/>
            </a:ext>
          </a:extLst>
        </xdr:cNvPr>
        <xdr:cNvSpPr/>
      </xdr:nvSpPr>
      <xdr:spPr>
        <a:xfrm>
          <a:off x="4902200" y="141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141777</xdr:rowOff>
    </xdr:from>
    <xdr:ext cx="762000" cy="259045"/>
    <xdr:sp macro="" textlink="">
      <xdr:nvSpPr>
        <xdr:cNvPr id="214" name="人件費・物件費等の状況該当値テキスト">
          <a:extLst>
            <a:ext uri="{FF2B5EF4-FFF2-40B4-BE49-F238E27FC236}">
              <a16:creationId xmlns:a16="http://schemas.microsoft.com/office/drawing/2014/main" id="{3E3B80F8-CF55-467A-B01B-F655F756E387}"/>
            </a:ext>
          </a:extLst>
        </xdr:cNvPr>
        <xdr:cNvSpPr txBox="1"/>
      </xdr:nvSpPr>
      <xdr:spPr>
        <a:xfrm>
          <a:off x="5041900" y="1402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95434</xdr:rowOff>
    </xdr:from>
    <xdr:to>
      <xdr:col>19</xdr:col>
      <xdr:colOff>184150</xdr:colOff>
      <xdr:row>83</xdr:row>
      <xdr:rowOff>25584</xdr:rowOff>
    </xdr:to>
    <xdr:sp macro="" textlink="">
      <xdr:nvSpPr>
        <xdr:cNvPr id="215" name="楕円 214">
          <a:extLst>
            <a:ext uri="{FF2B5EF4-FFF2-40B4-BE49-F238E27FC236}">
              <a16:creationId xmlns:a16="http://schemas.microsoft.com/office/drawing/2014/main" id="{5965E83D-DD2C-4389-ACD9-63152D3A4A58}"/>
            </a:ext>
          </a:extLst>
        </xdr:cNvPr>
        <xdr:cNvSpPr/>
      </xdr:nvSpPr>
      <xdr:spPr>
        <a:xfrm>
          <a:off x="4064000" y="141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35761</xdr:rowOff>
    </xdr:from>
    <xdr:ext cx="736600" cy="259045"/>
    <xdr:sp macro="" textlink="">
      <xdr:nvSpPr>
        <xdr:cNvPr id="216" name="テキスト ボックス 215">
          <a:extLst>
            <a:ext uri="{FF2B5EF4-FFF2-40B4-BE49-F238E27FC236}">
              <a16:creationId xmlns:a16="http://schemas.microsoft.com/office/drawing/2014/main" id="{69A971A8-13A9-4D69-8B8A-DFB821B96914}"/>
            </a:ext>
          </a:extLst>
        </xdr:cNvPr>
        <xdr:cNvSpPr txBox="1"/>
      </xdr:nvSpPr>
      <xdr:spPr>
        <a:xfrm>
          <a:off x="3733800" y="13923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33894</xdr:rowOff>
    </xdr:from>
    <xdr:to>
      <xdr:col>15</xdr:col>
      <xdr:colOff>133350</xdr:colOff>
      <xdr:row>82</xdr:row>
      <xdr:rowOff>135494</xdr:rowOff>
    </xdr:to>
    <xdr:sp macro="" textlink="">
      <xdr:nvSpPr>
        <xdr:cNvPr id="217" name="楕円 216">
          <a:extLst>
            <a:ext uri="{FF2B5EF4-FFF2-40B4-BE49-F238E27FC236}">
              <a16:creationId xmlns:a16="http://schemas.microsoft.com/office/drawing/2014/main" id="{60E0BD0E-BEAB-482B-9DB3-39A2EB29CAB1}"/>
            </a:ext>
          </a:extLst>
        </xdr:cNvPr>
        <xdr:cNvSpPr/>
      </xdr:nvSpPr>
      <xdr:spPr>
        <a:xfrm>
          <a:off x="3175000" y="140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145671</xdr:rowOff>
    </xdr:from>
    <xdr:ext cx="762000" cy="259045"/>
    <xdr:sp macro="" textlink="">
      <xdr:nvSpPr>
        <xdr:cNvPr id="218" name="テキスト ボックス 217">
          <a:extLst>
            <a:ext uri="{FF2B5EF4-FFF2-40B4-BE49-F238E27FC236}">
              <a16:creationId xmlns:a16="http://schemas.microsoft.com/office/drawing/2014/main" id="{59036BA2-BEB8-4EFC-AA45-AF42A1550616}"/>
            </a:ext>
          </a:extLst>
        </xdr:cNvPr>
        <xdr:cNvSpPr txBox="1"/>
      </xdr:nvSpPr>
      <xdr:spPr>
        <a:xfrm>
          <a:off x="2844800" y="1386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72582</xdr:rowOff>
    </xdr:from>
    <xdr:to>
      <xdr:col>11</xdr:col>
      <xdr:colOff>82550</xdr:colOff>
      <xdr:row>82</xdr:row>
      <xdr:rowOff>2732</xdr:rowOff>
    </xdr:to>
    <xdr:sp macro="" textlink="">
      <xdr:nvSpPr>
        <xdr:cNvPr id="219" name="楕円 218">
          <a:extLst>
            <a:ext uri="{FF2B5EF4-FFF2-40B4-BE49-F238E27FC236}">
              <a16:creationId xmlns:a16="http://schemas.microsoft.com/office/drawing/2014/main" id="{181C3A59-FDD6-474C-BB5E-840A495DE4FD}"/>
            </a:ext>
          </a:extLst>
        </xdr:cNvPr>
        <xdr:cNvSpPr/>
      </xdr:nvSpPr>
      <xdr:spPr>
        <a:xfrm>
          <a:off x="2286000" y="13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12909</xdr:rowOff>
    </xdr:from>
    <xdr:ext cx="762000" cy="259045"/>
    <xdr:sp macro="" textlink="">
      <xdr:nvSpPr>
        <xdr:cNvPr id="220" name="テキスト ボックス 219">
          <a:extLst>
            <a:ext uri="{FF2B5EF4-FFF2-40B4-BE49-F238E27FC236}">
              <a16:creationId xmlns:a16="http://schemas.microsoft.com/office/drawing/2014/main" id="{024979F3-4CFD-43B8-B70C-1519468F1DC0}"/>
            </a:ext>
          </a:extLst>
        </xdr:cNvPr>
        <xdr:cNvSpPr txBox="1"/>
      </xdr:nvSpPr>
      <xdr:spPr>
        <a:xfrm>
          <a:off x="1955800" y="1372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45371</xdr:rowOff>
    </xdr:from>
    <xdr:to>
      <xdr:col>7</xdr:col>
      <xdr:colOff>31750</xdr:colOff>
      <xdr:row>81</xdr:row>
      <xdr:rowOff>146971</xdr:rowOff>
    </xdr:to>
    <xdr:sp macro="" textlink="">
      <xdr:nvSpPr>
        <xdr:cNvPr id="221" name="楕円 220">
          <a:extLst>
            <a:ext uri="{FF2B5EF4-FFF2-40B4-BE49-F238E27FC236}">
              <a16:creationId xmlns:a16="http://schemas.microsoft.com/office/drawing/2014/main" id="{E2F0FA1E-6E02-49B0-9C7B-D03F93C0C6B2}"/>
            </a:ext>
          </a:extLst>
        </xdr:cNvPr>
        <xdr:cNvSpPr/>
      </xdr:nvSpPr>
      <xdr:spPr>
        <a:xfrm>
          <a:off x="1397000" y="139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157148</xdr:rowOff>
    </xdr:from>
    <xdr:ext cx="762000" cy="259045"/>
    <xdr:sp macro="" textlink="">
      <xdr:nvSpPr>
        <xdr:cNvPr id="222" name="テキスト ボックス 221">
          <a:extLst>
            <a:ext uri="{FF2B5EF4-FFF2-40B4-BE49-F238E27FC236}">
              <a16:creationId xmlns:a16="http://schemas.microsoft.com/office/drawing/2014/main" id="{BF98DEB0-3F8A-49B5-96E5-1E5A20BD44B6}"/>
            </a:ext>
          </a:extLst>
        </xdr:cNvPr>
        <xdr:cNvSpPr txBox="1"/>
      </xdr:nvSpPr>
      <xdr:spPr>
        <a:xfrm>
          <a:off x="1066800" y="137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3CD4771D-DCE9-4A5F-B715-D6A55061591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1504569-9099-4644-A086-30FEDC55446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373CC7B-5E9C-4944-823A-F4BB665C9A0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F10DD87D-0601-435C-8C9F-EC3EDACD7CA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674D280F-1EDE-4754-A713-0AA9D0C1B19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9559E4FB-FCDB-4472-A839-6B40AFCCA26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C5C12BD3-CCEF-4C4B-B09A-A74DBE1241A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D088D274-A200-46C0-954A-0CB57AC0E2A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EBE6D326-BE11-4528-A6DE-C68AC39490C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377DB57-05BA-4A9C-AB34-538DE4D26CC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BCD50EFD-57F6-4AF8-829B-129A4E3AADC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BB368C5C-EEF2-4097-9647-6C35CE04131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B17E70F2-714F-47A7-9B3E-205331D1FC2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年度のラスパイレス指数は，前年度と比べ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ポイント増加し，類似団体平均</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ポイント上回る水準となった。</a:t>
          </a:r>
        </a:p>
        <a:p>
          <a:r>
            <a:rPr kumimoji="1" lang="ja-JP" altLang="en-US" sz="1300">
              <a:latin typeface="ＭＳ Ｐゴシック" panose="020B0600070205080204" pitchFamily="50" charset="-128"/>
              <a:ea typeface="ＭＳ Ｐゴシック" panose="020B0600070205080204" pitchFamily="50" charset="-128"/>
            </a:rPr>
            <a:t>　今後も，行財政改革行動計画に基づき，職階や給与体系等の見直しなども含め，引き続き給与の適正化に努めていく。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6FE8B72E-A36C-40EC-9416-8A0D5EB2B8C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FE617B06-1FD2-4C38-8685-DFE3577B467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39E95567-BF3C-4384-AB47-58BB4550986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273D9A7E-F68C-42B8-89C1-445BC47CD1C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C1FCDCC1-C01A-4B61-8133-6531321E4F8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D665564C-6646-40AC-9E79-2A353E4BCBE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56494DA9-5645-4552-984F-CEE869F7805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85C5DE64-4E94-44C9-92FC-1E37DBA8FAA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10B431E4-8512-4A14-99F0-54723782DC6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DE03671A-87E3-4ED7-8CD9-4C1EB6BCD8F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EA03DC5B-BEE8-4C0F-AEBB-797A48D242A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69D79490-ADB4-4955-9C25-9305BA80E82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AF4B7531-3DFE-4B48-815C-2A7775093D8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529B42B-CAFB-40F9-AC7A-9193F737569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4AFBE1FC-3D8E-4450-82F1-14F5C5D9C29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EC73ED55-EB35-4507-BD4E-8936FEE8C45A}"/>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17017818-A5F3-4604-A36C-6CDDA933EA15}"/>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42BA95DF-F1AB-4619-8D46-E643CEAE856B}"/>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52F877C-C0AD-42C3-B652-0A3A8FC7A944}"/>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2C6CCC72-F959-4EC4-AD78-E43F3731D0F3}"/>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155222</xdr:rowOff>
    </xdr:to>
    <xdr:cxnSp macro="">
      <xdr:nvCxnSpPr>
        <xdr:cNvPr id="256" name="直線コネクタ 255">
          <a:extLst>
            <a:ext uri="{FF2B5EF4-FFF2-40B4-BE49-F238E27FC236}">
              <a16:creationId xmlns:a16="http://schemas.microsoft.com/office/drawing/2014/main" id="{8D3F49CC-B138-4C7D-B2D1-B820455B4714}"/>
            </a:ext>
          </a:extLst>
        </xdr:cNvPr>
        <xdr:cNvCxnSpPr/>
      </xdr:nvCxnSpPr>
      <xdr:spPr>
        <a:xfrm>
          <a:off x="16179800" y="148865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F3239ED0-DD37-4C92-9E3D-FAB92DFABE5C}"/>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2EDA1311-B410-4FE0-B50F-D40218382F4B}"/>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141816</xdr:rowOff>
    </xdr:to>
    <xdr:cxnSp macro="">
      <xdr:nvCxnSpPr>
        <xdr:cNvPr id="259" name="直線コネクタ 258">
          <a:extLst>
            <a:ext uri="{FF2B5EF4-FFF2-40B4-BE49-F238E27FC236}">
              <a16:creationId xmlns:a16="http://schemas.microsoft.com/office/drawing/2014/main" id="{F1441056-EFFB-4207-A649-FAD393BEA77E}"/>
            </a:ext>
          </a:extLst>
        </xdr:cNvPr>
        <xdr:cNvCxnSpPr/>
      </xdr:nvCxnSpPr>
      <xdr:spPr>
        <a:xfrm>
          <a:off x="15290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12B93528-56ED-4E6D-B8BF-0B617CDECA32}"/>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431BA3A5-6865-4DAE-9AD3-35197F94AE7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2" name="直線コネクタ 261">
          <a:extLst>
            <a:ext uri="{FF2B5EF4-FFF2-40B4-BE49-F238E27FC236}">
              <a16:creationId xmlns:a16="http://schemas.microsoft.com/office/drawing/2014/main" id="{A7A96D61-6BCA-4522-B0B8-8BE4567DB8FB}"/>
            </a:ext>
          </a:extLst>
        </xdr:cNvPr>
        <xdr:cNvCxnSpPr/>
      </xdr:nvCxnSpPr>
      <xdr:spPr>
        <a:xfrm>
          <a:off x="14401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FF579E0E-2F1D-4C0D-AC13-651960867DD9}"/>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7A8FC421-9005-44AC-9CD6-F92081D01924}"/>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7761</xdr:rowOff>
    </xdr:to>
    <xdr:cxnSp macro="">
      <xdr:nvCxnSpPr>
        <xdr:cNvPr id="265" name="直線コネクタ 264">
          <a:extLst>
            <a:ext uri="{FF2B5EF4-FFF2-40B4-BE49-F238E27FC236}">
              <a16:creationId xmlns:a16="http://schemas.microsoft.com/office/drawing/2014/main" id="{3EF7CDD8-9608-48FF-BF21-0C2D6EC06BBD}"/>
            </a:ext>
          </a:extLst>
        </xdr:cNvPr>
        <xdr:cNvCxnSpPr/>
      </xdr:nvCxnSpPr>
      <xdr:spPr>
        <a:xfrm>
          <a:off x="13512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5D5C255C-389E-4D74-914D-7E17ADC84EAD}"/>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5C1D307C-8589-4E00-8481-A43DF97F4394}"/>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F26E6800-678A-479C-9616-FBEB1B71ABB5}"/>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297810BE-7F13-426B-9662-D83A048BFB7A}"/>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5A6FB12-6771-4BDA-A8A1-51CEF32D509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D39D6CC-F7C1-40A3-AE26-65ED97014F6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5DA200D-A3A5-4F4A-9F22-C908F0E92F7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BDDC50E-9401-4FCC-88AD-F6359A4025F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C4A1C06-0760-4F0B-AD9E-2CCC4902E32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5" name="楕円 274">
          <a:extLst>
            <a:ext uri="{FF2B5EF4-FFF2-40B4-BE49-F238E27FC236}">
              <a16:creationId xmlns:a16="http://schemas.microsoft.com/office/drawing/2014/main" id="{4F4E37A1-FDAD-4FCD-887C-F996C3FA812A}"/>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6" name="給与水準   （国との比較）該当値テキスト">
          <a:extLst>
            <a:ext uri="{FF2B5EF4-FFF2-40B4-BE49-F238E27FC236}">
              <a16:creationId xmlns:a16="http://schemas.microsoft.com/office/drawing/2014/main" id="{5BCBA5CB-0976-4884-B1F7-683033B0366C}"/>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7" name="楕円 276">
          <a:extLst>
            <a:ext uri="{FF2B5EF4-FFF2-40B4-BE49-F238E27FC236}">
              <a16:creationId xmlns:a16="http://schemas.microsoft.com/office/drawing/2014/main" id="{07F66EC1-B771-4B31-B835-53A481F285E2}"/>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8" name="テキスト ボックス 277">
          <a:extLst>
            <a:ext uri="{FF2B5EF4-FFF2-40B4-BE49-F238E27FC236}">
              <a16:creationId xmlns:a16="http://schemas.microsoft.com/office/drawing/2014/main" id="{E263130C-BF3D-4D09-A45E-F730063FD8DA}"/>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9" name="楕円 278">
          <a:extLst>
            <a:ext uri="{FF2B5EF4-FFF2-40B4-BE49-F238E27FC236}">
              <a16:creationId xmlns:a16="http://schemas.microsoft.com/office/drawing/2014/main" id="{221705F1-BC5E-46A3-84D6-C8BD8D37A26C}"/>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0" name="テキスト ボックス 279">
          <a:extLst>
            <a:ext uri="{FF2B5EF4-FFF2-40B4-BE49-F238E27FC236}">
              <a16:creationId xmlns:a16="http://schemas.microsoft.com/office/drawing/2014/main" id="{142F098A-D361-4378-B5A6-B74BD0CC4BAF}"/>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1" name="楕円 280">
          <a:extLst>
            <a:ext uri="{FF2B5EF4-FFF2-40B4-BE49-F238E27FC236}">
              <a16:creationId xmlns:a16="http://schemas.microsoft.com/office/drawing/2014/main" id="{6414F78D-317B-4D60-B10F-B0F0702E332A}"/>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2" name="テキスト ボックス 281">
          <a:extLst>
            <a:ext uri="{FF2B5EF4-FFF2-40B4-BE49-F238E27FC236}">
              <a16:creationId xmlns:a16="http://schemas.microsoft.com/office/drawing/2014/main" id="{3E8C8DB3-F3BB-412D-8C76-A895468C5B58}"/>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3" name="楕円 282">
          <a:extLst>
            <a:ext uri="{FF2B5EF4-FFF2-40B4-BE49-F238E27FC236}">
              <a16:creationId xmlns:a16="http://schemas.microsoft.com/office/drawing/2014/main" id="{04C4B82D-3964-47C7-8554-812533394511}"/>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4" name="テキスト ボックス 283">
          <a:extLst>
            <a:ext uri="{FF2B5EF4-FFF2-40B4-BE49-F238E27FC236}">
              <a16:creationId xmlns:a16="http://schemas.microsoft.com/office/drawing/2014/main" id="{F7FDD922-934D-40AD-BB6C-76C91283F9FC}"/>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A596D66E-84AD-4A49-87B0-A9CA41377C9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F1002DB6-00FE-4F8C-BA22-747BF0DE5B3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AC2AC2DD-8A99-4E4B-9174-F2A14F484C3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23322D06-4534-402C-A99B-3B88F8F6A9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8C8EB0B2-2C5A-4418-9DAB-25619B5E810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4B5FD88A-B185-4169-9F1B-1911A7A7E66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2B8D958B-9609-4999-A00F-453E0B491A5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BF71E67-7B49-4834-8317-03989DFBAB6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C27CC4A4-B5C2-47C7-A3CB-AF0F4204422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118D09C4-4740-4076-ABFC-0CFB171D1B8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EF9DEA77-4CB3-42AD-87E6-0706975545E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5A5AAB6A-D103-445F-B86C-D0A35991421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77037418-0D01-4369-9290-18381DB130F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年度は前年度と比べ，一般職員数は同じであるが，町の人口が減少したため，人口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人当たり職員数は，前年度よりも</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人増となった。</a:t>
          </a: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今後も組織や事務事業の見直しと併せて，職員定数条例に基づいた適切な定員管理に努めていく。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98EAC5F8-1101-4393-8231-24179ED8448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F233F4C4-2F9F-416F-B759-F3F332414EC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DE21C7AE-7EBC-4E9B-8FD8-B408B197D6A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C97C174A-5BE7-4456-A82B-CED6DA97F2A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46C13198-EAE4-4AEA-A117-0CCC52F045EA}"/>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FC2E5527-C549-48B8-8234-CFF70E799A2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7AED4689-BE30-4CEF-8F77-2F46A6B0C21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EF8D917D-600E-49D5-9366-7EB29245434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330C1585-C2D8-4E34-BA23-9E91A028CBE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27E17D0D-C5EB-41C8-9E7C-D57C8D22481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7C5652C2-0A83-4C7E-82EF-92EDE89DD4A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A78132A2-E6D2-4B9E-858C-F35BAC83489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782AF1A8-AF08-40FB-8810-1C13841524A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AB1F8458-8076-4B60-B502-241F26B847B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1D1572FC-2C22-4F24-A7AB-A9D9B1A2A49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CD32FC4-EBB4-4F80-B9A9-13834E732D4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66BBDA73-8BCB-4BAB-B2D9-A4C58BE96755}"/>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21B6F46D-52E4-4825-87FF-DC0E692B6A96}"/>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24456BE4-BDCC-40D5-BF04-2D8DCA5DA098}"/>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9855AAD4-2F9A-451C-BB9A-8470233C61CF}"/>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B245680F-FF62-4417-A847-73EF712ACB84}"/>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37606</xdr:rowOff>
    </xdr:from>
    <xdr:to>
      <xdr:col>81</xdr:col>
      <xdr:colOff>44450</xdr:colOff>
      <xdr:row>61</xdr:row>
      <xdr:rowOff>49671</xdr:rowOff>
    </xdr:to>
    <xdr:cxnSp macro="">
      <xdr:nvCxnSpPr>
        <xdr:cNvPr id="319" name="直線コネクタ 318">
          <a:extLst>
            <a:ext uri="{FF2B5EF4-FFF2-40B4-BE49-F238E27FC236}">
              <a16:creationId xmlns:a16="http://schemas.microsoft.com/office/drawing/2014/main" id="{BDC47245-0B16-46C7-B620-E4BA9EB519E1}"/>
            </a:ext>
          </a:extLst>
        </xdr:cNvPr>
        <xdr:cNvCxnSpPr/>
      </xdr:nvCxnSpPr>
      <xdr:spPr>
        <a:xfrm>
          <a:off x="16179800" y="104960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5332FFFC-A12E-4E2C-876D-0B8A083664C8}"/>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CCFACD2F-9EC8-4F68-B57B-2EF2F38312F8}"/>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12136</xdr:rowOff>
    </xdr:from>
    <xdr:to>
      <xdr:col>77</xdr:col>
      <xdr:colOff>44450</xdr:colOff>
      <xdr:row>61</xdr:row>
      <xdr:rowOff>37606</xdr:rowOff>
    </xdr:to>
    <xdr:cxnSp macro="">
      <xdr:nvCxnSpPr>
        <xdr:cNvPr id="322" name="直線コネクタ 321">
          <a:extLst>
            <a:ext uri="{FF2B5EF4-FFF2-40B4-BE49-F238E27FC236}">
              <a16:creationId xmlns:a16="http://schemas.microsoft.com/office/drawing/2014/main" id="{671090D7-84FC-460D-8191-47C1DC7B7372}"/>
            </a:ext>
          </a:extLst>
        </xdr:cNvPr>
        <xdr:cNvCxnSpPr/>
      </xdr:nvCxnSpPr>
      <xdr:spPr>
        <a:xfrm>
          <a:off x="15290800" y="10470586"/>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8261D910-7E51-40FC-80AE-D44A26E56283}"/>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390430DB-C098-437D-8418-5CF5766C2F48}"/>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167499</xdr:rowOff>
    </xdr:from>
    <xdr:to>
      <xdr:col>72</xdr:col>
      <xdr:colOff>203200</xdr:colOff>
      <xdr:row>61</xdr:row>
      <xdr:rowOff>12136</xdr:rowOff>
    </xdr:to>
    <xdr:cxnSp macro="">
      <xdr:nvCxnSpPr>
        <xdr:cNvPr id="325" name="直線コネクタ 324">
          <a:extLst>
            <a:ext uri="{FF2B5EF4-FFF2-40B4-BE49-F238E27FC236}">
              <a16:creationId xmlns:a16="http://schemas.microsoft.com/office/drawing/2014/main" id="{72D439FC-A38B-4191-B545-C25EED1A8AA5}"/>
            </a:ext>
          </a:extLst>
        </xdr:cNvPr>
        <xdr:cNvCxnSpPr/>
      </xdr:nvCxnSpPr>
      <xdr:spPr>
        <a:xfrm>
          <a:off x="14401800" y="104544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256F3800-51A8-4920-B175-9CA73AF5BADC}"/>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0746DA55-CDDA-4165-8238-41B30F9BCDD2}"/>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139347</xdr:rowOff>
    </xdr:from>
    <xdr:to>
      <xdr:col>68</xdr:col>
      <xdr:colOff>152400</xdr:colOff>
      <xdr:row>60</xdr:row>
      <xdr:rowOff>167499</xdr:rowOff>
    </xdr:to>
    <xdr:cxnSp macro="">
      <xdr:nvCxnSpPr>
        <xdr:cNvPr id="328" name="直線コネクタ 327">
          <a:extLst>
            <a:ext uri="{FF2B5EF4-FFF2-40B4-BE49-F238E27FC236}">
              <a16:creationId xmlns:a16="http://schemas.microsoft.com/office/drawing/2014/main" id="{5D9D5DCA-C6BF-451B-91A5-BB0269651DCD}"/>
            </a:ext>
          </a:extLst>
        </xdr:cNvPr>
        <xdr:cNvCxnSpPr/>
      </xdr:nvCxnSpPr>
      <xdr:spPr>
        <a:xfrm>
          <a:off x="13512800" y="1042634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8A4FF0C2-E4CB-409E-86A5-89457FA37BD1}"/>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2EC8C4A2-9A78-4D4D-B460-BDA1024A5C53}"/>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D4ADD6A4-56D1-4B4A-9A0D-CE9B16C0E1BC}"/>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C8604E7B-BF3C-4B47-91C3-0DFBFBBF8BB7}"/>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996D834-6F42-4DCB-AD52-71FA673D98E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F2B6A70-5772-443B-8C7C-B9802477CF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81AE0E0-BD62-4F78-AD45-B1DED81FD5A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A33EEC9-34BA-4F80-8527-42DC1213791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9709FAB-E7AB-450C-8607-D7C78213C05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170321</xdr:rowOff>
    </xdr:from>
    <xdr:to>
      <xdr:col>81</xdr:col>
      <xdr:colOff>95250</xdr:colOff>
      <xdr:row>61</xdr:row>
      <xdr:rowOff>100471</xdr:rowOff>
    </xdr:to>
    <xdr:sp macro="" textlink="">
      <xdr:nvSpPr>
        <xdr:cNvPr id="338" name="楕円 337">
          <a:extLst>
            <a:ext uri="{FF2B5EF4-FFF2-40B4-BE49-F238E27FC236}">
              <a16:creationId xmlns:a16="http://schemas.microsoft.com/office/drawing/2014/main" id="{B84E220B-8EB9-4205-ABEF-9F1FEA7D2AC0}"/>
            </a:ext>
          </a:extLst>
        </xdr:cNvPr>
        <xdr:cNvSpPr/>
      </xdr:nvSpPr>
      <xdr:spPr>
        <a:xfrm>
          <a:off x="16967200" y="10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142398</xdr:rowOff>
    </xdr:from>
    <xdr:ext cx="762000" cy="259045"/>
    <xdr:sp macro="" textlink="">
      <xdr:nvSpPr>
        <xdr:cNvPr id="339" name="定員管理の状況該当値テキスト">
          <a:extLst>
            <a:ext uri="{FF2B5EF4-FFF2-40B4-BE49-F238E27FC236}">
              <a16:creationId xmlns:a16="http://schemas.microsoft.com/office/drawing/2014/main" id="{C13DD49A-9438-47FE-89BC-C706408A466A}"/>
            </a:ext>
          </a:extLst>
        </xdr:cNvPr>
        <xdr:cNvSpPr txBox="1"/>
      </xdr:nvSpPr>
      <xdr:spPr>
        <a:xfrm>
          <a:off x="17106900" y="1042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158256</xdr:rowOff>
    </xdr:from>
    <xdr:to>
      <xdr:col>77</xdr:col>
      <xdr:colOff>95250</xdr:colOff>
      <xdr:row>61</xdr:row>
      <xdr:rowOff>88406</xdr:rowOff>
    </xdr:to>
    <xdr:sp macro="" textlink="">
      <xdr:nvSpPr>
        <xdr:cNvPr id="340" name="楕円 339">
          <a:extLst>
            <a:ext uri="{FF2B5EF4-FFF2-40B4-BE49-F238E27FC236}">
              <a16:creationId xmlns:a16="http://schemas.microsoft.com/office/drawing/2014/main" id="{B0EA4896-7BE5-4970-AA07-EE376C2DF782}"/>
            </a:ext>
          </a:extLst>
        </xdr:cNvPr>
        <xdr:cNvSpPr/>
      </xdr:nvSpPr>
      <xdr:spPr>
        <a:xfrm>
          <a:off x="161290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73183</xdr:rowOff>
    </xdr:from>
    <xdr:ext cx="736600" cy="259045"/>
    <xdr:sp macro="" textlink="">
      <xdr:nvSpPr>
        <xdr:cNvPr id="341" name="テキスト ボックス 340">
          <a:extLst>
            <a:ext uri="{FF2B5EF4-FFF2-40B4-BE49-F238E27FC236}">
              <a16:creationId xmlns:a16="http://schemas.microsoft.com/office/drawing/2014/main" id="{28659E84-77F6-424F-9F9E-FB3FA3A914BA}"/>
            </a:ext>
          </a:extLst>
        </xdr:cNvPr>
        <xdr:cNvSpPr txBox="1"/>
      </xdr:nvSpPr>
      <xdr:spPr>
        <a:xfrm>
          <a:off x="15798800" y="1053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132786</xdr:rowOff>
    </xdr:from>
    <xdr:to>
      <xdr:col>73</xdr:col>
      <xdr:colOff>44450</xdr:colOff>
      <xdr:row>61</xdr:row>
      <xdr:rowOff>62936</xdr:rowOff>
    </xdr:to>
    <xdr:sp macro="" textlink="">
      <xdr:nvSpPr>
        <xdr:cNvPr id="342" name="楕円 341">
          <a:extLst>
            <a:ext uri="{FF2B5EF4-FFF2-40B4-BE49-F238E27FC236}">
              <a16:creationId xmlns:a16="http://schemas.microsoft.com/office/drawing/2014/main" id="{A9E7D09C-8B5A-4198-8EFB-93ABB5689238}"/>
            </a:ext>
          </a:extLst>
        </xdr:cNvPr>
        <xdr:cNvSpPr/>
      </xdr:nvSpPr>
      <xdr:spPr>
        <a:xfrm>
          <a:off x="15240000" y="10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47713</xdr:rowOff>
    </xdr:from>
    <xdr:ext cx="762000" cy="259045"/>
    <xdr:sp macro="" textlink="">
      <xdr:nvSpPr>
        <xdr:cNvPr id="343" name="テキスト ボックス 342">
          <a:extLst>
            <a:ext uri="{FF2B5EF4-FFF2-40B4-BE49-F238E27FC236}">
              <a16:creationId xmlns:a16="http://schemas.microsoft.com/office/drawing/2014/main" id="{0B2E42A8-E8A8-4626-BD24-1ECEAC8C62DC}"/>
            </a:ext>
          </a:extLst>
        </xdr:cNvPr>
        <xdr:cNvSpPr txBox="1"/>
      </xdr:nvSpPr>
      <xdr:spPr>
        <a:xfrm>
          <a:off x="14909800" y="1050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116699</xdr:rowOff>
    </xdr:from>
    <xdr:to>
      <xdr:col>68</xdr:col>
      <xdr:colOff>203200</xdr:colOff>
      <xdr:row>61</xdr:row>
      <xdr:rowOff>46849</xdr:rowOff>
    </xdr:to>
    <xdr:sp macro="" textlink="">
      <xdr:nvSpPr>
        <xdr:cNvPr id="344" name="楕円 343">
          <a:extLst>
            <a:ext uri="{FF2B5EF4-FFF2-40B4-BE49-F238E27FC236}">
              <a16:creationId xmlns:a16="http://schemas.microsoft.com/office/drawing/2014/main" id="{A4FF8084-55B5-4837-AD8B-D7D4BACD4F17}"/>
            </a:ext>
          </a:extLst>
        </xdr:cNvPr>
        <xdr:cNvSpPr/>
      </xdr:nvSpPr>
      <xdr:spPr>
        <a:xfrm>
          <a:off x="143510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31626</xdr:rowOff>
    </xdr:from>
    <xdr:ext cx="762000" cy="259045"/>
    <xdr:sp macro="" textlink="">
      <xdr:nvSpPr>
        <xdr:cNvPr id="345" name="テキスト ボックス 344">
          <a:extLst>
            <a:ext uri="{FF2B5EF4-FFF2-40B4-BE49-F238E27FC236}">
              <a16:creationId xmlns:a16="http://schemas.microsoft.com/office/drawing/2014/main" id="{E0CC2F55-CCFE-4971-953C-608BDA66591F}"/>
            </a:ext>
          </a:extLst>
        </xdr:cNvPr>
        <xdr:cNvSpPr txBox="1"/>
      </xdr:nvSpPr>
      <xdr:spPr>
        <a:xfrm>
          <a:off x="14020800" y="1049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88547</xdr:rowOff>
    </xdr:from>
    <xdr:to>
      <xdr:col>64</xdr:col>
      <xdr:colOff>152400</xdr:colOff>
      <xdr:row>61</xdr:row>
      <xdr:rowOff>18697</xdr:rowOff>
    </xdr:to>
    <xdr:sp macro="" textlink="">
      <xdr:nvSpPr>
        <xdr:cNvPr id="346" name="楕円 345">
          <a:extLst>
            <a:ext uri="{FF2B5EF4-FFF2-40B4-BE49-F238E27FC236}">
              <a16:creationId xmlns:a16="http://schemas.microsoft.com/office/drawing/2014/main" id="{120C6EC9-1AF0-450A-9137-B3F8E5224DDA}"/>
            </a:ext>
          </a:extLst>
        </xdr:cNvPr>
        <xdr:cNvSpPr/>
      </xdr:nvSpPr>
      <xdr:spPr>
        <a:xfrm>
          <a:off x="13462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3474</xdr:rowOff>
    </xdr:from>
    <xdr:ext cx="762000" cy="259045"/>
    <xdr:sp macro="" textlink="">
      <xdr:nvSpPr>
        <xdr:cNvPr id="347" name="テキスト ボックス 346">
          <a:extLst>
            <a:ext uri="{FF2B5EF4-FFF2-40B4-BE49-F238E27FC236}">
              <a16:creationId xmlns:a16="http://schemas.microsoft.com/office/drawing/2014/main" id="{BB4F8F8B-0A86-4D4C-9C04-A8758B74BE57}"/>
            </a:ext>
          </a:extLst>
        </xdr:cNvPr>
        <xdr:cNvSpPr txBox="1"/>
      </xdr:nvSpPr>
      <xdr:spPr>
        <a:xfrm>
          <a:off x="13131800" y="1046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C0D1563-C110-42A2-A433-943456C289A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BAB9086A-9B4B-4B0B-8B43-00D1BF0B0B7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86F7FD6C-116C-4F95-8E6D-07F63FDF580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1D46F66E-47AB-4BBD-8282-B938411F14B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F7082942-EA03-486A-80F2-6B526133118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BE67DC33-6A9D-4B9D-B813-C6C8957362C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3D05F5A-B9FA-47D4-BFFE-2E66F423010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9D870304-B60D-4B2B-89F3-B2E081120C0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8BD0461F-BE01-4598-94A8-41A1813E43A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50AA7721-2925-4C23-A815-EEF6EBFF9D5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4D2AA930-DF5C-4C71-8E44-EAE97EBC7B1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FCB7B56D-72D6-4CC2-A9E3-E11448469AD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5102F0DE-6820-4E73-8F49-8EA8EC68F98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根地区土地改良事業負担金の一部償還終了等による債務負担行為に基づく支出予定額が減少したものの，過疎対策事業債の増により元利償還金の額が増加したため，分子は増加し，臨時財政対策債発行可能額が大幅に減少したため，分母は減少し，比率とし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近年の実質公債費比率は，年々減少している傾向にあるが，今後，過疎対策事業債の元金償還が順次開始していくこと等により元利償還金が増加に転じる可能性もあるため，引き続き適正な起債管理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690F2C08-15AC-495F-8072-72837444C41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58398B20-F4C0-47E6-9B1E-D42D5FC0DC9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BDC591EB-662E-465E-A594-CC14BB80346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ED21F05A-391C-4732-9812-F85F0E4261F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D26D48F1-F628-4F55-BE12-D3A53FDF4FE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63BDA724-163E-4933-89F9-8DE44586076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B2968E13-400A-4982-853D-F0BFAC0D408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4E317498-6ABC-45D0-95AD-E33499A04A0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B01F6D82-E49E-4DD2-8A1D-B68A0D5C523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D006D984-3782-47CD-AF17-28C99DB819A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978388DD-FB0D-4ACA-8996-F74EA0695B1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6049527A-A732-4CBC-9014-8E15B5F916D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F791D5EE-FB50-43DD-9ACD-A2E37711AF9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719FA36D-372B-4C52-8611-378C37D89EF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BCF4F636-D924-419D-9C09-C16177521F8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AE3F8C33-4BEE-4785-ADE3-0A16B7AEB972}"/>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70392411-6A02-46CA-92B2-B376D02B33BC}"/>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6B967314-A36B-4769-B7B8-C397EA96E16F}"/>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46167867-42F6-47C5-8C76-928D291C6917}"/>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16933</xdr:rowOff>
    </xdr:to>
    <xdr:cxnSp macro="">
      <xdr:nvCxnSpPr>
        <xdr:cNvPr id="380" name="直線コネクタ 379">
          <a:extLst>
            <a:ext uri="{FF2B5EF4-FFF2-40B4-BE49-F238E27FC236}">
              <a16:creationId xmlns:a16="http://schemas.microsoft.com/office/drawing/2014/main" id="{AC487F95-BADB-4C1A-A1A4-A9697FE8E3D2}"/>
            </a:ext>
          </a:extLst>
        </xdr:cNvPr>
        <xdr:cNvCxnSpPr/>
      </xdr:nvCxnSpPr>
      <xdr:spPr>
        <a:xfrm flipV="1">
          <a:off x="16179800" y="6687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E4534EFF-CEDB-4039-A0D5-C5E98BCA15C5}"/>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C9F9E323-50D7-40CF-8E2A-92A04B78C13D}"/>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41063</xdr:rowOff>
    </xdr:to>
    <xdr:cxnSp macro="">
      <xdr:nvCxnSpPr>
        <xdr:cNvPr id="383" name="直線コネクタ 382">
          <a:extLst>
            <a:ext uri="{FF2B5EF4-FFF2-40B4-BE49-F238E27FC236}">
              <a16:creationId xmlns:a16="http://schemas.microsoft.com/office/drawing/2014/main" id="{D79292D0-B3E3-4513-8BE0-D02C5A36A8D9}"/>
            </a:ext>
          </a:extLst>
        </xdr:cNvPr>
        <xdr:cNvCxnSpPr/>
      </xdr:nvCxnSpPr>
      <xdr:spPr>
        <a:xfrm flipV="1">
          <a:off x="15290800" y="670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A2597FB2-ED8C-45FC-9D92-AAF5B5C155AD}"/>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8C629BC3-C347-4FD0-834E-8DD61D934E6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41063</xdr:rowOff>
    </xdr:to>
    <xdr:cxnSp macro="">
      <xdr:nvCxnSpPr>
        <xdr:cNvPr id="386" name="直線コネクタ 385">
          <a:extLst>
            <a:ext uri="{FF2B5EF4-FFF2-40B4-BE49-F238E27FC236}">
              <a16:creationId xmlns:a16="http://schemas.microsoft.com/office/drawing/2014/main" id="{0094F192-DBA4-416D-96B9-ADC3B5D76017}"/>
            </a:ext>
          </a:extLst>
        </xdr:cNvPr>
        <xdr:cNvCxnSpPr/>
      </xdr:nvCxnSpPr>
      <xdr:spPr>
        <a:xfrm>
          <a:off x="14401800" y="6727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354502A0-C977-4BF9-B269-970E5345AE62}"/>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67981C2D-8940-445F-AB73-1EE73FB124E5}"/>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57150</xdr:rowOff>
    </xdr:to>
    <xdr:cxnSp macro="">
      <xdr:nvCxnSpPr>
        <xdr:cNvPr id="389" name="直線コネクタ 388">
          <a:extLst>
            <a:ext uri="{FF2B5EF4-FFF2-40B4-BE49-F238E27FC236}">
              <a16:creationId xmlns:a16="http://schemas.microsoft.com/office/drawing/2014/main" id="{DD799520-30BE-43F9-870D-A21E4D701BC6}"/>
            </a:ext>
          </a:extLst>
        </xdr:cNvPr>
        <xdr:cNvCxnSpPr/>
      </xdr:nvCxnSpPr>
      <xdr:spPr>
        <a:xfrm flipV="1">
          <a:off x="13512800" y="672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C6395E9C-A57E-410A-ACD1-01A5FE2E31F9}"/>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7CBF2FBD-B38D-408A-94EB-FE5AAC48B693}"/>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B507E5BA-3080-4332-A481-0B87B46FBD92}"/>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2A42855C-BBBF-48E7-BDF6-479AB39091B3}"/>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65EF17C-7913-49D7-9776-86B1D99DA66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D0857D7-F335-447B-B45A-8106AD46036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376AE09-1A6D-4999-B6E6-6AC6410BC66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A3C610B-282C-447A-8A4F-73A8C38B149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A9C8889-C3A7-4F41-B7CE-6F57437A8F9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9" name="楕円 398">
          <a:extLst>
            <a:ext uri="{FF2B5EF4-FFF2-40B4-BE49-F238E27FC236}">
              <a16:creationId xmlns:a16="http://schemas.microsoft.com/office/drawing/2014/main" id="{E5424815-008B-4DC2-8743-8486652D4BB9}"/>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0" name="公債費負担の状況該当値テキスト">
          <a:extLst>
            <a:ext uri="{FF2B5EF4-FFF2-40B4-BE49-F238E27FC236}">
              <a16:creationId xmlns:a16="http://schemas.microsoft.com/office/drawing/2014/main" id="{DD2D59A9-DF01-4D68-9F7C-A2016B07571C}"/>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1" name="楕円 400">
          <a:extLst>
            <a:ext uri="{FF2B5EF4-FFF2-40B4-BE49-F238E27FC236}">
              <a16:creationId xmlns:a16="http://schemas.microsoft.com/office/drawing/2014/main" id="{F93AFE2A-A137-43C7-9450-161D8A373C84}"/>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2" name="テキスト ボックス 401">
          <a:extLst>
            <a:ext uri="{FF2B5EF4-FFF2-40B4-BE49-F238E27FC236}">
              <a16:creationId xmlns:a16="http://schemas.microsoft.com/office/drawing/2014/main" id="{9E9529EB-DD08-4726-A083-161A7B03CAAF}"/>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3" name="楕円 402">
          <a:extLst>
            <a:ext uri="{FF2B5EF4-FFF2-40B4-BE49-F238E27FC236}">
              <a16:creationId xmlns:a16="http://schemas.microsoft.com/office/drawing/2014/main" id="{6CEC2BD5-1ECC-4605-AC47-3FBCBFC91528}"/>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4" name="テキスト ボックス 403">
          <a:extLst>
            <a:ext uri="{FF2B5EF4-FFF2-40B4-BE49-F238E27FC236}">
              <a16:creationId xmlns:a16="http://schemas.microsoft.com/office/drawing/2014/main" id="{A9E38427-0AFC-4D43-BB2D-FAF76DE9BC94}"/>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5" name="楕円 404">
          <a:extLst>
            <a:ext uri="{FF2B5EF4-FFF2-40B4-BE49-F238E27FC236}">
              <a16:creationId xmlns:a16="http://schemas.microsoft.com/office/drawing/2014/main" id="{8201F179-7055-4153-929E-E864C3372383}"/>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6" name="テキスト ボックス 405">
          <a:extLst>
            <a:ext uri="{FF2B5EF4-FFF2-40B4-BE49-F238E27FC236}">
              <a16:creationId xmlns:a16="http://schemas.microsoft.com/office/drawing/2014/main" id="{6D102978-AC16-4E2F-8D4A-53660F946953}"/>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7" name="楕円 406">
          <a:extLst>
            <a:ext uri="{FF2B5EF4-FFF2-40B4-BE49-F238E27FC236}">
              <a16:creationId xmlns:a16="http://schemas.microsoft.com/office/drawing/2014/main" id="{FA969B47-9032-4808-AFD7-E4FA1097320D}"/>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8" name="テキスト ボックス 407">
          <a:extLst>
            <a:ext uri="{FF2B5EF4-FFF2-40B4-BE49-F238E27FC236}">
              <a16:creationId xmlns:a16="http://schemas.microsoft.com/office/drawing/2014/main" id="{0C50BBA1-0640-4D4F-99D5-1C074E38D75A}"/>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D977A35C-C269-4BE3-86CD-4C54B95067A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ACB7E5B5-E1F0-40DE-8C6F-A824D649C50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64ABAB5-9F4E-410A-B12B-C569FBA4EF6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45883196-D9A0-4475-8E03-D87DEE31E07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1936E96D-C03D-412B-B8FA-220A8368900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397A7C0E-D9C5-4EC2-91A9-B16993F8D2B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19F31ABC-804C-449E-899E-F171C14FB95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3CAB64F6-218B-4BCB-B14D-05F3DD7E06E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B2DF91C-9B82-4C1A-B89E-CD05635C103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56426266-06EA-47E0-A0BF-4C7CA0CA2C4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2814EFB-C9E1-4274-A6EA-D9DD86E0195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E135EE7A-EBB2-42A7-98E4-9739B0AD03E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DF148F5A-F6DF-4E66-8C97-98FD2ABBF92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の起債による地方債の現在高の増などにより将来負担額は前年度よりも増となったが，充当可能財源等についても公共公益施設維持整備基金の残高増等により増え，将来負担額よりも充当可能財源等が上回ったため，前年度と同様に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過疎地域に指定されたことにより，過疎対策事業債の発行による地方債残高の増加が見込まれるが，適正な起債管理や充当可能基金への積立等による適正な基金管理を行い，財政健全化に取り組んで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1E9FB0BC-3B37-4CAB-A926-718BB4305A9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4447BBAF-B5E2-48AE-BFAD-731878B80E0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1D0776FD-DD87-4334-A7FE-5FDE1FD11BE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8EF34D87-D93B-45D2-9D80-2459ADAA0D0A}"/>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146A3A15-1B7B-49F3-A071-10CA765F1F2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3900AF6E-3EA0-4E13-A5B0-D8AA2353DA9A}"/>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E80302C7-219A-4F33-853A-6BBFC7B1EE1E}"/>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7DE787A0-2491-48BD-B773-209D10D35DEE}"/>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96286510-0940-432D-B132-F2F95092C8D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E06F6002-32B6-4EF0-B21D-E6C745C20D53}"/>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7BE0542F-734A-4974-A26E-AACAFE7FFFFE}"/>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5053AA4B-2150-4733-B09F-8DA5504A156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9D4BEE29-A1D3-4DF8-AB2D-BD9AAF2F230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8C33DAB-5A97-4048-A109-A018E96D11BB}"/>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E6AEE46D-CA48-40DF-B9FD-7D0F39936F02}"/>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8596AB54-DBB7-4CA0-A420-CB44D6B5914C}"/>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478765DA-4729-4779-AF48-8F9515B3E486}"/>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DF905F6-3612-4648-ACAC-768F1FE64FC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FF7EDD9B-C512-4C61-9088-F030ADE3FB06}"/>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20AB6A60-86C5-444A-8C83-ECBE77AC7554}"/>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A3BCB7BF-E4FD-49AE-BB74-931D0BFDD106}"/>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2FEE8C5A-7417-401D-9C58-E6285371730F}"/>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842ABA9F-C0E3-4976-AD3A-F0ABDD2B8586}"/>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6B15C0E2-8AF3-43EF-A3E7-F41AC45EDFF7}"/>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9CC02456-2F7E-4C7B-B55A-703A9F13A5B1}"/>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2DC86D26-28CE-485C-B2E2-6F1903888DFC}"/>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A27724C2-1D37-43CB-BFC4-D12CBBEA9B9B}"/>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B95CC2B6-1DB0-4916-9096-F7626FA1B89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F71C23E5-4F4F-419F-889C-B21F81AEB54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8C1B6B8-4CDD-45A1-81DC-5C4F2F7BCC0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229A5E7-EE41-4D91-820F-53A4C2AAF6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8C966436-C317-4174-BF1F-426C90CD5E5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C025ACD-4527-41E5-833F-B57CA6719B5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
15,025
24.86
7,229,077
6,942,770
273,379
4,021,133
5,697,282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人件費については，前年度と同額となったが，経常経費充当一般財源は増加となり，経常一般財源がそれ以上に減少したため，比率としては増加した。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依然として類似団体平均と比較すると高い水準が続いており，今後も退職者の再任用での登用が見込まれることから，正職員や会計年度任用職員も含めた適正な人員管理に努めていく。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058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40</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09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40</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9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31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61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64787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11430</xdr:rowOff>
    </xdr:from>
    <xdr:to>
      <xdr:col>6</xdr:col>
      <xdr:colOff>171450</xdr:colOff>
      <xdr:row>41</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主にシステム改修業務委託の増加や物価高騰による燃料費の増加等により経常経費充当一般財源が増加となり，経常一般財源は減少となったため，比率としては増加したが，類似団体平均と比較すると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今後も，引き続き徹底した経常経費の見直しを行い，物件費の削減に努めていく。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644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20320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6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ポイント増となったが，類似団体平均との比較においては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い水準となっている。扶助費の経常経費充当一般財源は微減となったものの，経常一般財源がそれ以上に減少したため，比率としては増加した。扶助費は社会保障にかかわる費用であり，今後増大していくことが見込まれるため，国や県との制度内容との整合を図りながら，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118835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被保険者数増に伴い後期高齢者医療特別会計繰出金が増加したことや，要介護認定者数増に伴い介護保険特別会計繰出金が増加したことにより経常経費充当一般財源が増となったことによるものである。高齢化に伴いさらなる給付費の増が見込まれるため，より一層の使用料・保険料の徴収強化や歳出削減に向けた取り組み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58</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57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0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稲敷地方広域市町村圏事務組合に対する負担金が減となったが，経常経費充当一般財源が増加となり，経常一般財源は減少となったため，比率としては減少した。</a:t>
          </a:r>
        </a:p>
        <a:p>
          <a:r>
            <a:rPr kumimoji="1" lang="ja-JP" altLang="en-US" sz="1300">
              <a:latin typeface="ＭＳ Ｐゴシック" panose="020B0600070205080204" pitchFamily="50" charset="-128"/>
              <a:ea typeface="ＭＳ Ｐゴシック" panose="020B0600070205080204" pitchFamily="50" charset="-128"/>
            </a:rPr>
            <a:t>　今後も，各種補助金等の必要性を検証し，補助費等の抑制に努めていく。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158024</xdr:rowOff>
    </xdr:from>
    <xdr:to>
      <xdr:col>82</xdr:col>
      <xdr:colOff>107950</xdr:colOff>
      <xdr:row>36</xdr:row>
      <xdr:rowOff>19231</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58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144961</xdr:rowOff>
    </xdr:from>
    <xdr:to>
      <xdr:col>78</xdr:col>
      <xdr:colOff>69850</xdr:colOff>
      <xdr:row>36</xdr:row>
      <xdr:rowOff>19231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1457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35</xdr:row>
      <xdr:rowOff>144961</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261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125367</xdr:rowOff>
    </xdr:from>
    <xdr:to>
      <xdr:col>69</xdr:col>
      <xdr:colOff>92075</xdr:colOff>
      <xdr:row>36</xdr:row>
      <xdr:rowOff>78014</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261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107224</xdr:rowOff>
    </xdr:from>
    <xdr:to>
      <xdr:col>82</xdr:col>
      <xdr:colOff>158750</xdr:colOff>
      <xdr:row>36</xdr:row>
      <xdr:rowOff>37374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123751</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139881</xdr:rowOff>
    </xdr:from>
    <xdr:to>
      <xdr:col>78</xdr:col>
      <xdr:colOff>120650</xdr:colOff>
      <xdr:row>36</xdr:row>
      <xdr:rowOff>70031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54808</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22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94161</xdr:rowOff>
    </xdr:from>
    <xdr:to>
      <xdr:col>74</xdr:col>
      <xdr:colOff>31750</xdr:colOff>
      <xdr:row>36</xdr:row>
      <xdr:rowOff>24311</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34488</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74567</xdr:rowOff>
    </xdr:from>
    <xdr:to>
      <xdr:col>69</xdr:col>
      <xdr:colOff>142875</xdr:colOff>
      <xdr:row>36</xdr:row>
      <xdr:rowOff>4717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14894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ポイント増となったが，類似団体平均との比較においては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ポイント低い水準を維持している。</a:t>
          </a:r>
        </a:p>
        <a:p>
          <a:r>
            <a:rPr kumimoji="1" lang="ja-JP" altLang="en-US" sz="1300">
              <a:latin typeface="ＭＳ Ｐゴシック" panose="020B0600070205080204" pitchFamily="50" charset="-128"/>
              <a:ea typeface="ＭＳ Ｐゴシック" panose="020B0600070205080204" pitchFamily="50" charset="-128"/>
            </a:rPr>
            <a:t>　過疎対策事業債の元金償還が始まったことにより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百万円増加した。今後も，過疎対策事業債の元金償還が順次開始することにより公債費が増加していくため，普通建設事業の必要性や費用対効果等を十分考慮し，適正な起債管理に努めていく。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147574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560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97282</xdr:rowOff>
    </xdr:from>
    <xdr:to>
      <xdr:col>19</xdr:col>
      <xdr:colOff>187325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956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147574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75</xdr:row>
      <xdr:rowOff>152146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ポイント増となった。物件費や繰出金の増により，経常経費充当一般財源が増となり，臨時財政対策債の大幅減等により経常一般財源が減少したため，比率としては増加した。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類似団体平均と比較すると依然として高い水準であるため，経常経費に占める割合の高い人件費を中心に改善を図るなど，経常経費の削減に努めていく。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30937"/>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309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77239"/>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79</xdr:row>
      <xdr:rowOff>165863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966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130594</xdr:rowOff>
    </xdr:from>
    <xdr:to>
      <xdr:col>29</xdr:col>
      <xdr:colOff>127000</xdr:colOff>
      <xdr:row>16</xdr:row>
      <xdr:rowOff>132334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21419"/>
          <a:ext cx="647700" cy="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130594</xdr:rowOff>
    </xdr:from>
    <xdr:to>
      <xdr:col>26</xdr:col>
      <xdr:colOff>50800</xdr:colOff>
      <xdr:row>17</xdr:row>
      <xdr:rowOff>49720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1419"/>
          <a:ext cx="698500" cy="9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49720</xdr:rowOff>
    </xdr:from>
    <xdr:to>
      <xdr:col>22</xdr:col>
      <xdr:colOff>114300</xdr:colOff>
      <xdr:row>17</xdr:row>
      <xdr:rowOff>99111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1995"/>
          <a:ext cx="698500" cy="4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99111</xdr:rowOff>
    </xdr:from>
    <xdr:to>
      <xdr:col>18</xdr:col>
      <xdr:colOff>177800</xdr:colOff>
      <xdr:row>17</xdr:row>
      <xdr:rowOff>120777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1386"/>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81534</xdr:rowOff>
    </xdr:from>
    <xdr:to>
      <xdr:col>29</xdr:col>
      <xdr:colOff>177800</xdr:colOff>
      <xdr:row>17</xdr:row>
      <xdr:rowOff>11684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98061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79794</xdr:rowOff>
    </xdr:from>
    <xdr:to>
      <xdr:col>26</xdr:col>
      <xdr:colOff>101600</xdr:colOff>
      <xdr:row>17</xdr:row>
      <xdr:rowOff>9944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20121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170370</xdr:rowOff>
    </xdr:from>
    <xdr:to>
      <xdr:col>22</xdr:col>
      <xdr:colOff>165100</xdr:colOff>
      <xdr:row>17</xdr:row>
      <xdr:rowOff>100520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110697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48311</xdr:rowOff>
    </xdr:from>
    <xdr:to>
      <xdr:col>19</xdr:col>
      <xdr:colOff>38100</xdr:colOff>
      <xdr:row>17</xdr:row>
      <xdr:rowOff>149911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134688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69977</xdr:rowOff>
    </xdr:from>
    <xdr:to>
      <xdr:col>15</xdr:col>
      <xdr:colOff>101600</xdr:colOff>
      <xdr:row>18</xdr:row>
      <xdr:rowOff>127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156354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287386</xdr:rowOff>
    </xdr:from>
    <xdr:to>
      <xdr:col>29</xdr:col>
      <xdr:colOff>127000</xdr:colOff>
      <xdr:row>37</xdr:row>
      <xdr:rowOff>293443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412086"/>
          <a:ext cx="647700" cy="6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267360</xdr:rowOff>
    </xdr:from>
    <xdr:to>
      <xdr:col>26</xdr:col>
      <xdr:colOff>50800</xdr:colOff>
      <xdr:row>37</xdr:row>
      <xdr:rowOff>293443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392060"/>
          <a:ext cx="698500" cy="26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267360</xdr:rowOff>
    </xdr:from>
    <xdr:to>
      <xdr:col>22</xdr:col>
      <xdr:colOff>114300</xdr:colOff>
      <xdr:row>37</xdr:row>
      <xdr:rowOff>273647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392060"/>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266469</xdr:rowOff>
    </xdr:from>
    <xdr:to>
      <xdr:col>18</xdr:col>
      <xdr:colOff>177800</xdr:colOff>
      <xdr:row>37</xdr:row>
      <xdr:rowOff>273647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91169"/>
          <a:ext cx="6985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236586</xdr:rowOff>
    </xdr:from>
    <xdr:to>
      <xdr:col>29</xdr:col>
      <xdr:colOff>177800</xdr:colOff>
      <xdr:row>37</xdr:row>
      <xdr:rowOff>338186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6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208663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33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242643</xdr:rowOff>
    </xdr:from>
    <xdr:to>
      <xdr:col>26</xdr:col>
      <xdr:colOff>101600</xdr:colOff>
      <xdr:row>38</xdr:row>
      <xdr:rowOff>1343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6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329020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5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216560</xdr:rowOff>
    </xdr:from>
    <xdr:to>
      <xdr:col>22</xdr:col>
      <xdr:colOff>165100</xdr:colOff>
      <xdr:row>37</xdr:row>
      <xdr:rowOff>318160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41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302937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2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222847</xdr:rowOff>
    </xdr:from>
    <xdr:to>
      <xdr:col>19</xdr:col>
      <xdr:colOff>38100</xdr:colOff>
      <xdr:row>37</xdr:row>
      <xdr:rowOff>324447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4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309224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215669</xdr:rowOff>
    </xdr:from>
    <xdr:to>
      <xdr:col>15</xdr:col>
      <xdr:colOff>101600</xdr:colOff>
      <xdr:row>37</xdr:row>
      <xdr:rowOff>317269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4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302046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
15,025
24.86
7,229,077
6,942,770
273,379
4,021,133
5,697,282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58076</xdr:rowOff>
    </xdr:from>
    <xdr:to>
      <xdr:col>24</xdr:col>
      <xdr:colOff>63500</xdr:colOff>
      <xdr:row>35</xdr:row>
      <xdr:rowOff>77778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58826"/>
          <a:ext cx="8382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77778</xdr:rowOff>
    </xdr:from>
    <xdr:to>
      <xdr:col>19</xdr:col>
      <xdr:colOff>177800</xdr:colOff>
      <xdr:row>35</xdr:row>
      <xdr:rowOff>146301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78528"/>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146301</xdr:rowOff>
    </xdr:from>
    <xdr:to>
      <xdr:col>15</xdr:col>
      <xdr:colOff>50800</xdr:colOff>
      <xdr:row>36</xdr:row>
      <xdr:rowOff>86322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47051"/>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86322</xdr:rowOff>
    </xdr:from>
    <xdr:to>
      <xdr:col>10</xdr:col>
      <xdr:colOff>114300</xdr:colOff>
      <xdr:row>36</xdr:row>
      <xdr:rowOff>95909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58522"/>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7276</xdr:rowOff>
    </xdr:from>
    <xdr:to>
      <xdr:col>24</xdr:col>
      <xdr:colOff>114300</xdr:colOff>
      <xdr:row>35</xdr:row>
      <xdr:rowOff>108876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30153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26978</xdr:rowOff>
    </xdr:from>
    <xdr:to>
      <xdr:col>20</xdr:col>
      <xdr:colOff>38100</xdr:colOff>
      <xdr:row>35</xdr:row>
      <xdr:rowOff>128578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145105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8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95501</xdr:rowOff>
    </xdr:from>
    <xdr:to>
      <xdr:col>15</xdr:col>
      <xdr:colOff>101600</xdr:colOff>
      <xdr:row>36</xdr:row>
      <xdr:rowOff>25651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35522</xdr:rowOff>
    </xdr:from>
    <xdr:to>
      <xdr:col>10</xdr:col>
      <xdr:colOff>165100</xdr:colOff>
      <xdr:row>36</xdr:row>
      <xdr:rowOff>137122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3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45109</xdr:rowOff>
    </xdr:from>
    <xdr:to>
      <xdr:col>6</xdr:col>
      <xdr:colOff>38100</xdr:colOff>
      <xdr:row>36</xdr:row>
      <xdr:rowOff>146709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137836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3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95254</xdr:rowOff>
    </xdr:from>
    <xdr:to>
      <xdr:col>24</xdr:col>
      <xdr:colOff>63500</xdr:colOff>
      <xdr:row>57</xdr:row>
      <xdr:rowOff>128901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67904"/>
          <a:ext cx="8382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128901</xdr:rowOff>
    </xdr:from>
    <xdr:to>
      <xdr:col>19</xdr:col>
      <xdr:colOff>177800</xdr:colOff>
      <xdr:row>57</xdr:row>
      <xdr:rowOff>169799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01551"/>
          <a:ext cx="889000" cy="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169799</xdr:rowOff>
    </xdr:from>
    <xdr:to>
      <xdr:col>15</xdr:col>
      <xdr:colOff>50800</xdr:colOff>
      <xdr:row>58</xdr:row>
      <xdr:rowOff>89136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42449"/>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89136</xdr:rowOff>
    </xdr:from>
    <xdr:to>
      <xdr:col>10</xdr:col>
      <xdr:colOff>114300</xdr:colOff>
      <xdr:row>58</xdr:row>
      <xdr:rowOff>103690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3323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44454</xdr:rowOff>
    </xdr:from>
    <xdr:to>
      <xdr:col>24</xdr:col>
      <xdr:colOff>114300</xdr:colOff>
      <xdr:row>57</xdr:row>
      <xdr:rowOff>146054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130831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78101</xdr:rowOff>
    </xdr:from>
    <xdr:to>
      <xdr:col>20</xdr:col>
      <xdr:colOff>38100</xdr:colOff>
      <xdr:row>58</xdr:row>
      <xdr:rowOff>8251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170828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118999</xdr:rowOff>
    </xdr:from>
    <xdr:to>
      <xdr:col>15</xdr:col>
      <xdr:colOff>101600</xdr:colOff>
      <xdr:row>58</xdr:row>
      <xdr:rowOff>49149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40276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38336</xdr:rowOff>
    </xdr:from>
    <xdr:to>
      <xdr:col>10</xdr:col>
      <xdr:colOff>165100</xdr:colOff>
      <xdr:row>58</xdr:row>
      <xdr:rowOff>139936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131063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52890</xdr:rowOff>
    </xdr:from>
    <xdr:to>
      <xdr:col>6</xdr:col>
      <xdr:colOff>38100</xdr:colOff>
      <xdr:row>58</xdr:row>
      <xdr:rowOff>154490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145617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24509</xdr:rowOff>
    </xdr:from>
    <xdr:to>
      <xdr:col>24</xdr:col>
      <xdr:colOff>63500</xdr:colOff>
      <xdr:row>78</xdr:row>
      <xdr:rowOff>24760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9760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24760</xdr:rowOff>
    </xdr:from>
    <xdr:to>
      <xdr:col>19</xdr:col>
      <xdr:colOff>177800</xdr:colOff>
      <xdr:row>78</xdr:row>
      <xdr:rowOff>35344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97860"/>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30131</xdr:rowOff>
    </xdr:from>
    <xdr:to>
      <xdr:col>15</xdr:col>
      <xdr:colOff>50800</xdr:colOff>
      <xdr:row>78</xdr:row>
      <xdr:rowOff>35344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3231"/>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30131</xdr:rowOff>
    </xdr:from>
    <xdr:to>
      <xdr:col>10</xdr:col>
      <xdr:colOff>114300</xdr:colOff>
      <xdr:row>78</xdr:row>
      <xdr:rowOff>36235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0323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145159</xdr:rowOff>
    </xdr:from>
    <xdr:to>
      <xdr:col>24</xdr:col>
      <xdr:colOff>114300</xdr:colOff>
      <xdr:row>78</xdr:row>
      <xdr:rowOff>75309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60086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145410</xdr:rowOff>
    </xdr:from>
    <xdr:to>
      <xdr:col>20</xdr:col>
      <xdr:colOff>38100</xdr:colOff>
      <xdr:row>78</xdr:row>
      <xdr:rowOff>75560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66687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3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155994</xdr:rowOff>
    </xdr:from>
    <xdr:to>
      <xdr:col>15</xdr:col>
      <xdr:colOff>101600</xdr:colOff>
      <xdr:row>78</xdr:row>
      <xdr:rowOff>86144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77271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150781</xdr:rowOff>
    </xdr:from>
    <xdr:to>
      <xdr:col>10</xdr:col>
      <xdr:colOff>165100</xdr:colOff>
      <xdr:row>78</xdr:row>
      <xdr:rowOff>80931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72058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156885</xdr:rowOff>
    </xdr:from>
    <xdr:to>
      <xdr:col>6</xdr:col>
      <xdr:colOff>38100</xdr:colOff>
      <xdr:row>78</xdr:row>
      <xdr:rowOff>87035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78162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135395</xdr:rowOff>
    </xdr:from>
    <xdr:to>
      <xdr:col>24</xdr:col>
      <xdr:colOff>63500</xdr:colOff>
      <xdr:row>96</xdr:row>
      <xdr:rowOff>111937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23145"/>
          <a:ext cx="838200" cy="1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135395</xdr:rowOff>
    </xdr:from>
    <xdr:to>
      <xdr:col>19</xdr:col>
      <xdr:colOff>177800</xdr:colOff>
      <xdr:row>97</xdr:row>
      <xdr:rowOff>27508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3145"/>
          <a:ext cx="889000" cy="2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27508</xdr:rowOff>
    </xdr:from>
    <xdr:to>
      <xdr:col>15</xdr:col>
      <xdr:colOff>50800</xdr:colOff>
      <xdr:row>97</xdr:row>
      <xdr:rowOff>67374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58158"/>
          <a:ext cx="889000" cy="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67374</xdr:rowOff>
    </xdr:from>
    <xdr:to>
      <xdr:col>10</xdr:col>
      <xdr:colOff>114300</xdr:colOff>
      <xdr:row>97</xdr:row>
      <xdr:rowOff>82499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802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61137</xdr:rowOff>
    </xdr:from>
    <xdr:to>
      <xdr:col>24</xdr:col>
      <xdr:colOff>114300</xdr:colOff>
      <xdr:row>96</xdr:row>
      <xdr:rowOff>162737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39564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84595</xdr:rowOff>
    </xdr:from>
    <xdr:to>
      <xdr:col>20</xdr:col>
      <xdr:colOff>38100</xdr:colOff>
      <xdr:row>96</xdr:row>
      <xdr:rowOff>14745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148158</xdr:rowOff>
    </xdr:from>
    <xdr:to>
      <xdr:col>15</xdr:col>
      <xdr:colOff>101600</xdr:colOff>
      <xdr:row>97</xdr:row>
      <xdr:rowOff>78308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69435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16574</xdr:rowOff>
    </xdr:from>
    <xdr:to>
      <xdr:col>10</xdr:col>
      <xdr:colOff>165100</xdr:colOff>
      <xdr:row>97</xdr:row>
      <xdr:rowOff>118174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109301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31699</xdr:rowOff>
    </xdr:from>
    <xdr:to>
      <xdr:col>6</xdr:col>
      <xdr:colOff>38100</xdr:colOff>
      <xdr:row>97</xdr:row>
      <xdr:rowOff>133299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124426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5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43894</xdr:rowOff>
    </xdr:from>
    <xdr:to>
      <xdr:col>55</xdr:col>
      <xdr:colOff>0</xdr:colOff>
      <xdr:row>37</xdr:row>
      <xdr:rowOff>60577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87544"/>
          <a:ext cx="838200" cy="1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69488</xdr:rowOff>
    </xdr:from>
    <xdr:to>
      <xdr:col>50</xdr:col>
      <xdr:colOff>114300</xdr:colOff>
      <xdr:row>37</xdr:row>
      <xdr:rowOff>60577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898788"/>
          <a:ext cx="889000" cy="50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69488</xdr:rowOff>
    </xdr:from>
    <xdr:to>
      <xdr:col>45</xdr:col>
      <xdr:colOff>177800</xdr:colOff>
      <xdr:row>37</xdr:row>
      <xdr:rowOff>96431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898788"/>
          <a:ext cx="889000" cy="5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96431</xdr:rowOff>
    </xdr:from>
    <xdr:to>
      <xdr:col>41</xdr:col>
      <xdr:colOff>50800</xdr:colOff>
      <xdr:row>37</xdr:row>
      <xdr:rowOff>116090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4008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164544</xdr:rowOff>
    </xdr:from>
    <xdr:to>
      <xdr:col>55</xdr:col>
      <xdr:colOff>50800</xdr:colOff>
      <xdr:row>37</xdr:row>
      <xdr:rowOff>94694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79471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9777</xdr:rowOff>
    </xdr:from>
    <xdr:to>
      <xdr:col>50</xdr:col>
      <xdr:colOff>165100</xdr:colOff>
      <xdr:row>37</xdr:row>
      <xdr:rowOff>111377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102504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18688</xdr:rowOff>
    </xdr:from>
    <xdr:to>
      <xdr:col>46</xdr:col>
      <xdr:colOff>38100</xdr:colOff>
      <xdr:row>34</xdr:row>
      <xdr:rowOff>120288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111415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94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45631</xdr:rowOff>
    </xdr:from>
    <xdr:to>
      <xdr:col>41</xdr:col>
      <xdr:colOff>101600</xdr:colOff>
      <xdr:row>37</xdr:row>
      <xdr:rowOff>147231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138358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8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65290</xdr:rowOff>
    </xdr:from>
    <xdr:to>
      <xdr:col>36</xdr:col>
      <xdr:colOff>165100</xdr:colOff>
      <xdr:row>37</xdr:row>
      <xdr:rowOff>166891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8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158017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101310</xdr:rowOff>
    </xdr:from>
    <xdr:to>
      <xdr:col>55</xdr:col>
      <xdr:colOff>0</xdr:colOff>
      <xdr:row>57</xdr:row>
      <xdr:rowOff>128323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02510"/>
          <a:ext cx="838200" cy="19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71211</xdr:rowOff>
    </xdr:from>
    <xdr:to>
      <xdr:col>50</xdr:col>
      <xdr:colOff>114300</xdr:colOff>
      <xdr:row>57</xdr:row>
      <xdr:rowOff>128323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43861"/>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71211</xdr:rowOff>
    </xdr:from>
    <xdr:to>
      <xdr:col>45</xdr:col>
      <xdr:colOff>177800</xdr:colOff>
      <xdr:row>58</xdr:row>
      <xdr:rowOff>14107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43861"/>
          <a:ext cx="8890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14107</xdr:rowOff>
    </xdr:from>
    <xdr:to>
      <xdr:col>41</xdr:col>
      <xdr:colOff>50800</xdr:colOff>
      <xdr:row>58</xdr:row>
      <xdr:rowOff>40320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58207"/>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50510</xdr:rowOff>
    </xdr:from>
    <xdr:to>
      <xdr:col>55</xdr:col>
      <xdr:colOff>50800</xdr:colOff>
      <xdr:row>56</xdr:row>
      <xdr:rowOff>152110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28937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77523</xdr:rowOff>
    </xdr:from>
    <xdr:to>
      <xdr:col>50</xdr:col>
      <xdr:colOff>165100</xdr:colOff>
      <xdr:row>58</xdr:row>
      <xdr:rowOff>7673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170250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20411</xdr:rowOff>
    </xdr:from>
    <xdr:to>
      <xdr:col>46</xdr:col>
      <xdr:colOff>38100</xdr:colOff>
      <xdr:row>57</xdr:row>
      <xdr:rowOff>122011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113138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134757</xdr:rowOff>
    </xdr:from>
    <xdr:to>
      <xdr:col>41</xdr:col>
      <xdr:colOff>101600</xdr:colOff>
      <xdr:row>58</xdr:row>
      <xdr:rowOff>64907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56034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0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160970</xdr:rowOff>
    </xdr:from>
    <xdr:to>
      <xdr:col>36</xdr:col>
      <xdr:colOff>165100</xdr:colOff>
      <xdr:row>58</xdr:row>
      <xdr:rowOff>91120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82247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120059</xdr:rowOff>
    </xdr:from>
    <xdr:to>
      <xdr:col>55</xdr:col>
      <xdr:colOff>0</xdr:colOff>
      <xdr:row>78</xdr:row>
      <xdr:rowOff>153473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93159"/>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113201</xdr:rowOff>
    </xdr:from>
    <xdr:to>
      <xdr:col>50</xdr:col>
      <xdr:colOff>114300</xdr:colOff>
      <xdr:row>78</xdr:row>
      <xdr:rowOff>153473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630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113201</xdr:rowOff>
    </xdr:from>
    <xdr:to>
      <xdr:col>45</xdr:col>
      <xdr:colOff>177800</xdr:colOff>
      <xdr:row>79</xdr:row>
      <xdr:rowOff>2826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86301"/>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2826</xdr:rowOff>
    </xdr:from>
    <xdr:to>
      <xdr:col>41</xdr:col>
      <xdr:colOff>50800</xdr:colOff>
      <xdr:row>79</xdr:row>
      <xdr:rowOff>13932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4737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69259</xdr:rowOff>
    </xdr:from>
    <xdr:to>
      <xdr:col>55</xdr:col>
      <xdr:colOff>50800</xdr:colOff>
      <xdr:row>78</xdr:row>
      <xdr:rowOff>170859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155636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102673</xdr:rowOff>
    </xdr:from>
    <xdr:to>
      <xdr:col>50</xdr:col>
      <xdr:colOff>165100</xdr:colOff>
      <xdr:row>79</xdr:row>
      <xdr:rowOff>32823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23950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62401</xdr:rowOff>
    </xdr:from>
    <xdr:to>
      <xdr:col>46</xdr:col>
      <xdr:colOff>38100</xdr:colOff>
      <xdr:row>78</xdr:row>
      <xdr:rowOff>164001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155128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123476</xdr:rowOff>
    </xdr:from>
    <xdr:to>
      <xdr:col>41</xdr:col>
      <xdr:colOff>101600</xdr:colOff>
      <xdr:row>79</xdr:row>
      <xdr:rowOff>53626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44753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8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134582</xdr:rowOff>
    </xdr:from>
    <xdr:to>
      <xdr:col>36</xdr:col>
      <xdr:colOff>165100</xdr:colOff>
      <xdr:row>79</xdr:row>
      <xdr:rowOff>64732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55859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137173</xdr:rowOff>
    </xdr:from>
    <xdr:to>
      <xdr:col>55</xdr:col>
      <xdr:colOff>0</xdr:colOff>
      <xdr:row>97</xdr:row>
      <xdr:rowOff>82435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24923"/>
          <a:ext cx="838200" cy="28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45453</xdr:rowOff>
    </xdr:from>
    <xdr:to>
      <xdr:col>50</xdr:col>
      <xdr:colOff>114300</xdr:colOff>
      <xdr:row>97</xdr:row>
      <xdr:rowOff>82435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76103"/>
          <a:ext cx="889000" cy="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45453</xdr:rowOff>
    </xdr:from>
    <xdr:to>
      <xdr:col>45</xdr:col>
      <xdr:colOff>177800</xdr:colOff>
      <xdr:row>97</xdr:row>
      <xdr:rowOff>130302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76103"/>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130302</xdr:rowOff>
    </xdr:from>
    <xdr:to>
      <xdr:col>41</xdr:col>
      <xdr:colOff>50800</xdr:colOff>
      <xdr:row>97</xdr:row>
      <xdr:rowOff>161761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60952"/>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86373</xdr:rowOff>
    </xdr:from>
    <xdr:to>
      <xdr:col>55</xdr:col>
      <xdr:colOff>50800</xdr:colOff>
      <xdr:row>96</xdr:row>
      <xdr:rowOff>16523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109250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31635</xdr:rowOff>
    </xdr:from>
    <xdr:to>
      <xdr:col>50</xdr:col>
      <xdr:colOff>165100</xdr:colOff>
      <xdr:row>97</xdr:row>
      <xdr:rowOff>133235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124362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166103</xdr:rowOff>
    </xdr:from>
    <xdr:to>
      <xdr:col>46</xdr:col>
      <xdr:colOff>38100</xdr:colOff>
      <xdr:row>97</xdr:row>
      <xdr:rowOff>96253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87380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79502</xdr:rowOff>
    </xdr:from>
    <xdr:to>
      <xdr:col>41</xdr:col>
      <xdr:colOff>101600</xdr:colOff>
      <xdr:row>98</xdr:row>
      <xdr:rowOff>9652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110961</xdr:rowOff>
    </xdr:from>
    <xdr:to>
      <xdr:col>36</xdr:col>
      <xdr:colOff>165100</xdr:colOff>
      <xdr:row>98</xdr:row>
      <xdr:rowOff>41111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32238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42685</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2923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42685</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2923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163335</xdr:rowOff>
    </xdr:from>
    <xdr:to>
      <xdr:col>72</xdr:col>
      <xdr:colOff>38100</xdr:colOff>
      <xdr:row>39</xdr:row>
      <xdr:rowOff>93485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84612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7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31702</xdr:rowOff>
    </xdr:from>
    <xdr:to>
      <xdr:col>85</xdr:col>
      <xdr:colOff>127000</xdr:colOff>
      <xdr:row>78</xdr:row>
      <xdr:rowOff>47346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04802"/>
          <a:ext cx="8382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47346</xdr:rowOff>
    </xdr:from>
    <xdr:to>
      <xdr:col>81</xdr:col>
      <xdr:colOff>50800</xdr:colOff>
      <xdr:row>78</xdr:row>
      <xdr:rowOff>48747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20446"/>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48747</xdr:rowOff>
    </xdr:from>
    <xdr:to>
      <xdr:col>76</xdr:col>
      <xdr:colOff>114300</xdr:colOff>
      <xdr:row>78</xdr:row>
      <xdr:rowOff>53975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21847"/>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50088</xdr:rowOff>
    </xdr:from>
    <xdr:to>
      <xdr:col>71</xdr:col>
      <xdr:colOff>177800</xdr:colOff>
      <xdr:row>78</xdr:row>
      <xdr:rowOff>53975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2318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152352</xdr:rowOff>
    </xdr:from>
    <xdr:to>
      <xdr:col>85</xdr:col>
      <xdr:colOff>177800</xdr:colOff>
      <xdr:row>78</xdr:row>
      <xdr:rowOff>82502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67279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167996</xdr:rowOff>
    </xdr:from>
    <xdr:to>
      <xdr:col>81</xdr:col>
      <xdr:colOff>101600</xdr:colOff>
      <xdr:row>78</xdr:row>
      <xdr:rowOff>98146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89273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169397</xdr:rowOff>
    </xdr:from>
    <xdr:to>
      <xdr:col>76</xdr:col>
      <xdr:colOff>165100</xdr:colOff>
      <xdr:row>78</xdr:row>
      <xdr:rowOff>99547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90674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3175</xdr:rowOff>
    </xdr:from>
    <xdr:to>
      <xdr:col>72</xdr:col>
      <xdr:colOff>38100</xdr:colOff>
      <xdr:row>78</xdr:row>
      <xdr:rowOff>104775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95902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170738</xdr:rowOff>
    </xdr:from>
    <xdr:to>
      <xdr:col>67</xdr:col>
      <xdr:colOff>101600</xdr:colOff>
      <xdr:row>78</xdr:row>
      <xdr:rowOff>100888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92015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3187</xdr:rowOff>
    </xdr:from>
    <xdr:to>
      <xdr:col>85</xdr:col>
      <xdr:colOff>127000</xdr:colOff>
      <xdr:row>96</xdr:row>
      <xdr:rowOff>147332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462387"/>
          <a:ext cx="8382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3187</xdr:rowOff>
    </xdr:from>
    <xdr:to>
      <xdr:col>81</xdr:col>
      <xdr:colOff>50800</xdr:colOff>
      <xdr:row>97</xdr:row>
      <xdr:rowOff>95338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462387"/>
          <a:ext cx="889000" cy="2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95338</xdr:rowOff>
    </xdr:from>
    <xdr:to>
      <xdr:col>76</xdr:col>
      <xdr:colOff>114300</xdr:colOff>
      <xdr:row>98</xdr:row>
      <xdr:rowOff>56604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5988"/>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161226</xdr:rowOff>
    </xdr:from>
    <xdr:to>
      <xdr:col>71</xdr:col>
      <xdr:colOff>177800</xdr:colOff>
      <xdr:row>98</xdr:row>
      <xdr:rowOff>56604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91876"/>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96532</xdr:rowOff>
    </xdr:from>
    <xdr:to>
      <xdr:col>85</xdr:col>
      <xdr:colOff>177800</xdr:colOff>
      <xdr:row>97</xdr:row>
      <xdr:rowOff>26682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74959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123837</xdr:rowOff>
    </xdr:from>
    <xdr:to>
      <xdr:col>81</xdr:col>
      <xdr:colOff>101600</xdr:colOff>
      <xdr:row>96</xdr:row>
      <xdr:rowOff>53987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45114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0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44538</xdr:rowOff>
    </xdr:from>
    <xdr:to>
      <xdr:col>76</xdr:col>
      <xdr:colOff>165100</xdr:colOff>
      <xdr:row>97</xdr:row>
      <xdr:rowOff>146138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137265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5804</xdr:rowOff>
    </xdr:from>
    <xdr:to>
      <xdr:col>72</xdr:col>
      <xdr:colOff>38100</xdr:colOff>
      <xdr:row>98</xdr:row>
      <xdr:rowOff>107404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98531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110426</xdr:rowOff>
    </xdr:from>
    <xdr:to>
      <xdr:col>67</xdr:col>
      <xdr:colOff>101600</xdr:colOff>
      <xdr:row>98</xdr:row>
      <xdr:rowOff>40576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31703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38202</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2475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38202</xdr:rowOff>
    </xdr:from>
    <xdr:to>
      <xdr:col>107</xdr:col>
      <xdr:colOff>50800</xdr:colOff>
      <xdr:row>39</xdr:row>
      <xdr:rowOff>38735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2475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38735</xdr:rowOff>
    </xdr:from>
    <xdr:to>
      <xdr:col>102</xdr:col>
      <xdr:colOff>114300</xdr:colOff>
      <xdr:row>39</xdr:row>
      <xdr:rowOff>43993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2528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158852</xdr:rowOff>
    </xdr:from>
    <xdr:to>
      <xdr:col>107</xdr:col>
      <xdr:colOff>101600</xdr:colOff>
      <xdr:row>39</xdr:row>
      <xdr:rowOff>89002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80129</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6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80662</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164643</xdr:rowOff>
    </xdr:from>
    <xdr:to>
      <xdr:col>98</xdr:col>
      <xdr:colOff>38100</xdr:colOff>
      <xdr:row>39</xdr:row>
      <xdr:rowOff>94793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85920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21685</xdr:rowOff>
    </xdr:from>
    <xdr:to>
      <xdr:col>116</xdr:col>
      <xdr:colOff>63500</xdr:colOff>
      <xdr:row>58</xdr:row>
      <xdr:rowOff>21742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6578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18199</xdr:rowOff>
    </xdr:from>
    <xdr:to>
      <xdr:col>111</xdr:col>
      <xdr:colOff>177800</xdr:colOff>
      <xdr:row>58</xdr:row>
      <xdr:rowOff>21742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2299"/>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18199</xdr:rowOff>
    </xdr:from>
    <xdr:to>
      <xdr:col>107</xdr:col>
      <xdr:colOff>50800</xdr:colOff>
      <xdr:row>58</xdr:row>
      <xdr:rowOff>18256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6229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18256</xdr:rowOff>
    </xdr:from>
    <xdr:to>
      <xdr:col>102</xdr:col>
      <xdr:colOff>114300</xdr:colOff>
      <xdr:row>58</xdr:row>
      <xdr:rowOff>18428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6235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142335</xdr:rowOff>
    </xdr:from>
    <xdr:to>
      <xdr:col>116</xdr:col>
      <xdr:colOff>114300</xdr:colOff>
      <xdr:row>58</xdr:row>
      <xdr:rowOff>72485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57262</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2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142392</xdr:rowOff>
    </xdr:from>
    <xdr:to>
      <xdr:col>112</xdr:col>
      <xdr:colOff>38100</xdr:colOff>
      <xdr:row>58</xdr:row>
      <xdr:rowOff>72542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63669</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007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138849</xdr:rowOff>
    </xdr:from>
    <xdr:to>
      <xdr:col>107</xdr:col>
      <xdr:colOff>101600</xdr:colOff>
      <xdr:row>58</xdr:row>
      <xdr:rowOff>68999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60126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0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138906</xdr:rowOff>
    </xdr:from>
    <xdr:to>
      <xdr:col>102</xdr:col>
      <xdr:colOff>165100</xdr:colOff>
      <xdr:row>58</xdr:row>
      <xdr:rowOff>69056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60183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0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139078</xdr:rowOff>
    </xdr:from>
    <xdr:to>
      <xdr:col>98</xdr:col>
      <xdr:colOff>38100</xdr:colOff>
      <xdr:row>58</xdr:row>
      <xdr:rowOff>69228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60355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00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128857</xdr:rowOff>
    </xdr:from>
    <xdr:to>
      <xdr:col>116</xdr:col>
      <xdr:colOff>63500</xdr:colOff>
      <xdr:row>77</xdr:row>
      <xdr:rowOff>12533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59057"/>
          <a:ext cx="838200" cy="5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11063</xdr:rowOff>
    </xdr:from>
    <xdr:to>
      <xdr:col>111</xdr:col>
      <xdr:colOff>177800</xdr:colOff>
      <xdr:row>77</xdr:row>
      <xdr:rowOff>12533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1271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11063</xdr:rowOff>
    </xdr:from>
    <xdr:to>
      <xdr:col>107</xdr:col>
      <xdr:colOff>50800</xdr:colOff>
      <xdr:row>77</xdr:row>
      <xdr:rowOff>25695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212713"/>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25695</xdr:rowOff>
    </xdr:from>
    <xdr:to>
      <xdr:col>102</xdr:col>
      <xdr:colOff>114300</xdr:colOff>
      <xdr:row>77</xdr:row>
      <xdr:rowOff>128287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227345"/>
          <a:ext cx="889000" cy="10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78057</xdr:rowOff>
    </xdr:from>
    <xdr:to>
      <xdr:col>116</xdr:col>
      <xdr:colOff>114300</xdr:colOff>
      <xdr:row>77</xdr:row>
      <xdr:rowOff>8207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56484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133183</xdr:rowOff>
    </xdr:from>
    <xdr:to>
      <xdr:col>112</xdr:col>
      <xdr:colOff>38100</xdr:colOff>
      <xdr:row>77</xdr:row>
      <xdr:rowOff>63333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54460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131713</xdr:rowOff>
    </xdr:from>
    <xdr:to>
      <xdr:col>107</xdr:col>
      <xdr:colOff>101600</xdr:colOff>
      <xdr:row>77</xdr:row>
      <xdr:rowOff>61863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52990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146345</xdr:rowOff>
    </xdr:from>
    <xdr:to>
      <xdr:col>102</xdr:col>
      <xdr:colOff>165100</xdr:colOff>
      <xdr:row>77</xdr:row>
      <xdr:rowOff>76495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67622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77487</xdr:rowOff>
    </xdr:from>
    <xdr:to>
      <xdr:col>98</xdr:col>
      <xdr:colOff>38100</xdr:colOff>
      <xdr:row>78</xdr:row>
      <xdr:rowOff>7637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170214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502,295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円であり，人件費および普通建設事業費（うち更新整備）を除いた各歳出について類似団体平均より下回っている状況である。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前年度と比較して大きく増減があったのは普通建設事業費で，住民一人当たりコストは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26,045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円増加した。増加の主な要因は，小学校統合のための工事費の増によるものである。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次いで普通建設事業費（うち更新整備）については，住民一人あたりコストは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円増加した。増加の主な要因は，前述と同じく小学校統合のための工事費の増によるものである。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65,186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円減少した。減少の主な要因は，子育て世帯等臨時特別支援事業費補助金終了によるものである。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類似団体平均を上回った人件費については，町長，教育長給料および議員報酬改定による増や，退職者増に伴う退職手当組合負担金の増によるものである。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今後も，高齢化に伴う特別会計への繰出金の増や，公共施設の大規模改修工事などの普通建設事業費の増も見込まれるため，引き続き経費の削減に努めていく。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
15,025
24.86
7,229,077
6,942,770
273,379
4,021,133
5,697,282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87449</xdr:rowOff>
    </xdr:from>
    <xdr:to>
      <xdr:col>24</xdr:col>
      <xdr:colOff>63500</xdr:colOff>
      <xdr:row>34</xdr:row>
      <xdr:rowOff>83530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45299"/>
          <a:ext cx="8382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143292</xdr:rowOff>
    </xdr:from>
    <xdr:to>
      <xdr:col>19</xdr:col>
      <xdr:colOff>177800</xdr:colOff>
      <xdr:row>34</xdr:row>
      <xdr:rowOff>83530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29692"/>
          <a:ext cx="889000" cy="28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143292</xdr:rowOff>
    </xdr:from>
    <xdr:to>
      <xdr:col>15</xdr:col>
      <xdr:colOff>50800</xdr:colOff>
      <xdr:row>34</xdr:row>
      <xdr:rowOff>76019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29692"/>
          <a:ext cx="8890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76019</xdr:rowOff>
    </xdr:from>
    <xdr:to>
      <xdr:col>10</xdr:col>
      <xdr:colOff>114300</xdr:colOff>
      <xdr:row>34</xdr:row>
      <xdr:rowOff>140680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05319"/>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36649</xdr:rowOff>
    </xdr:from>
    <xdr:to>
      <xdr:col>24</xdr:col>
      <xdr:colOff>114300</xdr:colOff>
      <xdr:row>33</xdr:row>
      <xdr:rowOff>138249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59526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32730</xdr:rowOff>
    </xdr:from>
    <xdr:to>
      <xdr:col>20</xdr:col>
      <xdr:colOff>38100</xdr:colOff>
      <xdr:row>34</xdr:row>
      <xdr:rowOff>134330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150857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3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92492</xdr:rowOff>
    </xdr:from>
    <xdr:to>
      <xdr:col>15</xdr:col>
      <xdr:colOff>101600</xdr:colOff>
      <xdr:row>33</xdr:row>
      <xdr:rowOff>22642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39169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25219</xdr:rowOff>
    </xdr:from>
    <xdr:to>
      <xdr:col>10</xdr:col>
      <xdr:colOff>165100</xdr:colOff>
      <xdr:row>34</xdr:row>
      <xdr:rowOff>126819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117946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89880</xdr:rowOff>
    </xdr:from>
    <xdr:to>
      <xdr:col>6</xdr:col>
      <xdr:colOff>38100</xdr:colOff>
      <xdr:row>35</xdr:row>
      <xdr:rowOff>20030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11157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1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62735</xdr:rowOff>
    </xdr:from>
    <xdr:to>
      <xdr:col>24</xdr:col>
      <xdr:colOff>63500</xdr:colOff>
      <xdr:row>56</xdr:row>
      <xdr:rowOff>73539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63935"/>
          <a:ext cx="8382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31559</xdr:rowOff>
    </xdr:from>
    <xdr:to>
      <xdr:col>19</xdr:col>
      <xdr:colOff>177800</xdr:colOff>
      <xdr:row>56</xdr:row>
      <xdr:rowOff>62735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89859"/>
          <a:ext cx="889000" cy="37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31559</xdr:rowOff>
    </xdr:from>
    <xdr:to>
      <xdr:col>15</xdr:col>
      <xdr:colOff>50800</xdr:colOff>
      <xdr:row>57</xdr:row>
      <xdr:rowOff>33062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89859"/>
          <a:ext cx="889000" cy="5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21386</xdr:rowOff>
    </xdr:from>
    <xdr:to>
      <xdr:col>10</xdr:col>
      <xdr:colOff>114300</xdr:colOff>
      <xdr:row>57</xdr:row>
      <xdr:rowOff>33062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4036"/>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22739</xdr:rowOff>
    </xdr:from>
    <xdr:to>
      <xdr:col>24</xdr:col>
      <xdr:colOff>114300</xdr:colOff>
      <xdr:row>56</xdr:row>
      <xdr:rowOff>124339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11935</xdr:rowOff>
    </xdr:from>
    <xdr:to>
      <xdr:col>20</xdr:col>
      <xdr:colOff>38100</xdr:colOff>
      <xdr:row>56</xdr:row>
      <xdr:rowOff>113535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104662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152209</xdr:rowOff>
    </xdr:from>
    <xdr:to>
      <xdr:col>15</xdr:col>
      <xdr:colOff>101600</xdr:colOff>
      <xdr:row>54</xdr:row>
      <xdr:rowOff>82359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73486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153712</xdr:rowOff>
    </xdr:from>
    <xdr:to>
      <xdr:col>10</xdr:col>
      <xdr:colOff>165100</xdr:colOff>
      <xdr:row>57</xdr:row>
      <xdr:rowOff>83862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74989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4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142036</xdr:rowOff>
    </xdr:from>
    <xdr:to>
      <xdr:col>6</xdr:col>
      <xdr:colOff>38100</xdr:colOff>
      <xdr:row>57</xdr:row>
      <xdr:rowOff>72186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63313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57862</xdr:rowOff>
    </xdr:from>
    <xdr:to>
      <xdr:col>24</xdr:col>
      <xdr:colOff>63500</xdr:colOff>
      <xdr:row>77</xdr:row>
      <xdr:rowOff>98543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259512"/>
          <a:ext cx="8382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57862</xdr:rowOff>
    </xdr:from>
    <xdr:to>
      <xdr:col>19</xdr:col>
      <xdr:colOff>177800</xdr:colOff>
      <xdr:row>78</xdr:row>
      <xdr:rowOff>80463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59512"/>
          <a:ext cx="889000" cy="19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80463</xdr:rowOff>
    </xdr:from>
    <xdr:to>
      <xdr:col>15</xdr:col>
      <xdr:colOff>50800</xdr:colOff>
      <xdr:row>78</xdr:row>
      <xdr:rowOff>148730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53563"/>
          <a:ext cx="889000" cy="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168300</xdr:rowOff>
    </xdr:from>
    <xdr:to>
      <xdr:col>15</xdr:col>
      <xdr:colOff>101600</xdr:colOff>
      <xdr:row>76</xdr:row>
      <xdr:rowOff>98450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148730</xdr:rowOff>
    </xdr:from>
    <xdr:to>
      <xdr:col>10</xdr:col>
      <xdr:colOff>114300</xdr:colOff>
      <xdr:row>79</xdr:row>
      <xdr:rowOff>12694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21830"/>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37588</xdr:rowOff>
    </xdr:from>
    <xdr:to>
      <xdr:col>10</xdr:col>
      <xdr:colOff>165100</xdr:colOff>
      <xdr:row>76</xdr:row>
      <xdr:rowOff>139188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90396</xdr:rowOff>
    </xdr:from>
    <xdr:to>
      <xdr:col>6</xdr:col>
      <xdr:colOff>38100</xdr:colOff>
      <xdr:row>77</xdr:row>
      <xdr:rowOff>20546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47743</xdr:rowOff>
    </xdr:from>
    <xdr:to>
      <xdr:col>24</xdr:col>
      <xdr:colOff>114300</xdr:colOff>
      <xdr:row>77</xdr:row>
      <xdr:rowOff>149343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134120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7062</xdr:rowOff>
    </xdr:from>
    <xdr:to>
      <xdr:col>20</xdr:col>
      <xdr:colOff>38100</xdr:colOff>
      <xdr:row>77</xdr:row>
      <xdr:rowOff>108662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99789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29663</xdr:rowOff>
    </xdr:from>
    <xdr:to>
      <xdr:col>15</xdr:col>
      <xdr:colOff>101600</xdr:colOff>
      <xdr:row>78</xdr:row>
      <xdr:rowOff>131263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122390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97930</xdr:rowOff>
    </xdr:from>
    <xdr:to>
      <xdr:col>10</xdr:col>
      <xdr:colOff>165100</xdr:colOff>
      <xdr:row>79</xdr:row>
      <xdr:rowOff>28080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19207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6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133344</xdr:rowOff>
    </xdr:from>
    <xdr:to>
      <xdr:col>6</xdr:col>
      <xdr:colOff>38100</xdr:colOff>
      <xdr:row>79</xdr:row>
      <xdr:rowOff>63494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54621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69444</xdr:rowOff>
    </xdr:from>
    <xdr:to>
      <xdr:col>24</xdr:col>
      <xdr:colOff>63500</xdr:colOff>
      <xdr:row>97</xdr:row>
      <xdr:rowOff>89911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00094"/>
          <a:ext cx="8382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69444</xdr:rowOff>
    </xdr:from>
    <xdr:to>
      <xdr:col>19</xdr:col>
      <xdr:colOff>177800</xdr:colOff>
      <xdr:row>97</xdr:row>
      <xdr:rowOff>95115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00094"/>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95115</xdr:rowOff>
    </xdr:from>
    <xdr:to>
      <xdr:col>15</xdr:col>
      <xdr:colOff>50800</xdr:colOff>
      <xdr:row>98</xdr:row>
      <xdr:rowOff>14001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25765"/>
          <a:ext cx="889000" cy="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14001</xdr:rowOff>
    </xdr:from>
    <xdr:to>
      <xdr:col>10</xdr:col>
      <xdr:colOff>114300</xdr:colOff>
      <xdr:row>98</xdr:row>
      <xdr:rowOff>16340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16101"/>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39111</xdr:rowOff>
    </xdr:from>
    <xdr:to>
      <xdr:col>24</xdr:col>
      <xdr:colOff>114300</xdr:colOff>
      <xdr:row>97</xdr:row>
      <xdr:rowOff>140711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125488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18644</xdr:rowOff>
    </xdr:from>
    <xdr:to>
      <xdr:col>20</xdr:col>
      <xdr:colOff>38100</xdr:colOff>
      <xdr:row>97</xdr:row>
      <xdr:rowOff>120244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111371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44315</xdr:rowOff>
    </xdr:from>
    <xdr:to>
      <xdr:col>15</xdr:col>
      <xdr:colOff>101600</xdr:colOff>
      <xdr:row>97</xdr:row>
      <xdr:rowOff>145915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137042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134651</xdr:rowOff>
    </xdr:from>
    <xdr:to>
      <xdr:col>10</xdr:col>
      <xdr:colOff>165100</xdr:colOff>
      <xdr:row>98</xdr:row>
      <xdr:rowOff>64801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55928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136990</xdr:rowOff>
    </xdr:from>
    <xdr:to>
      <xdr:col>6</xdr:col>
      <xdr:colOff>38100</xdr:colOff>
      <xdr:row>98</xdr:row>
      <xdr:rowOff>67140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58267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65764</xdr:rowOff>
    </xdr:from>
    <xdr:to>
      <xdr:col>55</xdr:col>
      <xdr:colOff>0</xdr:colOff>
      <xdr:row>58</xdr:row>
      <xdr:rowOff>5741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38414"/>
          <a:ext cx="838200" cy="1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5741</xdr:rowOff>
    </xdr:from>
    <xdr:to>
      <xdr:col>50</xdr:col>
      <xdr:colOff>114300</xdr:colOff>
      <xdr:row>58</xdr:row>
      <xdr:rowOff>13970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498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139145</xdr:rowOff>
    </xdr:from>
    <xdr:to>
      <xdr:col>45</xdr:col>
      <xdr:colOff>177800</xdr:colOff>
      <xdr:row>58</xdr:row>
      <xdr:rowOff>13970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11795"/>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139145</xdr:rowOff>
    </xdr:from>
    <xdr:to>
      <xdr:col>41</xdr:col>
      <xdr:colOff>50800</xdr:colOff>
      <xdr:row>58</xdr:row>
      <xdr:rowOff>53583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11795"/>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14964</xdr:rowOff>
    </xdr:from>
    <xdr:to>
      <xdr:col>55</xdr:col>
      <xdr:colOff>50800</xdr:colOff>
      <xdr:row>57</xdr:row>
      <xdr:rowOff>116564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164841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126391</xdr:rowOff>
    </xdr:from>
    <xdr:to>
      <xdr:col>50</xdr:col>
      <xdr:colOff>165100</xdr:colOff>
      <xdr:row>58</xdr:row>
      <xdr:rowOff>56541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47668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134620</xdr:rowOff>
    </xdr:from>
    <xdr:to>
      <xdr:col>46</xdr:col>
      <xdr:colOff>38100</xdr:colOff>
      <xdr:row>58</xdr:row>
      <xdr:rowOff>64770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55897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88345</xdr:rowOff>
    </xdr:from>
    <xdr:to>
      <xdr:col>41</xdr:col>
      <xdr:colOff>101600</xdr:colOff>
      <xdr:row>58</xdr:row>
      <xdr:rowOff>18495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5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2783</xdr:rowOff>
    </xdr:from>
    <xdr:to>
      <xdr:col>36</xdr:col>
      <xdr:colOff>165100</xdr:colOff>
      <xdr:row>58</xdr:row>
      <xdr:rowOff>104383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95510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154494</xdr:rowOff>
    </xdr:from>
    <xdr:to>
      <xdr:col>55</xdr:col>
      <xdr:colOff>0</xdr:colOff>
      <xdr:row>79</xdr:row>
      <xdr:rowOff>15587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527594"/>
          <a:ext cx="8382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146949</xdr:rowOff>
    </xdr:from>
    <xdr:to>
      <xdr:col>50</xdr:col>
      <xdr:colOff>114300</xdr:colOff>
      <xdr:row>79</xdr:row>
      <xdr:rowOff>15587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520049"/>
          <a:ext cx="889000" cy="4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146949</xdr:rowOff>
    </xdr:from>
    <xdr:to>
      <xdr:col>45</xdr:col>
      <xdr:colOff>177800</xdr:colOff>
      <xdr:row>79</xdr:row>
      <xdr:rowOff>61029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20049"/>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61029</xdr:rowOff>
    </xdr:from>
    <xdr:to>
      <xdr:col>41</xdr:col>
      <xdr:colOff>50800</xdr:colOff>
      <xdr:row>79</xdr:row>
      <xdr:rowOff>77178</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60557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103694</xdr:rowOff>
    </xdr:from>
    <xdr:to>
      <xdr:col>55</xdr:col>
      <xdr:colOff>50800</xdr:colOff>
      <xdr:row>79</xdr:row>
      <xdr:rowOff>33844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18621</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136237</xdr:rowOff>
    </xdr:from>
    <xdr:to>
      <xdr:col>50</xdr:col>
      <xdr:colOff>165100</xdr:colOff>
      <xdr:row>79</xdr:row>
      <xdr:rowOff>66387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5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57514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6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96149</xdr:rowOff>
    </xdr:from>
    <xdr:to>
      <xdr:col>46</xdr:col>
      <xdr:colOff>38100</xdr:colOff>
      <xdr:row>79</xdr:row>
      <xdr:rowOff>26299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17426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6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10229</xdr:rowOff>
    </xdr:from>
    <xdr:to>
      <xdr:col>41</xdr:col>
      <xdr:colOff>101600</xdr:colOff>
      <xdr:row>79</xdr:row>
      <xdr:rowOff>111829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102956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6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26378</xdr:rowOff>
    </xdr:from>
    <xdr:to>
      <xdr:col>36</xdr:col>
      <xdr:colOff>165100</xdr:colOff>
      <xdr:row>79</xdr:row>
      <xdr:rowOff>127978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5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119105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66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86632</xdr:rowOff>
    </xdr:from>
    <xdr:to>
      <xdr:col>55</xdr:col>
      <xdr:colOff>0</xdr:colOff>
      <xdr:row>97</xdr:row>
      <xdr:rowOff>109252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17282"/>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169582</xdr:rowOff>
    </xdr:from>
    <xdr:to>
      <xdr:col>50</xdr:col>
      <xdr:colOff>114300</xdr:colOff>
      <xdr:row>97</xdr:row>
      <xdr:rowOff>86632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28782"/>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169582</xdr:rowOff>
    </xdr:from>
    <xdr:to>
      <xdr:col>45</xdr:col>
      <xdr:colOff>177800</xdr:colOff>
      <xdr:row>97</xdr:row>
      <xdr:rowOff>67942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28782"/>
          <a:ext cx="889000" cy="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67942</xdr:rowOff>
    </xdr:from>
    <xdr:to>
      <xdr:col>41</xdr:col>
      <xdr:colOff>50800</xdr:colOff>
      <xdr:row>97</xdr:row>
      <xdr:rowOff>161134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98592"/>
          <a:ext cx="889000" cy="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58452</xdr:rowOff>
    </xdr:from>
    <xdr:to>
      <xdr:col>55</xdr:col>
      <xdr:colOff>50800</xdr:colOff>
      <xdr:row>97</xdr:row>
      <xdr:rowOff>160052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144829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35832</xdr:rowOff>
    </xdr:from>
    <xdr:to>
      <xdr:col>50</xdr:col>
      <xdr:colOff>165100</xdr:colOff>
      <xdr:row>97</xdr:row>
      <xdr:rowOff>137432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5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118782</xdr:rowOff>
    </xdr:from>
    <xdr:to>
      <xdr:col>46</xdr:col>
      <xdr:colOff>38100</xdr:colOff>
      <xdr:row>97</xdr:row>
      <xdr:rowOff>48932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17142</xdr:rowOff>
    </xdr:from>
    <xdr:to>
      <xdr:col>41</xdr:col>
      <xdr:colOff>101600</xdr:colOff>
      <xdr:row>97</xdr:row>
      <xdr:rowOff>118742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109869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110334</xdr:rowOff>
    </xdr:from>
    <xdr:to>
      <xdr:col>36</xdr:col>
      <xdr:colOff>165100</xdr:colOff>
      <xdr:row>98</xdr:row>
      <xdr:rowOff>40484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31611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126555</xdr:rowOff>
    </xdr:from>
    <xdr:to>
      <xdr:col>85</xdr:col>
      <xdr:colOff>127000</xdr:colOff>
      <xdr:row>35</xdr:row>
      <xdr:rowOff>137223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12730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137223</xdr:rowOff>
    </xdr:from>
    <xdr:to>
      <xdr:col>81</xdr:col>
      <xdr:colOff>50800</xdr:colOff>
      <xdr:row>35</xdr:row>
      <xdr:rowOff>162446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37973"/>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162446</xdr:rowOff>
    </xdr:from>
    <xdr:to>
      <xdr:col>76</xdr:col>
      <xdr:colOff>114300</xdr:colOff>
      <xdr:row>37</xdr:row>
      <xdr:rowOff>7074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63196"/>
          <a:ext cx="8890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77940</xdr:rowOff>
    </xdr:from>
    <xdr:to>
      <xdr:col>71</xdr:col>
      <xdr:colOff>177800</xdr:colOff>
      <xdr:row>37</xdr:row>
      <xdr:rowOff>7074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078690"/>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75755</xdr:rowOff>
    </xdr:from>
    <xdr:to>
      <xdr:col>85</xdr:col>
      <xdr:colOff>177800</xdr:colOff>
      <xdr:row>36</xdr:row>
      <xdr:rowOff>5905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98632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86423</xdr:rowOff>
    </xdr:from>
    <xdr:to>
      <xdr:col>81</xdr:col>
      <xdr:colOff>101600</xdr:colOff>
      <xdr:row>36</xdr:row>
      <xdr:rowOff>16573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33100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111646</xdr:rowOff>
    </xdr:from>
    <xdr:to>
      <xdr:col>76</xdr:col>
      <xdr:colOff>165100</xdr:colOff>
      <xdr:row>36</xdr:row>
      <xdr:rowOff>41796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32923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2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127724</xdr:rowOff>
    </xdr:from>
    <xdr:to>
      <xdr:col>72</xdr:col>
      <xdr:colOff>38100</xdr:colOff>
      <xdr:row>37</xdr:row>
      <xdr:rowOff>57874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49001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27140</xdr:rowOff>
    </xdr:from>
    <xdr:to>
      <xdr:col>67</xdr:col>
      <xdr:colOff>101600</xdr:colOff>
      <xdr:row>35</xdr:row>
      <xdr:rowOff>128740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0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145267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8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160451</xdr:rowOff>
    </xdr:from>
    <xdr:to>
      <xdr:col>85</xdr:col>
      <xdr:colOff>127000</xdr:colOff>
      <xdr:row>57</xdr:row>
      <xdr:rowOff>25019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590201"/>
          <a:ext cx="838200" cy="20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4204</xdr:rowOff>
    </xdr:from>
    <xdr:to>
      <xdr:col>81</xdr:col>
      <xdr:colOff>50800</xdr:colOff>
      <xdr:row>57</xdr:row>
      <xdr:rowOff>25019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776854"/>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4204</xdr:rowOff>
    </xdr:from>
    <xdr:to>
      <xdr:col>76</xdr:col>
      <xdr:colOff>114300</xdr:colOff>
      <xdr:row>58</xdr:row>
      <xdr:rowOff>53366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776854"/>
          <a:ext cx="889000" cy="2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53366</xdr:rowOff>
    </xdr:from>
    <xdr:to>
      <xdr:col>71</xdr:col>
      <xdr:colOff>177800</xdr:colOff>
      <xdr:row>58</xdr:row>
      <xdr:rowOff>90957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97466"/>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109651</xdr:rowOff>
    </xdr:from>
    <xdr:to>
      <xdr:col>85</xdr:col>
      <xdr:colOff>177800</xdr:colOff>
      <xdr:row>56</xdr:row>
      <xdr:rowOff>39801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5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132528</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3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145669</xdr:rowOff>
    </xdr:from>
    <xdr:to>
      <xdr:col>81</xdr:col>
      <xdr:colOff>101600</xdr:colOff>
      <xdr:row>57</xdr:row>
      <xdr:rowOff>75819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124854</xdr:rowOff>
    </xdr:from>
    <xdr:to>
      <xdr:col>76</xdr:col>
      <xdr:colOff>165100</xdr:colOff>
      <xdr:row>57</xdr:row>
      <xdr:rowOff>55004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7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46131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2566</xdr:rowOff>
    </xdr:from>
    <xdr:to>
      <xdr:col>72</xdr:col>
      <xdr:colOff>38100</xdr:colOff>
      <xdr:row>58</xdr:row>
      <xdr:rowOff>104166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95293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40157</xdr:rowOff>
    </xdr:from>
    <xdr:to>
      <xdr:col>67</xdr:col>
      <xdr:colOff>101600</xdr:colOff>
      <xdr:row>58</xdr:row>
      <xdr:rowOff>141757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132884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42684</xdr:rowOff>
    </xdr:from>
    <xdr:to>
      <xdr:col>76</xdr:col>
      <xdr:colOff>114300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587234"/>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42684</xdr:rowOff>
    </xdr:from>
    <xdr:to>
      <xdr:col>71</xdr:col>
      <xdr:colOff>177800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87234"/>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163334</xdr:rowOff>
    </xdr:from>
    <xdr:to>
      <xdr:col>72</xdr:col>
      <xdr:colOff>38100</xdr:colOff>
      <xdr:row>79</xdr:row>
      <xdr:rowOff>93484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84611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629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31702</xdr:rowOff>
    </xdr:from>
    <xdr:to>
      <xdr:col>85</xdr:col>
      <xdr:colOff>127000</xdr:colOff>
      <xdr:row>98</xdr:row>
      <xdr:rowOff>47346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833802"/>
          <a:ext cx="8382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47346</xdr:rowOff>
    </xdr:from>
    <xdr:to>
      <xdr:col>81</xdr:col>
      <xdr:colOff>50800</xdr:colOff>
      <xdr:row>98</xdr:row>
      <xdr:rowOff>48747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849446"/>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48747</xdr:rowOff>
    </xdr:from>
    <xdr:to>
      <xdr:col>76</xdr:col>
      <xdr:colOff>114300</xdr:colOff>
      <xdr:row>98</xdr:row>
      <xdr:rowOff>53975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50847"/>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50088</xdr:rowOff>
    </xdr:from>
    <xdr:to>
      <xdr:col>71</xdr:col>
      <xdr:colOff>177800</xdr:colOff>
      <xdr:row>98</xdr:row>
      <xdr:rowOff>53975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85218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152352</xdr:rowOff>
    </xdr:from>
    <xdr:to>
      <xdr:col>85</xdr:col>
      <xdr:colOff>177800</xdr:colOff>
      <xdr:row>98</xdr:row>
      <xdr:rowOff>82502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67279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167996</xdr:rowOff>
    </xdr:from>
    <xdr:to>
      <xdr:col>81</xdr:col>
      <xdr:colOff>101600</xdr:colOff>
      <xdr:row>98</xdr:row>
      <xdr:rowOff>98146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89273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169397</xdr:rowOff>
    </xdr:from>
    <xdr:to>
      <xdr:col>76</xdr:col>
      <xdr:colOff>165100</xdr:colOff>
      <xdr:row>98</xdr:row>
      <xdr:rowOff>99547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8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90674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3175</xdr:rowOff>
    </xdr:from>
    <xdr:to>
      <xdr:col>72</xdr:col>
      <xdr:colOff>38100</xdr:colOff>
      <xdr:row>98</xdr:row>
      <xdr:rowOff>104775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95902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170738</xdr:rowOff>
    </xdr:from>
    <xdr:to>
      <xdr:col>67</xdr:col>
      <xdr:colOff>101600</xdr:colOff>
      <xdr:row>98</xdr:row>
      <xdr:rowOff>100888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92015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450,564</a:t>
          </a:r>
          <a:r>
            <a:rPr kumimoji="1" lang="ja-JP" altLang="en-US" sz="1300">
              <a:latin typeface="ＭＳ Ｐゴシック" panose="020B0600070205080204" pitchFamily="50" charset="-128"/>
              <a:ea typeface="ＭＳ Ｐゴシック" panose="020B0600070205080204" pitchFamily="50" charset="-128"/>
            </a:rPr>
            <a:t>円であり，議会費，消防費および教育費を除いた各歳出について類似団体平均より下回っている状況である。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前年度と比較して大きく増減があったのは教育費で，住民一人当たりコストは</a:t>
          </a:r>
          <a:r>
            <a:rPr kumimoji="1" lang="en-US" altLang="ja-JP" sz="1300">
              <a:latin typeface="ＭＳ Ｐゴシック" panose="020B0600070205080204" pitchFamily="50" charset="-128"/>
              <a:ea typeface="ＭＳ Ｐゴシック" panose="020B0600070205080204" pitchFamily="50" charset="-128"/>
            </a:rPr>
            <a:t>74,866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16,336</a:t>
          </a:r>
          <a:r>
            <a:rPr kumimoji="1" lang="ja-JP" altLang="en-US" sz="1300">
              <a:latin typeface="ＭＳ Ｐゴシック" panose="020B0600070205080204" pitchFamily="50" charset="-128"/>
              <a:ea typeface="ＭＳ Ｐゴシック" panose="020B0600070205080204" pitchFamily="50" charset="-128"/>
            </a:rPr>
            <a:t>円増加した。増加の主な要因は，小学校統合のための工事費の増によるものである。</a:t>
          </a:r>
        </a:p>
        <a:p>
          <a:r>
            <a:rPr kumimoji="1" lang="ja-JP" altLang="en-US" sz="1300">
              <a:latin typeface="ＭＳ Ｐゴシック" panose="020B0600070205080204" pitchFamily="50" charset="-128"/>
              <a:ea typeface="ＭＳ Ｐゴシック" panose="020B0600070205080204" pitchFamily="50" charset="-128"/>
            </a:rPr>
            <a:t>　次いで農林水産業費については，住民一人当たりコストは</a:t>
          </a:r>
          <a:r>
            <a:rPr kumimoji="1" lang="en-US" altLang="ja-JP" sz="1300">
              <a:latin typeface="ＭＳ Ｐゴシック" panose="020B0600070205080204" pitchFamily="50" charset="-128"/>
              <a:ea typeface="ＭＳ Ｐゴシック" panose="020B0600070205080204" pitchFamily="50" charset="-128"/>
            </a:rPr>
            <a:t>23,028</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6,824</a:t>
          </a:r>
          <a:r>
            <a:rPr kumimoji="1" lang="ja-JP" altLang="en-US" sz="1300">
              <a:latin typeface="ＭＳ Ｐゴシック" panose="020B0600070205080204" pitchFamily="50" charset="-128"/>
              <a:ea typeface="ＭＳ Ｐゴシック" panose="020B0600070205080204" pitchFamily="50" charset="-128"/>
            </a:rPr>
            <a:t>円増加した。増加の主な要因は，主食用米の米価下落のための補助金によるものである。民生費については，住民一人あたりコストは</a:t>
          </a:r>
          <a:r>
            <a:rPr kumimoji="1" lang="en-US" altLang="ja-JP" sz="1300">
              <a:latin typeface="ＭＳ Ｐゴシック" panose="020B0600070205080204" pitchFamily="50" charset="-128"/>
              <a:ea typeface="ＭＳ Ｐゴシック" panose="020B0600070205080204" pitchFamily="50" charset="-128"/>
            </a:rPr>
            <a:t>130,321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4,271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減少の主な要因は，子育て世帯等臨時特別支援事業費補助金終了によるものである。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類似団体平均を上回った議会費については，議員報酬改定による議員報酬，期末手当，共済費の増によるものである。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今後については，庁舎の大規模改修</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工事に伴う総務費の増や，住民の高齢化に伴う民生費の増などが見込まれているため，引き続き経費の削減に努めていく。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年度における実質収支比率は，分子となる実質収支が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百万円の減（形式収支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百万円の増，翌年度に繰り越す財源</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百万円の増），分母となる標準財政規模が</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百万円の減（標準税収入額</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百万円の増，普通交付税</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百万円の増，臨時財政対策債発行可能額</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149</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百万円の減）となり，前年度と比較して</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0.01</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6.80%</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となった。過去</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年間についても，実質収支比率で望ましいとされる</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から大きく離れることなく推移されており，今後も引き続きこの割合を維持していくよう努めたい。</a:t>
          </a:r>
          <a:endPar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財政調整基金残高については，将来の施設整備に備え特定目的基金への積立を行ったこともあり，前年度と比較して</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3.08</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20.66</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実質単年度収支は，財政調整基金については前述のとおり</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百万円減少し，単年度収支が前年度と比較して</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百万円減少したため，実質単年度収支は前年度と比較して</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百万円減少し，標準財政規模比は</a:t>
          </a:r>
          <a:r>
            <a:rPr kumimoji="1" lang="en-US" altLang="ja-JP"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3.52</a:t>
          </a:r>
          <a:r>
            <a:rPr kumimoji="1" lang="ja-JP" altLang="en-US" sz="9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一般会計と特別会計を含めた連結実質赤字比率については，全会計が黒字であったため算定されていない。令和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年度の比率は</a:t>
          </a:r>
          <a:r>
            <a:rPr kumimoji="1" lang="en-US" altLang="ja-JP" sz="1400">
              <a:latin typeface="ＭＳ ゴシック" pitchFamily="49" charset="-128"/>
              <a:ea typeface="ＭＳ ゴシック" pitchFamily="49" charset="-128"/>
            </a:rPr>
            <a:t>9.47%</a:t>
          </a:r>
          <a:r>
            <a:rPr kumimoji="1" lang="ja-JP" altLang="en-US" sz="1400">
              <a:latin typeface="ＭＳ ゴシック" pitchFamily="49" charset="-128"/>
              <a:ea typeface="ＭＳ ゴシック" pitchFamily="49" charset="-128"/>
            </a:rPr>
            <a:t>の黒字であり，前年度は</a:t>
          </a:r>
          <a:r>
            <a:rPr kumimoji="1" lang="en-US" altLang="ja-JP" sz="1400">
              <a:latin typeface="ＭＳ ゴシック" pitchFamily="49" charset="-128"/>
              <a:ea typeface="ＭＳ ゴシック" pitchFamily="49" charset="-128"/>
            </a:rPr>
            <a:t>11.08%</a:t>
          </a:r>
          <a:r>
            <a:rPr kumimoji="1" lang="ja-JP" altLang="en-US" sz="1400">
              <a:latin typeface="ＭＳ ゴシック" pitchFamily="49" charset="-128"/>
              <a:ea typeface="ＭＳ ゴシック" pitchFamily="49" charset="-128"/>
            </a:rPr>
            <a:t>の黒字であったため，</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ポイント低下する結果となった。　</a:t>
          </a:r>
        </a:p>
        <a:p>
          <a:r>
            <a:rPr kumimoji="1" lang="ja-JP" altLang="en-US" sz="1400">
              <a:latin typeface="ＭＳ ゴシック" pitchFamily="49" charset="-128"/>
              <a:ea typeface="ＭＳ ゴシック" pitchFamily="49" charset="-128"/>
            </a:rPr>
            <a:t>　現在は全会計で黒字となっており，財政の健全化が保持されているが，今後さらに高齢化が進み，特に後期高齢者医療特別会計や介護保険特別会計における給付費の増も見込まれていることから，経費の適正化，歳入の確保に努め，引き続き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7229077</v>
      </c>
      <c r="BO4" s="449"/>
      <c r="BP4" s="449"/>
      <c r="BQ4" s="449"/>
      <c r="BR4" s="449"/>
      <c r="BS4" s="449"/>
      <c r="BT4" s="449"/>
      <c r="BU4" s="450"/>
      <c r="BV4" s="448">
        <v>7030257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6.8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6942770</v>
      </c>
      <c r="BO5" s="420"/>
      <c r="BP5" s="420"/>
      <c r="BQ5" s="420"/>
      <c r="BR5" s="420"/>
      <c r="BS5" s="420"/>
      <c r="BT5" s="420"/>
      <c r="BU5" s="421"/>
      <c r="BV5" s="419">
        <v>6750728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84.4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286307</v>
      </c>
      <c r="BO6" s="420"/>
      <c r="BP6" s="420"/>
      <c r="BQ6" s="420"/>
      <c r="BR6" s="420"/>
      <c r="BS6" s="420"/>
      <c r="BT6" s="420"/>
      <c r="BU6" s="421"/>
      <c r="BV6" s="419">
        <v>279529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91.3</v>
      </c>
      <c r="CU6" s="563"/>
      <c r="CV6" s="563"/>
      <c r="CW6" s="563"/>
      <c r="CX6" s="563"/>
      <c r="CY6" s="563"/>
      <c r="CZ6" s="563"/>
      <c r="DA6" s="564"/>
      <c r="DB6" s="562">
        <v>88.7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12928</v>
      </c>
      <c r="BO7" s="420"/>
      <c r="BP7" s="420"/>
      <c r="BQ7" s="420"/>
      <c r="BR7" s="420"/>
      <c r="BS7" s="420"/>
      <c r="BT7" s="420"/>
      <c r="BU7" s="421"/>
      <c r="BV7" s="419">
        <v>721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4021133</v>
      </c>
      <c r="CU7" s="420"/>
      <c r="CV7" s="420"/>
      <c r="CW7" s="420"/>
      <c r="CX7" s="420"/>
      <c r="CY7" s="420"/>
      <c r="CZ7" s="420"/>
      <c r="DA7" s="421"/>
      <c r="DB7" s="419">
        <v>4106247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273379</v>
      </c>
      <c r="BO8" s="420"/>
      <c r="BP8" s="420"/>
      <c r="BQ8" s="420"/>
      <c r="BR8" s="420"/>
      <c r="BS8" s="420"/>
      <c r="BT8" s="420"/>
      <c r="BU8" s="421"/>
      <c r="BV8" s="419">
        <v>278808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15340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-5429</v>
      </c>
      <c r="BO9" s="420"/>
      <c r="BP9" s="420"/>
      <c r="BQ9" s="420"/>
      <c r="BR9" s="420"/>
      <c r="BS9" s="420"/>
      <c r="BT9" s="420"/>
      <c r="BU9" s="421"/>
      <c r="BV9" s="419">
        <v>68243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7.2</v>
      </c>
      <c r="CU9" s="417"/>
      <c r="CV9" s="417"/>
      <c r="CW9" s="417"/>
      <c r="CX9" s="417"/>
      <c r="CY9" s="417"/>
      <c r="CZ9" s="417"/>
      <c r="DA9" s="418"/>
      <c r="DB9" s="416">
        <v>6.7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16313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138717</v>
      </c>
      <c r="BO10" s="420"/>
      <c r="BP10" s="420"/>
      <c r="BQ10" s="420"/>
      <c r="BR10" s="420"/>
      <c r="BS10" s="420"/>
      <c r="BT10" s="420"/>
      <c r="BU10" s="421"/>
      <c r="BV10" s="419">
        <v>105301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15409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282668</v>
      </c>
      <c r="BO12" s="420"/>
      <c r="BP12" s="420"/>
      <c r="BQ12" s="420"/>
      <c r="BR12" s="420"/>
      <c r="BS12" s="420"/>
      <c r="BT12" s="420"/>
      <c r="BU12" s="421"/>
      <c r="BV12" s="419">
        <v>181316</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15025</v>
      </c>
      <c r="S13" s="507"/>
      <c r="T13" s="507"/>
      <c r="U13" s="507"/>
      <c r="V13" s="508"/>
      <c r="W13" s="509" t="s">
        <v>140</v>
      </c>
      <c r="X13" s="405"/>
      <c r="Y13" s="405"/>
      <c r="Z13" s="405"/>
      <c r="AA13" s="405"/>
      <c r="AB13" s="406"/>
      <c r="AC13" s="372">
        <v>289</v>
      </c>
      <c r="AD13" s="373"/>
      <c r="AE13" s="373"/>
      <c r="AF13" s="373"/>
      <c r="AG13" s="374"/>
      <c r="AH13" s="372">
        <v>286</v>
      </c>
      <c r="AI13" s="373"/>
      <c r="AJ13" s="373"/>
      <c r="AK13" s="373"/>
      <c r="AL13" s="432"/>
      <c r="AM13" s="476" t="s">
        <v>141</v>
      </c>
      <c r="AN13" s="376"/>
      <c r="AO13" s="376"/>
      <c r="AP13" s="376"/>
      <c r="AQ13" s="376"/>
      <c r="AR13" s="376"/>
      <c r="AS13" s="376"/>
      <c r="AT13" s="377"/>
      <c r="AU13" s="477" t="s">
        <v>121</v>
      </c>
      <c r="AV13" s="478"/>
      <c r="AW13" s="478"/>
      <c r="AX13" s="478"/>
      <c r="AY13" s="433" t="s">
        <v>142</v>
      </c>
      <c r="AZ13" s="434"/>
      <c r="BA13" s="434"/>
      <c r="BB13" s="434"/>
      <c r="BC13" s="434"/>
      <c r="BD13" s="434"/>
      <c r="BE13" s="434"/>
      <c r="BF13" s="434"/>
      <c r="BG13" s="434"/>
      <c r="BH13" s="434"/>
      <c r="BI13" s="434"/>
      <c r="BJ13" s="434"/>
      <c r="BK13" s="434"/>
      <c r="BL13" s="434"/>
      <c r="BM13" s="435"/>
      <c r="BN13" s="419">
        <v>-149380</v>
      </c>
      <c r="BO13" s="420"/>
      <c r="BP13" s="420"/>
      <c r="BQ13" s="420"/>
      <c r="BR13" s="420"/>
      <c r="BS13" s="420"/>
      <c r="BT13" s="420"/>
      <c r="BU13" s="421"/>
      <c r="BV13" s="419">
        <v>-7772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1.3</v>
      </c>
      <c r="CU13" s="417"/>
      <c r="CV13" s="417"/>
      <c r="CW13" s="417"/>
      <c r="CX13" s="417"/>
      <c r="CY13" s="417"/>
      <c r="CZ13" s="417"/>
      <c r="DA13" s="418"/>
      <c r="DB13" s="416">
        <v>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15556</v>
      </c>
      <c r="S14" s="507"/>
      <c r="T14" s="507"/>
      <c r="U14" s="507"/>
      <c r="V14" s="508"/>
      <c r="W14" s="510"/>
      <c r="X14" s="408"/>
      <c r="Y14" s="408"/>
      <c r="Z14" s="408"/>
      <c r="AA14" s="408"/>
      <c r="AB14" s="409"/>
      <c r="AC14" s="499">
        <v>4.7</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15274</v>
      </c>
      <c r="S15" s="507"/>
      <c r="T15" s="507"/>
      <c r="U15" s="507"/>
      <c r="V15" s="508"/>
      <c r="W15" s="509" t="s">
        <v>148</v>
      </c>
      <c r="X15" s="405"/>
      <c r="Y15" s="405"/>
      <c r="Z15" s="405"/>
      <c r="AA15" s="405"/>
      <c r="AB15" s="406"/>
      <c r="AC15" s="372">
        <v>1439</v>
      </c>
      <c r="AD15" s="373"/>
      <c r="AE15" s="373"/>
      <c r="AF15" s="373"/>
      <c r="AG15" s="374"/>
      <c r="AH15" s="372">
        <v>1556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1398068</v>
      </c>
      <c r="BO15" s="449"/>
      <c r="BP15" s="449"/>
      <c r="BQ15" s="449"/>
      <c r="BR15" s="449"/>
      <c r="BS15" s="449"/>
      <c r="BT15" s="449"/>
      <c r="BU15" s="450"/>
      <c r="BV15" s="448">
        <v>1361957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23.3</v>
      </c>
      <c r="AD16" s="500"/>
      <c r="AE16" s="500"/>
      <c r="AF16" s="500"/>
      <c r="AG16" s="501"/>
      <c r="AH16" s="499">
        <v>23.7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3637659</v>
      </c>
      <c r="BO16" s="420"/>
      <c r="BP16" s="420"/>
      <c r="BQ16" s="420"/>
      <c r="BR16" s="420"/>
      <c r="BS16" s="420"/>
      <c r="BT16" s="420"/>
      <c r="BU16" s="421"/>
      <c r="BV16" s="419">
        <v>3595260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4455</v>
      </c>
      <c r="AD17" s="373"/>
      <c r="AE17" s="373"/>
      <c r="AF17" s="373"/>
      <c r="AG17" s="374"/>
      <c r="AH17" s="372">
        <v>4737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1726319</v>
      </c>
      <c r="BO17" s="420"/>
      <c r="BP17" s="420"/>
      <c r="BQ17" s="420"/>
      <c r="BR17" s="420"/>
      <c r="BS17" s="420"/>
      <c r="BT17" s="420"/>
      <c r="BU17" s="421"/>
      <c r="BV17" s="419">
        <v>1667951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24.86</v>
      </c>
      <c r="M18" s="472"/>
      <c r="N18" s="472"/>
      <c r="O18" s="472"/>
      <c r="P18" s="472"/>
      <c r="Q18" s="472"/>
      <c r="R18" s="473"/>
      <c r="S18" s="473"/>
      <c r="T18" s="473"/>
      <c r="U18" s="473"/>
      <c r="V18" s="474"/>
      <c r="W18" s="490"/>
      <c r="X18" s="491"/>
      <c r="Y18" s="491"/>
      <c r="Z18" s="491"/>
      <c r="AA18" s="491"/>
      <c r="AB18" s="515"/>
      <c r="AC18" s="389">
        <v>72.099999999999994</v>
      </c>
      <c r="AD18" s="390"/>
      <c r="AE18" s="390"/>
      <c r="AF18" s="390"/>
      <c r="AG18" s="475"/>
      <c r="AH18" s="389">
        <v>72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3652034</v>
      </c>
      <c r="BO18" s="420"/>
      <c r="BP18" s="420"/>
      <c r="BQ18" s="420"/>
      <c r="BR18" s="420"/>
      <c r="BS18" s="420"/>
      <c r="BT18" s="420"/>
      <c r="BU18" s="421"/>
      <c r="BV18" s="419">
        <v>3555738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617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5150358</v>
      </c>
      <c r="BO19" s="420"/>
      <c r="BP19" s="420"/>
      <c r="BQ19" s="420"/>
      <c r="BR19" s="420"/>
      <c r="BS19" s="420"/>
      <c r="BT19" s="420"/>
      <c r="BU19" s="421"/>
      <c r="BV19" s="419">
        <v>5133345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6258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5697282</v>
      </c>
      <c r="BO22" s="449"/>
      <c r="BP22" s="449"/>
      <c r="BQ22" s="449"/>
      <c r="BR22" s="449"/>
      <c r="BS22" s="449"/>
      <c r="BT22" s="449"/>
      <c r="BU22" s="450"/>
      <c r="BV22" s="448">
        <v>5398323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5590511</v>
      </c>
      <c r="BO23" s="420"/>
      <c r="BP23" s="420"/>
      <c r="BQ23" s="420"/>
      <c r="BR23" s="420"/>
      <c r="BS23" s="420"/>
      <c r="BT23" s="420"/>
      <c r="BU23" s="421"/>
      <c r="BV23" s="419">
        <v>5282277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7870</v>
      </c>
      <c r="R24" s="373"/>
      <c r="S24" s="373"/>
      <c r="T24" s="373"/>
      <c r="U24" s="373"/>
      <c r="V24" s="374"/>
      <c r="W24" s="462"/>
      <c r="X24" s="399"/>
      <c r="Y24" s="400"/>
      <c r="Z24" s="375" t="s">
        <v>173</v>
      </c>
      <c r="AA24" s="376"/>
      <c r="AB24" s="376"/>
      <c r="AC24" s="376"/>
      <c r="AD24" s="376"/>
      <c r="AE24" s="376"/>
      <c r="AF24" s="376"/>
      <c r="AG24" s="377"/>
      <c r="AH24" s="372">
        <v>152</v>
      </c>
      <c r="AI24" s="373"/>
      <c r="AJ24" s="373"/>
      <c r="AK24" s="373"/>
      <c r="AL24" s="374"/>
      <c r="AM24" s="372">
        <v>453416</v>
      </c>
      <c r="AN24" s="373"/>
      <c r="AO24" s="373"/>
      <c r="AP24" s="373"/>
      <c r="AQ24" s="373"/>
      <c r="AR24" s="374"/>
      <c r="AS24" s="372">
        <v>2983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3178993</v>
      </c>
      <c r="BO24" s="420"/>
      <c r="BP24" s="420"/>
      <c r="BQ24" s="420"/>
      <c r="BR24" s="420"/>
      <c r="BS24" s="420"/>
      <c r="BT24" s="420"/>
      <c r="BU24" s="421"/>
      <c r="BV24" s="419">
        <v>2710231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6100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650308</v>
      </c>
      <c r="BO25" s="449"/>
      <c r="BP25" s="449"/>
      <c r="BQ25" s="449"/>
      <c r="BR25" s="449"/>
      <c r="BS25" s="449"/>
      <c r="BT25" s="449"/>
      <c r="BU25" s="450"/>
      <c r="BV25" s="448">
        <v>563972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5480</v>
      </c>
      <c r="R26" s="373"/>
      <c r="S26" s="373"/>
      <c r="T26" s="373"/>
      <c r="U26" s="373"/>
      <c r="V26" s="374"/>
      <c r="W26" s="462"/>
      <c r="X26" s="399"/>
      <c r="Y26" s="400"/>
      <c r="Z26" s="375" t="s">
        <v>180</v>
      </c>
      <c r="AA26" s="430"/>
      <c r="AB26" s="430"/>
      <c r="AC26" s="430"/>
      <c r="AD26" s="430"/>
      <c r="AE26" s="430"/>
      <c r="AF26" s="430"/>
      <c r="AG26" s="431"/>
      <c r="AH26" s="372">
        <v>14</v>
      </c>
      <c r="AI26" s="373"/>
      <c r="AJ26" s="373"/>
      <c r="AK26" s="373"/>
      <c r="AL26" s="374"/>
      <c r="AM26" s="372">
        <v>36064</v>
      </c>
      <c r="AN26" s="373"/>
      <c r="AO26" s="373"/>
      <c r="AP26" s="373"/>
      <c r="AQ26" s="373"/>
      <c r="AR26" s="374"/>
      <c r="AS26" s="372">
        <v>2576</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3500</v>
      </c>
      <c r="R27" s="373"/>
      <c r="S27" s="373"/>
      <c r="T27" s="373"/>
      <c r="U27" s="373"/>
      <c r="V27" s="374"/>
      <c r="W27" s="462"/>
      <c r="X27" s="399"/>
      <c r="Y27" s="400"/>
      <c r="Z27" s="375" t="s">
        <v>184</v>
      </c>
      <c r="AA27" s="376"/>
      <c r="AB27" s="376"/>
      <c r="AC27" s="376"/>
      <c r="AD27" s="376"/>
      <c r="AE27" s="376"/>
      <c r="AF27" s="376"/>
      <c r="AG27" s="377"/>
      <c r="AH27" s="372" t="s">
        <v>177</v>
      </c>
      <c r="AI27" s="373"/>
      <c r="AJ27" s="373"/>
      <c r="AK27" s="373"/>
      <c r="AL27" s="374"/>
      <c r="AM27" s="372" t="s">
        <v>177</v>
      </c>
      <c r="AN27" s="373"/>
      <c r="AO27" s="373"/>
      <c r="AP27" s="373"/>
      <c r="AQ27" s="373"/>
      <c r="AR27" s="374"/>
      <c r="AS27" s="372" t="s">
        <v>182</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177</v>
      </c>
      <c r="BO27" s="454"/>
      <c r="BP27" s="454"/>
      <c r="BQ27" s="454"/>
      <c r="BR27" s="454"/>
      <c r="BS27" s="454"/>
      <c r="BT27" s="454"/>
      <c r="BU27" s="455"/>
      <c r="BV27" s="453" t="s">
        <v>182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3100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177</v>
      </c>
      <c r="AN28" s="373"/>
      <c r="AO28" s="373"/>
      <c r="AP28" s="373"/>
      <c r="AQ28" s="373"/>
      <c r="AR28" s="374"/>
      <c r="AS28" s="372" t="s">
        <v>138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830861</v>
      </c>
      <c r="BO28" s="449"/>
      <c r="BP28" s="449"/>
      <c r="BQ28" s="449"/>
      <c r="BR28" s="449"/>
      <c r="BS28" s="449"/>
      <c r="BT28" s="449"/>
      <c r="BU28" s="450"/>
      <c r="BV28" s="448">
        <v>974812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3000</v>
      </c>
      <c r="R29" s="373"/>
      <c r="S29" s="373"/>
      <c r="T29" s="373"/>
      <c r="U29" s="373"/>
      <c r="V29" s="374"/>
      <c r="W29" s="463"/>
      <c r="X29" s="464"/>
      <c r="Y29" s="465"/>
      <c r="Z29" s="375" t="s">
        <v>190</v>
      </c>
      <c r="AA29" s="376"/>
      <c r="AB29" s="376"/>
      <c r="AC29" s="376"/>
      <c r="AD29" s="376"/>
      <c r="AE29" s="376"/>
      <c r="AF29" s="376"/>
      <c r="AG29" s="377"/>
      <c r="AH29" s="372">
        <v>152</v>
      </c>
      <c r="AI29" s="373"/>
      <c r="AJ29" s="373"/>
      <c r="AK29" s="373"/>
      <c r="AL29" s="374"/>
      <c r="AM29" s="372">
        <v>453416</v>
      </c>
      <c r="AN29" s="373"/>
      <c r="AO29" s="373"/>
      <c r="AP29" s="373"/>
      <c r="AQ29" s="373"/>
      <c r="AR29" s="374"/>
      <c r="AS29" s="372">
        <v>2983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243137</v>
      </c>
      <c r="BO29" s="420"/>
      <c r="BP29" s="420"/>
      <c r="BQ29" s="420"/>
      <c r="BR29" s="420"/>
      <c r="BS29" s="420"/>
      <c r="BT29" s="420"/>
      <c r="BU29" s="421"/>
      <c r="BV29" s="419">
        <v>143137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1720155</v>
      </c>
      <c r="BO30" s="454"/>
      <c r="BP30" s="454"/>
      <c r="BQ30" s="454"/>
      <c r="BR30" s="454"/>
      <c r="BS30" s="454"/>
      <c r="BT30" s="454"/>
      <c r="BU30" s="455"/>
      <c r="BV30" s="453">
        <v>1530010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200</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199</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茨城県南水道企業団（水道事業会計）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霊園事業特別会計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国民健康保険特別会計（施設勘定）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龍ケ崎地方塵芥処理組合（一般会計）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龍ケ崎地方衛生組合（一般会計）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稲敷地方広域市町村圏事務組合（一般会計）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稲敷地方広域市町村圏事務組合（水防事業特別会計）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茨城県市町村総合事務組合（一般会計）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茨城県市町村総合事務組合（県民交通災害共済事業特別会計）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茨城県租税債権管理機構（一般会計）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茨城県後期高齢者医療広域連合（一般会計）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茨城県後期高齢者医療広域連合（後期高齢医療特別会計）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bfJIfzS4J1YUnza+bCEyzEt4n8mjUQEFD3Zj5l7p7hCbUCGsvFF1Qzvb3jHaNZD4EkiZRpBE0JrT6cKsg73TQ==" saltValue="Jvchj3oHfcfyCYOQQS90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48" t="s">
        <v>584</v>
      </c>
      <c r="D34" s="1148"/>
      <c r="E34" s="1149"/>
      <c r="F34" s="32">
        <v>5.94</v>
      </c>
      <c r="G34" s="33">
        <v>6.13</v>
      </c>
      <c r="H34" s="33">
        <v>5.48</v>
      </c>
      <c r="I34" s="33">
        <v>6.74</v>
      </c>
      <c r="J34" s="34">
        <v>6.66</v>
      </c>
      <c r="K34" s="22"/>
      <c r="L34" s="22"/>
      <c r="M34" s="22"/>
      <c r="N34" s="22"/>
      <c r="O34" s="22"/>
      <c r="P34" s="22"/>
    </row>
    <row r="35" spans="1:16" ht="39" customHeight="1" x14ac:dyDescent="0.15">
      <c r="A35" s="22"/>
      <c r="B35" s="35"/>
      <c r="C35" s="1142" t="s">
        <v>585</v>
      </c>
      <c r="D35" s="1143"/>
      <c r="E35" s="1144"/>
      <c r="F35" s="36">
        <v>1.7</v>
      </c>
      <c r="G35" s="37">
        <v>1.89</v>
      </c>
      <c r="H35" s="37">
        <v>1.0900000000000001</v>
      </c>
      <c r="I35" s="37">
        <v>1.17</v>
      </c>
      <c r="J35" s="38">
        <v>0.98</v>
      </c>
      <c r="K35" s="22"/>
      <c r="L35" s="22"/>
      <c r="M35" s="22"/>
      <c r="N35" s="22"/>
      <c r="O35" s="22"/>
      <c r="P35" s="22"/>
    </row>
    <row r="36" spans="1:16" ht="39" customHeight="1" x14ac:dyDescent="0.15">
      <c r="A36" s="22"/>
      <c r="B36" s="35"/>
      <c r="C36" s="1142" t="s">
        <v>586</v>
      </c>
      <c r="D36" s="1143"/>
      <c r="E36" s="1144"/>
      <c r="F36" s="36">
        <v>0.4</v>
      </c>
      <c r="G36" s="37">
        <v>0.45</v>
      </c>
      <c r="H36" s="37">
        <v>0.24</v>
      </c>
      <c r="I36" s="37">
        <v>0.79</v>
      </c>
      <c r="J36" s="38">
        <v>0.98</v>
      </c>
      <c r="K36" s="22"/>
      <c r="L36" s="22"/>
      <c r="M36" s="22"/>
      <c r="N36" s="22"/>
      <c r="O36" s="22"/>
      <c r="P36" s="22"/>
    </row>
    <row r="37" spans="1:16" ht="39" customHeight="1" x14ac:dyDescent="0.15">
      <c r="A37" s="22"/>
      <c r="B37" s="35"/>
      <c r="C37" s="1142" t="s">
        <v>587</v>
      </c>
      <c r="D37" s="1143"/>
      <c r="E37" s="1144"/>
      <c r="F37" s="36">
        <v>1.32</v>
      </c>
      <c r="G37" s="37">
        <v>0.45</v>
      </c>
      <c r="H37" s="37">
        <v>1.59</v>
      </c>
      <c r="I37" s="37">
        <v>1.88</v>
      </c>
      <c r="J37" s="38">
        <v>0.45</v>
      </c>
      <c r="K37" s="22"/>
      <c r="L37" s="22"/>
      <c r="M37" s="22"/>
      <c r="N37" s="22"/>
      <c r="O37" s="22"/>
      <c r="P37" s="22"/>
    </row>
    <row r="38" spans="1:16" ht="39" customHeight="1" x14ac:dyDescent="0.15">
      <c r="A38" s="22"/>
      <c r="B38" s="35"/>
      <c r="C38" s="1142" t="s">
        <v>588</v>
      </c>
      <c r="D38" s="1143"/>
      <c r="E38" s="1144"/>
      <c r="F38" s="36">
        <v>0.33</v>
      </c>
      <c r="G38" s="37">
        <v>0.28999999999999998</v>
      </c>
      <c r="H38" s="37">
        <v>0.49</v>
      </c>
      <c r="I38" s="37">
        <v>0.37</v>
      </c>
      <c r="J38" s="38">
        <v>0.21</v>
      </c>
      <c r="K38" s="22"/>
      <c r="L38" s="22"/>
      <c r="M38" s="22"/>
      <c r="N38" s="22"/>
      <c r="O38" s="22"/>
      <c r="P38" s="22"/>
    </row>
    <row r="39" spans="1:16" ht="39" customHeight="1" x14ac:dyDescent="0.15">
      <c r="A39" s="22"/>
      <c r="B39" s="35"/>
      <c r="C39" s="1142" t="s">
        <v>589</v>
      </c>
      <c r="D39" s="1143"/>
      <c r="E39" s="1144"/>
      <c r="F39" s="36">
        <v>0.09</v>
      </c>
      <c r="G39" s="37">
        <v>0.09</v>
      </c>
      <c r="H39" s="37">
        <v>0</v>
      </c>
      <c r="I39" s="37">
        <v>0.04</v>
      </c>
      <c r="J39" s="38">
        <v>0.13</v>
      </c>
      <c r="K39" s="22"/>
      <c r="L39" s="22"/>
      <c r="M39" s="22"/>
      <c r="N39" s="22"/>
      <c r="O39" s="22"/>
      <c r="P39" s="22"/>
    </row>
    <row r="40" spans="1:16" ht="39" customHeight="1" x14ac:dyDescent="0.15">
      <c r="A40" s="22"/>
      <c r="B40" s="35"/>
      <c r="C40" s="1142" t="s">
        <v>590</v>
      </c>
      <c r="D40" s="1143"/>
      <c r="E40" s="1144"/>
      <c r="F40" s="36">
        <v>0.04</v>
      </c>
      <c r="G40" s="37">
        <v>0.09</v>
      </c>
      <c r="H40" s="37">
        <v>0.1</v>
      </c>
      <c r="I40" s="37">
        <v>0.05</v>
      </c>
      <c r="J40" s="38">
        <v>0.04</v>
      </c>
      <c r="K40" s="22"/>
      <c r="L40" s="22"/>
      <c r="M40" s="22"/>
      <c r="N40" s="22"/>
      <c r="O40" s="22"/>
      <c r="P40" s="22"/>
    </row>
    <row r="41" spans="1:16" ht="39" customHeight="1" x14ac:dyDescent="0.15">
      <c r="A41" s="22"/>
      <c r="B41" s="35"/>
      <c r="C41" s="1142" t="s">
        <v>591</v>
      </c>
      <c r="D41" s="1143"/>
      <c r="E41" s="1144"/>
      <c r="F41" s="36">
        <v>0.04</v>
      </c>
      <c r="G41" s="37">
        <v>0.04</v>
      </c>
      <c r="H41" s="37">
        <v>0.04</v>
      </c>
      <c r="I41" s="37">
        <v>0.04</v>
      </c>
      <c r="J41" s="38">
        <v>0.02</v>
      </c>
      <c r="K41" s="22"/>
      <c r="L41" s="22"/>
      <c r="M41" s="22"/>
      <c r="N41" s="22"/>
      <c r="O41" s="22"/>
      <c r="P41" s="22"/>
    </row>
    <row r="42" spans="1:16" ht="39" customHeight="1" x14ac:dyDescent="0.15">
      <c r="A42" s="22"/>
      <c r="B42" s="39"/>
      <c r="C42" s="1142" t="s">
        <v>592</v>
      </c>
      <c r="D42" s="1143"/>
      <c r="E42" s="1144"/>
      <c r="F42" s="36" t="s">
        <v>533</v>
      </c>
      <c r="G42" s="37" t="s">
        <v>533</v>
      </c>
      <c r="H42" s="37" t="s">
        <v>533</v>
      </c>
      <c r="I42" s="37" t="s">
        <v>533</v>
      </c>
      <c r="J42" s="38" t="s">
        <v>533</v>
      </c>
      <c r="K42" s="22"/>
      <c r="L42" s="22"/>
      <c r="M42" s="22"/>
      <c r="N42" s="22"/>
      <c r="O42" s="22"/>
      <c r="P42" s="22"/>
    </row>
    <row r="43" spans="1:16" ht="39" customHeight="1" thickBot="1" x14ac:dyDescent="0.2">
      <c r="A43" s="22"/>
      <c r="B43" s="40"/>
      <c r="C43" s="1145" t="s">
        <v>593</v>
      </c>
      <c r="D43" s="1146"/>
      <c r="E43" s="1147"/>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wTUSXHf8dAnPtDcZ9wVAh86P38h5s8KLlc8PZDxoRXoC3V7qghY21YaOeH2pdHDBwYfGr6JJROBcRNj0csJqg==" saltValue="lAnSTDuQ7OcWFAmVzNw+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73" t="s">
        <v>11</v>
      </c>
      <c r="C45" s="1174"/>
      <c r="D45" s="58"/>
      <c r="E45" s="1179" t="s">
        <v>12</v>
      </c>
      <c r="F45" s="1179"/>
      <c r="G45" s="1179"/>
      <c r="H45" s="1179"/>
      <c r="I45" s="1179"/>
      <c r="J45" s="1180"/>
      <c r="K45" s="59">
        <v>355</v>
      </c>
      <c r="L45" s="60">
        <v>341</v>
      </c>
      <c r="M45" s="60">
        <v>348</v>
      </c>
      <c r="N45" s="60">
        <v>344</v>
      </c>
      <c r="O45" s="61">
        <v>372</v>
      </c>
      <c r="P45" s="48"/>
      <c r="Q45" s="48"/>
      <c r="R45" s="48"/>
      <c r="S45" s="48"/>
      <c r="T45" s="48"/>
      <c r="U45" s="48"/>
    </row>
    <row r="46" spans="1:21" ht="30.75" customHeight="1" x14ac:dyDescent="0.15">
      <c r="A46" s="48"/>
      <c r="B46" s="1175"/>
      <c r="C46" s="1176"/>
      <c r="D46" s="62"/>
      <c r="E46" s="1152" t="s">
        <v>13</v>
      </c>
      <c r="F46" s="1152"/>
      <c r="G46" s="1152"/>
      <c r="H46" s="1152"/>
      <c r="I46" s="1152"/>
      <c r="J46" s="1153"/>
      <c r="K46" s="63" t="s">
        <v>533</v>
      </c>
      <c r="L46" s="64" t="s">
        <v>533</v>
      </c>
      <c r="M46" s="64" t="s">
        <v>533</v>
      </c>
      <c r="N46" s="64" t="s">
        <v>533</v>
      </c>
      <c r="O46" s="65" t="s">
        <v>533</v>
      </c>
      <c r="P46" s="48"/>
      <c r="Q46" s="48"/>
      <c r="R46" s="48"/>
      <c r="S46" s="48"/>
      <c r="T46" s="48"/>
      <c r="U46" s="48"/>
    </row>
    <row r="47" spans="1:21" ht="30.75" customHeight="1" x14ac:dyDescent="0.15">
      <c r="A47" s="48"/>
      <c r="B47" s="1175"/>
      <c r="C47" s="1176"/>
      <c r="D47" s="62"/>
      <c r="E47" s="1152" t="s">
        <v>14</v>
      </c>
      <c r="F47" s="1152"/>
      <c r="G47" s="1152"/>
      <c r="H47" s="1152"/>
      <c r="I47" s="1152"/>
      <c r="J47" s="1153"/>
      <c r="K47" s="63" t="s">
        <v>533</v>
      </c>
      <c r="L47" s="64" t="s">
        <v>533</v>
      </c>
      <c r="M47" s="64" t="s">
        <v>533</v>
      </c>
      <c r="N47" s="64" t="s">
        <v>533</v>
      </c>
      <c r="O47" s="65" t="s">
        <v>533</v>
      </c>
      <c r="P47" s="48"/>
      <c r="Q47" s="48"/>
      <c r="R47" s="48"/>
      <c r="S47" s="48"/>
      <c r="T47" s="48"/>
      <c r="U47" s="48"/>
    </row>
    <row r="48" spans="1:21" ht="30.75" customHeight="1" x14ac:dyDescent="0.15">
      <c r="A48" s="48"/>
      <c r="B48" s="1175"/>
      <c r="C48" s="1176"/>
      <c r="D48" s="62"/>
      <c r="E48" s="1152" t="s">
        <v>15</v>
      </c>
      <c r="F48" s="1152"/>
      <c r="G48" s="1152"/>
      <c r="H48" s="1152"/>
      <c r="I48" s="1152"/>
      <c r="J48" s="1153"/>
      <c r="K48" s="63">
        <v>16</v>
      </c>
      <c r="L48" s="64">
        <v>31</v>
      </c>
      <c r="M48" s="64">
        <v>29</v>
      </c>
      <c r="N48" s="64">
        <v>21</v>
      </c>
      <c r="O48" s="65">
        <v>18</v>
      </c>
      <c r="P48" s="48"/>
      <c r="Q48" s="48"/>
      <c r="R48" s="48"/>
      <c r="S48" s="48"/>
      <c r="T48" s="48"/>
      <c r="U48" s="48"/>
    </row>
    <row r="49" spans="1:21" ht="30.75" customHeight="1" x14ac:dyDescent="0.15">
      <c r="A49" s="48"/>
      <c r="B49" s="1175"/>
      <c r="C49" s="1176"/>
      <c r="D49" s="62"/>
      <c r="E49" s="1152" t="s">
        <v>16</v>
      </c>
      <c r="F49" s="1152"/>
      <c r="G49" s="1152"/>
      <c r="H49" s="1152"/>
      <c r="I49" s="1152"/>
      <c r="J49" s="1153"/>
      <c r="K49" s="63">
        <v>27</v>
      </c>
      <c r="L49" s="64">
        <v>24</v>
      </c>
      <c r="M49" s="64">
        <v>24</v>
      </c>
      <c r="N49" s="64">
        <v>34</v>
      </c>
      <c r="O49" s="65">
        <v>32</v>
      </c>
      <c r="P49" s="48"/>
      <c r="Q49" s="48"/>
      <c r="R49" s="48"/>
      <c r="S49" s="48"/>
      <c r="T49" s="48"/>
      <c r="U49" s="48"/>
    </row>
    <row r="50" spans="1:21" ht="30.75" customHeight="1" x14ac:dyDescent="0.15">
      <c r="A50" s="48"/>
      <c r="B50" s="1175"/>
      <c r="C50" s="1176"/>
      <c r="D50" s="62"/>
      <c r="E50" s="1152" t="s">
        <v>17</v>
      </c>
      <c r="F50" s="1152"/>
      <c r="G50" s="1152"/>
      <c r="H50" s="1152"/>
      <c r="I50" s="1152"/>
      <c r="J50" s="1153"/>
      <c r="K50" s="63">
        <v>65</v>
      </c>
      <c r="L50" s="64">
        <v>49</v>
      </c>
      <c r="M50" s="64">
        <v>38</v>
      </c>
      <c r="N50" s="64">
        <v>27</v>
      </c>
      <c r="O50" s="65">
        <v>21</v>
      </c>
      <c r="P50" s="48"/>
      <c r="Q50" s="48"/>
      <c r="R50" s="48"/>
      <c r="S50" s="48"/>
      <c r="T50" s="48"/>
      <c r="U50" s="48"/>
    </row>
    <row r="51" spans="1:21" ht="30.75" customHeight="1" x14ac:dyDescent="0.15">
      <c r="A51" s="48"/>
      <c r="B51" s="1177"/>
      <c r="C51" s="1178"/>
      <c r="D51" s="66"/>
      <c r="E51" s="1152" t="s">
        <v>18</v>
      </c>
      <c r="F51" s="1152"/>
      <c r="G51" s="1152"/>
      <c r="H51" s="1152"/>
      <c r="I51" s="1152"/>
      <c r="J51" s="1153"/>
      <c r="K51" s="63" t="s">
        <v>533</v>
      </c>
      <c r="L51" s="64" t="s">
        <v>533</v>
      </c>
      <c r="M51" s="64" t="s">
        <v>533</v>
      </c>
      <c r="N51" s="64" t="s">
        <v>533</v>
      </c>
      <c r="O51" s="65" t="s">
        <v>533</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400</v>
      </c>
      <c r="L52" s="64">
        <v>388</v>
      </c>
      <c r="M52" s="64">
        <v>377</v>
      </c>
      <c r="N52" s="64">
        <v>383</v>
      </c>
      <c r="O52" s="65">
        <v>397</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63</v>
      </c>
      <c r="L53" s="69">
        <v>57</v>
      </c>
      <c r="M53" s="69">
        <v>62</v>
      </c>
      <c r="N53" s="69">
        <v>43</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15">
      <c r="B58" s="1158" t="s">
        <v>26</v>
      </c>
      <c r="C58" s="1159"/>
      <c r="D58" s="1164" t="s">
        <v>27</v>
      </c>
      <c r="E58" s="1165"/>
      <c r="F58" s="1165"/>
      <c r="G58" s="1165"/>
      <c r="H58" s="1165"/>
      <c r="I58" s="1165"/>
      <c r="J58" s="1166"/>
      <c r="K58" s="83" t="s">
        <v>616</v>
      </c>
      <c r="L58" s="84" t="s">
        <v>616</v>
      </c>
      <c r="M58" s="84" t="s">
        <v>616</v>
      </c>
      <c r="N58" s="84" t="s">
        <v>616</v>
      </c>
      <c r="O58" s="85" t="s">
        <v>616</v>
      </c>
    </row>
    <row r="59" spans="1:21" ht="31.5" customHeight="1" x14ac:dyDescent="0.15">
      <c r="B59" s="1160"/>
      <c r="C59" s="1161"/>
      <c r="D59" s="1167" t="s">
        <v>28</v>
      </c>
      <c r="E59" s="1168"/>
      <c r="F59" s="1168"/>
      <c r="G59" s="1168"/>
      <c r="H59" s="1168"/>
      <c r="I59" s="1168"/>
      <c r="J59" s="1169"/>
      <c r="K59" s="86" t="s">
        <v>616</v>
      </c>
      <c r="L59" s="87" t="s">
        <v>616</v>
      </c>
      <c r="M59" s="87" t="s">
        <v>616</v>
      </c>
      <c r="N59" s="87" t="s">
        <v>616</v>
      </c>
      <c r="O59" s="88" t="s">
        <v>616</v>
      </c>
    </row>
    <row r="60" spans="1:21" ht="31.5" customHeight="1" thickBot="1" x14ac:dyDescent="0.2">
      <c r="B60" s="1162"/>
      <c r="C60" s="1163"/>
      <c r="D60" s="1170" t="s">
        <v>29</v>
      </c>
      <c r="E60" s="1171"/>
      <c r="F60" s="1171"/>
      <c r="G60" s="1171"/>
      <c r="H60" s="1171"/>
      <c r="I60" s="1171"/>
      <c r="J60" s="1172"/>
      <c r="K60" s="89" t="s">
        <v>616</v>
      </c>
      <c r="L60" s="90" t="s">
        <v>616</v>
      </c>
      <c r="M60" s="90" t="s">
        <v>616</v>
      </c>
      <c r="N60" s="90" t="s">
        <v>616</v>
      </c>
      <c r="O60" s="91" t="s">
        <v>616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Tf4382g8ZM3gUeKhQrLGu22wjBzhcmZTeYD8owlUVzYBDH3G4/LTWaARUUyUpiOn1GaLvB76xfv4neB5JUuFQ==" saltValue="BihhYIbkjJIVE/6uJQzw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93" t="s">
        <v>32</v>
      </c>
      <c r="C41" s="1194"/>
      <c r="D41" s="105"/>
      <c r="E41" s="1195" t="s">
        <v>33</v>
      </c>
      <c r="F41" s="1195"/>
      <c r="G41" s="1195"/>
      <c r="H41" s="1196"/>
      <c r="I41" s="355">
        <v>4722</v>
      </c>
      <c r="J41" s="356">
        <v>4907</v>
      </c>
      <c r="K41" s="356">
        <v>5220</v>
      </c>
      <c r="L41" s="356">
        <v>5398</v>
      </c>
      <c r="M41" s="357">
        <v>5697</v>
      </c>
    </row>
    <row r="42" spans="2:13" ht="27.75" customHeight="1" x14ac:dyDescent="0.15">
      <c r="B42" s="1183"/>
      <c r="C42" s="1184"/>
      <c r="D42" s="106"/>
      <c r="E42" s="1187" t="s">
        <v>34</v>
      </c>
      <c r="F42" s="1187"/>
      <c r="G42" s="1187"/>
      <c r="H42" s="1188"/>
      <c r="I42" s="358">
        <v>170</v>
      </c>
      <c r="J42" s="359">
        <v>121</v>
      </c>
      <c r="K42" s="359">
        <v>83</v>
      </c>
      <c r="L42" s="359">
        <v>56</v>
      </c>
      <c r="M42" s="360">
        <v>35</v>
      </c>
    </row>
    <row r="43" spans="2:13" ht="27.75" customHeight="1" x14ac:dyDescent="0.15">
      <c r="B43" s="1183"/>
      <c r="C43" s="1184"/>
      <c r="D43" s="106"/>
      <c r="E43" s="1187" t="s">
        <v>35</v>
      </c>
      <c r="F43" s="1187"/>
      <c r="G43" s="1187"/>
      <c r="H43" s="1188"/>
      <c r="I43" s="358">
        <v>228</v>
      </c>
      <c r="J43" s="359">
        <v>210</v>
      </c>
      <c r="K43" s="359">
        <v>213</v>
      </c>
      <c r="L43" s="359">
        <v>218</v>
      </c>
      <c r="M43" s="360">
        <v>84</v>
      </c>
    </row>
    <row r="44" spans="2:13" ht="27.75" customHeight="1" x14ac:dyDescent="0.15">
      <c r="B44" s="1183"/>
      <c r="C44" s="1184"/>
      <c r="D44" s="106"/>
      <c r="E44" s="1187" t="s">
        <v>36</v>
      </c>
      <c r="F44" s="1187"/>
      <c r="G44" s="1187"/>
      <c r="H44" s="1188"/>
      <c r="I44" s="358">
        <v>150</v>
      </c>
      <c r="J44" s="359">
        <v>195</v>
      </c>
      <c r="K44" s="359">
        <v>298</v>
      </c>
      <c r="L44" s="359">
        <v>279</v>
      </c>
      <c r="M44" s="360">
        <v>362</v>
      </c>
    </row>
    <row r="45" spans="2:13" ht="27.75" customHeight="1" x14ac:dyDescent="0.15">
      <c r="B45" s="1183"/>
      <c r="C45" s="1184"/>
      <c r="D45" s="106"/>
      <c r="E45" s="1187" t="s">
        <v>37</v>
      </c>
      <c r="F45" s="1187"/>
      <c r="G45" s="1187"/>
      <c r="H45" s="1188"/>
      <c r="I45" s="358">
        <v>618</v>
      </c>
      <c r="J45" s="359">
        <v>495</v>
      </c>
      <c r="K45" s="359">
        <v>402</v>
      </c>
      <c r="L45" s="359">
        <v>390</v>
      </c>
      <c r="M45" s="360">
        <v>413</v>
      </c>
    </row>
    <row r="46" spans="2:13" ht="27.75" customHeight="1" x14ac:dyDescent="0.15">
      <c r="B46" s="1183"/>
      <c r="C46" s="1184"/>
      <c r="D46" s="107"/>
      <c r="E46" s="1187" t="s">
        <v>38</v>
      </c>
      <c r="F46" s="1187"/>
      <c r="G46" s="1187"/>
      <c r="H46" s="1188"/>
      <c r="I46" s="358">
        <v>1</v>
      </c>
      <c r="J46" s="359">
        <v>6</v>
      </c>
      <c r="K46" s="359" t="s">
        <v>533</v>
      </c>
      <c r="L46" s="359" t="s">
        <v>533</v>
      </c>
      <c r="M46" s="360" t="s">
        <v>533</v>
      </c>
    </row>
    <row r="47" spans="2:13" ht="27.75" customHeight="1" x14ac:dyDescent="0.15">
      <c r="B47" s="1183"/>
      <c r="C47" s="1184"/>
      <c r="D47" s="108"/>
      <c r="E47" s="1197" t="s">
        <v>39</v>
      </c>
      <c r="F47" s="1198"/>
      <c r="G47" s="1198"/>
      <c r="H47" s="1199"/>
      <c r="I47" s="358" t="s">
        <v>533</v>
      </c>
      <c r="J47" s="359" t="s">
        <v>533</v>
      </c>
      <c r="K47" s="359" t="s">
        <v>533</v>
      </c>
      <c r="L47" s="359" t="s">
        <v>533</v>
      </c>
      <c r="M47" s="360" t="s">
        <v>533</v>
      </c>
    </row>
    <row r="48" spans="2:13" ht="27.75" customHeight="1" x14ac:dyDescent="0.15">
      <c r="B48" s="1183"/>
      <c r="C48" s="1184"/>
      <c r="D48" s="106"/>
      <c r="E48" s="1187" t="s">
        <v>40</v>
      </c>
      <c r="F48" s="1187"/>
      <c r="G48" s="1187"/>
      <c r="H48" s="1188"/>
      <c r="I48" s="358" t="s">
        <v>533</v>
      </c>
      <c r="J48" s="359" t="s">
        <v>533</v>
      </c>
      <c r="K48" s="359" t="s">
        <v>533</v>
      </c>
      <c r="L48" s="359" t="s">
        <v>533</v>
      </c>
      <c r="M48" s="360" t="s">
        <v>533</v>
      </c>
    </row>
    <row r="49" spans="2:13" ht="27.75" customHeight="1" x14ac:dyDescent="0.15">
      <c r="B49" s="1185"/>
      <c r="C49" s="1186"/>
      <c r="D49" s="106"/>
      <c r="E49" s="1187" t="s">
        <v>41</v>
      </c>
      <c r="F49" s="1187"/>
      <c r="G49" s="1187"/>
      <c r="H49" s="1188"/>
      <c r="I49" s="358" t="s">
        <v>533</v>
      </c>
      <c r="J49" s="359" t="s">
        <v>533</v>
      </c>
      <c r="K49" s="359" t="s">
        <v>533</v>
      </c>
      <c r="L49" s="359" t="s">
        <v>533</v>
      </c>
      <c r="M49" s="360" t="s">
        <v>533</v>
      </c>
    </row>
    <row r="50" spans="2:13" ht="27.75" customHeight="1" x14ac:dyDescent="0.15">
      <c r="B50" s="1181" t="s">
        <v>42</v>
      </c>
      <c r="C50" s="1182"/>
      <c r="D50" s="109"/>
      <c r="E50" s="1187" t="s">
        <v>43</v>
      </c>
      <c r="F50" s="1187"/>
      <c r="G50" s="1187"/>
      <c r="H50" s="1188"/>
      <c r="I50" s="358">
        <v>2725</v>
      </c>
      <c r="J50" s="359">
        <v>2782</v>
      </c>
      <c r="K50" s="359">
        <v>2911</v>
      </c>
      <c r="L50" s="359">
        <v>3373</v>
      </c>
      <c r="M50" s="360">
        <v>3578</v>
      </c>
    </row>
    <row r="51" spans="2:13" ht="27.75" customHeight="1" x14ac:dyDescent="0.15">
      <c r="B51" s="1183"/>
      <c r="C51" s="1184"/>
      <c r="D51" s="106"/>
      <c r="E51" s="1187" t="s">
        <v>44</v>
      </c>
      <c r="F51" s="1187"/>
      <c r="G51" s="1187"/>
      <c r="H51" s="1188"/>
      <c r="I51" s="358">
        <v>200</v>
      </c>
      <c r="J51" s="359">
        <v>170</v>
      </c>
      <c r="K51" s="359">
        <v>133</v>
      </c>
      <c r="L51" s="359">
        <v>129</v>
      </c>
      <c r="M51" s="360">
        <v>64</v>
      </c>
    </row>
    <row r="52" spans="2:13" ht="27.75" customHeight="1" x14ac:dyDescent="0.15">
      <c r="B52" s="1185"/>
      <c r="C52" s="1186"/>
      <c r="D52" s="106"/>
      <c r="E52" s="1187" t="s">
        <v>45</v>
      </c>
      <c r="F52" s="1187"/>
      <c r="G52" s="1187"/>
      <c r="H52" s="1188"/>
      <c r="I52" s="358">
        <v>4337</v>
      </c>
      <c r="J52" s="359">
        <v>4380</v>
      </c>
      <c r="K52" s="359">
        <v>4500</v>
      </c>
      <c r="L52" s="359">
        <v>4787</v>
      </c>
      <c r="M52" s="360">
        <v>4922</v>
      </c>
    </row>
    <row r="53" spans="2:13" ht="27.75" customHeight="1" thickBot="1" x14ac:dyDescent="0.2">
      <c r="B53" s="1189" t="s">
        <v>46</v>
      </c>
      <c r="C53" s="1190"/>
      <c r="D53" s="110"/>
      <c r="E53" s="1191" t="s">
        <v>47</v>
      </c>
      <c r="F53" s="1191"/>
      <c r="G53" s="1191"/>
      <c r="H53" s="1192"/>
      <c r="I53" s="361">
        <v>-1374</v>
      </c>
      <c r="J53" s="362">
        <v>-1398</v>
      </c>
      <c r="K53" s="362">
        <v>-1329</v>
      </c>
      <c r="L53" s="362">
        <v>-1947</v>
      </c>
      <c r="M53" s="363">
        <v>-1972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ijrZNBjhtQvzUyq6RGMCvuvhli+DSUOr65+/6D3eJXRIVKzd/JdCaK+pT2escFmbiXgWd4mFod5HUOBpWszzg==" saltValue="BnAbjsiRbscBxII47ufb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08" t="s">
        <v>50</v>
      </c>
      <c r="D55" s="1208"/>
      <c r="E55" s="1209"/>
      <c r="F55" s="122">
        <v>1051</v>
      </c>
      <c r="G55" s="122">
        <v>975</v>
      </c>
      <c r="H55" s="123">
        <v>831</v>
      </c>
    </row>
    <row r="56" spans="2:8" ht="52.5" customHeight="1" x14ac:dyDescent="0.15">
      <c r="B56" s="124"/>
      <c r="C56" s="1210" t="s">
        <v>51</v>
      </c>
      <c r="D56" s="1210"/>
      <c r="E56" s="1211"/>
      <c r="F56" s="125">
        <v>50</v>
      </c>
      <c r="G56" s="125">
        <v>143</v>
      </c>
      <c r="H56" s="126">
        <v>243</v>
      </c>
    </row>
    <row r="57" spans="2:8" ht="53.25" customHeight="1" x14ac:dyDescent="0.15">
      <c r="B57" s="124"/>
      <c r="C57" s="1212" t="s">
        <v>52</v>
      </c>
      <c r="D57" s="1212"/>
      <c r="E57" s="1213"/>
      <c r="F57" s="127">
        <v>1125</v>
      </c>
      <c r="G57" s="127">
        <v>1530</v>
      </c>
      <c r="H57" s="128">
        <v>1720</v>
      </c>
    </row>
    <row r="58" spans="2:8" ht="45.75" customHeight="1" x14ac:dyDescent="0.15">
      <c r="B58" s="129"/>
      <c r="C58" s="1200" t="s">
        <v>600</v>
      </c>
      <c r="D58" s="1201"/>
      <c r="E58" s="1202"/>
      <c r="F58" s="130">
        <v>213</v>
      </c>
      <c r="G58" s="130">
        <v>513</v>
      </c>
      <c r="H58" s="131">
        <v>702</v>
      </c>
    </row>
    <row r="59" spans="2:8" ht="45.75" customHeight="1" x14ac:dyDescent="0.15">
      <c r="B59" s="129"/>
      <c r="C59" s="1200" t="s">
        <v>601</v>
      </c>
      <c r="D59" s="1201"/>
      <c r="E59" s="1202"/>
      <c r="F59" s="130">
        <v>287</v>
      </c>
      <c r="G59" s="130">
        <v>287</v>
      </c>
      <c r="H59" s="131">
        <v>287</v>
      </c>
    </row>
    <row r="60" spans="2:8" ht="45.75" customHeight="1" x14ac:dyDescent="0.15">
      <c r="B60" s="129"/>
      <c r="C60" s="1200" t="s">
        <v>602</v>
      </c>
      <c r="D60" s="1201"/>
      <c r="E60" s="1202"/>
      <c r="F60" s="130">
        <v>212</v>
      </c>
      <c r="G60" s="130">
        <v>212</v>
      </c>
      <c r="H60" s="131">
        <v>212</v>
      </c>
    </row>
    <row r="61" spans="2:8" ht="45.75" customHeight="1" x14ac:dyDescent="0.15">
      <c r="B61" s="129"/>
      <c r="C61" s="1200" t="s">
        <v>603</v>
      </c>
      <c r="D61" s="1201"/>
      <c r="E61" s="1202"/>
      <c r="F61" s="130">
        <v>200</v>
      </c>
      <c r="G61" s="130">
        <v>200</v>
      </c>
      <c r="H61" s="131">
        <v>175</v>
      </c>
    </row>
    <row r="62" spans="2:8" ht="45.75" customHeight="1" thickBot="1" x14ac:dyDescent="0.2">
      <c r="B62" s="132"/>
      <c r="C62" s="1203" t="s">
        <v>604</v>
      </c>
      <c r="D62" s="1204"/>
      <c r="E62" s="1205"/>
      <c r="F62" s="133">
        <v>16</v>
      </c>
      <c r="G62" s="133">
        <v>100</v>
      </c>
      <c r="H62" s="134">
        <v>100</v>
      </c>
    </row>
    <row r="63" spans="2:8" ht="52.5" customHeight="1" thickBot="1" x14ac:dyDescent="0.2">
      <c r="B63" s="135"/>
      <c r="C63" s="1206" t="s">
        <v>53</v>
      </c>
      <c r="D63" s="1206"/>
      <c r="E63" s="1207"/>
      <c r="F63" s="136">
        <v>2226</v>
      </c>
      <c r="G63" s="136">
        <v>2648</v>
      </c>
      <c r="H63" s="137">
        <v>2794</v>
      </c>
    </row>
    <row r="64" spans="2:8" x14ac:dyDescent="0.15"/>
  </sheetData>
  <sheetProtection algorithmName="SHA-512" hashValue="5zHFn8lBXb6R+UnxTesQ5rloyt3QqF0Qw4mSBh7u+33NLGejEEibbfZIPmhPZXjJA+D4oH0WuzsRyZ/FIMolLw==" saltValue="L0W7oM1jxznLWIaT+j73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23042</v>
      </c>
      <c r="E3" s="156"/>
      <c r="F3" s="157">
        <v>73475</v>
      </c>
      <c r="G3" s="158"/>
      <c r="H3" s="159"/>
    </row>
    <row r="4" spans="1:8" x14ac:dyDescent="0.15">
      <c r="A4" s="160"/>
      <c r="B4" s="161"/>
      <c r="C4" s="162"/>
      <c r="D4" s="163">
        <v>15804</v>
      </c>
      <c r="E4" s="164"/>
      <c r="F4" s="165">
        <v>43072</v>
      </c>
      <c r="G4" s="166"/>
      <c r="H4" s="167"/>
    </row>
    <row r="5" spans="1:8" x14ac:dyDescent="0.15">
      <c r="A5" s="148" t="s">
        <v>567</v>
      </c>
      <c r="B5" s="153"/>
      <c r="C5" s="154"/>
      <c r="D5" s="155">
        <v>26482</v>
      </c>
      <c r="E5" s="156"/>
      <c r="F5" s="157">
        <v>87464</v>
      </c>
      <c r="G5" s="158"/>
      <c r="H5" s="159"/>
    </row>
    <row r="6" spans="1:8" x14ac:dyDescent="0.15">
      <c r="A6" s="160"/>
      <c r="B6" s="161"/>
      <c r="C6" s="162"/>
      <c r="D6" s="163">
        <v>19366</v>
      </c>
      <c r="E6" s="164"/>
      <c r="F6" s="165">
        <v>47479</v>
      </c>
      <c r="G6" s="166"/>
      <c r="H6" s="167"/>
    </row>
    <row r="7" spans="1:8" x14ac:dyDescent="0.15">
      <c r="A7" s="148" t="s">
        <v>568</v>
      </c>
      <c r="B7" s="153"/>
      <c r="C7" s="154"/>
      <c r="D7" s="155">
        <v>41488</v>
      </c>
      <c r="E7" s="156"/>
      <c r="F7" s="157">
        <v>96248</v>
      </c>
      <c r="G7" s="158"/>
      <c r="H7" s="159"/>
    </row>
    <row r="8" spans="1:8" x14ac:dyDescent="0.15">
      <c r="A8" s="160"/>
      <c r="B8" s="161"/>
      <c r="C8" s="162"/>
      <c r="D8" s="163">
        <v>32917</v>
      </c>
      <c r="E8" s="164"/>
      <c r="F8" s="165">
        <v>55768</v>
      </c>
      <c r="G8" s="166"/>
      <c r="H8" s="167"/>
    </row>
    <row r="9" spans="1:8" x14ac:dyDescent="0.15">
      <c r="A9" s="148" t="s">
        <v>569</v>
      </c>
      <c r="B9" s="153"/>
      <c r="C9" s="154"/>
      <c r="D9" s="155">
        <v>33993</v>
      </c>
      <c r="E9" s="156"/>
      <c r="F9" s="157">
        <v>76413</v>
      </c>
      <c r="G9" s="158"/>
      <c r="H9" s="159"/>
    </row>
    <row r="10" spans="1:8" x14ac:dyDescent="0.15">
      <c r="A10" s="160"/>
      <c r="B10" s="161"/>
      <c r="C10" s="162"/>
      <c r="D10" s="163">
        <v>28068</v>
      </c>
      <c r="E10" s="164"/>
      <c r="F10" s="165">
        <v>39658</v>
      </c>
      <c r="G10" s="166"/>
      <c r="H10" s="167"/>
    </row>
    <row r="11" spans="1:8" x14ac:dyDescent="0.15">
      <c r="A11" s="148" t="s">
        <v>570</v>
      </c>
      <c r="B11" s="153"/>
      <c r="C11" s="154"/>
      <c r="D11" s="155">
        <v>60038</v>
      </c>
      <c r="E11" s="156"/>
      <c r="F11" s="157">
        <v>66481</v>
      </c>
      <c r="G11" s="158"/>
      <c r="H11" s="159"/>
    </row>
    <row r="12" spans="1:8" x14ac:dyDescent="0.15">
      <c r="A12" s="160"/>
      <c r="B12" s="161"/>
      <c r="C12" s="168"/>
      <c r="D12" s="163">
        <v>27380</v>
      </c>
      <c r="E12" s="164"/>
      <c r="F12" s="165">
        <v>36120</v>
      </c>
      <c r="G12" s="166"/>
      <c r="H12" s="167"/>
    </row>
    <row r="13" spans="1:8" x14ac:dyDescent="0.15">
      <c r="A13" s="148"/>
      <c r="B13" s="153"/>
      <c r="C13" s="169"/>
      <c r="D13" s="170">
        <v>37009</v>
      </c>
      <c r="E13" s="171"/>
      <c r="F13" s="172">
        <v>80016</v>
      </c>
      <c r="G13" s="173"/>
      <c r="H13" s="159"/>
    </row>
    <row r="14" spans="1:8" x14ac:dyDescent="0.15">
      <c r="A14" s="160"/>
      <c r="B14" s="161"/>
      <c r="C14" s="162"/>
      <c r="D14" s="163">
        <v>24707</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6.05</v>
      </c>
      <c r="C19" s="174">
        <f>ROUND(VALUE(SUBSTITUTE(実質収支比率等に係る経年分析!G$48,"▲","-")),2)</f>
        <v>6.23</v>
      </c>
      <c r="D19" s="174">
        <f>ROUND(VALUE(SUBSTITUTE(実質収支比率等に係る経年分析!H$48,"▲","-")),2)</f>
        <v>5.49</v>
      </c>
      <c r="E19" s="174">
        <f>ROUND(VALUE(SUBSTITUTE(実質収支比率等に係る経年分析!I$48,"▲","-")),2)</f>
        <v>6.79</v>
      </c>
      <c r="F19" s="174">
        <f>ROUND(VALUE(SUBSTITUTE(実質収支比率等に係る経年分析!J$48,"▲","-")),2)</f>
        <v>6.8</v>
      </c>
    </row>
    <row r="20" spans="1:11" x14ac:dyDescent="0.15">
      <c r="A20" s="174" t="s">
        <v>57</v>
      </c>
      <c r="B20" s="174">
        <f>ROUND(VALUE(SUBSTITUTE(実質収支比率等に係る経年分析!F$47,"▲","-")),2)</f>
        <v>27.49</v>
      </c>
      <c r="C20" s="174">
        <f>ROUND(VALUE(SUBSTITUTE(実質収支比率等に係る経年分析!G$47,"▲","-")),2)</f>
        <v>29.43</v>
      </c>
      <c r="D20" s="174">
        <f>ROUND(VALUE(SUBSTITUTE(実質収支比率等に係る経年分析!H$47,"▲","-")),2)</f>
        <v>27.4</v>
      </c>
      <c r="E20" s="174">
        <f>ROUND(VALUE(SUBSTITUTE(実質収支比率等に係る経年分析!I$47,"▲","-")),2)</f>
        <v>23.74</v>
      </c>
      <c r="F20" s="174">
        <f>ROUND(VALUE(SUBSTITUTE(実質収支比率等に係る経年分析!J$47,"▲","-")),2)</f>
        <v>20.66</v>
      </c>
    </row>
    <row r="21" spans="1:11" x14ac:dyDescent="0.15">
      <c r="A21" s="174" t="s">
        <v>58</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2.2400000000000002</v>
      </c>
      <c r="D21" s="174">
        <f>IF(ISNUMBER(VALUE(SUBSTITUTE(実質収支比率等に係る経年分析!H$49,"▲","-"))),ROUND(VALUE(SUBSTITUTE(実質収支比率等に係る経年分析!H$49,"▲","-")),2),NA())</f>
        <v>-1.17</v>
      </c>
      <c r="E21" s="174">
        <f>IF(ISNUMBER(VALUE(SUBSTITUTE(実質収支比率等に係る経年分析!I$49,"▲","-"))),ROUND(VALUE(SUBSTITUTE(実質収支比率等に係る経年分析!I$49,"▲","-")),2),NA())</f>
        <v>-0.19</v>
      </c>
      <c r="F21" s="174">
        <f>IF(ISNUMBER(VALUE(SUBSTITUTE(実質収支比率等に係る経年分析!J$49,"▲","-"))),ROUND(VALUE(SUBSTITUTE(実質収支比率等に係る経年分析!J$49,"▲","-")),2),NA())</f>
        <v>-3.71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霊園事業特別会計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x14ac:dyDescent="0.15">
      <c r="A34" s="175" t="str">
        <f>IF(連結実質赤字比率に係る赤字・黒字の構成分析!C$36="",NA(),連結実質赤字比率に係る赤字・黒字の構成分析!C$36)</f>
        <v>国民健康保険特別会計（施設勘定）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0.98</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400</v>
      </c>
      <c r="E42" s="176"/>
      <c r="F42" s="176"/>
      <c r="G42" s="176">
        <f>'実質公債費比率（分子）の構造'!L$52</f>
        <v>388</v>
      </c>
      <c r="H42" s="176"/>
      <c r="I42" s="176"/>
      <c r="J42" s="176">
        <f>'実質公債費比率（分子）の構造'!M$52</f>
        <v>377</v>
      </c>
      <c r="K42" s="176"/>
      <c r="L42" s="176"/>
      <c r="M42" s="176">
        <f>'実質公債費比率（分子）の構造'!N$52</f>
        <v>383</v>
      </c>
      <c r="N42" s="176"/>
      <c r="O42" s="176"/>
      <c r="P42" s="176">
        <f>'実質公債費比率（分子）の構造'!O$52</f>
        <v>397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65</v>
      </c>
      <c r="C44" s="176"/>
      <c r="D44" s="176"/>
      <c r="E44" s="176">
        <f>'実質公債費比率（分子）の構造'!L$50</f>
        <v>49</v>
      </c>
      <c r="F44" s="176"/>
      <c r="G44" s="176"/>
      <c r="H44" s="176">
        <f>'実質公債費比率（分子）の構造'!M$50</f>
        <v>38</v>
      </c>
      <c r="I44" s="176"/>
      <c r="J44" s="176"/>
      <c r="K44" s="176">
        <f>'実質公債費比率（分子）の構造'!N$50</f>
        <v>27</v>
      </c>
      <c r="L44" s="176"/>
      <c r="M44" s="176"/>
      <c r="N44" s="176">
        <f>'実質公債費比率（分子）の構造'!O$50</f>
        <v>21</v>
      </c>
      <c r="O44" s="176"/>
      <c r="P44" s="176"/>
    </row>
    <row r="45" spans="1:16" x14ac:dyDescent="0.15">
      <c r="A45" s="176" t="s">
        <v>68</v>
      </c>
      <c r="B45" s="176">
        <f>'実質公債費比率（分子）の構造'!K$49</f>
        <v>27</v>
      </c>
      <c r="C45" s="176"/>
      <c r="D45" s="176"/>
      <c r="E45" s="176">
        <f>'実質公債費比率（分子）の構造'!L$49</f>
        <v>24</v>
      </c>
      <c r="F45" s="176"/>
      <c r="G45" s="176"/>
      <c r="H45" s="176">
        <f>'実質公債費比率（分子）の構造'!M$49</f>
        <v>24</v>
      </c>
      <c r="I45" s="176"/>
      <c r="J45" s="176"/>
      <c r="K45" s="176">
        <f>'実質公債費比率（分子）の構造'!N$49</f>
        <v>34</v>
      </c>
      <c r="L45" s="176"/>
      <c r="M45" s="176"/>
      <c r="N45" s="176">
        <f>'実質公債費比率（分子）の構造'!O$49</f>
        <v>32</v>
      </c>
      <c r="O45" s="176"/>
      <c r="P45" s="176"/>
    </row>
    <row r="46" spans="1:16" x14ac:dyDescent="0.15">
      <c r="A46" s="176" t="s">
        <v>69</v>
      </c>
      <c r="B46" s="176">
        <f>'実質公債費比率（分子）の構造'!K$48</f>
        <v>16</v>
      </c>
      <c r="C46" s="176"/>
      <c r="D46" s="176"/>
      <c r="E46" s="176">
        <f>'実質公債費比率（分子）の構造'!L$48</f>
        <v>31</v>
      </c>
      <c r="F46" s="176"/>
      <c r="G46" s="176"/>
      <c r="H46" s="176">
        <f>'実質公債費比率（分子）の構造'!M$48</f>
        <v>29</v>
      </c>
      <c r="I46" s="176"/>
      <c r="J46" s="176"/>
      <c r="K46" s="176">
        <f>'実質公債費比率（分子）の構造'!N$48</f>
        <v>21</v>
      </c>
      <c r="L46" s="176"/>
      <c r="M46" s="176"/>
      <c r="N46" s="176">
        <f>'実質公債費比率（分子）の構造'!O$48</f>
        <v>18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355</v>
      </c>
      <c r="C49" s="176"/>
      <c r="D49" s="176"/>
      <c r="E49" s="176">
        <f>'実質公債費比率（分子）の構造'!L$45</f>
        <v>341</v>
      </c>
      <c r="F49" s="176"/>
      <c r="G49" s="176"/>
      <c r="H49" s="176">
        <f>'実質公債費比率（分子）の構造'!M$45</f>
        <v>348</v>
      </c>
      <c r="I49" s="176"/>
      <c r="J49" s="176"/>
      <c r="K49" s="176">
        <f>'実質公債費比率（分子）の構造'!N$45</f>
        <v>344</v>
      </c>
      <c r="L49" s="176"/>
      <c r="M49" s="176"/>
      <c r="N49" s="176">
        <f>'実質公債費比率（分子）の構造'!O$45</f>
        <v>372</v>
      </c>
      <c r="O49" s="176"/>
      <c r="P49" s="176"/>
    </row>
    <row r="50" spans="1:16" x14ac:dyDescent="0.15">
      <c r="A50" s="176" t="s">
        <v>73</v>
      </c>
      <c r="B50" s="176" t="e">
        <f>NA()</f>
        <v>#N/A</v>
      </c>
      <c r="C50" s="176">
        <f>IF(ISNUMBER('実質公債費比率（分子）の構造'!K$53),'実質公債費比率（分子）の構造'!K$53,NA())</f>
        <v>63</v>
      </c>
      <c r="D50" s="176" t="e">
        <f>NA()</f>
        <v>#N/A</v>
      </c>
      <c r="E50" s="176" t="e">
        <f>NA()</f>
        <v>#N/A</v>
      </c>
      <c r="F50" s="176">
        <f>IF(ISNUMBER('実質公債費比率（分子）の構造'!L$53),'実質公債費比率（分子）の構造'!L$53,NA())</f>
        <v>57</v>
      </c>
      <c r="G50" s="176" t="e">
        <f>NA()</f>
        <v>#N/A</v>
      </c>
      <c r="H50" s="176" t="e">
        <f>NA()</f>
        <v>#N/A</v>
      </c>
      <c r="I50" s="176">
        <f>IF(ISNUMBER('実質公債費比率（分子）の構造'!M$53),'実質公債費比率（分子）の構造'!M$53,NA())</f>
        <v>62</v>
      </c>
      <c r="J50" s="176" t="e">
        <f>NA()</f>
        <v>#N/A</v>
      </c>
      <c r="K50" s="176" t="e">
        <f>NA()</f>
        <v>#N/A</v>
      </c>
      <c r="L50" s="176">
        <f>IF(ISNUMBER('実質公債費比率（分子）の構造'!N$53),'実質公債費比率（分子）の構造'!N$53,NA())</f>
        <v>43</v>
      </c>
      <c r="M50" s="176" t="e">
        <f>NA()</f>
        <v>#N/A</v>
      </c>
      <c r="N50" s="176" t="e">
        <f>NA()</f>
        <v>#N/A</v>
      </c>
      <c r="O50" s="176">
        <f>IF(ISNUMBER('実質公債費比率（分子）の構造'!O$53),'実質公債費比率（分子）の構造'!O$53,NA())</f>
        <v>46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4337</v>
      </c>
      <c r="E56" s="175"/>
      <c r="F56" s="175"/>
      <c r="G56" s="175">
        <f>'将来負担比率（分子）の構造'!J$52</f>
        <v>4380</v>
      </c>
      <c r="H56" s="175"/>
      <c r="I56" s="175"/>
      <c r="J56" s="175">
        <f>'将来負担比率（分子）の構造'!K$52</f>
        <v>4500</v>
      </c>
      <c r="K56" s="175"/>
      <c r="L56" s="175"/>
      <c r="M56" s="175">
        <f>'将来負担比率（分子）の構造'!L$52</f>
        <v>4787</v>
      </c>
      <c r="N56" s="175"/>
      <c r="O56" s="175"/>
      <c r="P56" s="175">
        <f>'将来負担比率（分子）の構造'!M$52</f>
        <v>4922</v>
      </c>
    </row>
    <row r="57" spans="1:16" x14ac:dyDescent="0.15">
      <c r="A57" s="175" t="s">
        <v>44</v>
      </c>
      <c r="B57" s="175"/>
      <c r="C57" s="175"/>
      <c r="D57" s="175">
        <f>'将来負担比率（分子）の構造'!I$51</f>
        <v>200</v>
      </c>
      <c r="E57" s="175"/>
      <c r="F57" s="175"/>
      <c r="G57" s="175">
        <f>'将来負担比率（分子）の構造'!J$51</f>
        <v>170</v>
      </c>
      <c r="H57" s="175"/>
      <c r="I57" s="175"/>
      <c r="J57" s="175">
        <f>'将来負担比率（分子）の構造'!K$51</f>
        <v>133</v>
      </c>
      <c r="K57" s="175"/>
      <c r="L57" s="175"/>
      <c r="M57" s="175">
        <f>'将来負担比率（分子）の構造'!L$51</f>
        <v>129</v>
      </c>
      <c r="N57" s="175"/>
      <c r="O57" s="175"/>
      <c r="P57" s="175">
        <f>'将来負担比率（分子）の構造'!M$51</f>
        <v>64</v>
      </c>
    </row>
    <row r="58" spans="1:16" x14ac:dyDescent="0.15">
      <c r="A58" s="175" t="s">
        <v>43</v>
      </c>
      <c r="B58" s="175"/>
      <c r="C58" s="175"/>
      <c r="D58" s="175">
        <f>'将来負担比率（分子）の構造'!I$50</f>
        <v>2725</v>
      </c>
      <c r="E58" s="175"/>
      <c r="F58" s="175"/>
      <c r="G58" s="175">
        <f>'将来負担比率（分子）の構造'!J$50</f>
        <v>2782</v>
      </c>
      <c r="H58" s="175"/>
      <c r="I58" s="175"/>
      <c r="J58" s="175">
        <f>'将来負担比率（分子）の構造'!K$50</f>
        <v>2911</v>
      </c>
      <c r="K58" s="175"/>
      <c r="L58" s="175"/>
      <c r="M58" s="175">
        <f>'将来負担比率（分子）の構造'!L$50</f>
        <v>3373</v>
      </c>
      <c r="N58" s="175"/>
      <c r="O58" s="175"/>
      <c r="P58" s="175">
        <f>'将来負担比率（分子）の構造'!M$50</f>
        <v>3578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6</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618</v>
      </c>
      <c r="C62" s="175"/>
      <c r="D62" s="175"/>
      <c r="E62" s="175">
        <f>'将来負担比率（分子）の構造'!J$45</f>
        <v>495</v>
      </c>
      <c r="F62" s="175"/>
      <c r="G62" s="175"/>
      <c r="H62" s="175">
        <f>'将来負担比率（分子）の構造'!K$45</f>
        <v>402</v>
      </c>
      <c r="I62" s="175"/>
      <c r="J62" s="175"/>
      <c r="K62" s="175">
        <f>'将来負担比率（分子）の構造'!L$45</f>
        <v>390</v>
      </c>
      <c r="L62" s="175"/>
      <c r="M62" s="175"/>
      <c r="N62" s="175">
        <f>'将来負担比率（分子）の構造'!M$45</f>
        <v>413</v>
      </c>
      <c r="O62" s="175"/>
      <c r="P62" s="175"/>
    </row>
    <row r="63" spans="1:16" x14ac:dyDescent="0.15">
      <c r="A63" s="175" t="s">
        <v>36</v>
      </c>
      <c r="B63" s="175">
        <f>'将来負担比率（分子）の構造'!I$44</f>
        <v>150</v>
      </c>
      <c r="C63" s="175"/>
      <c r="D63" s="175"/>
      <c r="E63" s="175">
        <f>'将来負担比率（分子）の構造'!J$44</f>
        <v>195</v>
      </c>
      <c r="F63" s="175"/>
      <c r="G63" s="175"/>
      <c r="H63" s="175">
        <f>'将来負担比率（分子）の構造'!K$44</f>
        <v>298</v>
      </c>
      <c r="I63" s="175"/>
      <c r="J63" s="175"/>
      <c r="K63" s="175">
        <f>'将来負担比率（分子）の構造'!L$44</f>
        <v>279</v>
      </c>
      <c r="L63" s="175"/>
      <c r="M63" s="175"/>
      <c r="N63" s="175">
        <f>'将来負担比率（分子）の構造'!M$44</f>
        <v>362</v>
      </c>
      <c r="O63" s="175"/>
      <c r="P63" s="175"/>
    </row>
    <row r="64" spans="1:16" x14ac:dyDescent="0.15">
      <c r="A64" s="175" t="s">
        <v>35</v>
      </c>
      <c r="B64" s="175">
        <f>'将来負担比率（分子）の構造'!I$43</f>
        <v>228</v>
      </c>
      <c r="C64" s="175"/>
      <c r="D64" s="175"/>
      <c r="E64" s="175">
        <f>'将来負担比率（分子）の構造'!J$43</f>
        <v>210</v>
      </c>
      <c r="F64" s="175"/>
      <c r="G64" s="175"/>
      <c r="H64" s="175">
        <f>'将来負担比率（分子）の構造'!K$43</f>
        <v>213</v>
      </c>
      <c r="I64" s="175"/>
      <c r="J64" s="175"/>
      <c r="K64" s="175">
        <f>'将来負担比率（分子）の構造'!L$43</f>
        <v>218</v>
      </c>
      <c r="L64" s="175"/>
      <c r="M64" s="175"/>
      <c r="N64" s="175">
        <f>'将来負担比率（分子）の構造'!M$43</f>
        <v>84</v>
      </c>
      <c r="O64" s="175"/>
      <c r="P64" s="175"/>
    </row>
    <row r="65" spans="1:16" x14ac:dyDescent="0.15">
      <c r="A65" s="175" t="s">
        <v>34</v>
      </c>
      <c r="B65" s="175">
        <f>'将来負担比率（分子）の構造'!I$42</f>
        <v>170</v>
      </c>
      <c r="C65" s="175"/>
      <c r="D65" s="175"/>
      <c r="E65" s="175">
        <f>'将来負担比率（分子）の構造'!J$42</f>
        <v>121</v>
      </c>
      <c r="F65" s="175"/>
      <c r="G65" s="175"/>
      <c r="H65" s="175">
        <f>'将来負担比率（分子）の構造'!K$42</f>
        <v>83</v>
      </c>
      <c r="I65" s="175"/>
      <c r="J65" s="175"/>
      <c r="K65" s="175">
        <f>'将来負担比率（分子）の構造'!L$42</f>
        <v>56</v>
      </c>
      <c r="L65" s="175"/>
      <c r="M65" s="175"/>
      <c r="N65" s="175">
        <f>'将来負担比率（分子）の構造'!M$42</f>
        <v>35</v>
      </c>
      <c r="O65" s="175"/>
      <c r="P65" s="175"/>
    </row>
    <row r="66" spans="1:16" x14ac:dyDescent="0.15">
      <c r="A66" s="175" t="s">
        <v>33</v>
      </c>
      <c r="B66" s="175">
        <f>'将来負担比率（分子）の構造'!I$41</f>
        <v>4722</v>
      </c>
      <c r="C66" s="175"/>
      <c r="D66" s="175"/>
      <c r="E66" s="175">
        <f>'将来負担比率（分子）の構造'!J$41</f>
        <v>4907</v>
      </c>
      <c r="F66" s="175"/>
      <c r="G66" s="175"/>
      <c r="H66" s="175">
        <f>'将来負担比率（分子）の構造'!K$41</f>
        <v>5220</v>
      </c>
      <c r="I66" s="175"/>
      <c r="J66" s="175"/>
      <c r="K66" s="175">
        <f>'将来負担比率（分子）の構造'!L$41</f>
        <v>5398</v>
      </c>
      <c r="L66" s="175"/>
      <c r="M66" s="175"/>
      <c r="N66" s="175">
        <f>'将来負担比率（分子）の構造'!M$41</f>
        <v>5697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1051</v>
      </c>
      <c r="C72" s="179">
        <f>基金残高に係る経年分析!G55</f>
        <v>975</v>
      </c>
      <c r="D72" s="179">
        <f>基金残高に係る経年分析!H55</f>
        <v>831</v>
      </c>
    </row>
    <row r="73" spans="1:16" x14ac:dyDescent="0.15">
      <c r="A73" s="178" t="s">
        <v>80</v>
      </c>
      <c r="B73" s="179">
        <f>基金残高に係る経年分析!F56</f>
        <v>50</v>
      </c>
      <c r="C73" s="179">
        <f>基金残高に係る経年分析!G56</f>
        <v>143</v>
      </c>
      <c r="D73" s="179">
        <f>基金残高に係る経年分析!H56</f>
        <v>243</v>
      </c>
    </row>
    <row r="74" spans="1:16" x14ac:dyDescent="0.15">
      <c r="A74" s="178" t="s">
        <v>81</v>
      </c>
      <c r="B74" s="179">
        <f>基金残高に係る経年分析!F57</f>
        <v>1125</v>
      </c>
      <c r="C74" s="179">
        <f>基金残高に係る経年分析!G57</f>
        <v>1530</v>
      </c>
      <c r="D74" s="179">
        <f>基金残高に係る経年分析!H57</f>
        <v>1720</v>
      </c>
    </row>
  </sheetData>
  <sheetProtection algorithmName="SHA-512" hashValue="fvlBKBWPtvf7Fqwyk7w8vH1fuPlZcGH1AW4mv3krFcQqVHJmmpX29v4MTgEFobz1w4azcR3bsstjYiACA99aog==" saltValue="YvGa+11POJirSwntgm3q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1298120</v>
      </c>
      <c r="S5" s="677"/>
      <c r="T5" s="677"/>
      <c r="U5" s="677"/>
      <c r="V5" s="677"/>
      <c r="W5" s="677"/>
      <c r="X5" s="677"/>
      <c r="Y5" s="702"/>
      <c r="Z5" s="715">
        <v>18</v>
      </c>
      <c r="AA5" s="715"/>
      <c r="AB5" s="715"/>
      <c r="AC5" s="715"/>
      <c r="AD5" s="716">
        <v>1266757</v>
      </c>
      <c r="AE5" s="716"/>
      <c r="AF5" s="716"/>
      <c r="AG5" s="716"/>
      <c r="AH5" s="716"/>
      <c r="AI5" s="716"/>
      <c r="AJ5" s="716"/>
      <c r="AK5" s="716"/>
      <c r="AL5" s="703">
        <v>31.7</v>
      </c>
      <c r="AM5" s="685"/>
      <c r="AN5" s="685"/>
      <c r="AO5" s="704"/>
      <c r="AP5" s="679" t="s">
        <v>232</v>
      </c>
      <c r="AQ5" s="680"/>
      <c r="AR5" s="680"/>
      <c r="AS5" s="680"/>
      <c r="AT5" s="680"/>
      <c r="AU5" s="680"/>
      <c r="AV5" s="680"/>
      <c r="AW5" s="680"/>
      <c r="AX5" s="680"/>
      <c r="AY5" s="680"/>
      <c r="AZ5" s="680"/>
      <c r="BA5" s="680"/>
      <c r="BB5" s="680"/>
      <c r="BC5" s="680"/>
      <c r="BD5" s="680"/>
      <c r="BE5" s="680"/>
      <c r="BF5" s="681"/>
      <c r="BG5" s="621">
        <v>1266757</v>
      </c>
      <c r="BH5" s="622"/>
      <c r="BI5" s="622"/>
      <c r="BJ5" s="622"/>
      <c r="BK5" s="622"/>
      <c r="BL5" s="622"/>
      <c r="BM5" s="622"/>
      <c r="BN5" s="623"/>
      <c r="BO5" s="659">
        <v>97.6</v>
      </c>
      <c r="BP5" s="659"/>
      <c r="BQ5" s="659"/>
      <c r="BR5" s="659"/>
      <c r="BS5" s="660">
        <v>3042</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89480</v>
      </c>
      <c r="S6" s="622"/>
      <c r="T6" s="622"/>
      <c r="U6" s="622"/>
      <c r="V6" s="622"/>
      <c r="W6" s="622"/>
      <c r="X6" s="622"/>
      <c r="Y6" s="623"/>
      <c r="Z6" s="659">
        <v>1.2</v>
      </c>
      <c r="AA6" s="659"/>
      <c r="AB6" s="659"/>
      <c r="AC6" s="659"/>
      <c r="AD6" s="660">
        <v>89480</v>
      </c>
      <c r="AE6" s="660"/>
      <c r="AF6" s="660"/>
      <c r="AG6" s="660"/>
      <c r="AH6" s="660"/>
      <c r="AI6" s="660"/>
      <c r="AJ6" s="660"/>
      <c r="AK6" s="660"/>
      <c r="AL6" s="624">
        <v>2.2000000000000002</v>
      </c>
      <c r="AM6" s="625"/>
      <c r="AN6" s="625"/>
      <c r="AO6" s="661"/>
      <c r="AP6" s="618" t="s">
        <v>237</v>
      </c>
      <c r="AQ6" s="619"/>
      <c r="AR6" s="619"/>
      <c r="AS6" s="619"/>
      <c r="AT6" s="619"/>
      <c r="AU6" s="619"/>
      <c r="AV6" s="619"/>
      <c r="AW6" s="619"/>
      <c r="AX6" s="619"/>
      <c r="AY6" s="619"/>
      <c r="AZ6" s="619"/>
      <c r="BA6" s="619"/>
      <c r="BB6" s="619"/>
      <c r="BC6" s="619"/>
      <c r="BD6" s="619"/>
      <c r="BE6" s="619"/>
      <c r="BF6" s="620"/>
      <c r="BG6" s="621">
        <v>1266757</v>
      </c>
      <c r="BH6" s="622"/>
      <c r="BI6" s="622"/>
      <c r="BJ6" s="622"/>
      <c r="BK6" s="622"/>
      <c r="BL6" s="622"/>
      <c r="BM6" s="622"/>
      <c r="BN6" s="623"/>
      <c r="BO6" s="659">
        <v>97.6</v>
      </c>
      <c r="BP6" s="659"/>
      <c r="BQ6" s="659"/>
      <c r="BR6" s="659"/>
      <c r="BS6" s="660">
        <v>3042</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95308</v>
      </c>
      <c r="CS6" s="622"/>
      <c r="CT6" s="622"/>
      <c r="CU6" s="622"/>
      <c r="CV6" s="622"/>
      <c r="CW6" s="622"/>
      <c r="CX6" s="622"/>
      <c r="CY6" s="623"/>
      <c r="CZ6" s="703">
        <v>1.4</v>
      </c>
      <c r="DA6" s="685"/>
      <c r="DB6" s="685"/>
      <c r="DC6" s="705"/>
      <c r="DD6" s="627" t="s">
        <v>130</v>
      </c>
      <c r="DE6" s="622"/>
      <c r="DF6" s="622"/>
      <c r="DG6" s="622"/>
      <c r="DH6" s="622"/>
      <c r="DI6" s="622"/>
      <c r="DJ6" s="622"/>
      <c r="DK6" s="622"/>
      <c r="DL6" s="622"/>
      <c r="DM6" s="622"/>
      <c r="DN6" s="622"/>
      <c r="DO6" s="622"/>
      <c r="DP6" s="623"/>
      <c r="DQ6" s="627">
        <v>95308</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575</v>
      </c>
      <c r="S7" s="622"/>
      <c r="T7" s="622"/>
      <c r="U7" s="622"/>
      <c r="V7" s="622"/>
      <c r="W7" s="622"/>
      <c r="X7" s="622"/>
      <c r="Y7" s="623"/>
      <c r="Z7" s="659">
        <v>0</v>
      </c>
      <c r="AA7" s="659"/>
      <c r="AB7" s="659"/>
      <c r="AC7" s="659"/>
      <c r="AD7" s="660">
        <v>575</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679966</v>
      </c>
      <c r="BH7" s="622"/>
      <c r="BI7" s="622"/>
      <c r="BJ7" s="622"/>
      <c r="BK7" s="622"/>
      <c r="BL7" s="622"/>
      <c r="BM7" s="622"/>
      <c r="BN7" s="623"/>
      <c r="BO7" s="659">
        <v>52.4</v>
      </c>
      <c r="BP7" s="659"/>
      <c r="BQ7" s="659"/>
      <c r="BR7" s="659"/>
      <c r="BS7" s="660">
        <v>3042</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1378665</v>
      </c>
      <c r="CS7" s="622"/>
      <c r="CT7" s="622"/>
      <c r="CU7" s="622"/>
      <c r="CV7" s="622"/>
      <c r="CW7" s="622"/>
      <c r="CX7" s="622"/>
      <c r="CY7" s="623"/>
      <c r="CZ7" s="659">
        <v>19.899999999999999</v>
      </c>
      <c r="DA7" s="659"/>
      <c r="DB7" s="659"/>
      <c r="DC7" s="659"/>
      <c r="DD7" s="627">
        <v>37000</v>
      </c>
      <c r="DE7" s="622"/>
      <c r="DF7" s="622"/>
      <c r="DG7" s="622"/>
      <c r="DH7" s="622"/>
      <c r="DI7" s="622"/>
      <c r="DJ7" s="622"/>
      <c r="DK7" s="622"/>
      <c r="DL7" s="622"/>
      <c r="DM7" s="622"/>
      <c r="DN7" s="622"/>
      <c r="DO7" s="622"/>
      <c r="DP7" s="623"/>
      <c r="DQ7" s="627">
        <v>1240838</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8378</v>
      </c>
      <c r="S8" s="622"/>
      <c r="T8" s="622"/>
      <c r="U8" s="622"/>
      <c r="V8" s="622"/>
      <c r="W8" s="622"/>
      <c r="X8" s="622"/>
      <c r="Y8" s="623"/>
      <c r="Z8" s="659">
        <v>0.1</v>
      </c>
      <c r="AA8" s="659"/>
      <c r="AB8" s="659"/>
      <c r="AC8" s="659"/>
      <c r="AD8" s="660">
        <v>8378</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27177</v>
      </c>
      <c r="BH8" s="622"/>
      <c r="BI8" s="622"/>
      <c r="BJ8" s="622"/>
      <c r="BK8" s="622"/>
      <c r="BL8" s="622"/>
      <c r="BM8" s="622"/>
      <c r="BN8" s="623"/>
      <c r="BO8" s="659">
        <v>2.1</v>
      </c>
      <c r="BP8" s="659"/>
      <c r="BQ8" s="659"/>
      <c r="BR8" s="659"/>
      <c r="BS8" s="660" t="s">
        <v>130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2008109</v>
      </c>
      <c r="CS8" s="622"/>
      <c r="CT8" s="622"/>
      <c r="CU8" s="622"/>
      <c r="CV8" s="622"/>
      <c r="CW8" s="622"/>
      <c r="CX8" s="622"/>
      <c r="CY8" s="623"/>
      <c r="CZ8" s="659">
        <v>28.9</v>
      </c>
      <c r="DA8" s="659"/>
      <c r="DB8" s="659"/>
      <c r="DC8" s="659"/>
      <c r="DD8" s="627">
        <v>3948</v>
      </c>
      <c r="DE8" s="622"/>
      <c r="DF8" s="622"/>
      <c r="DG8" s="622"/>
      <c r="DH8" s="622"/>
      <c r="DI8" s="622"/>
      <c r="DJ8" s="622"/>
      <c r="DK8" s="622"/>
      <c r="DL8" s="622"/>
      <c r="DM8" s="622"/>
      <c r="DN8" s="622"/>
      <c r="DO8" s="622"/>
      <c r="DP8" s="623"/>
      <c r="DQ8" s="627">
        <v>1125826</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6628</v>
      </c>
      <c r="S9" s="622"/>
      <c r="T9" s="622"/>
      <c r="U9" s="622"/>
      <c r="V9" s="622"/>
      <c r="W9" s="622"/>
      <c r="X9" s="622"/>
      <c r="Y9" s="623"/>
      <c r="Z9" s="659">
        <v>0.1</v>
      </c>
      <c r="AA9" s="659"/>
      <c r="AB9" s="659"/>
      <c r="AC9" s="659"/>
      <c r="AD9" s="660">
        <v>6628</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622446</v>
      </c>
      <c r="BH9" s="622"/>
      <c r="BI9" s="622"/>
      <c r="BJ9" s="622"/>
      <c r="BK9" s="622"/>
      <c r="BL9" s="622"/>
      <c r="BM9" s="622"/>
      <c r="BN9" s="623"/>
      <c r="BO9" s="659">
        <v>47.9</v>
      </c>
      <c r="BP9" s="659"/>
      <c r="BQ9" s="659"/>
      <c r="BR9" s="659"/>
      <c r="BS9" s="660" t="s">
        <v>247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601482</v>
      </c>
      <c r="CS9" s="622"/>
      <c r="CT9" s="622"/>
      <c r="CU9" s="622"/>
      <c r="CV9" s="622"/>
      <c r="CW9" s="622"/>
      <c r="CX9" s="622"/>
      <c r="CY9" s="623"/>
      <c r="CZ9" s="659">
        <v>8.6999999999999993</v>
      </c>
      <c r="DA9" s="659"/>
      <c r="DB9" s="659"/>
      <c r="DC9" s="659"/>
      <c r="DD9" s="627">
        <v>30578</v>
      </c>
      <c r="DE9" s="622"/>
      <c r="DF9" s="622"/>
      <c r="DG9" s="622"/>
      <c r="DH9" s="622"/>
      <c r="DI9" s="622"/>
      <c r="DJ9" s="622"/>
      <c r="DK9" s="622"/>
      <c r="DL9" s="622"/>
      <c r="DM9" s="622"/>
      <c r="DN9" s="622"/>
      <c r="DO9" s="622"/>
      <c r="DP9" s="623"/>
      <c r="DQ9" s="627">
        <v>458166</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247</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18178</v>
      </c>
      <c r="BH10" s="622"/>
      <c r="BI10" s="622"/>
      <c r="BJ10" s="622"/>
      <c r="BK10" s="622"/>
      <c r="BL10" s="622"/>
      <c r="BM10" s="622"/>
      <c r="BN10" s="623"/>
      <c r="BO10" s="659">
        <v>1.4</v>
      </c>
      <c r="BP10" s="659"/>
      <c r="BQ10" s="659"/>
      <c r="BR10" s="659"/>
      <c r="BS10" s="660" t="s">
        <v>247</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t="s">
        <v>247</v>
      </c>
      <c r="CS10" s="622"/>
      <c r="CT10" s="622"/>
      <c r="CU10" s="622"/>
      <c r="CV10" s="622"/>
      <c r="CW10" s="622"/>
      <c r="CX10" s="622"/>
      <c r="CY10" s="623"/>
      <c r="CZ10" s="659" t="s">
        <v>247</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328176</v>
      </c>
      <c r="S11" s="622"/>
      <c r="T11" s="622"/>
      <c r="U11" s="622"/>
      <c r="V11" s="622"/>
      <c r="W11" s="622"/>
      <c r="X11" s="622"/>
      <c r="Y11" s="623"/>
      <c r="Z11" s="624">
        <v>4.5</v>
      </c>
      <c r="AA11" s="625"/>
      <c r="AB11" s="625"/>
      <c r="AC11" s="626"/>
      <c r="AD11" s="627">
        <v>328176</v>
      </c>
      <c r="AE11" s="622"/>
      <c r="AF11" s="622"/>
      <c r="AG11" s="622"/>
      <c r="AH11" s="622"/>
      <c r="AI11" s="622"/>
      <c r="AJ11" s="622"/>
      <c r="AK11" s="623"/>
      <c r="AL11" s="624">
        <v>8.1999999999999993</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12165</v>
      </c>
      <c r="BH11" s="622"/>
      <c r="BI11" s="622"/>
      <c r="BJ11" s="622"/>
      <c r="BK11" s="622"/>
      <c r="BL11" s="622"/>
      <c r="BM11" s="622"/>
      <c r="BN11" s="623"/>
      <c r="BO11" s="659">
        <v>0.9</v>
      </c>
      <c r="BP11" s="659"/>
      <c r="BQ11" s="659"/>
      <c r="BR11" s="659"/>
      <c r="BS11" s="660">
        <v>3042</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354840</v>
      </c>
      <c r="CS11" s="622"/>
      <c r="CT11" s="622"/>
      <c r="CU11" s="622"/>
      <c r="CV11" s="622"/>
      <c r="CW11" s="622"/>
      <c r="CX11" s="622"/>
      <c r="CY11" s="623"/>
      <c r="CZ11" s="659">
        <v>5.0999999999999996</v>
      </c>
      <c r="DA11" s="659"/>
      <c r="DB11" s="659"/>
      <c r="DC11" s="659"/>
      <c r="DD11" s="627">
        <v>127862</v>
      </c>
      <c r="DE11" s="622"/>
      <c r="DF11" s="622"/>
      <c r="DG11" s="622"/>
      <c r="DH11" s="622"/>
      <c r="DI11" s="622"/>
      <c r="DJ11" s="622"/>
      <c r="DK11" s="622"/>
      <c r="DL11" s="622"/>
      <c r="DM11" s="622"/>
      <c r="DN11" s="622"/>
      <c r="DO11" s="622"/>
      <c r="DP11" s="623"/>
      <c r="DQ11" s="627">
        <v>182605</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247</v>
      </c>
      <c r="AA12" s="659"/>
      <c r="AB12" s="659"/>
      <c r="AC12" s="659"/>
      <c r="AD12" s="660" t="s">
        <v>130</v>
      </c>
      <c r="AE12" s="660"/>
      <c r="AF12" s="660"/>
      <c r="AG12" s="660"/>
      <c r="AH12" s="660"/>
      <c r="AI12" s="660"/>
      <c r="AJ12" s="660"/>
      <c r="AK12" s="660"/>
      <c r="AL12" s="624" t="s">
        <v>247</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488688</v>
      </c>
      <c r="BH12" s="622"/>
      <c r="BI12" s="622"/>
      <c r="BJ12" s="622"/>
      <c r="BK12" s="622"/>
      <c r="BL12" s="622"/>
      <c r="BM12" s="622"/>
      <c r="BN12" s="623"/>
      <c r="BO12" s="659">
        <v>37.6</v>
      </c>
      <c r="BP12" s="659"/>
      <c r="BQ12" s="659"/>
      <c r="BR12" s="659"/>
      <c r="BS12" s="660" t="s">
        <v>177</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109318</v>
      </c>
      <c r="CS12" s="622"/>
      <c r="CT12" s="622"/>
      <c r="CU12" s="622"/>
      <c r="CV12" s="622"/>
      <c r="CW12" s="622"/>
      <c r="CX12" s="622"/>
      <c r="CY12" s="623"/>
      <c r="CZ12" s="659">
        <v>1.6</v>
      </c>
      <c r="DA12" s="659"/>
      <c r="DB12" s="659"/>
      <c r="DC12" s="659"/>
      <c r="DD12" s="627">
        <v>261</v>
      </c>
      <c r="DE12" s="622"/>
      <c r="DF12" s="622"/>
      <c r="DG12" s="622"/>
      <c r="DH12" s="622"/>
      <c r="DI12" s="622"/>
      <c r="DJ12" s="622"/>
      <c r="DK12" s="622"/>
      <c r="DL12" s="622"/>
      <c r="DM12" s="622"/>
      <c r="DN12" s="622"/>
      <c r="DO12" s="622"/>
      <c r="DP12" s="623"/>
      <c r="DQ12" s="627">
        <v>102951</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247</v>
      </c>
      <c r="AA13" s="659"/>
      <c r="AB13" s="659"/>
      <c r="AC13" s="659"/>
      <c r="AD13" s="660" t="s">
        <v>247</v>
      </c>
      <c r="AE13" s="660"/>
      <c r="AF13" s="660"/>
      <c r="AG13" s="660"/>
      <c r="AH13" s="660"/>
      <c r="AI13" s="660"/>
      <c r="AJ13" s="660"/>
      <c r="AK13" s="660"/>
      <c r="AL13" s="624" t="s">
        <v>130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488688</v>
      </c>
      <c r="BH13" s="622"/>
      <c r="BI13" s="622"/>
      <c r="BJ13" s="622"/>
      <c r="BK13" s="622"/>
      <c r="BL13" s="622"/>
      <c r="BM13" s="622"/>
      <c r="BN13" s="623"/>
      <c r="BO13" s="659">
        <v>37.6</v>
      </c>
      <c r="BP13" s="659"/>
      <c r="BQ13" s="659"/>
      <c r="BR13" s="659"/>
      <c r="BS13" s="660" t="s">
        <v>247</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470704</v>
      </c>
      <c r="CS13" s="622"/>
      <c r="CT13" s="622"/>
      <c r="CU13" s="622"/>
      <c r="CV13" s="622"/>
      <c r="CW13" s="622"/>
      <c r="CX13" s="622"/>
      <c r="CY13" s="623"/>
      <c r="CZ13" s="659">
        <v>6.8</v>
      </c>
      <c r="DA13" s="659"/>
      <c r="DB13" s="659"/>
      <c r="DC13" s="659"/>
      <c r="DD13" s="627">
        <v>212921</v>
      </c>
      <c r="DE13" s="622"/>
      <c r="DF13" s="622"/>
      <c r="DG13" s="622"/>
      <c r="DH13" s="622"/>
      <c r="DI13" s="622"/>
      <c r="DJ13" s="622"/>
      <c r="DK13" s="622"/>
      <c r="DL13" s="622"/>
      <c r="DM13" s="622"/>
      <c r="DN13" s="622"/>
      <c r="DO13" s="622"/>
      <c r="DP13" s="623"/>
      <c r="DQ13" s="627">
        <v>254731</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100</v>
      </c>
      <c r="S14" s="622"/>
      <c r="T14" s="622"/>
      <c r="U14" s="622"/>
      <c r="V14" s="622"/>
      <c r="W14" s="622"/>
      <c r="X14" s="622"/>
      <c r="Y14" s="623"/>
      <c r="Z14" s="659">
        <v>0</v>
      </c>
      <c r="AA14" s="659"/>
      <c r="AB14" s="659"/>
      <c r="AC14" s="659"/>
      <c r="AD14" s="660">
        <v>100</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49475</v>
      </c>
      <c r="BH14" s="622"/>
      <c r="BI14" s="622"/>
      <c r="BJ14" s="622"/>
      <c r="BK14" s="622"/>
      <c r="BL14" s="622"/>
      <c r="BM14" s="622"/>
      <c r="BN14" s="623"/>
      <c r="BO14" s="659">
        <v>3.8</v>
      </c>
      <c r="BP14" s="659"/>
      <c r="BQ14" s="659"/>
      <c r="BR14" s="659"/>
      <c r="BS14" s="660" t="s">
        <v>177</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398251</v>
      </c>
      <c r="CS14" s="622"/>
      <c r="CT14" s="622"/>
      <c r="CU14" s="622"/>
      <c r="CV14" s="622"/>
      <c r="CW14" s="622"/>
      <c r="CX14" s="622"/>
      <c r="CY14" s="623"/>
      <c r="CZ14" s="659">
        <v>5.7</v>
      </c>
      <c r="DA14" s="659"/>
      <c r="DB14" s="659"/>
      <c r="DC14" s="659"/>
      <c r="DD14" s="627">
        <v>36229</v>
      </c>
      <c r="DE14" s="622"/>
      <c r="DF14" s="622"/>
      <c r="DG14" s="622"/>
      <c r="DH14" s="622"/>
      <c r="DI14" s="622"/>
      <c r="DJ14" s="622"/>
      <c r="DK14" s="622"/>
      <c r="DL14" s="622"/>
      <c r="DM14" s="622"/>
      <c r="DN14" s="622"/>
      <c r="DO14" s="622"/>
      <c r="DP14" s="623"/>
      <c r="DQ14" s="627">
        <v>372094</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48628</v>
      </c>
      <c r="BH15" s="622"/>
      <c r="BI15" s="622"/>
      <c r="BJ15" s="622"/>
      <c r="BK15" s="622"/>
      <c r="BL15" s="622"/>
      <c r="BM15" s="622"/>
      <c r="BN15" s="623"/>
      <c r="BO15" s="659">
        <v>3.7</v>
      </c>
      <c r="BP15" s="659"/>
      <c r="BQ15" s="659"/>
      <c r="BR15" s="659"/>
      <c r="BS15" s="660" t="s">
        <v>130</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1153616</v>
      </c>
      <c r="CS15" s="622"/>
      <c r="CT15" s="622"/>
      <c r="CU15" s="622"/>
      <c r="CV15" s="622"/>
      <c r="CW15" s="622"/>
      <c r="CX15" s="622"/>
      <c r="CY15" s="623"/>
      <c r="CZ15" s="659">
        <v>16.600000000000001</v>
      </c>
      <c r="DA15" s="659"/>
      <c r="DB15" s="659"/>
      <c r="DC15" s="659"/>
      <c r="DD15" s="627">
        <v>476331</v>
      </c>
      <c r="DE15" s="622"/>
      <c r="DF15" s="622"/>
      <c r="DG15" s="622"/>
      <c r="DH15" s="622"/>
      <c r="DI15" s="622"/>
      <c r="DJ15" s="622"/>
      <c r="DK15" s="622"/>
      <c r="DL15" s="622"/>
      <c r="DM15" s="622"/>
      <c r="DN15" s="622"/>
      <c r="DO15" s="622"/>
      <c r="DP15" s="623"/>
      <c r="DQ15" s="627">
        <v>660102</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8662</v>
      </c>
      <c r="S16" s="622"/>
      <c r="T16" s="622"/>
      <c r="U16" s="622"/>
      <c r="V16" s="622"/>
      <c r="W16" s="622"/>
      <c r="X16" s="622"/>
      <c r="Y16" s="623"/>
      <c r="Z16" s="659">
        <v>0.1</v>
      </c>
      <c r="AA16" s="659"/>
      <c r="AB16" s="659"/>
      <c r="AC16" s="659"/>
      <c r="AD16" s="660">
        <v>8662</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247</v>
      </c>
      <c r="BP16" s="659"/>
      <c r="BQ16" s="659"/>
      <c r="BR16" s="659"/>
      <c r="BS16" s="660" t="s">
        <v>247</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247</v>
      </c>
      <c r="CS16" s="622"/>
      <c r="CT16" s="622"/>
      <c r="CU16" s="622"/>
      <c r="CV16" s="622"/>
      <c r="CW16" s="622"/>
      <c r="CX16" s="622"/>
      <c r="CY16" s="623"/>
      <c r="CZ16" s="659" t="s">
        <v>247</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13676</v>
      </c>
      <c r="S17" s="622"/>
      <c r="T17" s="622"/>
      <c r="U17" s="622"/>
      <c r="V17" s="622"/>
      <c r="W17" s="622"/>
      <c r="X17" s="622"/>
      <c r="Y17" s="623"/>
      <c r="Z17" s="659">
        <v>0.2</v>
      </c>
      <c r="AA17" s="659"/>
      <c r="AB17" s="659"/>
      <c r="AC17" s="659"/>
      <c r="AD17" s="660">
        <v>13676</v>
      </c>
      <c r="AE17" s="660"/>
      <c r="AF17" s="660"/>
      <c r="AG17" s="660"/>
      <c r="AH17" s="660"/>
      <c r="AI17" s="660"/>
      <c r="AJ17" s="660"/>
      <c r="AK17" s="660"/>
      <c r="AL17" s="624">
        <v>0.3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372477</v>
      </c>
      <c r="CS17" s="622"/>
      <c r="CT17" s="622"/>
      <c r="CU17" s="622"/>
      <c r="CV17" s="622"/>
      <c r="CW17" s="622"/>
      <c r="CX17" s="622"/>
      <c r="CY17" s="623"/>
      <c r="CZ17" s="659">
        <v>5.4</v>
      </c>
      <c r="DA17" s="659"/>
      <c r="DB17" s="659"/>
      <c r="DC17" s="659"/>
      <c r="DD17" s="627" t="s">
        <v>247</v>
      </c>
      <c r="DE17" s="622"/>
      <c r="DF17" s="622"/>
      <c r="DG17" s="622"/>
      <c r="DH17" s="622"/>
      <c r="DI17" s="622"/>
      <c r="DJ17" s="622"/>
      <c r="DK17" s="622"/>
      <c r="DL17" s="622"/>
      <c r="DM17" s="622"/>
      <c r="DN17" s="622"/>
      <c r="DO17" s="622"/>
      <c r="DP17" s="623"/>
      <c r="DQ17" s="627">
        <v>371781</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7248</v>
      </c>
      <c r="S18" s="622"/>
      <c r="T18" s="622"/>
      <c r="U18" s="622"/>
      <c r="V18" s="622"/>
      <c r="W18" s="622"/>
      <c r="X18" s="622"/>
      <c r="Y18" s="623"/>
      <c r="Z18" s="659">
        <v>0.1</v>
      </c>
      <c r="AA18" s="659"/>
      <c r="AB18" s="659"/>
      <c r="AC18" s="659"/>
      <c r="AD18" s="660">
        <v>7248</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247</v>
      </c>
      <c r="BP18" s="659"/>
      <c r="BQ18" s="659"/>
      <c r="BR18" s="659"/>
      <c r="BS18" s="660" t="s">
        <v>247</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247</v>
      </c>
      <c r="DA18" s="659"/>
      <c r="DB18" s="659"/>
      <c r="DC18" s="659"/>
      <c r="DD18" s="627" t="s">
        <v>247</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6976</v>
      </c>
      <c r="S19" s="622"/>
      <c r="T19" s="622"/>
      <c r="U19" s="622"/>
      <c r="V19" s="622"/>
      <c r="W19" s="622"/>
      <c r="X19" s="622"/>
      <c r="Y19" s="623"/>
      <c r="Z19" s="659">
        <v>0.1</v>
      </c>
      <c r="AA19" s="659"/>
      <c r="AB19" s="659"/>
      <c r="AC19" s="659"/>
      <c r="AD19" s="660">
        <v>6976</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31363</v>
      </c>
      <c r="BH19" s="622"/>
      <c r="BI19" s="622"/>
      <c r="BJ19" s="622"/>
      <c r="BK19" s="622"/>
      <c r="BL19" s="622"/>
      <c r="BM19" s="622"/>
      <c r="BN19" s="623"/>
      <c r="BO19" s="659">
        <v>2.4</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247</v>
      </c>
      <c r="CS19" s="622"/>
      <c r="CT19" s="622"/>
      <c r="CU19" s="622"/>
      <c r="CV19" s="622"/>
      <c r="CW19" s="622"/>
      <c r="CX19" s="622"/>
      <c r="CY19" s="623"/>
      <c r="CZ19" s="659" t="s">
        <v>247</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272</v>
      </c>
      <c r="S20" s="622"/>
      <c r="T20" s="622"/>
      <c r="U20" s="622"/>
      <c r="V20" s="622"/>
      <c r="W20" s="622"/>
      <c r="X20" s="622"/>
      <c r="Y20" s="623"/>
      <c r="Z20" s="659">
        <v>0</v>
      </c>
      <c r="AA20" s="659"/>
      <c r="AB20" s="659"/>
      <c r="AC20" s="659"/>
      <c r="AD20" s="660">
        <v>272</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31363</v>
      </c>
      <c r="BH20" s="622"/>
      <c r="BI20" s="622"/>
      <c r="BJ20" s="622"/>
      <c r="BK20" s="622"/>
      <c r="BL20" s="622"/>
      <c r="BM20" s="622"/>
      <c r="BN20" s="623"/>
      <c r="BO20" s="659">
        <v>2.4</v>
      </c>
      <c r="BP20" s="659"/>
      <c r="BQ20" s="659"/>
      <c r="BR20" s="659"/>
      <c r="BS20" s="660" t="s">
        <v>247</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6942770</v>
      </c>
      <c r="CS20" s="622"/>
      <c r="CT20" s="622"/>
      <c r="CU20" s="622"/>
      <c r="CV20" s="622"/>
      <c r="CW20" s="622"/>
      <c r="CX20" s="622"/>
      <c r="CY20" s="623"/>
      <c r="CZ20" s="659">
        <v>100</v>
      </c>
      <c r="DA20" s="659"/>
      <c r="DB20" s="659"/>
      <c r="DC20" s="659"/>
      <c r="DD20" s="627">
        <v>925130</v>
      </c>
      <c r="DE20" s="622"/>
      <c r="DF20" s="622"/>
      <c r="DG20" s="622"/>
      <c r="DH20" s="622"/>
      <c r="DI20" s="622"/>
      <c r="DJ20" s="622"/>
      <c r="DK20" s="622"/>
      <c r="DL20" s="622"/>
      <c r="DM20" s="622"/>
      <c r="DN20" s="622"/>
      <c r="DO20" s="622"/>
      <c r="DP20" s="623"/>
      <c r="DQ20" s="627">
        <v>4864402</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2338728</v>
      </c>
      <c r="S21" s="622"/>
      <c r="T21" s="622"/>
      <c r="U21" s="622"/>
      <c r="V21" s="622"/>
      <c r="W21" s="622"/>
      <c r="X21" s="622"/>
      <c r="Y21" s="623"/>
      <c r="Z21" s="659">
        <v>32.4</v>
      </c>
      <c r="AA21" s="659"/>
      <c r="AB21" s="659"/>
      <c r="AC21" s="659"/>
      <c r="AD21" s="660">
        <v>2239591</v>
      </c>
      <c r="AE21" s="660"/>
      <c r="AF21" s="660"/>
      <c r="AG21" s="660"/>
      <c r="AH21" s="660"/>
      <c r="AI21" s="660"/>
      <c r="AJ21" s="660"/>
      <c r="AK21" s="660"/>
      <c r="AL21" s="624">
        <v>56</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247</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2239591</v>
      </c>
      <c r="S22" s="622"/>
      <c r="T22" s="622"/>
      <c r="U22" s="622"/>
      <c r="V22" s="622"/>
      <c r="W22" s="622"/>
      <c r="X22" s="622"/>
      <c r="Y22" s="623"/>
      <c r="Z22" s="659">
        <v>31</v>
      </c>
      <c r="AA22" s="659"/>
      <c r="AB22" s="659"/>
      <c r="AC22" s="659"/>
      <c r="AD22" s="660">
        <v>2239591</v>
      </c>
      <c r="AE22" s="660"/>
      <c r="AF22" s="660"/>
      <c r="AG22" s="660"/>
      <c r="AH22" s="660"/>
      <c r="AI22" s="660"/>
      <c r="AJ22" s="660"/>
      <c r="AK22" s="660"/>
      <c r="AL22" s="624">
        <v>56</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247</v>
      </c>
      <c r="BP22" s="659"/>
      <c r="BQ22" s="659"/>
      <c r="BR22" s="659"/>
      <c r="BS22" s="660" t="s">
        <v>247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98804</v>
      </c>
      <c r="S23" s="622"/>
      <c r="T23" s="622"/>
      <c r="U23" s="622"/>
      <c r="V23" s="622"/>
      <c r="W23" s="622"/>
      <c r="X23" s="622"/>
      <c r="Y23" s="623"/>
      <c r="Z23" s="659">
        <v>1.4</v>
      </c>
      <c r="AA23" s="659"/>
      <c r="AB23" s="659"/>
      <c r="AC23" s="659"/>
      <c r="AD23" s="660" t="s">
        <v>247</v>
      </c>
      <c r="AE23" s="660"/>
      <c r="AF23" s="660"/>
      <c r="AG23" s="660"/>
      <c r="AH23" s="660"/>
      <c r="AI23" s="660"/>
      <c r="AJ23" s="660"/>
      <c r="AK23" s="660"/>
      <c r="AL23" s="624" t="s">
        <v>247</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31363</v>
      </c>
      <c r="BH23" s="622"/>
      <c r="BI23" s="622"/>
      <c r="BJ23" s="622"/>
      <c r="BK23" s="622"/>
      <c r="BL23" s="622"/>
      <c r="BM23" s="622"/>
      <c r="BN23" s="623"/>
      <c r="BO23" s="659">
        <v>2.4</v>
      </c>
      <c r="BP23" s="659"/>
      <c r="BQ23" s="659"/>
      <c r="BR23" s="659"/>
      <c r="BS23" s="660" t="s">
        <v>130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v>333</v>
      </c>
      <c r="S24" s="622"/>
      <c r="T24" s="622"/>
      <c r="U24" s="622"/>
      <c r="V24" s="622"/>
      <c r="W24" s="622"/>
      <c r="X24" s="622"/>
      <c r="Y24" s="623"/>
      <c r="Z24" s="659">
        <v>0</v>
      </c>
      <c r="AA24" s="659"/>
      <c r="AB24" s="659"/>
      <c r="AC24" s="659"/>
      <c r="AD24" s="660" t="s">
        <v>247</v>
      </c>
      <c r="AE24" s="660"/>
      <c r="AF24" s="660"/>
      <c r="AG24" s="660"/>
      <c r="AH24" s="660"/>
      <c r="AI24" s="660"/>
      <c r="AJ24" s="660"/>
      <c r="AK24" s="660"/>
      <c r="AL24" s="624" t="s">
        <v>130</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247</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2820950</v>
      </c>
      <c r="CS24" s="677"/>
      <c r="CT24" s="677"/>
      <c r="CU24" s="677"/>
      <c r="CV24" s="677"/>
      <c r="CW24" s="677"/>
      <c r="CX24" s="677"/>
      <c r="CY24" s="702"/>
      <c r="CZ24" s="703">
        <v>40.6</v>
      </c>
      <c r="DA24" s="685"/>
      <c r="DB24" s="685"/>
      <c r="DC24" s="705"/>
      <c r="DD24" s="701">
        <v>2020397</v>
      </c>
      <c r="DE24" s="677"/>
      <c r="DF24" s="677"/>
      <c r="DG24" s="677"/>
      <c r="DH24" s="677"/>
      <c r="DI24" s="677"/>
      <c r="DJ24" s="677"/>
      <c r="DK24" s="702"/>
      <c r="DL24" s="701">
        <v>1895116</v>
      </c>
      <c r="DM24" s="677"/>
      <c r="DN24" s="677"/>
      <c r="DO24" s="677"/>
      <c r="DP24" s="677"/>
      <c r="DQ24" s="677"/>
      <c r="DR24" s="677"/>
      <c r="DS24" s="677"/>
      <c r="DT24" s="677"/>
      <c r="DU24" s="677"/>
      <c r="DV24" s="702"/>
      <c r="DW24" s="703">
        <v>46.7</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4099771</v>
      </c>
      <c r="S25" s="622"/>
      <c r="T25" s="622"/>
      <c r="U25" s="622"/>
      <c r="V25" s="622"/>
      <c r="W25" s="622"/>
      <c r="X25" s="622"/>
      <c r="Y25" s="623"/>
      <c r="Z25" s="659">
        <v>56.7</v>
      </c>
      <c r="AA25" s="659"/>
      <c r="AB25" s="659"/>
      <c r="AC25" s="659"/>
      <c r="AD25" s="660">
        <v>3969271</v>
      </c>
      <c r="AE25" s="660"/>
      <c r="AF25" s="660"/>
      <c r="AG25" s="660"/>
      <c r="AH25" s="660"/>
      <c r="AI25" s="660"/>
      <c r="AJ25" s="660"/>
      <c r="AK25" s="660"/>
      <c r="AL25" s="624">
        <v>99.3</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177</v>
      </c>
      <c r="BH25" s="622"/>
      <c r="BI25" s="622"/>
      <c r="BJ25" s="622"/>
      <c r="BK25" s="622"/>
      <c r="BL25" s="622"/>
      <c r="BM25" s="622"/>
      <c r="BN25" s="623"/>
      <c r="BO25" s="659" t="s">
        <v>130</v>
      </c>
      <c r="BP25" s="659"/>
      <c r="BQ25" s="659"/>
      <c r="BR25" s="659"/>
      <c r="BS25" s="660" t="s">
        <v>247</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1444023</v>
      </c>
      <c r="CS25" s="634"/>
      <c r="CT25" s="634"/>
      <c r="CU25" s="634"/>
      <c r="CV25" s="634"/>
      <c r="CW25" s="634"/>
      <c r="CX25" s="634"/>
      <c r="CY25" s="635"/>
      <c r="CZ25" s="624">
        <v>20.8</v>
      </c>
      <c r="DA25" s="636"/>
      <c r="DB25" s="636"/>
      <c r="DC25" s="637"/>
      <c r="DD25" s="627">
        <v>1393687</v>
      </c>
      <c r="DE25" s="634"/>
      <c r="DF25" s="634"/>
      <c r="DG25" s="634"/>
      <c r="DH25" s="634"/>
      <c r="DI25" s="634"/>
      <c r="DJ25" s="634"/>
      <c r="DK25" s="635"/>
      <c r="DL25" s="627">
        <v>1270799</v>
      </c>
      <c r="DM25" s="634"/>
      <c r="DN25" s="634"/>
      <c r="DO25" s="634"/>
      <c r="DP25" s="634"/>
      <c r="DQ25" s="634"/>
      <c r="DR25" s="634"/>
      <c r="DS25" s="634"/>
      <c r="DT25" s="634"/>
      <c r="DU25" s="634"/>
      <c r="DV25" s="635"/>
      <c r="DW25" s="624">
        <v>31.3</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1469</v>
      </c>
      <c r="S26" s="622"/>
      <c r="T26" s="622"/>
      <c r="U26" s="622"/>
      <c r="V26" s="622"/>
      <c r="W26" s="622"/>
      <c r="X26" s="622"/>
      <c r="Y26" s="623"/>
      <c r="Z26" s="659">
        <v>0</v>
      </c>
      <c r="AA26" s="659"/>
      <c r="AB26" s="659"/>
      <c r="AC26" s="659"/>
      <c r="AD26" s="660">
        <v>1469</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177</v>
      </c>
      <c r="BP26" s="659"/>
      <c r="BQ26" s="659"/>
      <c r="BR26" s="659"/>
      <c r="BS26" s="660" t="s">
        <v>247</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890756</v>
      </c>
      <c r="CS26" s="622"/>
      <c r="CT26" s="622"/>
      <c r="CU26" s="622"/>
      <c r="CV26" s="622"/>
      <c r="CW26" s="622"/>
      <c r="CX26" s="622"/>
      <c r="CY26" s="623"/>
      <c r="CZ26" s="624">
        <v>12.8</v>
      </c>
      <c r="DA26" s="636"/>
      <c r="DB26" s="636"/>
      <c r="DC26" s="637"/>
      <c r="DD26" s="627">
        <v>871129</v>
      </c>
      <c r="DE26" s="622"/>
      <c r="DF26" s="622"/>
      <c r="DG26" s="622"/>
      <c r="DH26" s="622"/>
      <c r="DI26" s="622"/>
      <c r="DJ26" s="622"/>
      <c r="DK26" s="623"/>
      <c r="DL26" s="627" t="s">
        <v>247</v>
      </c>
      <c r="DM26" s="622"/>
      <c r="DN26" s="622"/>
      <c r="DO26" s="622"/>
      <c r="DP26" s="622"/>
      <c r="DQ26" s="622"/>
      <c r="DR26" s="622"/>
      <c r="DS26" s="622"/>
      <c r="DT26" s="622"/>
      <c r="DU26" s="622"/>
      <c r="DV26" s="623"/>
      <c r="DW26" s="624" t="s">
        <v>247</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19143</v>
      </c>
      <c r="S27" s="622"/>
      <c r="T27" s="622"/>
      <c r="U27" s="622"/>
      <c r="V27" s="622"/>
      <c r="W27" s="622"/>
      <c r="X27" s="622"/>
      <c r="Y27" s="623"/>
      <c r="Z27" s="659">
        <v>0.3</v>
      </c>
      <c r="AA27" s="659"/>
      <c r="AB27" s="659"/>
      <c r="AC27" s="659"/>
      <c r="AD27" s="660" t="s">
        <v>247</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1298120</v>
      </c>
      <c r="BH27" s="622"/>
      <c r="BI27" s="622"/>
      <c r="BJ27" s="622"/>
      <c r="BK27" s="622"/>
      <c r="BL27" s="622"/>
      <c r="BM27" s="622"/>
      <c r="BN27" s="623"/>
      <c r="BO27" s="659">
        <v>100</v>
      </c>
      <c r="BP27" s="659"/>
      <c r="BQ27" s="659"/>
      <c r="BR27" s="659"/>
      <c r="BS27" s="660">
        <v>3042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1004450</v>
      </c>
      <c r="CS27" s="634"/>
      <c r="CT27" s="634"/>
      <c r="CU27" s="634"/>
      <c r="CV27" s="634"/>
      <c r="CW27" s="634"/>
      <c r="CX27" s="634"/>
      <c r="CY27" s="635"/>
      <c r="CZ27" s="624">
        <v>14.5</v>
      </c>
      <c r="DA27" s="636"/>
      <c r="DB27" s="636"/>
      <c r="DC27" s="637"/>
      <c r="DD27" s="627">
        <v>254929</v>
      </c>
      <c r="DE27" s="634"/>
      <c r="DF27" s="634"/>
      <c r="DG27" s="634"/>
      <c r="DH27" s="634"/>
      <c r="DI27" s="634"/>
      <c r="DJ27" s="634"/>
      <c r="DK27" s="635"/>
      <c r="DL27" s="627">
        <v>252536</v>
      </c>
      <c r="DM27" s="634"/>
      <c r="DN27" s="634"/>
      <c r="DO27" s="634"/>
      <c r="DP27" s="634"/>
      <c r="DQ27" s="634"/>
      <c r="DR27" s="634"/>
      <c r="DS27" s="634"/>
      <c r="DT27" s="634"/>
      <c r="DU27" s="634"/>
      <c r="DV27" s="635"/>
      <c r="DW27" s="624">
        <v>6.2</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17009</v>
      </c>
      <c r="S28" s="622"/>
      <c r="T28" s="622"/>
      <c r="U28" s="622"/>
      <c r="V28" s="622"/>
      <c r="W28" s="622"/>
      <c r="X28" s="622"/>
      <c r="Y28" s="623"/>
      <c r="Z28" s="659">
        <v>0.2</v>
      </c>
      <c r="AA28" s="659"/>
      <c r="AB28" s="659"/>
      <c r="AC28" s="659"/>
      <c r="AD28" s="660">
        <v>8146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372477</v>
      </c>
      <c r="CS28" s="622"/>
      <c r="CT28" s="622"/>
      <c r="CU28" s="622"/>
      <c r="CV28" s="622"/>
      <c r="CW28" s="622"/>
      <c r="CX28" s="622"/>
      <c r="CY28" s="623"/>
      <c r="CZ28" s="624">
        <v>5.4</v>
      </c>
      <c r="DA28" s="636"/>
      <c r="DB28" s="636"/>
      <c r="DC28" s="637"/>
      <c r="DD28" s="627">
        <v>371781</v>
      </c>
      <c r="DE28" s="622"/>
      <c r="DF28" s="622"/>
      <c r="DG28" s="622"/>
      <c r="DH28" s="622"/>
      <c r="DI28" s="622"/>
      <c r="DJ28" s="622"/>
      <c r="DK28" s="623"/>
      <c r="DL28" s="627">
        <v>371781</v>
      </c>
      <c r="DM28" s="622"/>
      <c r="DN28" s="622"/>
      <c r="DO28" s="622"/>
      <c r="DP28" s="622"/>
      <c r="DQ28" s="622"/>
      <c r="DR28" s="622"/>
      <c r="DS28" s="622"/>
      <c r="DT28" s="622"/>
      <c r="DU28" s="622"/>
      <c r="DV28" s="623"/>
      <c r="DW28" s="624">
        <v>9.1999999999999993</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25858</v>
      </c>
      <c r="S29" s="622"/>
      <c r="T29" s="622"/>
      <c r="U29" s="622"/>
      <c r="V29" s="622"/>
      <c r="W29" s="622"/>
      <c r="X29" s="622"/>
      <c r="Y29" s="623"/>
      <c r="Z29" s="659">
        <v>0.4</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372477</v>
      </c>
      <c r="CS29" s="634"/>
      <c r="CT29" s="634"/>
      <c r="CU29" s="634"/>
      <c r="CV29" s="634"/>
      <c r="CW29" s="634"/>
      <c r="CX29" s="634"/>
      <c r="CY29" s="635"/>
      <c r="CZ29" s="624">
        <v>5.4</v>
      </c>
      <c r="DA29" s="636"/>
      <c r="DB29" s="636"/>
      <c r="DC29" s="637"/>
      <c r="DD29" s="627">
        <v>371781</v>
      </c>
      <c r="DE29" s="634"/>
      <c r="DF29" s="634"/>
      <c r="DG29" s="634"/>
      <c r="DH29" s="634"/>
      <c r="DI29" s="634"/>
      <c r="DJ29" s="634"/>
      <c r="DK29" s="635"/>
      <c r="DL29" s="627">
        <v>371781</v>
      </c>
      <c r="DM29" s="634"/>
      <c r="DN29" s="634"/>
      <c r="DO29" s="634"/>
      <c r="DP29" s="634"/>
      <c r="DQ29" s="634"/>
      <c r="DR29" s="634"/>
      <c r="DS29" s="634"/>
      <c r="DT29" s="634"/>
      <c r="DU29" s="634"/>
      <c r="DV29" s="635"/>
      <c r="DW29" s="624">
        <v>9.1999999999999993</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1141159</v>
      </c>
      <c r="S30" s="622"/>
      <c r="T30" s="622"/>
      <c r="U30" s="622"/>
      <c r="V30" s="622"/>
      <c r="W30" s="622"/>
      <c r="X30" s="622"/>
      <c r="Y30" s="623"/>
      <c r="Z30" s="659">
        <v>15.8</v>
      </c>
      <c r="AA30" s="659"/>
      <c r="AB30" s="659"/>
      <c r="AC30" s="659"/>
      <c r="AD30" s="660" t="s">
        <v>130</v>
      </c>
      <c r="AE30" s="660"/>
      <c r="AF30" s="660"/>
      <c r="AG30" s="660"/>
      <c r="AH30" s="660"/>
      <c r="AI30" s="660"/>
      <c r="AJ30" s="660"/>
      <c r="AK30" s="660"/>
      <c r="AL30" s="624" t="s">
        <v>177</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360064</v>
      </c>
      <c r="CS30" s="622"/>
      <c r="CT30" s="622"/>
      <c r="CU30" s="622"/>
      <c r="CV30" s="622"/>
      <c r="CW30" s="622"/>
      <c r="CX30" s="622"/>
      <c r="CY30" s="623"/>
      <c r="CZ30" s="624">
        <v>5.2</v>
      </c>
      <c r="DA30" s="636"/>
      <c r="DB30" s="636"/>
      <c r="DC30" s="637"/>
      <c r="DD30" s="627">
        <v>359368</v>
      </c>
      <c r="DE30" s="622"/>
      <c r="DF30" s="622"/>
      <c r="DG30" s="622"/>
      <c r="DH30" s="622"/>
      <c r="DI30" s="622"/>
      <c r="DJ30" s="622"/>
      <c r="DK30" s="623"/>
      <c r="DL30" s="627">
        <v>359368</v>
      </c>
      <c r="DM30" s="622"/>
      <c r="DN30" s="622"/>
      <c r="DO30" s="622"/>
      <c r="DP30" s="622"/>
      <c r="DQ30" s="622"/>
      <c r="DR30" s="622"/>
      <c r="DS30" s="622"/>
      <c r="DT30" s="622"/>
      <c r="DU30" s="622"/>
      <c r="DV30" s="623"/>
      <c r="DW30" s="624">
        <v>8.9</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177</v>
      </c>
      <c r="AE31" s="660"/>
      <c r="AF31" s="660"/>
      <c r="AG31" s="660"/>
      <c r="AH31" s="660"/>
      <c r="AI31" s="660"/>
      <c r="AJ31" s="660"/>
      <c r="AK31" s="660"/>
      <c r="AL31" s="624" t="s">
        <v>247</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98.4</v>
      </c>
      <c r="BH31" s="684"/>
      <c r="BI31" s="684"/>
      <c r="BJ31" s="684"/>
      <c r="BK31" s="684"/>
      <c r="BL31" s="684"/>
      <c r="BM31" s="685">
        <v>94.5</v>
      </c>
      <c r="BN31" s="684"/>
      <c r="BO31" s="684"/>
      <c r="BP31" s="684"/>
      <c r="BQ31" s="686"/>
      <c r="BR31" s="683">
        <v>98.4</v>
      </c>
      <c r="BS31" s="684"/>
      <c r="BT31" s="684"/>
      <c r="BU31" s="684"/>
      <c r="BV31" s="684"/>
      <c r="BW31" s="684"/>
      <c r="BX31" s="685">
        <v>94.4</v>
      </c>
      <c r="BY31" s="684"/>
      <c r="BZ31" s="684"/>
      <c r="CA31" s="684"/>
      <c r="CB31" s="686"/>
      <c r="CD31" s="642"/>
      <c r="CE31" s="643"/>
      <c r="CF31" s="618" t="s">
        <v>318</v>
      </c>
      <c r="CG31" s="619"/>
      <c r="CH31" s="619"/>
      <c r="CI31" s="619"/>
      <c r="CJ31" s="619"/>
      <c r="CK31" s="619"/>
      <c r="CL31" s="619"/>
      <c r="CM31" s="619"/>
      <c r="CN31" s="619"/>
      <c r="CO31" s="619"/>
      <c r="CP31" s="619"/>
      <c r="CQ31" s="620"/>
      <c r="CR31" s="621">
        <v>12413</v>
      </c>
      <c r="CS31" s="634"/>
      <c r="CT31" s="634"/>
      <c r="CU31" s="634"/>
      <c r="CV31" s="634"/>
      <c r="CW31" s="634"/>
      <c r="CX31" s="634"/>
      <c r="CY31" s="635"/>
      <c r="CZ31" s="624">
        <v>0.2</v>
      </c>
      <c r="DA31" s="636"/>
      <c r="DB31" s="636"/>
      <c r="DC31" s="637"/>
      <c r="DD31" s="627">
        <v>12413</v>
      </c>
      <c r="DE31" s="634"/>
      <c r="DF31" s="634"/>
      <c r="DG31" s="634"/>
      <c r="DH31" s="634"/>
      <c r="DI31" s="634"/>
      <c r="DJ31" s="634"/>
      <c r="DK31" s="635"/>
      <c r="DL31" s="627">
        <v>12413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431413</v>
      </c>
      <c r="S32" s="622"/>
      <c r="T32" s="622"/>
      <c r="U32" s="622"/>
      <c r="V32" s="622"/>
      <c r="W32" s="622"/>
      <c r="X32" s="622"/>
      <c r="Y32" s="623"/>
      <c r="Z32" s="659">
        <v>6</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320</v>
      </c>
      <c r="AX32" s="618" t="s">
        <v>321</v>
      </c>
      <c r="AY32" s="619"/>
      <c r="AZ32" s="619"/>
      <c r="BA32" s="619"/>
      <c r="BB32" s="619"/>
      <c r="BC32" s="619"/>
      <c r="BD32" s="619"/>
      <c r="BE32" s="619"/>
      <c r="BF32" s="620"/>
      <c r="BG32" s="687">
        <v>98.4</v>
      </c>
      <c r="BH32" s="634"/>
      <c r="BI32" s="634"/>
      <c r="BJ32" s="634"/>
      <c r="BK32" s="634"/>
      <c r="BL32" s="634"/>
      <c r="BM32" s="625">
        <v>94.6</v>
      </c>
      <c r="BN32" s="634"/>
      <c r="BO32" s="634"/>
      <c r="BP32" s="634"/>
      <c r="BQ32" s="657"/>
      <c r="BR32" s="687">
        <v>98.6</v>
      </c>
      <c r="BS32" s="634"/>
      <c r="BT32" s="634"/>
      <c r="BU32" s="634"/>
      <c r="BV32" s="634"/>
      <c r="BW32" s="634"/>
      <c r="BX32" s="625">
        <v>94.7</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247</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58500</v>
      </c>
      <c r="S33" s="622"/>
      <c r="T33" s="622"/>
      <c r="U33" s="622"/>
      <c r="V33" s="622"/>
      <c r="W33" s="622"/>
      <c r="X33" s="622"/>
      <c r="Y33" s="623"/>
      <c r="Z33" s="659">
        <v>0.8</v>
      </c>
      <c r="AA33" s="659"/>
      <c r="AB33" s="659"/>
      <c r="AC33" s="659"/>
      <c r="AD33" s="660">
        <v>19638</v>
      </c>
      <c r="AE33" s="660"/>
      <c r="AF33" s="660"/>
      <c r="AG33" s="660"/>
      <c r="AH33" s="660"/>
      <c r="AI33" s="660"/>
      <c r="AJ33" s="660"/>
      <c r="AK33" s="660"/>
      <c r="AL33" s="624">
        <v>0.5</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98.3</v>
      </c>
      <c r="BH33" s="606"/>
      <c r="BI33" s="606"/>
      <c r="BJ33" s="606"/>
      <c r="BK33" s="606"/>
      <c r="BL33" s="606"/>
      <c r="BM33" s="652">
        <v>94.4</v>
      </c>
      <c r="BN33" s="606"/>
      <c r="BO33" s="606"/>
      <c r="BP33" s="606"/>
      <c r="BQ33" s="669"/>
      <c r="BR33" s="682">
        <v>98.2</v>
      </c>
      <c r="BS33" s="606"/>
      <c r="BT33" s="606"/>
      <c r="BU33" s="606"/>
      <c r="BV33" s="606"/>
      <c r="BW33" s="606"/>
      <c r="BX33" s="652">
        <v>94</v>
      </c>
      <c r="BY33" s="606"/>
      <c r="BZ33" s="606"/>
      <c r="CA33" s="606"/>
      <c r="CB33" s="669"/>
      <c r="CD33" s="618" t="s">
        <v>325</v>
      </c>
      <c r="CE33" s="619"/>
      <c r="CF33" s="619"/>
      <c r="CG33" s="619"/>
      <c r="CH33" s="619"/>
      <c r="CI33" s="619"/>
      <c r="CJ33" s="619"/>
      <c r="CK33" s="619"/>
      <c r="CL33" s="619"/>
      <c r="CM33" s="619"/>
      <c r="CN33" s="619"/>
      <c r="CO33" s="619"/>
      <c r="CP33" s="619"/>
      <c r="CQ33" s="620"/>
      <c r="CR33" s="621">
        <v>3196690</v>
      </c>
      <c r="CS33" s="634"/>
      <c r="CT33" s="634"/>
      <c r="CU33" s="634"/>
      <c r="CV33" s="634"/>
      <c r="CW33" s="634"/>
      <c r="CX33" s="634"/>
      <c r="CY33" s="635"/>
      <c r="CZ33" s="624">
        <v>46</v>
      </c>
      <c r="DA33" s="636"/>
      <c r="DB33" s="636"/>
      <c r="DC33" s="637"/>
      <c r="DD33" s="627">
        <v>2674593</v>
      </c>
      <c r="DE33" s="634"/>
      <c r="DF33" s="634"/>
      <c r="DG33" s="634"/>
      <c r="DH33" s="634"/>
      <c r="DI33" s="634"/>
      <c r="DJ33" s="634"/>
      <c r="DK33" s="635"/>
      <c r="DL33" s="627">
        <v>1756918</v>
      </c>
      <c r="DM33" s="634"/>
      <c r="DN33" s="634"/>
      <c r="DO33" s="634"/>
      <c r="DP33" s="634"/>
      <c r="DQ33" s="634"/>
      <c r="DR33" s="634"/>
      <c r="DS33" s="634"/>
      <c r="DT33" s="634"/>
      <c r="DU33" s="634"/>
      <c r="DV33" s="635"/>
      <c r="DW33" s="624">
        <v>43.3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37565</v>
      </c>
      <c r="S34" s="622"/>
      <c r="T34" s="622"/>
      <c r="U34" s="622"/>
      <c r="V34" s="622"/>
      <c r="W34" s="622"/>
      <c r="X34" s="622"/>
      <c r="Y34" s="623"/>
      <c r="Z34" s="659">
        <v>0.5</v>
      </c>
      <c r="AA34" s="659"/>
      <c r="AB34" s="659"/>
      <c r="AC34" s="659"/>
      <c r="AD34" s="660" t="s">
        <v>247</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952790</v>
      </c>
      <c r="CS34" s="622"/>
      <c r="CT34" s="622"/>
      <c r="CU34" s="622"/>
      <c r="CV34" s="622"/>
      <c r="CW34" s="622"/>
      <c r="CX34" s="622"/>
      <c r="CY34" s="623"/>
      <c r="CZ34" s="624">
        <v>13.7</v>
      </c>
      <c r="DA34" s="636"/>
      <c r="DB34" s="636"/>
      <c r="DC34" s="637"/>
      <c r="DD34" s="627">
        <v>686976</v>
      </c>
      <c r="DE34" s="622"/>
      <c r="DF34" s="622"/>
      <c r="DG34" s="622"/>
      <c r="DH34" s="622"/>
      <c r="DI34" s="622"/>
      <c r="DJ34" s="622"/>
      <c r="DK34" s="623"/>
      <c r="DL34" s="627">
        <v>533460</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379709</v>
      </c>
      <c r="S35" s="622"/>
      <c r="T35" s="622"/>
      <c r="U35" s="622"/>
      <c r="V35" s="622"/>
      <c r="W35" s="622"/>
      <c r="X35" s="622"/>
      <c r="Y35" s="623"/>
      <c r="Z35" s="659">
        <v>5.3</v>
      </c>
      <c r="AA35" s="659"/>
      <c r="AB35" s="659"/>
      <c r="AC35" s="659"/>
      <c r="AD35" s="660" t="s">
        <v>247</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77651</v>
      </c>
      <c r="CS35" s="634"/>
      <c r="CT35" s="634"/>
      <c r="CU35" s="634"/>
      <c r="CV35" s="634"/>
      <c r="CW35" s="634"/>
      <c r="CX35" s="634"/>
      <c r="CY35" s="635"/>
      <c r="CZ35" s="624">
        <v>1.1000000000000001</v>
      </c>
      <c r="DA35" s="636"/>
      <c r="DB35" s="636"/>
      <c r="DC35" s="637"/>
      <c r="DD35" s="627">
        <v>77651</v>
      </c>
      <c r="DE35" s="634"/>
      <c r="DF35" s="634"/>
      <c r="DG35" s="634"/>
      <c r="DH35" s="634"/>
      <c r="DI35" s="634"/>
      <c r="DJ35" s="634"/>
      <c r="DK35" s="635"/>
      <c r="DL35" s="627">
        <v>61407</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279529</v>
      </c>
      <c r="S36" s="622"/>
      <c r="T36" s="622"/>
      <c r="U36" s="622"/>
      <c r="V36" s="622"/>
      <c r="W36" s="622"/>
      <c r="X36" s="622"/>
      <c r="Y36" s="623"/>
      <c r="Z36" s="659">
        <v>3.9</v>
      </c>
      <c r="AA36" s="659"/>
      <c r="AB36" s="659"/>
      <c r="AC36" s="659"/>
      <c r="AD36" s="660" t="s">
        <v>247</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765279</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19440</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900739</v>
      </c>
      <c r="CS36" s="622"/>
      <c r="CT36" s="622"/>
      <c r="CU36" s="622"/>
      <c r="CV36" s="622"/>
      <c r="CW36" s="622"/>
      <c r="CX36" s="622"/>
      <c r="CY36" s="623"/>
      <c r="CZ36" s="624">
        <v>13</v>
      </c>
      <c r="DA36" s="636"/>
      <c r="DB36" s="636"/>
      <c r="DC36" s="637"/>
      <c r="DD36" s="627">
        <v>819954</v>
      </c>
      <c r="DE36" s="622"/>
      <c r="DF36" s="622"/>
      <c r="DG36" s="622"/>
      <c r="DH36" s="622"/>
      <c r="DI36" s="622"/>
      <c r="DJ36" s="622"/>
      <c r="DK36" s="623"/>
      <c r="DL36" s="627">
        <v>549382</v>
      </c>
      <c r="DM36" s="622"/>
      <c r="DN36" s="622"/>
      <c r="DO36" s="622"/>
      <c r="DP36" s="622"/>
      <c r="DQ36" s="622"/>
      <c r="DR36" s="622"/>
      <c r="DS36" s="622"/>
      <c r="DT36" s="622"/>
      <c r="DU36" s="622"/>
      <c r="DV36" s="623"/>
      <c r="DW36" s="624">
        <v>13.6</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78929</v>
      </c>
      <c r="S37" s="622"/>
      <c r="T37" s="622"/>
      <c r="U37" s="622"/>
      <c r="V37" s="622"/>
      <c r="W37" s="622"/>
      <c r="X37" s="622"/>
      <c r="Y37" s="623"/>
      <c r="Z37" s="659">
        <v>1.1000000000000001</v>
      </c>
      <c r="AA37" s="659"/>
      <c r="AB37" s="659"/>
      <c r="AC37" s="659"/>
      <c r="AD37" s="660">
        <v>110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40594</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12306</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503820</v>
      </c>
      <c r="CS37" s="634"/>
      <c r="CT37" s="634"/>
      <c r="CU37" s="634"/>
      <c r="CV37" s="634"/>
      <c r="CW37" s="634"/>
      <c r="CX37" s="634"/>
      <c r="CY37" s="635"/>
      <c r="CZ37" s="624">
        <v>7.3</v>
      </c>
      <c r="DA37" s="636"/>
      <c r="DB37" s="636"/>
      <c r="DC37" s="637"/>
      <c r="DD37" s="627">
        <v>503820</v>
      </c>
      <c r="DE37" s="634"/>
      <c r="DF37" s="634"/>
      <c r="DG37" s="634"/>
      <c r="DH37" s="634"/>
      <c r="DI37" s="634"/>
      <c r="DJ37" s="634"/>
      <c r="DK37" s="635"/>
      <c r="DL37" s="627">
        <v>402831</v>
      </c>
      <c r="DM37" s="634"/>
      <c r="DN37" s="634"/>
      <c r="DO37" s="634"/>
      <c r="DP37" s="634"/>
      <c r="DQ37" s="634"/>
      <c r="DR37" s="634"/>
      <c r="DS37" s="634"/>
      <c r="DT37" s="634"/>
      <c r="DU37" s="634"/>
      <c r="DV37" s="635"/>
      <c r="DW37" s="624">
        <v>9.9</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659023</v>
      </c>
      <c r="S38" s="622"/>
      <c r="T38" s="622"/>
      <c r="U38" s="622"/>
      <c r="V38" s="622"/>
      <c r="W38" s="622"/>
      <c r="X38" s="622"/>
      <c r="Y38" s="623"/>
      <c r="Z38" s="659">
        <v>9.1</v>
      </c>
      <c r="AA38" s="659"/>
      <c r="AB38" s="659"/>
      <c r="AC38" s="659"/>
      <c r="AD38" s="660" t="s">
        <v>247</v>
      </c>
      <c r="AE38" s="660"/>
      <c r="AF38" s="660"/>
      <c r="AG38" s="660"/>
      <c r="AH38" s="660"/>
      <c r="AI38" s="660"/>
      <c r="AJ38" s="660"/>
      <c r="AK38" s="660"/>
      <c r="AL38" s="624" t="s">
        <v>177</v>
      </c>
      <c r="AM38" s="625"/>
      <c r="AN38" s="625"/>
      <c r="AO38" s="661"/>
      <c r="AQ38" s="654" t="s">
        <v>341</v>
      </c>
      <c r="AR38" s="655"/>
      <c r="AS38" s="655"/>
      <c r="AT38" s="655"/>
      <c r="AU38" s="655"/>
      <c r="AV38" s="655"/>
      <c r="AW38" s="655"/>
      <c r="AX38" s="655"/>
      <c r="AY38" s="656"/>
      <c r="AZ38" s="621" t="s">
        <v>247</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2708</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765279</v>
      </c>
      <c r="CS38" s="622"/>
      <c r="CT38" s="622"/>
      <c r="CU38" s="622"/>
      <c r="CV38" s="622"/>
      <c r="CW38" s="622"/>
      <c r="CX38" s="622"/>
      <c r="CY38" s="623"/>
      <c r="CZ38" s="624">
        <v>11</v>
      </c>
      <c r="DA38" s="636"/>
      <c r="DB38" s="636"/>
      <c r="DC38" s="637"/>
      <c r="DD38" s="627">
        <v>621203</v>
      </c>
      <c r="DE38" s="622"/>
      <c r="DF38" s="622"/>
      <c r="DG38" s="622"/>
      <c r="DH38" s="622"/>
      <c r="DI38" s="622"/>
      <c r="DJ38" s="622"/>
      <c r="DK38" s="623"/>
      <c r="DL38" s="627">
        <v>612669</v>
      </c>
      <c r="DM38" s="622"/>
      <c r="DN38" s="622"/>
      <c r="DO38" s="622"/>
      <c r="DP38" s="622"/>
      <c r="DQ38" s="622"/>
      <c r="DR38" s="622"/>
      <c r="DS38" s="622"/>
      <c r="DT38" s="622"/>
      <c r="DU38" s="622"/>
      <c r="DV38" s="623"/>
      <c r="DW38" s="624">
        <v>15.1</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59" t="s">
        <v>247</v>
      </c>
      <c r="AA39" s="659"/>
      <c r="AB39" s="659"/>
      <c r="AC39" s="659"/>
      <c r="AD39" s="660" t="s">
        <v>130</v>
      </c>
      <c r="AE39" s="660"/>
      <c r="AF39" s="660"/>
      <c r="AG39" s="660"/>
      <c r="AH39" s="660"/>
      <c r="AI39" s="660"/>
      <c r="AJ39" s="660"/>
      <c r="AK39" s="660"/>
      <c r="AL39" s="624" t="s">
        <v>247</v>
      </c>
      <c r="AM39" s="625"/>
      <c r="AN39" s="625"/>
      <c r="AO39" s="661"/>
      <c r="AQ39" s="654" t="s">
        <v>345</v>
      </c>
      <c r="AR39" s="655"/>
      <c r="AS39" s="655"/>
      <c r="AT39" s="655"/>
      <c r="AU39" s="655"/>
      <c r="AV39" s="655"/>
      <c r="AW39" s="655"/>
      <c r="AX39" s="655"/>
      <c r="AY39" s="656"/>
      <c r="AZ39" s="621" t="s">
        <v>247</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4091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499231</v>
      </c>
      <c r="CS39" s="634"/>
      <c r="CT39" s="634"/>
      <c r="CU39" s="634"/>
      <c r="CV39" s="634"/>
      <c r="CW39" s="634"/>
      <c r="CX39" s="634"/>
      <c r="CY39" s="635"/>
      <c r="CZ39" s="624">
        <v>7.2</v>
      </c>
      <c r="DA39" s="636"/>
      <c r="DB39" s="636"/>
      <c r="DC39" s="637"/>
      <c r="DD39" s="627">
        <v>468809</v>
      </c>
      <c r="DE39" s="634"/>
      <c r="DF39" s="634"/>
      <c r="DG39" s="634"/>
      <c r="DH39" s="634"/>
      <c r="DI39" s="634"/>
      <c r="DJ39" s="634"/>
      <c r="DK39" s="635"/>
      <c r="DL39" s="627" t="s">
        <v>247</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55223</v>
      </c>
      <c r="S40" s="622"/>
      <c r="T40" s="622"/>
      <c r="U40" s="622"/>
      <c r="V40" s="622"/>
      <c r="W40" s="622"/>
      <c r="X40" s="622"/>
      <c r="Y40" s="623"/>
      <c r="Z40" s="659">
        <v>0.8</v>
      </c>
      <c r="AA40" s="659"/>
      <c r="AB40" s="659"/>
      <c r="AC40" s="659"/>
      <c r="AD40" s="660" t="s">
        <v>247</v>
      </c>
      <c r="AE40" s="660"/>
      <c r="AF40" s="660"/>
      <c r="AG40" s="660"/>
      <c r="AH40" s="660"/>
      <c r="AI40" s="660"/>
      <c r="AJ40" s="660"/>
      <c r="AK40" s="660"/>
      <c r="AL40" s="624" t="s">
        <v>247</v>
      </c>
      <c r="AM40" s="625"/>
      <c r="AN40" s="625"/>
      <c r="AO40" s="661"/>
      <c r="AQ40" s="654" t="s">
        <v>349</v>
      </c>
      <c r="AR40" s="655"/>
      <c r="AS40" s="655"/>
      <c r="AT40" s="655"/>
      <c r="AU40" s="655"/>
      <c r="AV40" s="655"/>
      <c r="AW40" s="655"/>
      <c r="AX40" s="655"/>
      <c r="AY40" s="656"/>
      <c r="AZ40" s="621" t="s">
        <v>247</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79</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1000</v>
      </c>
      <c r="CS40" s="622"/>
      <c r="CT40" s="622"/>
      <c r="CU40" s="622"/>
      <c r="CV40" s="622"/>
      <c r="CW40" s="622"/>
      <c r="CX40" s="622"/>
      <c r="CY40" s="623"/>
      <c r="CZ40" s="624">
        <v>0</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177</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7229077</v>
      </c>
      <c r="S41" s="646"/>
      <c r="T41" s="646"/>
      <c r="U41" s="646"/>
      <c r="V41" s="646"/>
      <c r="W41" s="646"/>
      <c r="X41" s="646"/>
      <c r="Y41" s="649"/>
      <c r="Z41" s="650">
        <v>100</v>
      </c>
      <c r="AA41" s="650"/>
      <c r="AB41" s="650"/>
      <c r="AC41" s="650"/>
      <c r="AD41" s="651">
        <v>3998635</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145448</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177</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579237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324</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925130</v>
      </c>
      <c r="CS42" s="634"/>
      <c r="CT42" s="634"/>
      <c r="CU42" s="634"/>
      <c r="CV42" s="634"/>
      <c r="CW42" s="634"/>
      <c r="CX42" s="634"/>
      <c r="CY42" s="635"/>
      <c r="CZ42" s="624">
        <v>13.3</v>
      </c>
      <c r="DA42" s="636"/>
      <c r="DB42" s="636"/>
      <c r="DC42" s="637"/>
      <c r="DD42" s="627">
        <v>169412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19794</v>
      </c>
      <c r="CS43" s="634"/>
      <c r="CT43" s="634"/>
      <c r="CU43" s="634"/>
      <c r="CV43" s="634"/>
      <c r="CW43" s="634"/>
      <c r="CX43" s="634"/>
      <c r="CY43" s="635"/>
      <c r="CZ43" s="624">
        <v>0.3</v>
      </c>
      <c r="DA43" s="636"/>
      <c r="DB43" s="636"/>
      <c r="DC43" s="637"/>
      <c r="DD43" s="627">
        <v>19794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925130</v>
      </c>
      <c r="CS44" s="622"/>
      <c r="CT44" s="622"/>
      <c r="CU44" s="622"/>
      <c r="CV44" s="622"/>
      <c r="CW44" s="622"/>
      <c r="CX44" s="622"/>
      <c r="CY44" s="623"/>
      <c r="CZ44" s="624">
        <v>13.3</v>
      </c>
      <c r="DA44" s="625"/>
      <c r="DB44" s="625"/>
      <c r="DC44" s="626"/>
      <c r="DD44" s="627">
        <v>169412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389652</v>
      </c>
      <c r="CS45" s="634"/>
      <c r="CT45" s="634"/>
      <c r="CU45" s="634"/>
      <c r="CV45" s="634"/>
      <c r="CW45" s="634"/>
      <c r="CX45" s="634"/>
      <c r="CY45" s="635"/>
      <c r="CZ45" s="624">
        <v>5.6</v>
      </c>
      <c r="DA45" s="636"/>
      <c r="DB45" s="636"/>
      <c r="DC45" s="637"/>
      <c r="DD45" s="627">
        <v>14935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421903</v>
      </c>
      <c r="CS46" s="622"/>
      <c r="CT46" s="622"/>
      <c r="CU46" s="622"/>
      <c r="CV46" s="622"/>
      <c r="CW46" s="622"/>
      <c r="CX46" s="622"/>
      <c r="CY46" s="623"/>
      <c r="CZ46" s="624">
        <v>6.1</v>
      </c>
      <c r="DA46" s="625"/>
      <c r="DB46" s="625"/>
      <c r="DC46" s="626"/>
      <c r="DD46" s="627">
        <v>154402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247</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6942770</v>
      </c>
      <c r="CS49" s="606"/>
      <c r="CT49" s="606"/>
      <c r="CU49" s="606"/>
      <c r="CV49" s="606"/>
      <c r="CW49" s="606"/>
      <c r="CX49" s="606"/>
      <c r="CY49" s="607"/>
      <c r="CZ49" s="608">
        <v>100</v>
      </c>
      <c r="DA49" s="609"/>
      <c r="DB49" s="609"/>
      <c r="DC49" s="610"/>
      <c r="DD49" s="611">
        <v>4864402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2U/PMmC2fZDjDGE5YxePUxa5Xey55XM/x1Rxttehywc9Fd71eMKzJAhP/tpqyCP2Y0YeHXO6KPYXBTeE/Cszw==" saltValue="W9EnqWQdvCq4tusuz4bDw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7" t="s">
        <v>370</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371</v>
      </c>
      <c r="DK2" s="1089"/>
      <c r="DL2" s="1089"/>
      <c r="DM2" s="1089"/>
      <c r="DN2" s="1089"/>
      <c r="DO2" s="1090"/>
      <c r="DP2" s="228"/>
      <c r="DQ2" s="1088" t="s">
        <v>372</v>
      </c>
      <c r="DR2" s="1089"/>
      <c r="DS2" s="1089"/>
      <c r="DT2" s="1089"/>
      <c r="DU2" s="1089"/>
      <c r="DV2" s="1089"/>
      <c r="DW2" s="1089"/>
      <c r="DX2" s="1089"/>
      <c r="DY2" s="1089"/>
      <c r="DZ2" s="109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6" t="s">
        <v>373</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2" t="s">
        <v>375</v>
      </c>
      <c r="B5" s="993"/>
      <c r="C5" s="993"/>
      <c r="D5" s="993"/>
      <c r="E5" s="993"/>
      <c r="F5" s="993"/>
      <c r="G5" s="993"/>
      <c r="H5" s="993"/>
      <c r="I5" s="993"/>
      <c r="J5" s="993"/>
      <c r="K5" s="993"/>
      <c r="L5" s="993"/>
      <c r="M5" s="993"/>
      <c r="N5" s="993"/>
      <c r="O5" s="993"/>
      <c r="P5" s="994"/>
      <c r="Q5" s="998" t="s">
        <v>376</v>
      </c>
      <c r="R5" s="999"/>
      <c r="S5" s="999"/>
      <c r="T5" s="999"/>
      <c r="U5" s="1000"/>
      <c r="V5" s="998" t="s">
        <v>377</v>
      </c>
      <c r="W5" s="999"/>
      <c r="X5" s="999"/>
      <c r="Y5" s="999"/>
      <c r="Z5" s="1000"/>
      <c r="AA5" s="998" t="s">
        <v>378</v>
      </c>
      <c r="AB5" s="999"/>
      <c r="AC5" s="999"/>
      <c r="AD5" s="999"/>
      <c r="AE5" s="999"/>
      <c r="AF5" s="1091" t="s">
        <v>379</v>
      </c>
      <c r="AG5" s="999"/>
      <c r="AH5" s="999"/>
      <c r="AI5" s="999"/>
      <c r="AJ5" s="1012"/>
      <c r="AK5" s="999" t="s">
        <v>380</v>
      </c>
      <c r="AL5" s="999"/>
      <c r="AM5" s="999"/>
      <c r="AN5" s="999"/>
      <c r="AO5" s="1000"/>
      <c r="AP5" s="998" t="s">
        <v>381</v>
      </c>
      <c r="AQ5" s="999"/>
      <c r="AR5" s="999"/>
      <c r="AS5" s="999"/>
      <c r="AT5" s="1000"/>
      <c r="AU5" s="998" t="s">
        <v>382</v>
      </c>
      <c r="AV5" s="999"/>
      <c r="AW5" s="999"/>
      <c r="AX5" s="999"/>
      <c r="AY5" s="1012"/>
      <c r="AZ5" s="232"/>
      <c r="BA5" s="232"/>
      <c r="BB5" s="232"/>
      <c r="BC5" s="232"/>
      <c r="BD5" s="232"/>
      <c r="BE5" s="233"/>
      <c r="BF5" s="233"/>
      <c r="BG5" s="233"/>
      <c r="BH5" s="233"/>
      <c r="BI5" s="233"/>
      <c r="BJ5" s="233"/>
      <c r="BK5" s="233"/>
      <c r="BL5" s="233"/>
      <c r="BM5" s="233"/>
      <c r="BN5" s="233"/>
      <c r="BO5" s="233"/>
      <c r="BP5" s="233"/>
      <c r="BQ5" s="992" t="s">
        <v>383</v>
      </c>
      <c r="BR5" s="993"/>
      <c r="BS5" s="993"/>
      <c r="BT5" s="993"/>
      <c r="BU5" s="993"/>
      <c r="BV5" s="993"/>
      <c r="BW5" s="993"/>
      <c r="BX5" s="993"/>
      <c r="BY5" s="993"/>
      <c r="BZ5" s="993"/>
      <c r="CA5" s="993"/>
      <c r="CB5" s="993"/>
      <c r="CC5" s="993"/>
      <c r="CD5" s="993"/>
      <c r="CE5" s="993"/>
      <c r="CF5" s="993"/>
      <c r="CG5" s="994"/>
      <c r="CH5" s="998" t="s">
        <v>384</v>
      </c>
      <c r="CI5" s="999"/>
      <c r="CJ5" s="999"/>
      <c r="CK5" s="999"/>
      <c r="CL5" s="1000"/>
      <c r="CM5" s="998" t="s">
        <v>385</v>
      </c>
      <c r="CN5" s="999"/>
      <c r="CO5" s="999"/>
      <c r="CP5" s="999"/>
      <c r="CQ5" s="1000"/>
      <c r="CR5" s="998" t="s">
        <v>386</v>
      </c>
      <c r="CS5" s="999"/>
      <c r="CT5" s="999"/>
      <c r="CU5" s="999"/>
      <c r="CV5" s="1000"/>
      <c r="CW5" s="998" t="s">
        <v>387</v>
      </c>
      <c r="CX5" s="999"/>
      <c r="CY5" s="999"/>
      <c r="CZ5" s="999"/>
      <c r="DA5" s="1000"/>
      <c r="DB5" s="998" t="s">
        <v>388</v>
      </c>
      <c r="DC5" s="999"/>
      <c r="DD5" s="999"/>
      <c r="DE5" s="999"/>
      <c r="DF5" s="1000"/>
      <c r="DG5" s="1081" t="s">
        <v>389</v>
      </c>
      <c r="DH5" s="1082"/>
      <c r="DI5" s="1082"/>
      <c r="DJ5" s="1082"/>
      <c r="DK5" s="1083"/>
      <c r="DL5" s="1081" t="s">
        <v>390</v>
      </c>
      <c r="DM5" s="1082"/>
      <c r="DN5" s="1082"/>
      <c r="DO5" s="1082"/>
      <c r="DP5" s="1083"/>
      <c r="DQ5" s="998" t="s">
        <v>391</v>
      </c>
      <c r="DR5" s="999"/>
      <c r="DS5" s="999"/>
      <c r="DT5" s="999"/>
      <c r="DU5" s="1000"/>
      <c r="DV5" s="998" t="s">
        <v>382</v>
      </c>
      <c r="DW5" s="999"/>
      <c r="DX5" s="999"/>
      <c r="DY5" s="999"/>
      <c r="DZ5" s="1012"/>
      <c r="EA5" s="234"/>
    </row>
    <row r="6" spans="1:131" s="235"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32"/>
      <c r="BA6" s="232"/>
      <c r="BB6" s="232"/>
      <c r="BC6" s="232"/>
      <c r="BD6" s="232"/>
      <c r="BE6" s="233"/>
      <c r="BF6" s="233"/>
      <c r="BG6" s="233"/>
      <c r="BH6" s="233"/>
      <c r="BI6" s="233"/>
      <c r="BJ6" s="233"/>
      <c r="BK6" s="233"/>
      <c r="BL6" s="233"/>
      <c r="BM6" s="233"/>
      <c r="BN6" s="233"/>
      <c r="BO6" s="233"/>
      <c r="BP6" s="233"/>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9">
        <v>7200</v>
      </c>
      <c r="R7" s="1100"/>
      <c r="S7" s="1100"/>
      <c r="T7" s="1100"/>
      <c r="U7" s="1100"/>
      <c r="V7" s="1100">
        <v>6919</v>
      </c>
      <c r="W7" s="1100"/>
      <c r="X7" s="1100"/>
      <c r="Y7" s="1100"/>
      <c r="Z7" s="1100"/>
      <c r="AA7" s="1100">
        <v>281</v>
      </c>
      <c r="AB7" s="1100"/>
      <c r="AC7" s="1100"/>
      <c r="AD7" s="1100"/>
      <c r="AE7" s="1101"/>
      <c r="AF7" s="1102">
        <v>268</v>
      </c>
      <c r="AG7" s="1103"/>
      <c r="AH7" s="1103"/>
      <c r="AI7" s="1103"/>
      <c r="AJ7" s="1104"/>
      <c r="AK7" s="1105">
        <v>354</v>
      </c>
      <c r="AL7" s="1106"/>
      <c r="AM7" s="1106"/>
      <c r="AN7" s="1106"/>
      <c r="AO7" s="1106"/>
      <c r="AP7" s="1106">
        <v>5697</v>
      </c>
      <c r="AQ7" s="1106"/>
      <c r="AR7" s="1106"/>
      <c r="AS7" s="1106"/>
      <c r="AT7" s="1106"/>
      <c r="AU7" s="1107"/>
      <c r="AV7" s="1107"/>
      <c r="AW7" s="1107"/>
      <c r="AX7" s="1107"/>
      <c r="AY7" s="1108"/>
      <c r="AZ7" s="232"/>
      <c r="BA7" s="232"/>
      <c r="BB7" s="232"/>
      <c r="BC7" s="232"/>
      <c r="BD7" s="232"/>
      <c r="BE7" s="233"/>
      <c r="BF7" s="233"/>
      <c r="BG7" s="233"/>
      <c r="BH7" s="233"/>
      <c r="BI7" s="233"/>
      <c r="BJ7" s="233"/>
      <c r="BK7" s="233"/>
      <c r="BL7" s="233"/>
      <c r="BM7" s="233"/>
      <c r="BN7" s="233"/>
      <c r="BO7" s="233"/>
      <c r="BP7" s="233"/>
      <c r="BQ7" s="236">
        <v>1</v>
      </c>
      <c r="BR7" s="237"/>
      <c r="BS7" s="1096"/>
      <c r="BT7" s="1097"/>
      <c r="BU7" s="1097"/>
      <c r="BV7" s="1097"/>
      <c r="BW7" s="1097"/>
      <c r="BX7" s="1097"/>
      <c r="BY7" s="1097"/>
      <c r="BZ7" s="1097"/>
      <c r="CA7" s="1097"/>
      <c r="CB7" s="1097"/>
      <c r="CC7" s="1097"/>
      <c r="CD7" s="1097"/>
      <c r="CE7" s="1097"/>
      <c r="CF7" s="1097"/>
      <c r="CG7" s="1109"/>
      <c r="CH7" s="1093"/>
      <c r="CI7" s="1094"/>
      <c r="CJ7" s="1094"/>
      <c r="CK7" s="1094"/>
      <c r="CL7" s="1095"/>
      <c r="CM7" s="1093"/>
      <c r="CN7" s="1094"/>
      <c r="CO7" s="1094"/>
      <c r="CP7" s="1094"/>
      <c r="CQ7" s="1095"/>
      <c r="CR7" s="1093"/>
      <c r="CS7" s="1094"/>
      <c r="CT7" s="1094"/>
      <c r="CU7" s="1094"/>
      <c r="CV7" s="1095"/>
      <c r="CW7" s="1093"/>
      <c r="CX7" s="1094"/>
      <c r="CY7" s="1094"/>
      <c r="CZ7" s="1094"/>
      <c r="DA7" s="1095"/>
      <c r="DB7" s="1093"/>
      <c r="DC7" s="1094"/>
      <c r="DD7" s="1094"/>
      <c r="DE7" s="1094"/>
      <c r="DF7" s="1095"/>
      <c r="DG7" s="1093"/>
      <c r="DH7" s="1094"/>
      <c r="DI7" s="1094"/>
      <c r="DJ7" s="1094"/>
      <c r="DK7" s="1095"/>
      <c r="DL7" s="1093"/>
      <c r="DM7" s="1094"/>
      <c r="DN7" s="1094"/>
      <c r="DO7" s="1094"/>
      <c r="DP7" s="1095"/>
      <c r="DQ7" s="1093"/>
      <c r="DR7" s="1094"/>
      <c r="DS7" s="1094"/>
      <c r="DT7" s="1094"/>
      <c r="DU7" s="1095"/>
      <c r="DV7" s="1096"/>
      <c r="DW7" s="1097"/>
      <c r="DX7" s="1097"/>
      <c r="DY7" s="1097"/>
      <c r="DZ7" s="1098"/>
      <c r="EA7" s="234"/>
    </row>
    <row r="8" spans="1:131" s="235" customFormat="1" ht="26.25" customHeight="1" x14ac:dyDescent="0.15">
      <c r="A8" s="238">
        <v>2</v>
      </c>
      <c r="B8" s="1027" t="s">
        <v>393</v>
      </c>
      <c r="C8" s="1028"/>
      <c r="D8" s="1028"/>
      <c r="E8" s="1028"/>
      <c r="F8" s="1028"/>
      <c r="G8" s="1028"/>
      <c r="H8" s="1028"/>
      <c r="I8" s="1028"/>
      <c r="J8" s="1028"/>
      <c r="K8" s="1028"/>
      <c r="L8" s="1028"/>
      <c r="M8" s="1028"/>
      <c r="N8" s="1028"/>
      <c r="O8" s="1028"/>
      <c r="P8" s="1029"/>
      <c r="Q8" s="1035">
        <v>32</v>
      </c>
      <c r="R8" s="1036"/>
      <c r="S8" s="1036"/>
      <c r="T8" s="1036"/>
      <c r="U8" s="1036"/>
      <c r="V8" s="1036">
        <v>27</v>
      </c>
      <c r="W8" s="1036"/>
      <c r="X8" s="1036"/>
      <c r="Y8" s="1036"/>
      <c r="Z8" s="1036"/>
      <c r="AA8" s="1036">
        <v>5</v>
      </c>
      <c r="AB8" s="1036"/>
      <c r="AC8" s="1036"/>
      <c r="AD8" s="1036"/>
      <c r="AE8" s="1037"/>
      <c r="AF8" s="1032">
        <v>5</v>
      </c>
      <c r="AG8" s="1033"/>
      <c r="AH8" s="1033"/>
      <c r="AI8" s="1033"/>
      <c r="AJ8" s="1034"/>
      <c r="AK8" s="1077">
        <v>26</v>
      </c>
      <c r="AL8" s="1078"/>
      <c r="AM8" s="1078"/>
      <c r="AN8" s="1078"/>
      <c r="AO8" s="1078"/>
      <c r="AP8" s="1078" t="s">
        <v>605</v>
      </c>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34"/>
    </row>
    <row r="9" spans="1:131" s="235" customFormat="1" ht="26.25" customHeight="1" x14ac:dyDescent="0.15">
      <c r="A9" s="238">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4"/>
    </row>
    <row r="10" spans="1:131" s="235" customFormat="1" ht="26.25" customHeight="1" x14ac:dyDescent="0.15">
      <c r="A10" s="238">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4"/>
    </row>
    <row r="11" spans="1:131" s="235" customFormat="1" ht="26.25" customHeight="1" x14ac:dyDescent="0.15">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4"/>
    </row>
    <row r="12" spans="1:131" s="235" customFormat="1" ht="26.25" customHeight="1" x14ac:dyDescent="0.15">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4"/>
    </row>
    <row r="13" spans="1:131" s="235" customFormat="1" ht="26.25" customHeight="1" x14ac:dyDescent="0.15">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4"/>
    </row>
    <row r="14" spans="1:131" s="235" customFormat="1" ht="26.25" customHeight="1" x14ac:dyDescent="0.15">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4"/>
    </row>
    <row r="15" spans="1:131" s="235" customFormat="1" ht="26.25" customHeight="1" x14ac:dyDescent="0.15">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4"/>
    </row>
    <row r="16" spans="1:131" s="235" customFormat="1" ht="26.25" customHeight="1" x14ac:dyDescent="0.15">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4"/>
    </row>
    <row r="17" spans="1:131" s="235" customFormat="1" ht="26.25" customHeight="1" x14ac:dyDescent="0.15">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4"/>
    </row>
    <row r="18" spans="1:131" s="235" customFormat="1" ht="26.25" customHeight="1" x14ac:dyDescent="0.15">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4"/>
    </row>
    <row r="19" spans="1:131" s="235" customFormat="1" ht="26.25" customHeight="1" x14ac:dyDescent="0.15">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4"/>
    </row>
    <row r="20" spans="1:131" s="235" customFormat="1" ht="26.25" customHeight="1" x14ac:dyDescent="0.15">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4"/>
    </row>
    <row r="21" spans="1:131" s="235" customFormat="1" ht="26.25" customHeight="1" thickBot="1" x14ac:dyDescent="0.2">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4"/>
    </row>
    <row r="22" spans="1:131" s="235" customFormat="1" ht="26.25" customHeight="1" x14ac:dyDescent="0.15">
      <c r="A22" s="238">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394</v>
      </c>
      <c r="BA22" s="1025"/>
      <c r="BB22" s="1025"/>
      <c r="BC22" s="1025"/>
      <c r="BD22" s="1026"/>
      <c r="BE22" s="233"/>
      <c r="BF22" s="233"/>
      <c r="BG22" s="233"/>
      <c r="BH22" s="233"/>
      <c r="BI22" s="233"/>
      <c r="BJ22" s="233"/>
      <c r="BK22" s="233"/>
      <c r="BL22" s="233"/>
      <c r="BM22" s="233"/>
      <c r="BN22" s="233"/>
      <c r="BO22" s="233"/>
      <c r="BP22" s="233"/>
      <c r="BQ22" s="238">
        <v>16</v>
      </c>
      <c r="BR22" s="239"/>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4">
        <v>7232</v>
      </c>
      <c r="R23" s="1058"/>
      <c r="S23" s="1058"/>
      <c r="T23" s="1058"/>
      <c r="U23" s="1058"/>
      <c r="V23" s="1058">
        <v>6946</v>
      </c>
      <c r="W23" s="1058"/>
      <c r="X23" s="1058"/>
      <c r="Y23" s="1058"/>
      <c r="Z23" s="1058"/>
      <c r="AA23" s="1058">
        <v>286</v>
      </c>
      <c r="AB23" s="1058"/>
      <c r="AC23" s="1058"/>
      <c r="AD23" s="1058"/>
      <c r="AE23" s="1065"/>
      <c r="AF23" s="1066">
        <v>273</v>
      </c>
      <c r="AG23" s="1058"/>
      <c r="AH23" s="1058"/>
      <c r="AI23" s="1058"/>
      <c r="AJ23" s="1067"/>
      <c r="AK23" s="1068"/>
      <c r="AL23" s="1069"/>
      <c r="AM23" s="1069"/>
      <c r="AN23" s="1069"/>
      <c r="AO23" s="1069"/>
      <c r="AP23" s="1058">
        <v>5697</v>
      </c>
      <c r="AQ23" s="1058"/>
      <c r="AR23" s="1058"/>
      <c r="AS23" s="1058"/>
      <c r="AT23" s="1058"/>
      <c r="AU23" s="1059"/>
      <c r="AV23" s="1059"/>
      <c r="AW23" s="1059"/>
      <c r="AX23" s="1059"/>
      <c r="AY23" s="1060"/>
      <c r="AZ23" s="1061" t="s">
        <v>397</v>
      </c>
      <c r="BA23" s="1062"/>
      <c r="BB23" s="1062"/>
      <c r="BC23" s="1062"/>
      <c r="BD23" s="1063"/>
      <c r="BE23" s="233"/>
      <c r="BF23" s="233"/>
      <c r="BG23" s="233"/>
      <c r="BH23" s="233"/>
      <c r="BI23" s="233"/>
      <c r="BJ23" s="233"/>
      <c r="BK23" s="233"/>
      <c r="BL23" s="233"/>
      <c r="BM23" s="233"/>
      <c r="BN23" s="233"/>
      <c r="BO23" s="233"/>
      <c r="BP23" s="233"/>
      <c r="BQ23" s="238">
        <v>17</v>
      </c>
      <c r="BR23" s="239"/>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4"/>
    </row>
    <row r="24" spans="1:131" s="235" customFormat="1" ht="26.25" customHeight="1" x14ac:dyDescent="0.15">
      <c r="A24" s="1057" t="s">
        <v>398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4"/>
    </row>
    <row r="25" spans="1:131" ht="26.25" customHeight="1" thickBot="1" x14ac:dyDescent="0.2">
      <c r="A25" s="1056" t="s">
        <v>399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0"/>
    </row>
    <row r="26" spans="1:131" ht="26.25" customHeight="1" x14ac:dyDescent="0.15">
      <c r="A26" s="992" t="s">
        <v>375</v>
      </c>
      <c r="B26" s="993"/>
      <c r="C26" s="993"/>
      <c r="D26" s="993"/>
      <c r="E26" s="993"/>
      <c r="F26" s="993"/>
      <c r="G26" s="993"/>
      <c r="H26" s="993"/>
      <c r="I26" s="993"/>
      <c r="J26" s="993"/>
      <c r="K26" s="993"/>
      <c r="L26" s="993"/>
      <c r="M26" s="993"/>
      <c r="N26" s="993"/>
      <c r="O26" s="993"/>
      <c r="P26" s="994"/>
      <c r="Q26" s="998" t="s">
        <v>400</v>
      </c>
      <c r="R26" s="999"/>
      <c r="S26" s="999"/>
      <c r="T26" s="999"/>
      <c r="U26" s="1000"/>
      <c r="V26" s="998" t="s">
        <v>401</v>
      </c>
      <c r="W26" s="999"/>
      <c r="X26" s="999"/>
      <c r="Y26" s="999"/>
      <c r="Z26" s="1000"/>
      <c r="AA26" s="998" t="s">
        <v>402</v>
      </c>
      <c r="AB26" s="999"/>
      <c r="AC26" s="999"/>
      <c r="AD26" s="999"/>
      <c r="AE26" s="999"/>
      <c r="AF26" s="1052" t="s">
        <v>403</v>
      </c>
      <c r="AG26" s="1005"/>
      <c r="AH26" s="1005"/>
      <c r="AI26" s="1005"/>
      <c r="AJ26" s="1053"/>
      <c r="AK26" s="999" t="s">
        <v>404</v>
      </c>
      <c r="AL26" s="999"/>
      <c r="AM26" s="999"/>
      <c r="AN26" s="999"/>
      <c r="AO26" s="1000"/>
      <c r="AP26" s="998" t="s">
        <v>405</v>
      </c>
      <c r="AQ26" s="999"/>
      <c r="AR26" s="999"/>
      <c r="AS26" s="999"/>
      <c r="AT26" s="1000"/>
      <c r="AU26" s="998" t="s">
        <v>406</v>
      </c>
      <c r="AV26" s="999"/>
      <c r="AW26" s="999"/>
      <c r="AX26" s="999"/>
      <c r="AY26" s="1000"/>
      <c r="AZ26" s="998" t="s">
        <v>407</v>
      </c>
      <c r="BA26" s="999"/>
      <c r="BB26" s="999"/>
      <c r="BC26" s="999"/>
      <c r="BD26" s="1000"/>
      <c r="BE26" s="998" t="s">
        <v>382</v>
      </c>
      <c r="BF26" s="999"/>
      <c r="BG26" s="999"/>
      <c r="BH26" s="999"/>
      <c r="BI26" s="1012"/>
      <c r="BJ26" s="232"/>
      <c r="BK26" s="232"/>
      <c r="BL26" s="232"/>
      <c r="BM26" s="232"/>
      <c r="BN26" s="232"/>
      <c r="BO26" s="241"/>
      <c r="BP26" s="241"/>
      <c r="BQ26" s="238">
        <v>20</v>
      </c>
      <c r="BR26" s="239"/>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0"/>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2"/>
      <c r="BK27" s="232"/>
      <c r="BL27" s="232"/>
      <c r="BM27" s="232"/>
      <c r="BN27" s="232"/>
      <c r="BO27" s="241"/>
      <c r="BP27" s="241"/>
      <c r="BQ27" s="238">
        <v>21</v>
      </c>
      <c r="BR27" s="239"/>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1923</v>
      </c>
      <c r="R28" s="1048"/>
      <c r="S28" s="1048"/>
      <c r="T28" s="1048"/>
      <c r="U28" s="1048"/>
      <c r="V28" s="1048">
        <v>1905</v>
      </c>
      <c r="W28" s="1048"/>
      <c r="X28" s="1048"/>
      <c r="Y28" s="1048"/>
      <c r="Z28" s="1048"/>
      <c r="AA28" s="1048">
        <v>18</v>
      </c>
      <c r="AB28" s="1048"/>
      <c r="AC28" s="1048"/>
      <c r="AD28" s="1048"/>
      <c r="AE28" s="1049"/>
      <c r="AF28" s="1050">
        <v>18</v>
      </c>
      <c r="AG28" s="1048"/>
      <c r="AH28" s="1048"/>
      <c r="AI28" s="1048"/>
      <c r="AJ28" s="1051"/>
      <c r="AK28" s="1039">
        <v>155</v>
      </c>
      <c r="AL28" s="1040"/>
      <c r="AM28" s="1040"/>
      <c r="AN28" s="1040"/>
      <c r="AO28" s="1040"/>
      <c r="AP28" s="1040" t="s">
        <v>605</v>
      </c>
      <c r="AQ28" s="1040"/>
      <c r="AR28" s="1040"/>
      <c r="AS28" s="1040"/>
      <c r="AT28" s="1040"/>
      <c r="AU28" s="1040" t="s">
        <v>605</v>
      </c>
      <c r="AV28" s="1040"/>
      <c r="AW28" s="1040"/>
      <c r="AX28" s="1040"/>
      <c r="AY28" s="1040"/>
      <c r="AZ28" s="1041"/>
      <c r="BA28" s="1041"/>
      <c r="BB28" s="1041"/>
      <c r="BC28" s="1041"/>
      <c r="BD28" s="1041"/>
      <c r="BE28" s="1042"/>
      <c r="BF28" s="1042"/>
      <c r="BG28" s="1042"/>
      <c r="BH28" s="1042"/>
      <c r="BI28" s="1043"/>
      <c r="BJ28" s="232"/>
      <c r="BK28" s="232"/>
      <c r="BL28" s="232"/>
      <c r="BM28" s="232"/>
      <c r="BN28" s="232"/>
      <c r="BO28" s="241"/>
      <c r="BP28" s="241"/>
      <c r="BQ28" s="238">
        <v>22</v>
      </c>
      <c r="BR28" s="239"/>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0"/>
    </row>
    <row r="29" spans="1:131" ht="26.25" customHeight="1" x14ac:dyDescent="0.15">
      <c r="A29" s="242">
        <v>2</v>
      </c>
      <c r="B29" s="1027" t="s">
        <v>409</v>
      </c>
      <c r="C29" s="1028"/>
      <c r="D29" s="1028"/>
      <c r="E29" s="1028"/>
      <c r="F29" s="1028"/>
      <c r="G29" s="1028"/>
      <c r="H29" s="1028"/>
      <c r="I29" s="1028"/>
      <c r="J29" s="1028"/>
      <c r="K29" s="1028"/>
      <c r="L29" s="1028"/>
      <c r="M29" s="1028"/>
      <c r="N29" s="1028"/>
      <c r="O29" s="1028"/>
      <c r="P29" s="1029"/>
      <c r="Q29" s="1035">
        <v>192</v>
      </c>
      <c r="R29" s="1036"/>
      <c r="S29" s="1036"/>
      <c r="T29" s="1036"/>
      <c r="U29" s="1036"/>
      <c r="V29" s="1036">
        <v>152</v>
      </c>
      <c r="W29" s="1036"/>
      <c r="X29" s="1036"/>
      <c r="Y29" s="1036"/>
      <c r="Z29" s="1036"/>
      <c r="AA29" s="1036">
        <v>40</v>
      </c>
      <c r="AB29" s="1036"/>
      <c r="AC29" s="1036"/>
      <c r="AD29" s="1036"/>
      <c r="AE29" s="1037"/>
      <c r="AF29" s="1032">
        <v>40</v>
      </c>
      <c r="AG29" s="1033"/>
      <c r="AH29" s="1033"/>
      <c r="AI29" s="1033"/>
      <c r="AJ29" s="1034"/>
      <c r="AK29" s="980" t="s">
        <v>605</v>
      </c>
      <c r="AL29" s="971"/>
      <c r="AM29" s="971"/>
      <c r="AN29" s="971"/>
      <c r="AO29" s="971"/>
      <c r="AP29" s="971" t="s">
        <v>605</v>
      </c>
      <c r="AQ29" s="971"/>
      <c r="AR29" s="971"/>
      <c r="AS29" s="971"/>
      <c r="AT29" s="971"/>
      <c r="AU29" s="971" t="s">
        <v>605</v>
      </c>
      <c r="AV29" s="971"/>
      <c r="AW29" s="971"/>
      <c r="AX29" s="971"/>
      <c r="AY29" s="971"/>
      <c r="AZ29" s="1038"/>
      <c r="BA29" s="1038"/>
      <c r="BB29" s="1038"/>
      <c r="BC29" s="1038"/>
      <c r="BD29" s="1038"/>
      <c r="BE29" s="972"/>
      <c r="BF29" s="972"/>
      <c r="BG29" s="972"/>
      <c r="BH29" s="972"/>
      <c r="BI29" s="973"/>
      <c r="BJ29" s="232"/>
      <c r="BK29" s="232"/>
      <c r="BL29" s="232"/>
      <c r="BM29" s="232"/>
      <c r="BN29" s="232"/>
      <c r="BO29" s="241"/>
      <c r="BP29" s="241"/>
      <c r="BQ29" s="238">
        <v>23</v>
      </c>
      <c r="BR29" s="239"/>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0"/>
    </row>
    <row r="30" spans="1:131" ht="26.25" customHeight="1" x14ac:dyDescent="0.15">
      <c r="A30" s="242">
        <v>3</v>
      </c>
      <c r="B30" s="1027" t="s">
        <v>410</v>
      </c>
      <c r="C30" s="1028"/>
      <c r="D30" s="1028"/>
      <c r="E30" s="1028"/>
      <c r="F30" s="1028"/>
      <c r="G30" s="1028"/>
      <c r="H30" s="1028"/>
      <c r="I30" s="1028"/>
      <c r="J30" s="1028"/>
      <c r="K30" s="1028"/>
      <c r="L30" s="1028"/>
      <c r="M30" s="1028"/>
      <c r="N30" s="1028"/>
      <c r="O30" s="1028"/>
      <c r="P30" s="1029"/>
      <c r="Q30" s="1035">
        <v>1710</v>
      </c>
      <c r="R30" s="1036"/>
      <c r="S30" s="1036"/>
      <c r="T30" s="1036"/>
      <c r="U30" s="1036"/>
      <c r="V30" s="1036">
        <v>1670</v>
      </c>
      <c r="W30" s="1036"/>
      <c r="X30" s="1036"/>
      <c r="Y30" s="1036"/>
      <c r="Z30" s="1036"/>
      <c r="AA30" s="1036">
        <v>40</v>
      </c>
      <c r="AB30" s="1036"/>
      <c r="AC30" s="1036"/>
      <c r="AD30" s="1036"/>
      <c r="AE30" s="1037"/>
      <c r="AF30" s="1032">
        <v>40</v>
      </c>
      <c r="AG30" s="1033"/>
      <c r="AH30" s="1033"/>
      <c r="AI30" s="1033"/>
      <c r="AJ30" s="1034"/>
      <c r="AK30" s="980">
        <v>289</v>
      </c>
      <c r="AL30" s="971"/>
      <c r="AM30" s="971"/>
      <c r="AN30" s="971"/>
      <c r="AO30" s="971"/>
      <c r="AP30" s="971" t="s">
        <v>605</v>
      </c>
      <c r="AQ30" s="971"/>
      <c r="AR30" s="971"/>
      <c r="AS30" s="971"/>
      <c r="AT30" s="971"/>
      <c r="AU30" s="971" t="s">
        <v>605</v>
      </c>
      <c r="AV30" s="971"/>
      <c r="AW30" s="971"/>
      <c r="AX30" s="971"/>
      <c r="AY30" s="971"/>
      <c r="AZ30" s="1038"/>
      <c r="BA30" s="1038"/>
      <c r="BB30" s="1038"/>
      <c r="BC30" s="1038"/>
      <c r="BD30" s="1038"/>
      <c r="BE30" s="972"/>
      <c r="BF30" s="972"/>
      <c r="BG30" s="972"/>
      <c r="BH30" s="972"/>
      <c r="BI30" s="973"/>
      <c r="BJ30" s="232"/>
      <c r="BK30" s="232"/>
      <c r="BL30" s="232"/>
      <c r="BM30" s="232"/>
      <c r="BN30" s="232"/>
      <c r="BO30" s="241"/>
      <c r="BP30" s="241"/>
      <c r="BQ30" s="238">
        <v>24</v>
      </c>
      <c r="BR30" s="239"/>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0"/>
    </row>
    <row r="31" spans="1:131" ht="26.25" customHeight="1" x14ac:dyDescent="0.15">
      <c r="A31" s="242">
        <v>4</v>
      </c>
      <c r="B31" s="1027" t="s">
        <v>411</v>
      </c>
      <c r="C31" s="1028"/>
      <c r="D31" s="1028"/>
      <c r="E31" s="1028"/>
      <c r="F31" s="1028"/>
      <c r="G31" s="1028"/>
      <c r="H31" s="1028"/>
      <c r="I31" s="1028"/>
      <c r="J31" s="1028"/>
      <c r="K31" s="1028"/>
      <c r="L31" s="1028"/>
      <c r="M31" s="1028"/>
      <c r="N31" s="1028"/>
      <c r="O31" s="1028"/>
      <c r="P31" s="1029"/>
      <c r="Q31" s="1035">
        <v>16</v>
      </c>
      <c r="R31" s="1036"/>
      <c r="S31" s="1036"/>
      <c r="T31" s="1036"/>
      <c r="U31" s="1036"/>
      <c r="V31" s="1036">
        <v>15</v>
      </c>
      <c r="W31" s="1036"/>
      <c r="X31" s="1036"/>
      <c r="Y31" s="1036"/>
      <c r="Z31" s="1036"/>
      <c r="AA31" s="1036">
        <v>1</v>
      </c>
      <c r="AB31" s="1036"/>
      <c r="AC31" s="1036"/>
      <c r="AD31" s="1036"/>
      <c r="AE31" s="1037"/>
      <c r="AF31" s="1032">
        <v>1</v>
      </c>
      <c r="AG31" s="1033"/>
      <c r="AH31" s="1033"/>
      <c r="AI31" s="1033"/>
      <c r="AJ31" s="1034"/>
      <c r="AK31" s="980">
        <v>6</v>
      </c>
      <c r="AL31" s="971"/>
      <c r="AM31" s="971"/>
      <c r="AN31" s="971"/>
      <c r="AO31" s="971"/>
      <c r="AP31" s="971" t="s">
        <v>605</v>
      </c>
      <c r="AQ31" s="971"/>
      <c r="AR31" s="971"/>
      <c r="AS31" s="971"/>
      <c r="AT31" s="971"/>
      <c r="AU31" s="971" t="s">
        <v>605</v>
      </c>
      <c r="AV31" s="971"/>
      <c r="AW31" s="971"/>
      <c r="AX31" s="971"/>
      <c r="AY31" s="971"/>
      <c r="AZ31" s="1038"/>
      <c r="BA31" s="1038"/>
      <c r="BB31" s="1038"/>
      <c r="BC31" s="1038"/>
      <c r="BD31" s="1038"/>
      <c r="BE31" s="972"/>
      <c r="BF31" s="972"/>
      <c r="BG31" s="972"/>
      <c r="BH31" s="972"/>
      <c r="BI31" s="973"/>
      <c r="BJ31" s="232"/>
      <c r="BK31" s="232"/>
      <c r="BL31" s="232"/>
      <c r="BM31" s="232"/>
      <c r="BN31" s="232"/>
      <c r="BO31" s="241"/>
      <c r="BP31" s="241"/>
      <c r="BQ31" s="238">
        <v>25</v>
      </c>
      <c r="BR31" s="239"/>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0"/>
    </row>
    <row r="32" spans="1:131" ht="26.25" customHeight="1" x14ac:dyDescent="0.15">
      <c r="A32" s="242">
        <v>5</v>
      </c>
      <c r="B32" s="1027" t="s">
        <v>412</v>
      </c>
      <c r="C32" s="1028"/>
      <c r="D32" s="1028"/>
      <c r="E32" s="1028"/>
      <c r="F32" s="1028"/>
      <c r="G32" s="1028"/>
      <c r="H32" s="1028"/>
      <c r="I32" s="1028"/>
      <c r="J32" s="1028"/>
      <c r="K32" s="1028"/>
      <c r="L32" s="1028"/>
      <c r="M32" s="1028"/>
      <c r="N32" s="1028"/>
      <c r="O32" s="1028"/>
      <c r="P32" s="1029"/>
      <c r="Q32" s="1035">
        <v>593</v>
      </c>
      <c r="R32" s="1036"/>
      <c r="S32" s="1036"/>
      <c r="T32" s="1036"/>
      <c r="U32" s="1036"/>
      <c r="V32" s="1036">
        <v>591</v>
      </c>
      <c r="W32" s="1036"/>
      <c r="X32" s="1036"/>
      <c r="Y32" s="1036"/>
      <c r="Z32" s="1036"/>
      <c r="AA32" s="1036">
        <v>2</v>
      </c>
      <c r="AB32" s="1036"/>
      <c r="AC32" s="1036"/>
      <c r="AD32" s="1036"/>
      <c r="AE32" s="1037"/>
      <c r="AF32" s="1032">
        <v>2</v>
      </c>
      <c r="AG32" s="1033"/>
      <c r="AH32" s="1033"/>
      <c r="AI32" s="1033"/>
      <c r="AJ32" s="1034"/>
      <c r="AK32" s="980">
        <v>281</v>
      </c>
      <c r="AL32" s="971"/>
      <c r="AM32" s="971"/>
      <c r="AN32" s="971"/>
      <c r="AO32" s="971"/>
      <c r="AP32" s="971" t="s">
        <v>605</v>
      </c>
      <c r="AQ32" s="971"/>
      <c r="AR32" s="971"/>
      <c r="AS32" s="971"/>
      <c r="AT32" s="971"/>
      <c r="AU32" s="971" t="s">
        <v>605</v>
      </c>
      <c r="AV32" s="971"/>
      <c r="AW32" s="971"/>
      <c r="AX32" s="971"/>
      <c r="AY32" s="971"/>
      <c r="AZ32" s="1038"/>
      <c r="BA32" s="1038"/>
      <c r="BB32" s="1038"/>
      <c r="BC32" s="1038"/>
      <c r="BD32" s="1038"/>
      <c r="BE32" s="972"/>
      <c r="BF32" s="972"/>
      <c r="BG32" s="972"/>
      <c r="BH32" s="972"/>
      <c r="BI32" s="973"/>
      <c r="BJ32" s="232"/>
      <c r="BK32" s="232"/>
      <c r="BL32" s="232"/>
      <c r="BM32" s="232"/>
      <c r="BN32" s="232"/>
      <c r="BO32" s="241"/>
      <c r="BP32" s="241"/>
      <c r="BQ32" s="238">
        <v>26</v>
      </c>
      <c r="BR32" s="239"/>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0"/>
    </row>
    <row r="33" spans="1:131" ht="26.25" customHeight="1" x14ac:dyDescent="0.15">
      <c r="A33" s="242">
        <v>6</v>
      </c>
      <c r="B33" s="1027" t="s">
        <v>413</v>
      </c>
      <c r="C33" s="1028"/>
      <c r="D33" s="1028"/>
      <c r="E33" s="1028"/>
      <c r="F33" s="1028"/>
      <c r="G33" s="1028"/>
      <c r="H33" s="1028"/>
      <c r="I33" s="1028"/>
      <c r="J33" s="1028"/>
      <c r="K33" s="1028"/>
      <c r="L33" s="1028"/>
      <c r="M33" s="1028"/>
      <c r="N33" s="1028"/>
      <c r="O33" s="1028"/>
      <c r="P33" s="1029"/>
      <c r="Q33" s="1035">
        <v>285</v>
      </c>
      <c r="R33" s="1036"/>
      <c r="S33" s="1036"/>
      <c r="T33" s="1036"/>
      <c r="U33" s="1036"/>
      <c r="V33" s="1036">
        <v>276</v>
      </c>
      <c r="W33" s="1036"/>
      <c r="X33" s="1036"/>
      <c r="Y33" s="1036"/>
      <c r="Z33" s="1036"/>
      <c r="AA33" s="1036">
        <v>9</v>
      </c>
      <c r="AB33" s="1036"/>
      <c r="AC33" s="1036"/>
      <c r="AD33" s="1036"/>
      <c r="AE33" s="1037"/>
      <c r="AF33" s="1032">
        <v>8</v>
      </c>
      <c r="AG33" s="1033"/>
      <c r="AH33" s="1033"/>
      <c r="AI33" s="1033"/>
      <c r="AJ33" s="1034"/>
      <c r="AK33" s="980">
        <v>51</v>
      </c>
      <c r="AL33" s="971"/>
      <c r="AM33" s="971"/>
      <c r="AN33" s="971"/>
      <c r="AO33" s="971"/>
      <c r="AP33" s="971">
        <v>575</v>
      </c>
      <c r="AQ33" s="971"/>
      <c r="AR33" s="971"/>
      <c r="AS33" s="971"/>
      <c r="AT33" s="971"/>
      <c r="AU33" s="971">
        <v>171</v>
      </c>
      <c r="AV33" s="971"/>
      <c r="AW33" s="971"/>
      <c r="AX33" s="971"/>
      <c r="AY33" s="971"/>
      <c r="AZ33" s="1038"/>
      <c r="BA33" s="1038"/>
      <c r="BB33" s="1038"/>
      <c r="BC33" s="1038"/>
      <c r="BD33" s="1038"/>
      <c r="BE33" s="972" t="s">
        <v>414</v>
      </c>
      <c r="BF33" s="972"/>
      <c r="BG33" s="972"/>
      <c r="BH33" s="972"/>
      <c r="BI33" s="973"/>
      <c r="BJ33" s="232"/>
      <c r="BK33" s="232"/>
      <c r="BL33" s="232"/>
      <c r="BM33" s="232"/>
      <c r="BN33" s="232"/>
      <c r="BO33" s="241"/>
      <c r="BP33" s="241"/>
      <c r="BQ33" s="238">
        <v>27</v>
      </c>
      <c r="BR33" s="239"/>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0"/>
    </row>
    <row r="34" spans="1:131" ht="26.25" customHeight="1" x14ac:dyDescent="0.15">
      <c r="A34" s="242">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0"/>
      <c r="AL34" s="971"/>
      <c r="AM34" s="971"/>
      <c r="AN34" s="971"/>
      <c r="AO34" s="971"/>
      <c r="AP34" s="971"/>
      <c r="AQ34" s="971"/>
      <c r="AR34" s="971"/>
      <c r="AS34" s="971"/>
      <c r="AT34" s="971"/>
      <c r="AU34" s="971"/>
      <c r="AV34" s="971"/>
      <c r="AW34" s="971"/>
      <c r="AX34" s="971"/>
      <c r="AY34" s="971"/>
      <c r="AZ34" s="1038"/>
      <c r="BA34" s="1038"/>
      <c r="BB34" s="1038"/>
      <c r="BC34" s="1038"/>
      <c r="BD34" s="1038"/>
      <c r="BE34" s="972"/>
      <c r="BF34" s="972"/>
      <c r="BG34" s="972"/>
      <c r="BH34" s="972"/>
      <c r="BI34" s="973"/>
      <c r="BJ34" s="232"/>
      <c r="BK34" s="232"/>
      <c r="BL34" s="232"/>
      <c r="BM34" s="232"/>
      <c r="BN34" s="232"/>
      <c r="BO34" s="241"/>
      <c r="BP34" s="241"/>
      <c r="BQ34" s="238">
        <v>28</v>
      </c>
      <c r="BR34" s="239"/>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0"/>
    </row>
    <row r="35" spans="1:131" ht="26.25" customHeight="1" x14ac:dyDescent="0.15">
      <c r="A35" s="242">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0"/>
      <c r="AL35" s="971"/>
      <c r="AM35" s="971"/>
      <c r="AN35" s="971"/>
      <c r="AO35" s="971"/>
      <c r="AP35" s="971"/>
      <c r="AQ35" s="971"/>
      <c r="AR35" s="971"/>
      <c r="AS35" s="971"/>
      <c r="AT35" s="971"/>
      <c r="AU35" s="971"/>
      <c r="AV35" s="971"/>
      <c r="AW35" s="971"/>
      <c r="AX35" s="971"/>
      <c r="AY35" s="971"/>
      <c r="AZ35" s="1038"/>
      <c r="BA35" s="1038"/>
      <c r="BB35" s="1038"/>
      <c r="BC35" s="1038"/>
      <c r="BD35" s="1038"/>
      <c r="BE35" s="972"/>
      <c r="BF35" s="972"/>
      <c r="BG35" s="972"/>
      <c r="BH35" s="972"/>
      <c r="BI35" s="973"/>
      <c r="BJ35" s="232"/>
      <c r="BK35" s="232"/>
      <c r="BL35" s="232"/>
      <c r="BM35" s="232"/>
      <c r="BN35" s="232"/>
      <c r="BO35" s="241"/>
      <c r="BP35" s="241"/>
      <c r="BQ35" s="238">
        <v>29</v>
      </c>
      <c r="BR35" s="239"/>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0"/>
    </row>
    <row r="36" spans="1:131" ht="26.25" customHeight="1" x14ac:dyDescent="0.15">
      <c r="A36" s="242">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32"/>
      <c r="BK36" s="232"/>
      <c r="BL36" s="232"/>
      <c r="BM36" s="232"/>
      <c r="BN36" s="232"/>
      <c r="BO36" s="241"/>
      <c r="BP36" s="241"/>
      <c r="BQ36" s="238">
        <v>30</v>
      </c>
      <c r="BR36" s="239"/>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0"/>
    </row>
    <row r="37" spans="1:131" ht="26.25" customHeight="1" x14ac:dyDescent="0.15">
      <c r="A37" s="242">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32"/>
      <c r="BK37" s="232"/>
      <c r="BL37" s="232"/>
      <c r="BM37" s="232"/>
      <c r="BN37" s="232"/>
      <c r="BO37" s="241"/>
      <c r="BP37" s="241"/>
      <c r="BQ37" s="238">
        <v>31</v>
      </c>
      <c r="BR37" s="239"/>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0"/>
    </row>
    <row r="38" spans="1:131" ht="26.25" customHeight="1" x14ac:dyDescent="0.15">
      <c r="A38" s="242">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32"/>
      <c r="BK38" s="232"/>
      <c r="BL38" s="232"/>
      <c r="BM38" s="232"/>
      <c r="BN38" s="232"/>
      <c r="BO38" s="241"/>
      <c r="BP38" s="241"/>
      <c r="BQ38" s="238">
        <v>32</v>
      </c>
      <c r="BR38" s="239"/>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0"/>
    </row>
    <row r="39" spans="1:131" ht="26.25" customHeight="1" x14ac:dyDescent="0.15">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2"/>
      <c r="BK39" s="232"/>
      <c r="BL39" s="232"/>
      <c r="BM39" s="232"/>
      <c r="BN39" s="232"/>
      <c r="BO39" s="241"/>
      <c r="BP39" s="241"/>
      <c r="BQ39" s="238">
        <v>33</v>
      </c>
      <c r="BR39" s="239"/>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0"/>
    </row>
    <row r="40" spans="1:131" ht="26.25" customHeight="1" x14ac:dyDescent="0.15">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2"/>
      <c r="BK40" s="232"/>
      <c r="BL40" s="232"/>
      <c r="BM40" s="232"/>
      <c r="BN40" s="232"/>
      <c r="BO40" s="241"/>
      <c r="BP40" s="241"/>
      <c r="BQ40" s="238">
        <v>34</v>
      </c>
      <c r="BR40" s="239"/>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0"/>
    </row>
    <row r="41" spans="1:131" ht="26.25" customHeight="1" x14ac:dyDescent="0.15">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2"/>
      <c r="BK41" s="232"/>
      <c r="BL41" s="232"/>
      <c r="BM41" s="232"/>
      <c r="BN41" s="232"/>
      <c r="BO41" s="241"/>
      <c r="BP41" s="241"/>
      <c r="BQ41" s="238">
        <v>35</v>
      </c>
      <c r="BR41" s="239"/>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0"/>
    </row>
    <row r="42" spans="1:131" ht="26.25" customHeight="1" x14ac:dyDescent="0.15">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2"/>
      <c r="BK42" s="232"/>
      <c r="BL42" s="232"/>
      <c r="BM42" s="232"/>
      <c r="BN42" s="232"/>
      <c r="BO42" s="241"/>
      <c r="BP42" s="241"/>
      <c r="BQ42" s="238">
        <v>36</v>
      </c>
      <c r="BR42" s="239"/>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0"/>
    </row>
    <row r="43" spans="1:131" ht="26.25" customHeight="1" x14ac:dyDescent="0.15">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2"/>
      <c r="BK43" s="232"/>
      <c r="BL43" s="232"/>
      <c r="BM43" s="232"/>
      <c r="BN43" s="232"/>
      <c r="BO43" s="241"/>
      <c r="BP43" s="241"/>
      <c r="BQ43" s="238">
        <v>37</v>
      </c>
      <c r="BR43" s="239"/>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0"/>
    </row>
    <row r="44" spans="1:131" ht="26.25" customHeight="1" x14ac:dyDescent="0.15">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2"/>
      <c r="BK44" s="232"/>
      <c r="BL44" s="232"/>
      <c r="BM44" s="232"/>
      <c r="BN44" s="232"/>
      <c r="BO44" s="241"/>
      <c r="BP44" s="241"/>
      <c r="BQ44" s="238">
        <v>38</v>
      </c>
      <c r="BR44" s="239"/>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0"/>
    </row>
    <row r="45" spans="1:131" ht="26.25" customHeight="1" x14ac:dyDescent="0.15">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2"/>
      <c r="BK45" s="232"/>
      <c r="BL45" s="232"/>
      <c r="BM45" s="232"/>
      <c r="BN45" s="232"/>
      <c r="BO45" s="241"/>
      <c r="BP45" s="241"/>
      <c r="BQ45" s="238">
        <v>39</v>
      </c>
      <c r="BR45" s="239"/>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0"/>
    </row>
    <row r="46" spans="1:131" ht="26.25" customHeight="1" x14ac:dyDescent="0.15">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2"/>
      <c r="BK46" s="232"/>
      <c r="BL46" s="232"/>
      <c r="BM46" s="232"/>
      <c r="BN46" s="232"/>
      <c r="BO46" s="241"/>
      <c r="BP46" s="241"/>
      <c r="BQ46" s="238">
        <v>40</v>
      </c>
      <c r="BR46" s="239"/>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0"/>
    </row>
    <row r="47" spans="1:131" ht="26.25" customHeight="1" x14ac:dyDescent="0.15">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2"/>
      <c r="BK47" s="232"/>
      <c r="BL47" s="232"/>
      <c r="BM47" s="232"/>
      <c r="BN47" s="232"/>
      <c r="BO47" s="241"/>
      <c r="BP47" s="241"/>
      <c r="BQ47" s="238">
        <v>41</v>
      </c>
      <c r="BR47" s="239"/>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0"/>
    </row>
    <row r="48" spans="1:131" ht="26.25" customHeight="1" x14ac:dyDescent="0.15">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2"/>
      <c r="BK48" s="232"/>
      <c r="BL48" s="232"/>
      <c r="BM48" s="232"/>
      <c r="BN48" s="232"/>
      <c r="BO48" s="241"/>
      <c r="BP48" s="241"/>
      <c r="BQ48" s="238">
        <v>42</v>
      </c>
      <c r="BR48" s="239"/>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0"/>
    </row>
    <row r="49" spans="1:131" ht="26.25" customHeight="1" x14ac:dyDescent="0.15">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2"/>
      <c r="BK49" s="232"/>
      <c r="BL49" s="232"/>
      <c r="BM49" s="232"/>
      <c r="BN49" s="232"/>
      <c r="BO49" s="241"/>
      <c r="BP49" s="241"/>
      <c r="BQ49" s="238">
        <v>43</v>
      </c>
      <c r="BR49" s="239"/>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0"/>
    </row>
    <row r="50" spans="1:131" ht="26.25" customHeight="1" x14ac:dyDescent="0.15">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2"/>
      <c r="BK50" s="232"/>
      <c r="BL50" s="232"/>
      <c r="BM50" s="232"/>
      <c r="BN50" s="232"/>
      <c r="BO50" s="241"/>
      <c r="BP50" s="241"/>
      <c r="BQ50" s="238">
        <v>44</v>
      </c>
      <c r="BR50" s="239"/>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0"/>
    </row>
    <row r="51" spans="1:131" ht="26.25" customHeight="1" x14ac:dyDescent="0.15">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2"/>
      <c r="BK51" s="232"/>
      <c r="BL51" s="232"/>
      <c r="BM51" s="232"/>
      <c r="BN51" s="232"/>
      <c r="BO51" s="241"/>
      <c r="BP51" s="241"/>
      <c r="BQ51" s="238">
        <v>45</v>
      </c>
      <c r="BR51" s="239"/>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0"/>
    </row>
    <row r="52" spans="1:131" ht="26.25" customHeight="1" x14ac:dyDescent="0.15">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2"/>
      <c r="BK52" s="232"/>
      <c r="BL52" s="232"/>
      <c r="BM52" s="232"/>
      <c r="BN52" s="232"/>
      <c r="BO52" s="241"/>
      <c r="BP52" s="241"/>
      <c r="BQ52" s="238">
        <v>46</v>
      </c>
      <c r="BR52" s="239"/>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0"/>
    </row>
    <row r="53" spans="1:131" ht="26.25" customHeight="1" x14ac:dyDescent="0.15">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2"/>
      <c r="BK53" s="232"/>
      <c r="BL53" s="232"/>
      <c r="BM53" s="232"/>
      <c r="BN53" s="232"/>
      <c r="BO53" s="241"/>
      <c r="BP53" s="241"/>
      <c r="BQ53" s="238">
        <v>47</v>
      </c>
      <c r="BR53" s="239"/>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0"/>
    </row>
    <row r="54" spans="1:131" ht="26.25" customHeight="1" x14ac:dyDescent="0.15">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2"/>
      <c r="BK54" s="232"/>
      <c r="BL54" s="232"/>
      <c r="BM54" s="232"/>
      <c r="BN54" s="232"/>
      <c r="BO54" s="241"/>
      <c r="BP54" s="241"/>
      <c r="BQ54" s="238">
        <v>48</v>
      </c>
      <c r="BR54" s="239"/>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0"/>
    </row>
    <row r="55" spans="1:131" ht="26.25" customHeight="1" x14ac:dyDescent="0.15">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2"/>
      <c r="BK55" s="232"/>
      <c r="BL55" s="232"/>
      <c r="BM55" s="232"/>
      <c r="BN55" s="232"/>
      <c r="BO55" s="241"/>
      <c r="BP55" s="241"/>
      <c r="BQ55" s="238">
        <v>49</v>
      </c>
      <c r="BR55" s="239"/>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0"/>
    </row>
    <row r="56" spans="1:131" ht="26.25" customHeight="1" x14ac:dyDescent="0.15">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2"/>
      <c r="BK56" s="232"/>
      <c r="BL56" s="232"/>
      <c r="BM56" s="232"/>
      <c r="BN56" s="232"/>
      <c r="BO56" s="241"/>
      <c r="BP56" s="241"/>
      <c r="BQ56" s="238">
        <v>50</v>
      </c>
      <c r="BR56" s="239"/>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0"/>
    </row>
    <row r="57" spans="1:131" ht="26.25" customHeight="1" x14ac:dyDescent="0.15">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2"/>
      <c r="BK57" s="232"/>
      <c r="BL57" s="232"/>
      <c r="BM57" s="232"/>
      <c r="BN57" s="232"/>
      <c r="BO57" s="241"/>
      <c r="BP57" s="241"/>
      <c r="BQ57" s="238">
        <v>51</v>
      </c>
      <c r="BR57" s="239"/>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0"/>
    </row>
    <row r="58" spans="1:131" ht="26.25" customHeight="1" x14ac:dyDescent="0.15">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2"/>
      <c r="BK58" s="232"/>
      <c r="BL58" s="232"/>
      <c r="BM58" s="232"/>
      <c r="BN58" s="232"/>
      <c r="BO58" s="241"/>
      <c r="BP58" s="241"/>
      <c r="BQ58" s="238">
        <v>52</v>
      </c>
      <c r="BR58" s="239"/>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0"/>
    </row>
    <row r="59" spans="1:131" ht="26.25" customHeight="1" x14ac:dyDescent="0.15">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2"/>
      <c r="BK59" s="232"/>
      <c r="BL59" s="232"/>
      <c r="BM59" s="232"/>
      <c r="BN59" s="232"/>
      <c r="BO59" s="241"/>
      <c r="BP59" s="241"/>
      <c r="BQ59" s="238">
        <v>53</v>
      </c>
      <c r="BR59" s="239"/>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0"/>
    </row>
    <row r="60" spans="1:131" ht="26.25" customHeight="1" x14ac:dyDescent="0.15">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2"/>
      <c r="BK60" s="232"/>
      <c r="BL60" s="232"/>
      <c r="BM60" s="232"/>
      <c r="BN60" s="232"/>
      <c r="BO60" s="241"/>
      <c r="BP60" s="241"/>
      <c r="BQ60" s="238">
        <v>54</v>
      </c>
      <c r="BR60" s="239"/>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0"/>
    </row>
    <row r="61" spans="1:131" ht="26.25" customHeight="1" thickBot="1" x14ac:dyDescent="0.2">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2"/>
      <c r="BK61" s="232"/>
      <c r="BL61" s="232"/>
      <c r="BM61" s="232"/>
      <c r="BN61" s="232"/>
      <c r="BO61" s="241"/>
      <c r="BP61" s="241"/>
      <c r="BQ61" s="238">
        <v>55</v>
      </c>
      <c r="BR61" s="239"/>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0"/>
    </row>
    <row r="62" spans="1:131" ht="26.25" customHeight="1" x14ac:dyDescent="0.15">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415</v>
      </c>
      <c r="BK62" s="1025"/>
      <c r="BL62" s="1025"/>
      <c r="BM62" s="1025"/>
      <c r="BN62" s="1026"/>
      <c r="BO62" s="241"/>
      <c r="BP62" s="241"/>
      <c r="BQ62" s="238">
        <v>56</v>
      </c>
      <c r="BR62" s="239"/>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109</v>
      </c>
      <c r="AG63" s="959"/>
      <c r="AH63" s="959"/>
      <c r="AI63" s="959"/>
      <c r="AJ63" s="1019"/>
      <c r="AK63" s="1020"/>
      <c r="AL63" s="963"/>
      <c r="AM63" s="963"/>
      <c r="AN63" s="963"/>
      <c r="AO63" s="963"/>
      <c r="AP63" s="959">
        <v>575</v>
      </c>
      <c r="AQ63" s="959"/>
      <c r="AR63" s="959"/>
      <c r="AS63" s="959"/>
      <c r="AT63" s="959"/>
      <c r="AU63" s="959">
        <v>171</v>
      </c>
      <c r="AV63" s="959"/>
      <c r="AW63" s="959"/>
      <c r="AX63" s="959"/>
      <c r="AY63" s="959"/>
      <c r="AZ63" s="1014"/>
      <c r="BA63" s="1014"/>
      <c r="BB63" s="1014"/>
      <c r="BC63" s="1014"/>
      <c r="BD63" s="1014"/>
      <c r="BE63" s="960"/>
      <c r="BF63" s="960"/>
      <c r="BG63" s="960"/>
      <c r="BH63" s="960"/>
      <c r="BI63" s="961"/>
      <c r="BJ63" s="1015" t="s">
        <v>417</v>
      </c>
      <c r="BK63" s="953"/>
      <c r="BL63" s="953"/>
      <c r="BM63" s="953"/>
      <c r="BN63" s="1016"/>
      <c r="BO63" s="241"/>
      <c r="BP63" s="241"/>
      <c r="BQ63" s="238">
        <v>57</v>
      </c>
      <c r="BR63" s="239"/>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0"/>
    </row>
    <row r="66" spans="1:131" ht="26.25" customHeight="1" x14ac:dyDescent="0.15">
      <c r="A66" s="992" t="s">
        <v>419</v>
      </c>
      <c r="B66" s="993"/>
      <c r="C66" s="993"/>
      <c r="D66" s="993"/>
      <c r="E66" s="993"/>
      <c r="F66" s="993"/>
      <c r="G66" s="993"/>
      <c r="H66" s="993"/>
      <c r="I66" s="993"/>
      <c r="J66" s="993"/>
      <c r="K66" s="993"/>
      <c r="L66" s="993"/>
      <c r="M66" s="993"/>
      <c r="N66" s="993"/>
      <c r="O66" s="993"/>
      <c r="P66" s="994"/>
      <c r="Q66" s="998" t="s">
        <v>420</v>
      </c>
      <c r="R66" s="999"/>
      <c r="S66" s="999"/>
      <c r="T66" s="999"/>
      <c r="U66" s="1000"/>
      <c r="V66" s="998" t="s">
        <v>421</v>
      </c>
      <c r="W66" s="999"/>
      <c r="X66" s="999"/>
      <c r="Y66" s="999"/>
      <c r="Z66" s="1000"/>
      <c r="AA66" s="998" t="s">
        <v>402</v>
      </c>
      <c r="AB66" s="999"/>
      <c r="AC66" s="999"/>
      <c r="AD66" s="999"/>
      <c r="AE66" s="1000"/>
      <c r="AF66" s="1004" t="s">
        <v>422</v>
      </c>
      <c r="AG66" s="1005"/>
      <c r="AH66" s="1005"/>
      <c r="AI66" s="1005"/>
      <c r="AJ66" s="1006"/>
      <c r="AK66" s="998" t="s">
        <v>423</v>
      </c>
      <c r="AL66" s="993"/>
      <c r="AM66" s="993"/>
      <c r="AN66" s="993"/>
      <c r="AO66" s="994"/>
      <c r="AP66" s="998" t="s">
        <v>424</v>
      </c>
      <c r="AQ66" s="999"/>
      <c r="AR66" s="999"/>
      <c r="AS66" s="999"/>
      <c r="AT66" s="1000"/>
      <c r="AU66" s="998" t="s">
        <v>425</v>
      </c>
      <c r="AV66" s="999"/>
      <c r="AW66" s="999"/>
      <c r="AX66" s="999"/>
      <c r="AY66" s="1000"/>
      <c r="AZ66" s="998" t="s">
        <v>382</v>
      </c>
      <c r="BA66" s="999"/>
      <c r="BB66" s="999"/>
      <c r="BC66" s="999"/>
      <c r="BD66" s="1012"/>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74" t="s">
        <v>611</v>
      </c>
      <c r="C68" s="975"/>
      <c r="D68" s="975"/>
      <c r="E68" s="975"/>
      <c r="F68" s="975"/>
      <c r="G68" s="975"/>
      <c r="H68" s="975"/>
      <c r="I68" s="975"/>
      <c r="J68" s="975"/>
      <c r="K68" s="975"/>
      <c r="L68" s="975"/>
      <c r="M68" s="975"/>
      <c r="N68" s="975"/>
      <c r="O68" s="975"/>
      <c r="P68" s="976"/>
      <c r="Q68" s="985">
        <v>6612</v>
      </c>
      <c r="R68" s="982"/>
      <c r="S68" s="982"/>
      <c r="T68" s="982"/>
      <c r="U68" s="982"/>
      <c r="V68" s="982">
        <v>5646</v>
      </c>
      <c r="W68" s="982"/>
      <c r="X68" s="982"/>
      <c r="Y68" s="982"/>
      <c r="Z68" s="982"/>
      <c r="AA68" s="982">
        <v>966</v>
      </c>
      <c r="AB68" s="982"/>
      <c r="AC68" s="982"/>
      <c r="AD68" s="982"/>
      <c r="AE68" s="982"/>
      <c r="AF68" s="982">
        <v>4833</v>
      </c>
      <c r="AG68" s="982"/>
      <c r="AH68" s="982"/>
      <c r="AI68" s="982"/>
      <c r="AJ68" s="982"/>
      <c r="AK68" s="982" t="s">
        <v>605</v>
      </c>
      <c r="AL68" s="982"/>
      <c r="AM68" s="982"/>
      <c r="AN68" s="982"/>
      <c r="AO68" s="982"/>
      <c r="AP68" s="982">
        <v>8154</v>
      </c>
      <c r="AQ68" s="982"/>
      <c r="AR68" s="982"/>
      <c r="AS68" s="982"/>
      <c r="AT68" s="982"/>
      <c r="AU68" s="982" t="s">
        <v>605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612</v>
      </c>
      <c r="C69" s="975"/>
      <c r="D69" s="975"/>
      <c r="E69" s="975"/>
      <c r="F69" s="975"/>
      <c r="G69" s="975"/>
      <c r="H69" s="975"/>
      <c r="I69" s="975"/>
      <c r="J69" s="975"/>
      <c r="K69" s="975"/>
      <c r="L69" s="975"/>
      <c r="M69" s="975"/>
      <c r="N69" s="975"/>
      <c r="O69" s="975"/>
      <c r="P69" s="976"/>
      <c r="Q69" s="977">
        <v>1479</v>
      </c>
      <c r="R69" s="971"/>
      <c r="S69" s="971"/>
      <c r="T69" s="971"/>
      <c r="U69" s="971"/>
      <c r="V69" s="971">
        <v>1401</v>
      </c>
      <c r="W69" s="971"/>
      <c r="X69" s="971"/>
      <c r="Y69" s="971"/>
      <c r="Z69" s="971"/>
      <c r="AA69" s="971">
        <v>78</v>
      </c>
      <c r="AB69" s="971"/>
      <c r="AC69" s="971"/>
      <c r="AD69" s="971"/>
      <c r="AE69" s="971"/>
      <c r="AF69" s="971">
        <v>76</v>
      </c>
      <c r="AG69" s="971"/>
      <c r="AH69" s="971"/>
      <c r="AI69" s="971"/>
      <c r="AJ69" s="971"/>
      <c r="AK69" s="971">
        <v>54</v>
      </c>
      <c r="AL69" s="971"/>
      <c r="AM69" s="971"/>
      <c r="AN69" s="971"/>
      <c r="AO69" s="971"/>
      <c r="AP69" s="971">
        <v>993</v>
      </c>
      <c r="AQ69" s="971"/>
      <c r="AR69" s="971"/>
      <c r="AS69" s="971"/>
      <c r="AT69" s="971"/>
      <c r="AU69" s="971">
        <v>176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613</v>
      </c>
      <c r="C70" s="975"/>
      <c r="D70" s="975"/>
      <c r="E70" s="975"/>
      <c r="F70" s="975"/>
      <c r="G70" s="975"/>
      <c r="H70" s="975"/>
      <c r="I70" s="975"/>
      <c r="J70" s="975"/>
      <c r="K70" s="975"/>
      <c r="L70" s="975"/>
      <c r="M70" s="975"/>
      <c r="N70" s="975"/>
      <c r="O70" s="975"/>
      <c r="P70" s="976"/>
      <c r="Q70" s="977">
        <v>399</v>
      </c>
      <c r="R70" s="971"/>
      <c r="S70" s="971"/>
      <c r="T70" s="971"/>
      <c r="U70" s="971"/>
      <c r="V70" s="971">
        <v>370</v>
      </c>
      <c r="W70" s="971"/>
      <c r="X70" s="971"/>
      <c r="Y70" s="971"/>
      <c r="Z70" s="971"/>
      <c r="AA70" s="971">
        <v>29</v>
      </c>
      <c r="AB70" s="971"/>
      <c r="AC70" s="971"/>
      <c r="AD70" s="971"/>
      <c r="AE70" s="971"/>
      <c r="AF70" s="971">
        <v>20</v>
      </c>
      <c r="AG70" s="971"/>
      <c r="AH70" s="971"/>
      <c r="AI70" s="971"/>
      <c r="AJ70" s="971"/>
      <c r="AK70" s="971">
        <v>12</v>
      </c>
      <c r="AL70" s="971"/>
      <c r="AM70" s="971"/>
      <c r="AN70" s="971"/>
      <c r="AO70" s="971"/>
      <c r="AP70" s="971" t="s">
        <v>605</v>
      </c>
      <c r="AQ70" s="971"/>
      <c r="AR70" s="971"/>
      <c r="AS70" s="971"/>
      <c r="AT70" s="971"/>
      <c r="AU70" s="971" t="s">
        <v>605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614</v>
      </c>
      <c r="C71" s="975"/>
      <c r="D71" s="975"/>
      <c r="E71" s="975"/>
      <c r="F71" s="975"/>
      <c r="G71" s="975"/>
      <c r="H71" s="975"/>
      <c r="I71" s="975"/>
      <c r="J71" s="975"/>
      <c r="K71" s="975"/>
      <c r="L71" s="975"/>
      <c r="M71" s="975"/>
      <c r="N71" s="975"/>
      <c r="O71" s="975"/>
      <c r="P71" s="976"/>
      <c r="Q71" s="977">
        <v>4247</v>
      </c>
      <c r="R71" s="971"/>
      <c r="S71" s="971"/>
      <c r="T71" s="971"/>
      <c r="U71" s="971"/>
      <c r="V71" s="971">
        <v>4194</v>
      </c>
      <c r="W71" s="971"/>
      <c r="X71" s="971"/>
      <c r="Y71" s="971"/>
      <c r="Z71" s="971"/>
      <c r="AA71" s="971">
        <v>53</v>
      </c>
      <c r="AB71" s="971"/>
      <c r="AC71" s="971"/>
      <c r="AD71" s="971"/>
      <c r="AE71" s="971"/>
      <c r="AF71" s="971">
        <v>40</v>
      </c>
      <c r="AG71" s="971"/>
      <c r="AH71" s="971"/>
      <c r="AI71" s="971"/>
      <c r="AJ71" s="971"/>
      <c r="AK71" s="971" t="s">
        <v>605</v>
      </c>
      <c r="AL71" s="971"/>
      <c r="AM71" s="971"/>
      <c r="AN71" s="971"/>
      <c r="AO71" s="971"/>
      <c r="AP71" s="971">
        <v>1583</v>
      </c>
      <c r="AQ71" s="971"/>
      <c r="AR71" s="971"/>
      <c r="AS71" s="971"/>
      <c r="AT71" s="971"/>
      <c r="AU71" s="971">
        <v>186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615</v>
      </c>
      <c r="C72" s="975"/>
      <c r="D72" s="975"/>
      <c r="E72" s="975"/>
      <c r="F72" s="975"/>
      <c r="G72" s="975"/>
      <c r="H72" s="975"/>
      <c r="I72" s="975"/>
      <c r="J72" s="975"/>
      <c r="K72" s="975"/>
      <c r="L72" s="975"/>
      <c r="M72" s="975"/>
      <c r="N72" s="975"/>
      <c r="O72" s="975"/>
      <c r="P72" s="976"/>
      <c r="Q72" s="977">
        <v>11</v>
      </c>
      <c r="R72" s="971"/>
      <c r="S72" s="971"/>
      <c r="T72" s="971"/>
      <c r="U72" s="971"/>
      <c r="V72" s="971">
        <v>11</v>
      </c>
      <c r="W72" s="971"/>
      <c r="X72" s="971"/>
      <c r="Y72" s="971"/>
      <c r="Z72" s="971"/>
      <c r="AA72" s="971">
        <v>1</v>
      </c>
      <c r="AB72" s="971"/>
      <c r="AC72" s="971"/>
      <c r="AD72" s="971"/>
      <c r="AE72" s="971"/>
      <c r="AF72" s="971">
        <v>1</v>
      </c>
      <c r="AG72" s="971"/>
      <c r="AH72" s="971"/>
      <c r="AI72" s="971"/>
      <c r="AJ72" s="971"/>
      <c r="AK72" s="971" t="s">
        <v>605</v>
      </c>
      <c r="AL72" s="971"/>
      <c r="AM72" s="971"/>
      <c r="AN72" s="971"/>
      <c r="AO72" s="971"/>
      <c r="AP72" s="971" t="s">
        <v>605</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606</v>
      </c>
      <c r="C73" s="975"/>
      <c r="D73" s="975"/>
      <c r="E73" s="975"/>
      <c r="F73" s="975"/>
      <c r="G73" s="975"/>
      <c r="H73" s="975"/>
      <c r="I73" s="975"/>
      <c r="J73" s="975"/>
      <c r="K73" s="975"/>
      <c r="L73" s="975"/>
      <c r="M73" s="975"/>
      <c r="N73" s="975"/>
      <c r="O73" s="975"/>
      <c r="P73" s="976"/>
      <c r="Q73" s="977">
        <v>16052</v>
      </c>
      <c r="R73" s="971"/>
      <c r="S73" s="971"/>
      <c r="T73" s="971"/>
      <c r="U73" s="971"/>
      <c r="V73" s="971">
        <v>16031</v>
      </c>
      <c r="W73" s="971"/>
      <c r="X73" s="971"/>
      <c r="Y73" s="971"/>
      <c r="Z73" s="971"/>
      <c r="AA73" s="971">
        <v>21</v>
      </c>
      <c r="AB73" s="971"/>
      <c r="AC73" s="971"/>
      <c r="AD73" s="971"/>
      <c r="AE73" s="971"/>
      <c r="AF73" s="971">
        <v>14</v>
      </c>
      <c r="AG73" s="971"/>
      <c r="AH73" s="971"/>
      <c r="AI73" s="971"/>
      <c r="AJ73" s="971"/>
      <c r="AK73" s="971">
        <v>113</v>
      </c>
      <c r="AL73" s="971"/>
      <c r="AM73" s="971"/>
      <c r="AN73" s="971"/>
      <c r="AO73" s="971"/>
      <c r="AP73" s="971" t="s">
        <v>605</v>
      </c>
      <c r="AQ73" s="971"/>
      <c r="AR73" s="971"/>
      <c r="AS73" s="971"/>
      <c r="AT73" s="971"/>
      <c r="AU73" s="971" t="s">
        <v>605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607</v>
      </c>
      <c r="C74" s="975"/>
      <c r="D74" s="975"/>
      <c r="E74" s="975"/>
      <c r="F74" s="975"/>
      <c r="G74" s="975"/>
      <c r="H74" s="975"/>
      <c r="I74" s="975"/>
      <c r="J74" s="975"/>
      <c r="K74" s="975"/>
      <c r="L74" s="975"/>
      <c r="M74" s="975"/>
      <c r="N74" s="975"/>
      <c r="O74" s="975"/>
      <c r="P74" s="976"/>
      <c r="Q74" s="977">
        <v>88</v>
      </c>
      <c r="R74" s="971"/>
      <c r="S74" s="971"/>
      <c r="T74" s="971"/>
      <c r="U74" s="971"/>
      <c r="V74" s="971">
        <v>87</v>
      </c>
      <c r="W74" s="971"/>
      <c r="X74" s="971"/>
      <c r="Y74" s="971"/>
      <c r="Z74" s="971"/>
      <c r="AA74" s="971">
        <v>1</v>
      </c>
      <c r="AB74" s="971"/>
      <c r="AC74" s="971"/>
      <c r="AD74" s="971"/>
      <c r="AE74" s="971"/>
      <c r="AF74" s="971">
        <v>1</v>
      </c>
      <c r="AG74" s="971"/>
      <c r="AH74" s="971"/>
      <c r="AI74" s="971"/>
      <c r="AJ74" s="971"/>
      <c r="AK74" s="971">
        <v>8</v>
      </c>
      <c r="AL74" s="971"/>
      <c r="AM74" s="971"/>
      <c r="AN74" s="971"/>
      <c r="AO74" s="971"/>
      <c r="AP74" s="971" t="s">
        <v>605</v>
      </c>
      <c r="AQ74" s="971"/>
      <c r="AR74" s="971"/>
      <c r="AS74" s="971"/>
      <c r="AT74" s="971"/>
      <c r="AU74" s="971" t="s">
        <v>605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608</v>
      </c>
      <c r="C75" s="975"/>
      <c r="D75" s="975"/>
      <c r="E75" s="975"/>
      <c r="F75" s="975"/>
      <c r="G75" s="975"/>
      <c r="H75" s="975"/>
      <c r="I75" s="975"/>
      <c r="J75" s="975"/>
      <c r="K75" s="975"/>
      <c r="L75" s="975"/>
      <c r="M75" s="975"/>
      <c r="N75" s="975"/>
      <c r="O75" s="975"/>
      <c r="P75" s="976"/>
      <c r="Q75" s="978">
        <v>468</v>
      </c>
      <c r="R75" s="979"/>
      <c r="S75" s="979"/>
      <c r="T75" s="979"/>
      <c r="U75" s="980"/>
      <c r="V75" s="981">
        <v>242</v>
      </c>
      <c r="W75" s="979"/>
      <c r="X75" s="979"/>
      <c r="Y75" s="979"/>
      <c r="Z75" s="980"/>
      <c r="AA75" s="981">
        <v>226</v>
      </c>
      <c r="AB75" s="979"/>
      <c r="AC75" s="979"/>
      <c r="AD75" s="979"/>
      <c r="AE75" s="980"/>
      <c r="AF75" s="981">
        <v>226</v>
      </c>
      <c r="AG75" s="979"/>
      <c r="AH75" s="979"/>
      <c r="AI75" s="979"/>
      <c r="AJ75" s="980"/>
      <c r="AK75" s="981" t="s">
        <v>605</v>
      </c>
      <c r="AL75" s="979"/>
      <c r="AM75" s="979"/>
      <c r="AN75" s="979"/>
      <c r="AO75" s="980"/>
      <c r="AP75" s="981" t="s">
        <v>605</v>
      </c>
      <c r="AQ75" s="979"/>
      <c r="AR75" s="979"/>
      <c r="AS75" s="979"/>
      <c r="AT75" s="980"/>
      <c r="AU75" s="981" t="s">
        <v>605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609</v>
      </c>
      <c r="C76" s="975"/>
      <c r="D76" s="975"/>
      <c r="E76" s="975"/>
      <c r="F76" s="975"/>
      <c r="G76" s="975"/>
      <c r="H76" s="975"/>
      <c r="I76" s="975"/>
      <c r="J76" s="975"/>
      <c r="K76" s="975"/>
      <c r="L76" s="975"/>
      <c r="M76" s="975"/>
      <c r="N76" s="975"/>
      <c r="O76" s="975"/>
      <c r="P76" s="976"/>
      <c r="Q76" s="978">
        <v>1041</v>
      </c>
      <c r="R76" s="979"/>
      <c r="S76" s="979"/>
      <c r="T76" s="979"/>
      <c r="U76" s="980"/>
      <c r="V76" s="981">
        <v>1037</v>
      </c>
      <c r="W76" s="979"/>
      <c r="X76" s="979"/>
      <c r="Y76" s="979"/>
      <c r="Z76" s="980"/>
      <c r="AA76" s="981">
        <v>4</v>
      </c>
      <c r="AB76" s="979"/>
      <c r="AC76" s="979"/>
      <c r="AD76" s="979"/>
      <c r="AE76" s="980"/>
      <c r="AF76" s="981">
        <v>4</v>
      </c>
      <c r="AG76" s="979"/>
      <c r="AH76" s="979"/>
      <c r="AI76" s="979"/>
      <c r="AJ76" s="980"/>
      <c r="AK76" s="981" t="s">
        <v>605</v>
      </c>
      <c r="AL76" s="979"/>
      <c r="AM76" s="979"/>
      <c r="AN76" s="979"/>
      <c r="AO76" s="980"/>
      <c r="AP76" s="981" t="s">
        <v>605</v>
      </c>
      <c r="AQ76" s="979"/>
      <c r="AR76" s="979"/>
      <c r="AS76" s="979"/>
      <c r="AT76" s="980"/>
      <c r="AU76" s="981" t="s">
        <v>605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610</v>
      </c>
      <c r="C77" s="975"/>
      <c r="D77" s="975"/>
      <c r="E77" s="975"/>
      <c r="F77" s="975"/>
      <c r="G77" s="975"/>
      <c r="H77" s="975"/>
      <c r="I77" s="975"/>
      <c r="J77" s="975"/>
      <c r="K77" s="975"/>
      <c r="L77" s="975"/>
      <c r="M77" s="975"/>
      <c r="N77" s="975"/>
      <c r="O77" s="975"/>
      <c r="P77" s="976"/>
      <c r="Q77" s="978">
        <v>368351</v>
      </c>
      <c r="R77" s="979"/>
      <c r="S77" s="979"/>
      <c r="T77" s="979"/>
      <c r="U77" s="980"/>
      <c r="V77" s="981">
        <v>355170</v>
      </c>
      <c r="W77" s="979"/>
      <c r="X77" s="979"/>
      <c r="Y77" s="979"/>
      <c r="Z77" s="980"/>
      <c r="AA77" s="981">
        <v>13181</v>
      </c>
      <c r="AB77" s="979"/>
      <c r="AC77" s="979"/>
      <c r="AD77" s="979"/>
      <c r="AE77" s="980"/>
      <c r="AF77" s="981">
        <v>13181</v>
      </c>
      <c r="AG77" s="979"/>
      <c r="AH77" s="979"/>
      <c r="AI77" s="979"/>
      <c r="AJ77" s="980"/>
      <c r="AK77" s="981">
        <v>2368</v>
      </c>
      <c r="AL77" s="979"/>
      <c r="AM77" s="979"/>
      <c r="AN77" s="979"/>
      <c r="AO77" s="980"/>
      <c r="AP77" s="981" t="s">
        <v>605</v>
      </c>
      <c r="AQ77" s="979"/>
      <c r="AR77" s="979"/>
      <c r="AS77" s="979"/>
      <c r="AT77" s="980"/>
      <c r="AU77" s="981" t="s">
        <v>605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18396</v>
      </c>
      <c r="AG88" s="959"/>
      <c r="AH88" s="959"/>
      <c r="AI88" s="959"/>
      <c r="AJ88" s="959"/>
      <c r="AK88" s="963"/>
      <c r="AL88" s="963"/>
      <c r="AM88" s="963"/>
      <c r="AN88" s="963"/>
      <c r="AO88" s="963"/>
      <c r="AP88" s="959">
        <v>10730</v>
      </c>
      <c r="AQ88" s="959"/>
      <c r="AR88" s="959"/>
      <c r="AS88" s="959"/>
      <c r="AT88" s="959"/>
      <c r="AU88" s="959">
        <v>362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347946</v>
      </c>
      <c r="AB110" s="889"/>
      <c r="AC110" s="889"/>
      <c r="AD110" s="889"/>
      <c r="AE110" s="890"/>
      <c r="AF110" s="891">
        <v>344098</v>
      </c>
      <c r="AG110" s="889"/>
      <c r="AH110" s="889"/>
      <c r="AI110" s="889"/>
      <c r="AJ110" s="890"/>
      <c r="AK110" s="891">
        <v>372477</v>
      </c>
      <c r="AL110" s="889"/>
      <c r="AM110" s="889"/>
      <c r="AN110" s="889"/>
      <c r="AO110" s="890"/>
      <c r="AP110" s="892">
        <v>10.199999999999999</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5220182</v>
      </c>
      <c r="BR110" s="842"/>
      <c r="BS110" s="842"/>
      <c r="BT110" s="842"/>
      <c r="BU110" s="842"/>
      <c r="BV110" s="842">
        <v>5398323</v>
      </c>
      <c r="BW110" s="842"/>
      <c r="BX110" s="842"/>
      <c r="BY110" s="842"/>
      <c r="BZ110" s="842"/>
      <c r="CA110" s="842">
        <v>5697282</v>
      </c>
      <c r="CB110" s="842"/>
      <c r="CC110" s="842"/>
      <c r="CD110" s="842"/>
      <c r="CE110" s="842"/>
      <c r="CF110" s="866">
        <v>156.6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444</v>
      </c>
      <c r="DM110" s="842"/>
      <c r="DN110" s="842"/>
      <c r="DO110" s="842"/>
      <c r="DP110" s="842"/>
      <c r="DQ110" s="842" t="s">
        <v>445</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445</v>
      </c>
      <c r="AG111" s="919"/>
      <c r="AH111" s="919"/>
      <c r="AI111" s="919"/>
      <c r="AJ111" s="920"/>
      <c r="AK111" s="921" t="s">
        <v>449</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83018</v>
      </c>
      <c r="BR111" s="817"/>
      <c r="BS111" s="817"/>
      <c r="BT111" s="817"/>
      <c r="BU111" s="817"/>
      <c r="BV111" s="817">
        <v>56430</v>
      </c>
      <c r="BW111" s="817"/>
      <c r="BX111" s="817"/>
      <c r="BY111" s="817"/>
      <c r="BZ111" s="817"/>
      <c r="CA111" s="817">
        <v>35207</v>
      </c>
      <c r="CB111" s="817"/>
      <c r="CC111" s="817"/>
      <c r="CD111" s="817"/>
      <c r="CE111" s="817"/>
      <c r="CF111" s="875">
        <v>1</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453</v>
      </c>
      <c r="DM111" s="817"/>
      <c r="DN111" s="817"/>
      <c r="DO111" s="817"/>
      <c r="DP111" s="817"/>
      <c r="DQ111" s="817" t="s">
        <v>443</v>
      </c>
      <c r="DR111" s="817"/>
      <c r="DS111" s="817"/>
      <c r="DT111" s="817"/>
      <c r="DU111" s="817"/>
      <c r="DV111" s="794" t="s">
        <v>450</v>
      </c>
      <c r="DW111" s="794"/>
      <c r="DX111" s="794"/>
      <c r="DY111" s="794"/>
      <c r="DZ111" s="795"/>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449</v>
      </c>
      <c r="AG112" s="780"/>
      <c r="AH112" s="780"/>
      <c r="AI112" s="780"/>
      <c r="AJ112" s="781"/>
      <c r="AK112" s="782" t="s">
        <v>445</v>
      </c>
      <c r="AL112" s="780"/>
      <c r="AM112" s="780"/>
      <c r="AN112" s="780"/>
      <c r="AO112" s="781"/>
      <c r="AP112" s="824" t="s">
        <v>456</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212668</v>
      </c>
      <c r="BR112" s="817"/>
      <c r="BS112" s="817"/>
      <c r="BT112" s="817"/>
      <c r="BU112" s="817"/>
      <c r="BV112" s="817">
        <v>217900</v>
      </c>
      <c r="BW112" s="817"/>
      <c r="BX112" s="817"/>
      <c r="BY112" s="817"/>
      <c r="BZ112" s="817"/>
      <c r="CA112" s="817">
        <v>83937</v>
      </c>
      <c r="CB112" s="817"/>
      <c r="CC112" s="817"/>
      <c r="CD112" s="817"/>
      <c r="CE112" s="817"/>
      <c r="CF112" s="875">
        <v>2.2999999999999998</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130</v>
      </c>
      <c r="DM112" s="817"/>
      <c r="DN112" s="817"/>
      <c r="DO112" s="817"/>
      <c r="DP112" s="817"/>
      <c r="DQ112" s="817" t="s">
        <v>444</v>
      </c>
      <c r="DR112" s="817"/>
      <c r="DS112" s="817"/>
      <c r="DT112" s="817"/>
      <c r="DU112" s="817"/>
      <c r="DV112" s="794" t="s">
        <v>459</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28518</v>
      </c>
      <c r="AB113" s="919"/>
      <c r="AC113" s="919"/>
      <c r="AD113" s="919"/>
      <c r="AE113" s="920"/>
      <c r="AF113" s="921">
        <v>21303</v>
      </c>
      <c r="AG113" s="919"/>
      <c r="AH113" s="919"/>
      <c r="AI113" s="919"/>
      <c r="AJ113" s="920"/>
      <c r="AK113" s="921">
        <v>17545</v>
      </c>
      <c r="AL113" s="919"/>
      <c r="AM113" s="919"/>
      <c r="AN113" s="919"/>
      <c r="AO113" s="920"/>
      <c r="AP113" s="922">
        <v>0.5</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297596</v>
      </c>
      <c r="BR113" s="817"/>
      <c r="BS113" s="817"/>
      <c r="BT113" s="817"/>
      <c r="BU113" s="817"/>
      <c r="BV113" s="817">
        <v>279182</v>
      </c>
      <c r="BW113" s="817"/>
      <c r="BX113" s="817"/>
      <c r="BY113" s="817"/>
      <c r="BZ113" s="817"/>
      <c r="CA113" s="817">
        <v>362385</v>
      </c>
      <c r="CB113" s="817"/>
      <c r="CC113" s="817"/>
      <c r="CD113" s="817"/>
      <c r="CE113" s="817"/>
      <c r="CF113" s="875">
        <v>10</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448</v>
      </c>
      <c r="DM113" s="780"/>
      <c r="DN113" s="780"/>
      <c r="DO113" s="780"/>
      <c r="DP113" s="781"/>
      <c r="DQ113" s="782" t="s">
        <v>444</v>
      </c>
      <c r="DR113" s="780"/>
      <c r="DS113" s="780"/>
      <c r="DT113" s="780"/>
      <c r="DU113" s="781"/>
      <c r="DV113" s="824" t="s">
        <v>456</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24435</v>
      </c>
      <c r="AB114" s="780"/>
      <c r="AC114" s="780"/>
      <c r="AD114" s="780"/>
      <c r="AE114" s="781"/>
      <c r="AF114" s="782">
        <v>34213</v>
      </c>
      <c r="AG114" s="780"/>
      <c r="AH114" s="780"/>
      <c r="AI114" s="780"/>
      <c r="AJ114" s="781"/>
      <c r="AK114" s="782">
        <v>31868</v>
      </c>
      <c r="AL114" s="780"/>
      <c r="AM114" s="780"/>
      <c r="AN114" s="780"/>
      <c r="AO114" s="781"/>
      <c r="AP114" s="824">
        <v>0.9</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401947</v>
      </c>
      <c r="BR114" s="817"/>
      <c r="BS114" s="817"/>
      <c r="BT114" s="817"/>
      <c r="BU114" s="817"/>
      <c r="BV114" s="817">
        <v>390238</v>
      </c>
      <c r="BW114" s="817"/>
      <c r="BX114" s="817"/>
      <c r="BY114" s="817"/>
      <c r="BZ114" s="817"/>
      <c r="CA114" s="817">
        <v>412877</v>
      </c>
      <c r="CB114" s="817"/>
      <c r="CC114" s="817"/>
      <c r="CD114" s="817"/>
      <c r="CE114" s="817"/>
      <c r="CF114" s="875">
        <v>11.3</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466</v>
      </c>
      <c r="DR114" s="780"/>
      <c r="DS114" s="780"/>
      <c r="DT114" s="780"/>
      <c r="DU114" s="781"/>
      <c r="DV114" s="824" t="s">
        <v>444</v>
      </c>
      <c r="DW114" s="825"/>
      <c r="DX114" s="825"/>
      <c r="DY114" s="825"/>
      <c r="DZ114" s="826"/>
    </row>
    <row r="115" spans="1:130" s="230" customFormat="1" ht="26.25" customHeight="1" x14ac:dyDescent="0.15">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37674</v>
      </c>
      <c r="AB115" s="919"/>
      <c r="AC115" s="919"/>
      <c r="AD115" s="919"/>
      <c r="AE115" s="920"/>
      <c r="AF115" s="921">
        <v>26588</v>
      </c>
      <c r="AG115" s="919"/>
      <c r="AH115" s="919"/>
      <c r="AI115" s="919"/>
      <c r="AJ115" s="920"/>
      <c r="AK115" s="921">
        <v>21221</v>
      </c>
      <c r="AL115" s="919"/>
      <c r="AM115" s="919"/>
      <c r="AN115" s="919"/>
      <c r="AO115" s="920"/>
      <c r="AP115" s="922">
        <v>0.6</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450</v>
      </c>
      <c r="BW115" s="817"/>
      <c r="BX115" s="817"/>
      <c r="BY115" s="817"/>
      <c r="BZ115" s="817"/>
      <c r="CA115" s="817" t="s">
        <v>443</v>
      </c>
      <c r="CB115" s="817"/>
      <c r="CC115" s="817"/>
      <c r="CD115" s="817"/>
      <c r="CE115" s="817"/>
      <c r="CF115" s="875" t="s">
        <v>453</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130</v>
      </c>
      <c r="DM115" s="780"/>
      <c r="DN115" s="780"/>
      <c r="DO115" s="780"/>
      <c r="DP115" s="781"/>
      <c r="DQ115" s="782" t="s">
        <v>466</v>
      </c>
      <c r="DR115" s="780"/>
      <c r="DS115" s="780"/>
      <c r="DT115" s="780"/>
      <c r="DU115" s="781"/>
      <c r="DV115" s="824" t="s">
        <v>456</v>
      </c>
      <c r="DW115" s="825"/>
      <c r="DX115" s="825"/>
      <c r="DY115" s="825"/>
      <c r="DZ115" s="826"/>
    </row>
    <row r="116" spans="1:130" s="230" customFormat="1" ht="26.25" customHeight="1" x14ac:dyDescent="0.15">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445</v>
      </c>
      <c r="AG116" s="780"/>
      <c r="AH116" s="780"/>
      <c r="AI116" s="780"/>
      <c r="AJ116" s="781"/>
      <c r="AK116" s="782" t="s">
        <v>448</v>
      </c>
      <c r="AL116" s="780"/>
      <c r="AM116" s="780"/>
      <c r="AN116" s="780"/>
      <c r="AO116" s="781"/>
      <c r="AP116" s="824" t="s">
        <v>456</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445</v>
      </c>
      <c r="BW116" s="817"/>
      <c r="BX116" s="817"/>
      <c r="BY116" s="817"/>
      <c r="BZ116" s="817"/>
      <c r="CA116" s="817" t="s">
        <v>449</v>
      </c>
      <c r="CB116" s="817"/>
      <c r="CC116" s="817"/>
      <c r="CD116" s="817"/>
      <c r="CE116" s="817"/>
      <c r="CF116" s="875" t="s">
        <v>472</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474</v>
      </c>
      <c r="DM116" s="780"/>
      <c r="DN116" s="780"/>
      <c r="DO116" s="780"/>
      <c r="DP116" s="781"/>
      <c r="DQ116" s="782" t="s">
        <v>450</v>
      </c>
      <c r="DR116" s="780"/>
      <c r="DS116" s="780"/>
      <c r="DT116" s="780"/>
      <c r="DU116" s="781"/>
      <c r="DV116" s="824" t="s">
        <v>453</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438573</v>
      </c>
      <c r="AB117" s="903"/>
      <c r="AC117" s="903"/>
      <c r="AD117" s="903"/>
      <c r="AE117" s="904"/>
      <c r="AF117" s="905">
        <v>426202</v>
      </c>
      <c r="AG117" s="903"/>
      <c r="AH117" s="903"/>
      <c r="AI117" s="903"/>
      <c r="AJ117" s="904"/>
      <c r="AK117" s="905">
        <v>443111</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448</v>
      </c>
      <c r="BR117" s="817"/>
      <c r="BS117" s="817"/>
      <c r="BT117" s="817"/>
      <c r="BU117" s="817"/>
      <c r="BV117" s="817" t="s">
        <v>450</v>
      </c>
      <c r="BW117" s="817"/>
      <c r="BX117" s="817"/>
      <c r="BY117" s="817"/>
      <c r="BZ117" s="817"/>
      <c r="CA117" s="817" t="s">
        <v>450</v>
      </c>
      <c r="CB117" s="817"/>
      <c r="CC117" s="817"/>
      <c r="CD117" s="817"/>
      <c r="CE117" s="817"/>
      <c r="CF117" s="875" t="s">
        <v>459</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446</v>
      </c>
      <c r="DR117" s="780"/>
      <c r="DS117" s="780"/>
      <c r="DT117" s="780"/>
      <c r="DU117" s="781"/>
      <c r="DV117" s="824" t="s">
        <v>456</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449</v>
      </c>
      <c r="BW118" s="845"/>
      <c r="BX118" s="845"/>
      <c r="BY118" s="845"/>
      <c r="BZ118" s="845"/>
      <c r="CA118" s="845" t="s">
        <v>450</v>
      </c>
      <c r="CB118" s="845"/>
      <c r="CC118" s="845"/>
      <c r="CD118" s="845"/>
      <c r="CE118" s="845"/>
      <c r="CF118" s="875" t="s">
        <v>444</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466</v>
      </c>
      <c r="DM118" s="780"/>
      <c r="DN118" s="780"/>
      <c r="DO118" s="780"/>
      <c r="DP118" s="781"/>
      <c r="DQ118" s="782" t="s">
        <v>450</v>
      </c>
      <c r="DR118" s="780"/>
      <c r="DS118" s="780"/>
      <c r="DT118" s="780"/>
      <c r="DU118" s="781"/>
      <c r="DV118" s="824" t="s">
        <v>444</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459</v>
      </c>
      <c r="AB119" s="889"/>
      <c r="AC119" s="889"/>
      <c r="AD119" s="889"/>
      <c r="AE119" s="890"/>
      <c r="AF119" s="891" t="s">
        <v>449</v>
      </c>
      <c r="AG119" s="889"/>
      <c r="AH119" s="889"/>
      <c r="AI119" s="889"/>
      <c r="AJ119" s="890"/>
      <c r="AK119" s="891" t="s">
        <v>480</v>
      </c>
      <c r="AL119" s="889"/>
      <c r="AM119" s="889"/>
      <c r="AN119" s="889"/>
      <c r="AO119" s="890"/>
      <c r="AP119" s="892" t="s">
        <v>466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481</v>
      </c>
      <c r="BP119" s="878"/>
      <c r="BQ119" s="879">
        <v>6215411</v>
      </c>
      <c r="BR119" s="845"/>
      <c r="BS119" s="845"/>
      <c r="BT119" s="845"/>
      <c r="BU119" s="845"/>
      <c r="BV119" s="845">
        <v>6342073</v>
      </c>
      <c r="BW119" s="845"/>
      <c r="BX119" s="845"/>
      <c r="BY119" s="845"/>
      <c r="BZ119" s="845"/>
      <c r="CA119" s="845">
        <v>6591688</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83018</v>
      </c>
      <c r="DH119" s="764"/>
      <c r="DI119" s="764"/>
      <c r="DJ119" s="764"/>
      <c r="DK119" s="765"/>
      <c r="DL119" s="766">
        <v>56430</v>
      </c>
      <c r="DM119" s="764"/>
      <c r="DN119" s="764"/>
      <c r="DO119" s="764"/>
      <c r="DP119" s="765"/>
      <c r="DQ119" s="766">
        <v>35207</v>
      </c>
      <c r="DR119" s="764"/>
      <c r="DS119" s="764"/>
      <c r="DT119" s="764"/>
      <c r="DU119" s="765"/>
      <c r="DV119" s="848">
        <v>1</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443</v>
      </c>
      <c r="AG120" s="780"/>
      <c r="AH120" s="780"/>
      <c r="AI120" s="780"/>
      <c r="AJ120" s="781"/>
      <c r="AK120" s="782" t="s">
        <v>446</v>
      </c>
      <c r="AL120" s="780"/>
      <c r="AM120" s="780"/>
      <c r="AN120" s="780"/>
      <c r="AO120" s="781"/>
      <c r="AP120" s="824" t="s">
        <v>450</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2911371</v>
      </c>
      <c r="BR120" s="842"/>
      <c r="BS120" s="842"/>
      <c r="BT120" s="842"/>
      <c r="BU120" s="842"/>
      <c r="BV120" s="842">
        <v>3372723</v>
      </c>
      <c r="BW120" s="842"/>
      <c r="BX120" s="842"/>
      <c r="BY120" s="842"/>
      <c r="BZ120" s="842"/>
      <c r="CA120" s="842">
        <v>3577684</v>
      </c>
      <c r="CB120" s="842"/>
      <c r="CC120" s="842"/>
      <c r="CD120" s="842"/>
      <c r="CE120" s="842"/>
      <c r="CF120" s="866">
        <v>98.3</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212668</v>
      </c>
      <c r="DH120" s="842"/>
      <c r="DI120" s="842"/>
      <c r="DJ120" s="842"/>
      <c r="DK120" s="842"/>
      <c r="DL120" s="842">
        <v>217900</v>
      </c>
      <c r="DM120" s="842"/>
      <c r="DN120" s="842"/>
      <c r="DO120" s="842"/>
      <c r="DP120" s="842"/>
      <c r="DQ120" s="842">
        <v>170807</v>
      </c>
      <c r="DR120" s="842"/>
      <c r="DS120" s="842"/>
      <c r="DT120" s="842"/>
      <c r="DU120" s="842"/>
      <c r="DV120" s="843">
        <v>4.7</v>
      </c>
      <c r="DW120" s="843"/>
      <c r="DX120" s="843"/>
      <c r="DY120" s="843"/>
      <c r="DZ120" s="844"/>
    </row>
    <row r="121" spans="1:130" s="230" customFormat="1" ht="26.25" customHeight="1" x14ac:dyDescent="0.15">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456</v>
      </c>
      <c r="AG121" s="780"/>
      <c r="AH121" s="780"/>
      <c r="AI121" s="780"/>
      <c r="AJ121" s="781"/>
      <c r="AK121" s="782" t="s">
        <v>459</v>
      </c>
      <c r="AL121" s="780"/>
      <c r="AM121" s="780"/>
      <c r="AN121" s="780"/>
      <c r="AO121" s="781"/>
      <c r="AP121" s="824" t="s">
        <v>446</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132731</v>
      </c>
      <c r="BR121" s="817"/>
      <c r="BS121" s="817"/>
      <c r="BT121" s="817"/>
      <c r="BU121" s="817"/>
      <c r="BV121" s="817">
        <v>129396</v>
      </c>
      <c r="BW121" s="817"/>
      <c r="BX121" s="817"/>
      <c r="BY121" s="817"/>
      <c r="BZ121" s="817"/>
      <c r="CA121" s="817">
        <v>63799</v>
      </c>
      <c r="CB121" s="817"/>
      <c r="CC121" s="817"/>
      <c r="CD121" s="817"/>
      <c r="CE121" s="817"/>
      <c r="CF121" s="875">
        <v>1.8</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t="s">
        <v>444</v>
      </c>
      <c r="DH121" s="817"/>
      <c r="DI121" s="817"/>
      <c r="DJ121" s="817"/>
      <c r="DK121" s="817"/>
      <c r="DL121" s="817" t="s">
        <v>444</v>
      </c>
      <c r="DM121" s="817"/>
      <c r="DN121" s="817"/>
      <c r="DO121" s="817"/>
      <c r="DP121" s="817"/>
      <c r="DQ121" s="817" t="s">
        <v>474</v>
      </c>
      <c r="DR121" s="817"/>
      <c r="DS121" s="817"/>
      <c r="DT121" s="817"/>
      <c r="DU121" s="817"/>
      <c r="DV121" s="794" t="s">
        <v>449</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472</v>
      </c>
      <c r="AB122" s="780"/>
      <c r="AC122" s="780"/>
      <c r="AD122" s="780"/>
      <c r="AE122" s="781"/>
      <c r="AF122" s="782" t="s">
        <v>444</v>
      </c>
      <c r="AG122" s="780"/>
      <c r="AH122" s="780"/>
      <c r="AI122" s="780"/>
      <c r="AJ122" s="781"/>
      <c r="AK122" s="782" t="s">
        <v>472</v>
      </c>
      <c r="AL122" s="780"/>
      <c r="AM122" s="780"/>
      <c r="AN122" s="780"/>
      <c r="AO122" s="781"/>
      <c r="AP122" s="824" t="s">
        <v>480</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4500332</v>
      </c>
      <c r="BR122" s="845"/>
      <c r="BS122" s="845"/>
      <c r="BT122" s="845"/>
      <c r="BU122" s="845"/>
      <c r="BV122" s="845">
        <v>4787042</v>
      </c>
      <c r="BW122" s="845"/>
      <c r="BX122" s="845"/>
      <c r="BY122" s="845"/>
      <c r="BZ122" s="845"/>
      <c r="CA122" s="845">
        <v>4921940</v>
      </c>
      <c r="CB122" s="845"/>
      <c r="CC122" s="845"/>
      <c r="CD122" s="845"/>
      <c r="CE122" s="845"/>
      <c r="CF122" s="846">
        <v>135.30000000000001</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t="s">
        <v>449</v>
      </c>
      <c r="DH122" s="817"/>
      <c r="DI122" s="817"/>
      <c r="DJ122" s="817"/>
      <c r="DK122" s="817"/>
      <c r="DL122" s="817" t="s">
        <v>472</v>
      </c>
      <c r="DM122" s="817"/>
      <c r="DN122" s="817"/>
      <c r="DO122" s="817"/>
      <c r="DP122" s="817"/>
      <c r="DQ122" s="817" t="s">
        <v>492</v>
      </c>
      <c r="DR122" s="817"/>
      <c r="DS122" s="817"/>
      <c r="DT122" s="817"/>
      <c r="DU122" s="817"/>
      <c r="DV122" s="794" t="s">
        <v>444</v>
      </c>
      <c r="DW122" s="794"/>
      <c r="DX122" s="794"/>
      <c r="DY122" s="794"/>
      <c r="DZ122" s="795"/>
    </row>
    <row r="123" spans="1:130" s="230" customFormat="1" ht="26.25" customHeight="1" x14ac:dyDescent="0.15">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444</v>
      </c>
      <c r="AG123" s="780"/>
      <c r="AH123" s="780"/>
      <c r="AI123" s="780"/>
      <c r="AJ123" s="781"/>
      <c r="AK123" s="782" t="s">
        <v>466</v>
      </c>
      <c r="AL123" s="780"/>
      <c r="AM123" s="780"/>
      <c r="AN123" s="780"/>
      <c r="AO123" s="781"/>
      <c r="AP123" s="824" t="s">
        <v>474</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493</v>
      </c>
      <c r="BP123" s="878"/>
      <c r="BQ123" s="832">
        <v>7544434</v>
      </c>
      <c r="BR123" s="833"/>
      <c r="BS123" s="833"/>
      <c r="BT123" s="833"/>
      <c r="BU123" s="833"/>
      <c r="BV123" s="833">
        <v>8289161</v>
      </c>
      <c r="BW123" s="833"/>
      <c r="BX123" s="833"/>
      <c r="BY123" s="833"/>
      <c r="BZ123" s="833"/>
      <c r="CA123" s="833">
        <v>8563423</v>
      </c>
      <c r="CB123" s="833"/>
      <c r="CC123" s="833"/>
      <c r="CD123" s="833"/>
      <c r="CE123" s="833"/>
      <c r="CF123" s="748"/>
      <c r="CG123" s="749"/>
      <c r="CH123" s="749"/>
      <c r="CI123" s="749"/>
      <c r="CJ123" s="834"/>
      <c r="CK123" s="869"/>
      <c r="CL123" s="855"/>
      <c r="CM123" s="855"/>
      <c r="CN123" s="855"/>
      <c r="CO123" s="856"/>
      <c r="CP123" s="835" t="s">
        <v>494</v>
      </c>
      <c r="CQ123" s="836"/>
      <c r="CR123" s="836"/>
      <c r="CS123" s="836"/>
      <c r="CT123" s="836"/>
      <c r="CU123" s="836"/>
      <c r="CV123" s="836"/>
      <c r="CW123" s="836"/>
      <c r="CX123" s="836"/>
      <c r="CY123" s="836"/>
      <c r="CZ123" s="836"/>
      <c r="DA123" s="836"/>
      <c r="DB123" s="836"/>
      <c r="DC123" s="836"/>
      <c r="DD123" s="836"/>
      <c r="DE123" s="836"/>
      <c r="DF123" s="837"/>
      <c r="DG123" s="779" t="s">
        <v>449</v>
      </c>
      <c r="DH123" s="780"/>
      <c r="DI123" s="780"/>
      <c r="DJ123" s="780"/>
      <c r="DK123" s="781"/>
      <c r="DL123" s="782" t="s">
        <v>443</v>
      </c>
      <c r="DM123" s="780"/>
      <c r="DN123" s="780"/>
      <c r="DO123" s="780"/>
      <c r="DP123" s="781"/>
      <c r="DQ123" s="782" t="s">
        <v>444</v>
      </c>
      <c r="DR123" s="780"/>
      <c r="DS123" s="780"/>
      <c r="DT123" s="780"/>
      <c r="DU123" s="781"/>
      <c r="DV123" s="824" t="s">
        <v>492</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130</v>
      </c>
      <c r="AG124" s="780"/>
      <c r="AH124" s="780"/>
      <c r="AI124" s="780"/>
      <c r="AJ124" s="781"/>
      <c r="AK124" s="782" t="s">
        <v>480</v>
      </c>
      <c r="AL124" s="780"/>
      <c r="AM124" s="780"/>
      <c r="AN124" s="780"/>
      <c r="AO124" s="781"/>
      <c r="AP124" s="824" t="s">
        <v>130</v>
      </c>
      <c r="AQ124" s="825"/>
      <c r="AR124" s="825"/>
      <c r="AS124" s="825"/>
      <c r="AT124" s="826"/>
      <c r="AU124" s="827" t="s">
        <v>495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444</v>
      </c>
      <c r="BR124" s="831"/>
      <c r="BS124" s="831"/>
      <c r="BT124" s="831"/>
      <c r="BU124" s="831"/>
      <c r="BV124" s="831" t="s">
        <v>466</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496</v>
      </c>
      <c r="CQ124" s="836"/>
      <c r="CR124" s="836"/>
      <c r="CS124" s="836"/>
      <c r="CT124" s="836"/>
      <c r="CU124" s="836"/>
      <c r="CV124" s="836"/>
      <c r="CW124" s="836"/>
      <c r="CX124" s="836"/>
      <c r="CY124" s="836"/>
      <c r="CZ124" s="836"/>
      <c r="DA124" s="836"/>
      <c r="DB124" s="836"/>
      <c r="DC124" s="836"/>
      <c r="DD124" s="836"/>
      <c r="DE124" s="836"/>
      <c r="DF124" s="837"/>
      <c r="DG124" s="763" t="s">
        <v>472</v>
      </c>
      <c r="DH124" s="764"/>
      <c r="DI124" s="764"/>
      <c r="DJ124" s="764"/>
      <c r="DK124" s="765"/>
      <c r="DL124" s="766" t="s">
        <v>466</v>
      </c>
      <c r="DM124" s="764"/>
      <c r="DN124" s="764"/>
      <c r="DO124" s="764"/>
      <c r="DP124" s="765"/>
      <c r="DQ124" s="766" t="s">
        <v>466</v>
      </c>
      <c r="DR124" s="764"/>
      <c r="DS124" s="764"/>
      <c r="DT124" s="764"/>
      <c r="DU124" s="765"/>
      <c r="DV124" s="848" t="s">
        <v>449</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444</v>
      </c>
      <c r="AB125" s="780"/>
      <c r="AC125" s="780"/>
      <c r="AD125" s="780"/>
      <c r="AE125" s="781"/>
      <c r="AF125" s="782" t="s">
        <v>480</v>
      </c>
      <c r="AG125" s="780"/>
      <c r="AH125" s="780"/>
      <c r="AI125" s="780"/>
      <c r="AJ125" s="781"/>
      <c r="AK125" s="782" t="s">
        <v>472</v>
      </c>
      <c r="AL125" s="780"/>
      <c r="AM125" s="780"/>
      <c r="AN125" s="780"/>
      <c r="AO125" s="781"/>
      <c r="AP125" s="824" t="s">
        <v>449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449</v>
      </c>
      <c r="DH125" s="842"/>
      <c r="DI125" s="842"/>
      <c r="DJ125" s="842"/>
      <c r="DK125" s="842"/>
      <c r="DL125" s="842" t="s">
        <v>480</v>
      </c>
      <c r="DM125" s="842"/>
      <c r="DN125" s="842"/>
      <c r="DO125" s="842"/>
      <c r="DP125" s="842"/>
      <c r="DQ125" s="842" t="s">
        <v>130</v>
      </c>
      <c r="DR125" s="842"/>
      <c r="DS125" s="842"/>
      <c r="DT125" s="842"/>
      <c r="DU125" s="842"/>
      <c r="DV125" s="843" t="s">
        <v>446</v>
      </c>
      <c r="DW125" s="843"/>
      <c r="DX125" s="843"/>
      <c r="DY125" s="843"/>
      <c r="DZ125" s="844"/>
    </row>
    <row r="126" spans="1:130" s="230" customFormat="1" ht="26.25" customHeight="1" thickBot="1" x14ac:dyDescent="0.2">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37674</v>
      </c>
      <c r="AB126" s="780"/>
      <c r="AC126" s="780"/>
      <c r="AD126" s="780"/>
      <c r="AE126" s="781"/>
      <c r="AF126" s="782">
        <v>26588</v>
      </c>
      <c r="AG126" s="780"/>
      <c r="AH126" s="780"/>
      <c r="AI126" s="780"/>
      <c r="AJ126" s="781"/>
      <c r="AK126" s="782">
        <v>21221</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456</v>
      </c>
      <c r="DH126" s="817"/>
      <c r="DI126" s="817"/>
      <c r="DJ126" s="817"/>
      <c r="DK126" s="817"/>
      <c r="DL126" s="817" t="s">
        <v>446</v>
      </c>
      <c r="DM126" s="817"/>
      <c r="DN126" s="817"/>
      <c r="DO126" s="817"/>
      <c r="DP126" s="817"/>
      <c r="DQ126" s="817" t="s">
        <v>466</v>
      </c>
      <c r="DR126" s="817"/>
      <c r="DS126" s="817"/>
      <c r="DT126" s="817"/>
      <c r="DU126" s="817"/>
      <c r="DV126" s="794" t="s">
        <v>472</v>
      </c>
      <c r="DW126" s="794"/>
      <c r="DX126" s="794"/>
      <c r="DY126" s="794"/>
      <c r="DZ126" s="795"/>
    </row>
    <row r="127" spans="1:130" s="230" customFormat="1" ht="26.25" customHeight="1" x14ac:dyDescent="0.15">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480</v>
      </c>
      <c r="AG127" s="780"/>
      <c r="AH127" s="780"/>
      <c r="AI127" s="780"/>
      <c r="AJ127" s="781"/>
      <c r="AK127" s="782" t="s">
        <v>444</v>
      </c>
      <c r="AL127" s="780"/>
      <c r="AM127" s="780"/>
      <c r="AN127" s="780"/>
      <c r="AO127" s="781"/>
      <c r="AP127" s="824" t="s">
        <v>444</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449</v>
      </c>
      <c r="DM127" s="817"/>
      <c r="DN127" s="817"/>
      <c r="DO127" s="817"/>
      <c r="DP127" s="817"/>
      <c r="DQ127" s="817" t="s">
        <v>444</v>
      </c>
      <c r="DR127" s="817"/>
      <c r="DS127" s="817"/>
      <c r="DT127" s="817"/>
      <c r="DU127" s="817"/>
      <c r="DV127" s="794" t="s">
        <v>449</v>
      </c>
      <c r="DW127" s="794"/>
      <c r="DX127" s="794"/>
      <c r="DY127" s="794"/>
      <c r="DZ127" s="795"/>
    </row>
    <row r="128" spans="1:130" s="230" customFormat="1" ht="26.25" customHeight="1" thickBot="1" x14ac:dyDescent="0.2">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15260</v>
      </c>
      <c r="AB128" s="801"/>
      <c r="AC128" s="801"/>
      <c r="AD128" s="801"/>
      <c r="AE128" s="802"/>
      <c r="AF128" s="803">
        <v>17336</v>
      </c>
      <c r="AG128" s="801"/>
      <c r="AH128" s="801"/>
      <c r="AI128" s="801"/>
      <c r="AJ128" s="802"/>
      <c r="AK128" s="803">
        <v>14392</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510</v>
      </c>
      <c r="DM128" s="791"/>
      <c r="DN128" s="791"/>
      <c r="DO128" s="791"/>
      <c r="DP128" s="791"/>
      <c r="DQ128" s="791" t="s">
        <v>444</v>
      </c>
      <c r="DR128" s="791"/>
      <c r="DS128" s="791"/>
      <c r="DT128" s="791"/>
      <c r="DU128" s="791"/>
      <c r="DV128" s="792" t="s">
        <v>444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3835078</v>
      </c>
      <c r="AB129" s="780"/>
      <c r="AC129" s="780"/>
      <c r="AD129" s="780"/>
      <c r="AE129" s="781"/>
      <c r="AF129" s="782">
        <v>4106187</v>
      </c>
      <c r="AG129" s="780"/>
      <c r="AH129" s="780"/>
      <c r="AI129" s="780"/>
      <c r="AJ129" s="781"/>
      <c r="AK129" s="782">
        <v>4021133</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456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362078</v>
      </c>
      <c r="AB130" s="780"/>
      <c r="AC130" s="780"/>
      <c r="AD130" s="780"/>
      <c r="AE130" s="781"/>
      <c r="AF130" s="782">
        <v>366572</v>
      </c>
      <c r="AG130" s="780"/>
      <c r="AH130" s="780"/>
      <c r="AI130" s="780"/>
      <c r="AJ130" s="781"/>
      <c r="AK130" s="782">
        <v>382740</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3473000</v>
      </c>
      <c r="AB131" s="764"/>
      <c r="AC131" s="764"/>
      <c r="AD131" s="764"/>
      <c r="AE131" s="765"/>
      <c r="AF131" s="766">
        <v>3739615</v>
      </c>
      <c r="AG131" s="764"/>
      <c r="AH131" s="764"/>
      <c r="AI131" s="764"/>
      <c r="AJ131" s="765"/>
      <c r="AK131" s="766">
        <v>3638393</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t="s">
        <v>518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1.7631730000000001</v>
      </c>
      <c r="AB132" s="745"/>
      <c r="AC132" s="745"/>
      <c r="AD132" s="745"/>
      <c r="AE132" s="746"/>
      <c r="AF132" s="747">
        <v>1.1309720000000001</v>
      </c>
      <c r="AG132" s="745"/>
      <c r="AH132" s="745"/>
      <c r="AI132" s="745"/>
      <c r="AJ132" s="746"/>
      <c r="AK132" s="747">
        <v>1.2637172999999999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1.8</v>
      </c>
      <c r="AB133" s="724"/>
      <c r="AC133" s="724"/>
      <c r="AD133" s="724"/>
      <c r="AE133" s="725"/>
      <c r="AF133" s="723">
        <v>1.5</v>
      </c>
      <c r="AG133" s="724"/>
      <c r="AH133" s="724"/>
      <c r="AI133" s="724"/>
      <c r="AJ133" s="725"/>
      <c r="AK133" s="723">
        <v>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94XqnGBnpyuzyEdFtxNDhq4ktqESawooDgGzMVZeN4G80uPmsPGSCrWiVC4V8i3Wp2aSC9efJA0JgCT4c7AHQ==" saltValue="16JBc39xrI8Ffky/Kdx0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FPd/ZjOgOE+XKYBeVDy2OeSc6BI5Lh43nRBogzbCsTutBMTDxNegmkORaHyc6tW9jf3RR53vDV1bbtN7ii0rw==" saltValue="rTZrMhfxJzbKrCc4UbSkw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dYFNmGd0cVL698N87Dhi54SdLA63AjFXIYtO6oU0WmdAakmoqYMZNnkOJ8Nz1nVqJ2fo+e7HAtMBJVFstFLFQ==" saltValue="XZixSQowM4Yyy0FvpMXGu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530</v>
      </c>
      <c r="AL9" s="1128"/>
      <c r="AM9" s="1128"/>
      <c r="AN9" s="1129"/>
      <c r="AO9" s="281">
        <v>1444023</v>
      </c>
      <c r="AP9" s="281">
        <v>93713</v>
      </c>
      <c r="AQ9" s="282">
        <v>91991</v>
      </c>
      <c r="AR9" s="283">
        <v>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531</v>
      </c>
      <c r="AL10" s="1128"/>
      <c r="AM10" s="1128"/>
      <c r="AN10" s="1129"/>
      <c r="AO10" s="284">
        <v>242957</v>
      </c>
      <c r="AP10" s="284">
        <v>15767</v>
      </c>
      <c r="AQ10" s="285">
        <v>12405</v>
      </c>
      <c r="AR10" s="286">
        <v>27.1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532</v>
      </c>
      <c r="AL11" s="1128"/>
      <c r="AM11" s="1128"/>
      <c r="AN11" s="1129"/>
      <c r="AO11" s="284" t="s">
        <v>533</v>
      </c>
      <c r="AP11" s="284" t="s">
        <v>533</v>
      </c>
      <c r="AQ11" s="285">
        <v>395</v>
      </c>
      <c r="AR11" s="286" t="s">
        <v>533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534</v>
      </c>
      <c r="AL12" s="1128"/>
      <c r="AM12" s="1128"/>
      <c r="AN12" s="1129"/>
      <c r="AO12" s="284" t="s">
        <v>533</v>
      </c>
      <c r="AP12" s="284" t="s">
        <v>533</v>
      </c>
      <c r="AQ12" s="285">
        <v>19</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535</v>
      </c>
      <c r="AL13" s="1128"/>
      <c r="AM13" s="1128"/>
      <c r="AN13" s="1129"/>
      <c r="AO13" s="284">
        <v>106973</v>
      </c>
      <c r="AP13" s="284">
        <v>6942</v>
      </c>
      <c r="AQ13" s="285">
        <v>3751</v>
      </c>
      <c r="AR13" s="286">
        <v>85.1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536</v>
      </c>
      <c r="AL14" s="1128"/>
      <c r="AM14" s="1128"/>
      <c r="AN14" s="1129"/>
      <c r="AO14" s="284">
        <v>19794</v>
      </c>
      <c r="AP14" s="284">
        <v>1285</v>
      </c>
      <c r="AQ14" s="285">
        <v>1672</v>
      </c>
      <c r="AR14" s="286">
        <v>-23.1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537</v>
      </c>
      <c r="AL15" s="1131"/>
      <c r="AM15" s="1131"/>
      <c r="AN15" s="1132"/>
      <c r="AO15" s="284">
        <v>-121375</v>
      </c>
      <c r="AP15" s="284">
        <v>-7877</v>
      </c>
      <c r="AQ15" s="285">
        <v>-6358</v>
      </c>
      <c r="AR15" s="286">
        <v>23.9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190</v>
      </c>
      <c r="AL16" s="1131"/>
      <c r="AM16" s="1131"/>
      <c r="AN16" s="1132"/>
      <c r="AO16" s="284">
        <v>1692372</v>
      </c>
      <c r="AP16" s="284">
        <v>109830</v>
      </c>
      <c r="AQ16" s="285">
        <v>103876</v>
      </c>
      <c r="AR16" s="286">
        <v>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542</v>
      </c>
      <c r="AL21" s="1134"/>
      <c r="AM21" s="1134"/>
      <c r="AN21" s="1135"/>
      <c r="AO21" s="297">
        <v>9.86</v>
      </c>
      <c r="AP21" s="298">
        <v>9.2899999999999991</v>
      </c>
      <c r="AQ21" s="299">
        <v>0.56999999999999995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543</v>
      </c>
      <c r="AL22" s="1134"/>
      <c r="AM22" s="1134"/>
      <c r="AN22" s="1135"/>
      <c r="AO22" s="302">
        <v>98.2</v>
      </c>
      <c r="AP22" s="303">
        <v>96.9</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6" t="s">
        <v>544</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7" t="s">
        <v>547</v>
      </c>
      <c r="AL32" s="1118"/>
      <c r="AM32" s="1118"/>
      <c r="AN32" s="1119"/>
      <c r="AO32" s="312">
        <v>372477</v>
      </c>
      <c r="AP32" s="312">
        <v>24173</v>
      </c>
      <c r="AQ32" s="313">
        <v>51927</v>
      </c>
      <c r="AR32" s="314">
        <v>-53.4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7" t="s">
        <v>548</v>
      </c>
      <c r="AL33" s="1118"/>
      <c r="AM33" s="1118"/>
      <c r="AN33" s="1119"/>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7" t="s">
        <v>549</v>
      </c>
      <c r="AL34" s="1118"/>
      <c r="AM34" s="1118"/>
      <c r="AN34" s="1119"/>
      <c r="AO34" s="312" t="s">
        <v>533</v>
      </c>
      <c r="AP34" s="312" t="s">
        <v>533</v>
      </c>
      <c r="AQ34" s="313" t="s">
        <v>533</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7" t="s">
        <v>550</v>
      </c>
      <c r="AL35" s="1118"/>
      <c r="AM35" s="1118"/>
      <c r="AN35" s="1119"/>
      <c r="AO35" s="312">
        <v>17545</v>
      </c>
      <c r="AP35" s="312">
        <v>1139</v>
      </c>
      <c r="AQ35" s="313">
        <v>15337</v>
      </c>
      <c r="AR35" s="314">
        <v>-92.6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7" t="s">
        <v>551</v>
      </c>
      <c r="AL36" s="1118"/>
      <c r="AM36" s="1118"/>
      <c r="AN36" s="1119"/>
      <c r="AO36" s="312">
        <v>31868</v>
      </c>
      <c r="AP36" s="312">
        <v>2068</v>
      </c>
      <c r="AQ36" s="313">
        <v>2347</v>
      </c>
      <c r="AR36" s="314">
        <v>-11.9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7" t="s">
        <v>552</v>
      </c>
      <c r="AL37" s="1118"/>
      <c r="AM37" s="1118"/>
      <c r="AN37" s="1119"/>
      <c r="AO37" s="312">
        <v>21221</v>
      </c>
      <c r="AP37" s="312">
        <v>1377</v>
      </c>
      <c r="AQ37" s="313">
        <v>463</v>
      </c>
      <c r="AR37" s="314">
        <v>197.4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0" t="s">
        <v>553</v>
      </c>
      <c r="AL38" s="1121"/>
      <c r="AM38" s="1121"/>
      <c r="AN38" s="1122"/>
      <c r="AO38" s="315" t="s">
        <v>533</v>
      </c>
      <c r="AP38" s="315" t="s">
        <v>533</v>
      </c>
      <c r="AQ38" s="316">
        <v>1</v>
      </c>
      <c r="AR38" s="304" t="s">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0" t="s">
        <v>554</v>
      </c>
      <c r="AL39" s="1121"/>
      <c r="AM39" s="1121"/>
      <c r="AN39" s="1122"/>
      <c r="AO39" s="312">
        <v>-14392</v>
      </c>
      <c r="AP39" s="312">
        <v>-934</v>
      </c>
      <c r="AQ39" s="313">
        <v>-3326</v>
      </c>
      <c r="AR39" s="314">
        <v>-71.900000000000006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7" t="s">
        <v>555</v>
      </c>
      <c r="AL40" s="1118"/>
      <c r="AM40" s="1118"/>
      <c r="AN40" s="1119"/>
      <c r="AO40" s="312">
        <v>-382740</v>
      </c>
      <c r="AP40" s="312">
        <v>-24839</v>
      </c>
      <c r="AQ40" s="313">
        <v>-45680</v>
      </c>
      <c r="AR40" s="314">
        <v>-45.6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3" t="s">
        <v>304</v>
      </c>
      <c r="AL41" s="1124"/>
      <c r="AM41" s="1124"/>
      <c r="AN41" s="1125"/>
      <c r="AO41" s="312">
        <v>45979</v>
      </c>
      <c r="AP41" s="312">
        <v>2984</v>
      </c>
      <c r="AQ41" s="313">
        <v>21069</v>
      </c>
      <c r="AR41" s="314">
        <v>-85.8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0" t="s">
        <v>525</v>
      </c>
      <c r="AN49" s="1112" t="s">
        <v>559</v>
      </c>
      <c r="AO49" s="1113"/>
      <c r="AP49" s="1113"/>
      <c r="AQ49" s="1113"/>
      <c r="AR49" s="111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1"/>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376249</v>
      </c>
      <c r="AN51" s="334">
        <v>23042</v>
      </c>
      <c r="AO51" s="335">
        <v>-23.7</v>
      </c>
      <c r="AP51" s="336">
        <v>73475</v>
      </c>
      <c r="AQ51" s="337">
        <v>9.1</v>
      </c>
      <c r="AR51" s="338">
        <v>-32.799999999999997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258065</v>
      </c>
      <c r="AN52" s="342">
        <v>15804</v>
      </c>
      <c r="AO52" s="343">
        <v>-23.1</v>
      </c>
      <c r="AP52" s="344">
        <v>43072</v>
      </c>
      <c r="AQ52" s="345">
        <v>31.1</v>
      </c>
      <c r="AR52" s="346">
        <v>-54.2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425380</v>
      </c>
      <c r="AN53" s="334">
        <v>26482</v>
      </c>
      <c r="AO53" s="335">
        <v>14.9</v>
      </c>
      <c r="AP53" s="336">
        <v>87464</v>
      </c>
      <c r="AQ53" s="337">
        <v>19</v>
      </c>
      <c r="AR53" s="338">
        <v>-4.0999999999999996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311079</v>
      </c>
      <c r="AN54" s="342">
        <v>19366</v>
      </c>
      <c r="AO54" s="343">
        <v>22.5</v>
      </c>
      <c r="AP54" s="344">
        <v>47479</v>
      </c>
      <c r="AQ54" s="345">
        <v>10.199999999999999</v>
      </c>
      <c r="AR54" s="346">
        <v>12.3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658081</v>
      </c>
      <c r="AN55" s="334">
        <v>41488</v>
      </c>
      <c r="AO55" s="335">
        <v>56.7</v>
      </c>
      <c r="AP55" s="336">
        <v>96248</v>
      </c>
      <c r="AQ55" s="337">
        <v>10</v>
      </c>
      <c r="AR55" s="338">
        <v>46.7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522123</v>
      </c>
      <c r="AN56" s="342">
        <v>32917</v>
      </c>
      <c r="AO56" s="343">
        <v>70</v>
      </c>
      <c r="AP56" s="344">
        <v>55768</v>
      </c>
      <c r="AQ56" s="345">
        <v>17.5</v>
      </c>
      <c r="AR56" s="346">
        <v>52.5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528790</v>
      </c>
      <c r="AN57" s="334">
        <v>33993</v>
      </c>
      <c r="AO57" s="335">
        <v>-18.100000000000001</v>
      </c>
      <c r="AP57" s="336">
        <v>76413</v>
      </c>
      <c r="AQ57" s="337">
        <v>-20.6</v>
      </c>
      <c r="AR57" s="338">
        <v>2.5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436622</v>
      </c>
      <c r="AN58" s="342">
        <v>28068</v>
      </c>
      <c r="AO58" s="343">
        <v>-14.7</v>
      </c>
      <c r="AP58" s="344">
        <v>39658</v>
      </c>
      <c r="AQ58" s="345">
        <v>-28.9</v>
      </c>
      <c r="AR58" s="346">
        <v>14.2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925130</v>
      </c>
      <c r="AN59" s="334">
        <v>60038</v>
      </c>
      <c r="AO59" s="335">
        <v>76.599999999999994</v>
      </c>
      <c r="AP59" s="336">
        <v>66481</v>
      </c>
      <c r="AQ59" s="337">
        <v>-13</v>
      </c>
      <c r="AR59" s="338">
        <v>89.6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421903</v>
      </c>
      <c r="AN60" s="342">
        <v>27380</v>
      </c>
      <c r="AO60" s="343">
        <v>-2.5</v>
      </c>
      <c r="AP60" s="344">
        <v>36120</v>
      </c>
      <c r="AQ60" s="345">
        <v>-8.9</v>
      </c>
      <c r="AR60" s="346">
        <v>6.4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582726</v>
      </c>
      <c r="AN61" s="349">
        <v>37009</v>
      </c>
      <c r="AO61" s="350">
        <v>21.3</v>
      </c>
      <c r="AP61" s="351">
        <v>80016</v>
      </c>
      <c r="AQ61" s="352">
        <v>0.9</v>
      </c>
      <c r="AR61" s="338">
        <v>20.399999999999999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389958</v>
      </c>
      <c r="AN62" s="342">
        <v>24707</v>
      </c>
      <c r="AO62" s="343">
        <v>10.4</v>
      </c>
      <c r="AP62" s="344">
        <v>44419</v>
      </c>
      <c r="AQ62" s="345">
        <v>4.2</v>
      </c>
      <c r="AR62" s="346">
        <v>6.2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n2usfOk9kLsSqCtINa/Rwib4gFaUBQW7QfvFE6+09GqMPkiMC6Cx2uc2O0y1b509arPEohjAPp6yn6Su9BVBA==" saltValue="sdxN2MB0E48bRBSfdrzz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QSHYXFycj1tIzivEEpsGRdSg0SMN8QajoPNa9pSMH1My3y3RAe4lCDfaTDSr2kIe2BtldBgjDAlAWoO9Zh6LTg==" saltValue="SNmAjWa25qc8GOC4fbvqD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U7fPun2as2mDPcRQ9/nBg+83F4qUyhbGg3YSIgU7f1FpUaoh6hGf0RGNOe03C42NwbBWd5nP4Nyyxy0lud3WmQ==" saltValue="8CBxULNspVVlxcKRarwa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6" t="s">
        <v>3</v>
      </c>
      <c r="D47" s="1136"/>
      <c r="E47" s="1137"/>
      <c r="F47" s="11">
        <v>27.49</v>
      </c>
      <c r="G47" s="12">
        <v>29.43</v>
      </c>
      <c r="H47" s="12">
        <v>27.4</v>
      </c>
      <c r="I47" s="12">
        <v>23.74</v>
      </c>
      <c r="J47" s="13">
        <v>20.66</v>
      </c>
    </row>
    <row r="48" spans="2:10" ht="57.75" customHeight="1" x14ac:dyDescent="0.15">
      <c r="B48" s="14"/>
      <c r="C48" s="1138" t="s">
        <v>4</v>
      </c>
      <c r="D48" s="1138"/>
      <c r="E48" s="1139"/>
      <c r="F48" s="15">
        <v>6.05</v>
      </c>
      <c r="G48" s="16">
        <v>6.23</v>
      </c>
      <c r="H48" s="16">
        <v>5.49</v>
      </c>
      <c r="I48" s="16">
        <v>6.79</v>
      </c>
      <c r="J48" s="17">
        <v>6.8</v>
      </c>
    </row>
    <row r="49" spans="2:10" ht="57.75" customHeight="1" thickBot="1" x14ac:dyDescent="0.2">
      <c r="B49" s="18"/>
      <c r="C49" s="1140" t="s">
        <v>5</v>
      </c>
      <c r="D49" s="1140"/>
      <c r="E49" s="1141"/>
      <c r="F49" s="19" t="s">
        <v>580</v>
      </c>
      <c r="G49" s="20">
        <v>2.2400000000000002</v>
      </c>
      <c r="H49" s="20" t="s">
        <v>581</v>
      </c>
      <c r="I49" s="20" t="s">
        <v>582</v>
      </c>
      <c r="J49" s="21" t="s">
        <v>583</v>
      </c>
    </row>
    <row r="50" spans="2:10" x14ac:dyDescent="0.15"/>
  </sheetData>
  <sheetProtection algorithmName="SHA-512" hashValue="NVYRpWciTlPyMseo0RBzRvFSnqJh2+3YK50w9OtN6cZbwDvN5M73iU4ovEyCA8SwgdYJbUCbET3pBNMWFlhHcw==" saltValue="vnxzSSku1PARq1OqXb+eJ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2024-03-22T00:10:37Z</cp:lastPrinted>
  <dcterms:created xsi:type="dcterms:W3CDTF">2024-02-05T00:24:01Z</dcterms:created>
  <dcterms:modified xsi:type="dcterms:W3CDTF">2024-03-25T05:21:47Z</dcterms:modified>
  <cp:category/>
</cp:coreProperties>
</file>