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tabRatio="633" activeTab="0"/>
  </bookViews>
  <sheets>
    <sheet name="１表総括表（市計）" sheetId="1" r:id="rId1"/>
    <sheet name="１表総括表（町村計）" sheetId="2" r:id="rId2"/>
    <sheet name="１表総括表（市町村計）" sheetId="3" r:id="rId3"/>
    <sheet name="内訳（済み）" sheetId="4" r:id="rId4"/>
  </sheets>
  <definedNames>
    <definedName name="_xlnm.Print_Area" localSheetId="0">'１表総括表（市計）'!$A$1:$O$31</definedName>
    <definedName name="_xlnm.Print_Area" localSheetId="2">'１表総括表（市町村計）'!$A$1:$O$29</definedName>
    <definedName name="_xlnm.Print_Area" localSheetId="1">'１表総括表（町村計）'!$A$1:$O$29</definedName>
  </definedNames>
  <calcPr fullCalcOnLoad="1"/>
</workbook>
</file>

<file path=xl/sharedStrings.xml><?xml version="1.0" encoding="utf-8"?>
<sst xmlns="http://schemas.openxmlformats.org/spreadsheetml/2006/main" count="300" uniqueCount="170">
  <si>
    <t>計</t>
  </si>
  <si>
    <t>納税義務者数</t>
  </si>
  <si>
    <t>納税義務者数</t>
  </si>
  <si>
    <t>非課税地積
（イ）　（㎡）</t>
  </si>
  <si>
    <t>非課税地積
（イ）　（㎡）</t>
  </si>
  <si>
    <t>評価総地積
（ロ）　（㎡）</t>
  </si>
  <si>
    <t>評価総地積
（ロ）　（㎡）</t>
  </si>
  <si>
    <t>法定免税点
未満のもの
（ロ）（人）</t>
  </si>
  <si>
    <t>法定免税点
未満のもの
（ロ）（人）</t>
  </si>
  <si>
    <t>総数
（イ）（人）</t>
  </si>
  <si>
    <t>総数
（イ）（人）</t>
  </si>
  <si>
    <t>法定免税点
以上のもの
(ｲ)-(ﾛ)(ﾊ)（人）</t>
  </si>
  <si>
    <t>法定免税点
以上のもの
(ｲ)-(ﾛ)(ﾊ)（人）</t>
  </si>
  <si>
    <t>法定免税点
未満のもの
（ハ）　（㎡）</t>
  </si>
  <si>
    <t>法定免税点
未満のもの
（ハ）　（㎡）</t>
  </si>
  <si>
    <t>法定免税点
以上のもの
（ニ）　（㎡）</t>
  </si>
  <si>
    <t>法定免税点
以上のもの
（ニ）　（㎡）</t>
  </si>
  <si>
    <t>総額
（ホ）　（千円）</t>
  </si>
  <si>
    <t>総額
（ホ）　（千円）</t>
  </si>
  <si>
    <t>法定免税点
未満のもの
（ニ）　（千円）</t>
  </si>
  <si>
    <t>法定免税点
未満のもの
（ニ）　（千円）</t>
  </si>
  <si>
    <t>法定免税点
以上のもの
（ト）　（千円）</t>
  </si>
  <si>
    <t>法定免税点
以上のもの
（ト）　（千円）</t>
  </si>
  <si>
    <t>（ト）に係る
課税標準額
（チ）　（千円）</t>
  </si>
  <si>
    <t>（ト）に係る
課税標準額
（チ）　（千円）</t>
  </si>
  <si>
    <t>非課税地筆数（リ）</t>
  </si>
  <si>
    <t>非課税地筆数（リ）</t>
  </si>
  <si>
    <t>評価総筆数
（ヌ）</t>
  </si>
  <si>
    <t>評価総筆数
（ヌ）</t>
  </si>
  <si>
    <t>法定免税点
未満のもの
（ル）</t>
  </si>
  <si>
    <t>法定免税点
未満のもの
（ル）</t>
  </si>
  <si>
    <t>法定免税点
以上のもの
（ヌ）-（ル）</t>
  </si>
  <si>
    <t>法定免税点
以上のもの
（ヌ）-（ル）</t>
  </si>
  <si>
    <t>平均価格</t>
  </si>
  <si>
    <t>平均価格</t>
  </si>
  <si>
    <t>（ホ）/（ロ）
（ワ）　（円/㎡）</t>
  </si>
  <si>
    <t>（ホ）/（ロ）
（ワ）　（円/㎡）</t>
  </si>
  <si>
    <t>　　　　　　　　　　　　　　区　分
地　目　</t>
  </si>
  <si>
    <t>　　　　　　　　　　　　　　区　分
地　目　</t>
  </si>
  <si>
    <t>一般田</t>
  </si>
  <si>
    <t>一般田</t>
  </si>
  <si>
    <t>介在田・市街化区域田</t>
  </si>
  <si>
    <t>介在田・市街化区域田</t>
  </si>
  <si>
    <t>一般畑</t>
  </si>
  <si>
    <t>一般畑</t>
  </si>
  <si>
    <t>介在畑・市街化区域畑</t>
  </si>
  <si>
    <t>介在畑・市街化区域畑</t>
  </si>
  <si>
    <t>小規模住宅用地</t>
  </si>
  <si>
    <t>小規模住宅用地</t>
  </si>
  <si>
    <t>一般住宅用地</t>
  </si>
  <si>
    <t>一般住宅用地</t>
  </si>
  <si>
    <t>商業地等（非住宅用地）</t>
  </si>
  <si>
    <t>商業地等（非住宅用地）</t>
  </si>
  <si>
    <t>計</t>
  </si>
  <si>
    <t>塩田</t>
  </si>
  <si>
    <t>塩田</t>
  </si>
  <si>
    <t>鉱泉地</t>
  </si>
  <si>
    <t>鉱泉地</t>
  </si>
  <si>
    <t>池沼</t>
  </si>
  <si>
    <t>池沼</t>
  </si>
  <si>
    <t>一般山林</t>
  </si>
  <si>
    <t>一般山林</t>
  </si>
  <si>
    <t>介在山林</t>
  </si>
  <si>
    <t>介在山林</t>
  </si>
  <si>
    <t>牧場</t>
  </si>
  <si>
    <t>牧場</t>
  </si>
  <si>
    <t>原野</t>
  </si>
  <si>
    <t>原野</t>
  </si>
  <si>
    <t>ゴルフ場の用地</t>
  </si>
  <si>
    <t>ゴルフ場の用地</t>
  </si>
  <si>
    <t>遊園地等の用地</t>
  </si>
  <si>
    <t>遊園地等の用地</t>
  </si>
  <si>
    <t>鉄軌道用地</t>
  </si>
  <si>
    <t>鉄軌道用地</t>
  </si>
  <si>
    <t>その他の雑種地</t>
  </si>
  <si>
    <t>その他の雑種地</t>
  </si>
  <si>
    <t>その他</t>
  </si>
  <si>
    <t>その他</t>
  </si>
  <si>
    <t>合計</t>
  </si>
  <si>
    <t>合計</t>
  </si>
  <si>
    <t>田</t>
  </si>
  <si>
    <t>田</t>
  </si>
  <si>
    <t>畑</t>
  </si>
  <si>
    <t>畑</t>
  </si>
  <si>
    <t>宅地</t>
  </si>
  <si>
    <t>宅地</t>
  </si>
  <si>
    <t>山林</t>
  </si>
  <si>
    <t>山林</t>
  </si>
  <si>
    <t>雑種地</t>
  </si>
  <si>
    <t>雑種地</t>
  </si>
  <si>
    <t>ひたちなか市</t>
  </si>
  <si>
    <t>日立市</t>
  </si>
  <si>
    <t>潮来市</t>
  </si>
  <si>
    <t>総額
（ニ）　（千円）</t>
  </si>
  <si>
    <t>（ホ）に係る
課税標準額
（ヘ）　（千円）</t>
  </si>
  <si>
    <t>（1）　市　計</t>
  </si>
  <si>
    <t>（２）　町　村　計</t>
  </si>
  <si>
    <t>（３）　市　町　村　計</t>
  </si>
  <si>
    <t>４　宅地</t>
  </si>
  <si>
    <t>７　雑種地</t>
  </si>
  <si>
    <t>地                     積</t>
  </si>
  <si>
    <t>決       定       価      格</t>
  </si>
  <si>
    <t>筆                    数</t>
  </si>
  <si>
    <t>地                  積</t>
  </si>
  <si>
    <t>決      定      価      格</t>
  </si>
  <si>
    <t>筆                    数</t>
  </si>
  <si>
    <t>２　田</t>
  </si>
  <si>
    <t>　１　総括表</t>
  </si>
  <si>
    <t>水戸市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</si>
  <si>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</si>
  <si>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</si>
  <si>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</si>
  <si>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</si>
  <si>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</si>
  <si>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</si>
  <si>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</si>
  <si>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</si>
  <si>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</si>
  <si>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</si>
  <si>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</si>
  <si>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</si>
  <si>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鹿嶋市</t>
  </si>
  <si>
    <t>守谷市</t>
  </si>
  <si>
    <t>茨城町</t>
  </si>
  <si>
    <t>小川町</t>
  </si>
  <si>
    <t>美野里町</t>
  </si>
  <si>
    <t>東海村</t>
  </si>
  <si>
    <t>大子町</t>
  </si>
  <si>
    <t>美浦村</t>
  </si>
  <si>
    <t>阿見町</t>
  </si>
  <si>
    <t>河内町</t>
  </si>
  <si>
    <t>玉里村</t>
  </si>
  <si>
    <t>新治村</t>
  </si>
  <si>
    <t>伊奈町</t>
  </si>
  <si>
    <t>谷和原村</t>
  </si>
  <si>
    <t>八千代町</t>
  </si>
  <si>
    <t>五霞町</t>
  </si>
  <si>
    <t>境町</t>
  </si>
  <si>
    <t>利根町</t>
  </si>
  <si>
    <t>龍ケ崎市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</si>
  <si>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</si>
  <si>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</si>
  <si>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</si>
  <si>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</si>
  <si>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</si>
  <si>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</si>
  <si>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</si>
  <si>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</si>
  <si>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</si>
  <si>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</si>
  <si>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</si>
  <si>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大洗町</t>
  </si>
  <si>
    <t>城里町</t>
  </si>
  <si>
    <t>友部町</t>
  </si>
  <si>
    <t>岩間町</t>
  </si>
  <si>
    <t>番号</t>
  </si>
  <si>
    <t>　　　　　　 区分
市町村名</t>
  </si>
  <si>
    <t>　　　　　      区分
市町村名</t>
  </si>
  <si>
    <t>５　山林</t>
  </si>
  <si>
    <t>６　原野</t>
  </si>
  <si>
    <t>８　合計</t>
  </si>
  <si>
    <t>地積</t>
  </si>
  <si>
    <t>決定価格</t>
  </si>
  <si>
    <t>（ロ）の内免税点
以上のもの
（ハ）　（㎡）</t>
  </si>
  <si>
    <t>（ニ）の内免税点
以上のもの
（ホ）　（千円）</t>
  </si>
  <si>
    <t>【町村計】</t>
  </si>
  <si>
    <t>【市町村計】</t>
  </si>
  <si>
    <t>３　畑</t>
  </si>
  <si>
    <t>【市計】</t>
  </si>
  <si>
    <t>第１表　平成１８年度土地に関する概要調書報告書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</si>
</sst>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ＭＳ 明朝"/>
      <family val="1"/>
    </font>
    <font>
      <b/>
      <sz val="12"/>
      <name val="ＭＳ Ｐゴシック"/>
      <family val="3"/>
    </font>
    <font>
      <sz val="12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5.5"/>
      <name val="ＭＳ Ｐゴシック"/>
      <family val="3"/>
    </font>
    <font>
      <sz val="14"/>
      <name val="ＭＳ 明朝"/>
      <family val="1"/>
    </font>
    <font>
      <sz val="14.5"/>
      <name val="ＭＳ 明朝"/>
      <family val="1"/>
    </font>
    <font>
      <sz val="1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38" fontId="2" fillId="0" borderId="1" xfId="16" applyFont="1" applyBorder="1" applyAlignment="1">
      <alignment horizontal="right" vertical="distributed"/>
    </xf>
    <xf numFmtId="38" fontId="2" fillId="0" borderId="1" xfId="16" applyFont="1" applyBorder="1" applyAlignment="1">
      <alignment horizontal="center" vertical="distributed"/>
    </xf>
    <xf numFmtId="38" fontId="2" fillId="0" borderId="0" xfId="16" applyFont="1" applyAlignment="1">
      <alignment horizontal="right" vertical="distributed"/>
    </xf>
    <xf numFmtId="38" fontId="1" fillId="0" borderId="0" xfId="16" applyFont="1" applyAlignment="1">
      <alignment horizontal="center" vertical="distributed"/>
    </xf>
    <xf numFmtId="38" fontId="2" fillId="0" borderId="0" xfId="16" applyFont="1" applyAlignment="1">
      <alignment horizontal="center" vertical="distributed"/>
    </xf>
    <xf numFmtId="38" fontId="2" fillId="0" borderId="0" xfId="16" applyFont="1" applyBorder="1" applyAlignment="1">
      <alignment horizontal="center" vertical="distributed"/>
    </xf>
    <xf numFmtId="38" fontId="2" fillId="0" borderId="1" xfId="16" applyFont="1" applyBorder="1" applyAlignment="1">
      <alignment horizontal="center" vertical="distributed" wrapText="1"/>
    </xf>
    <xf numFmtId="38" fontId="2" fillId="0" borderId="1" xfId="16" applyFont="1" applyBorder="1" applyAlignment="1">
      <alignment horizontal="distributed" vertical="distributed"/>
    </xf>
    <xf numFmtId="38" fontId="5" fillId="0" borderId="0" xfId="16" applyFont="1" applyAlignment="1">
      <alignment vertical="center"/>
    </xf>
    <xf numFmtId="38" fontId="6" fillId="0" borderId="0" xfId="16" applyFont="1" applyAlignment="1">
      <alignment vertical="center"/>
    </xf>
    <xf numFmtId="38" fontId="2" fillId="0" borderId="0" xfId="0" applyNumberFormat="1" applyFont="1" applyAlignment="1">
      <alignment horizontal="center" vertical="distributed"/>
    </xf>
    <xf numFmtId="38" fontId="2" fillId="2" borderId="1" xfId="16" applyFont="1" applyFill="1" applyBorder="1" applyAlignment="1">
      <alignment horizontal="right" vertical="distributed"/>
    </xf>
    <xf numFmtId="0" fontId="4" fillId="0" borderId="1" xfId="0" applyFont="1" applyFill="1" applyBorder="1" applyAlignment="1">
      <alignment horizontal="distributed" vertical="center" wrapText="1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distributed" vertical="center"/>
    </xf>
    <xf numFmtId="38" fontId="2" fillId="0" borderId="2" xfId="16" applyFont="1" applyFill="1" applyBorder="1" applyAlignment="1">
      <alignment vertical="center"/>
    </xf>
    <xf numFmtId="38" fontId="2" fillId="0" borderId="0" xfId="16" applyFont="1" applyFill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distributed" vertical="center"/>
    </xf>
    <xf numFmtId="38" fontId="2" fillId="0" borderId="3" xfId="16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38" fontId="2" fillId="0" borderId="0" xfId="0" applyNumberFormat="1" applyFont="1" applyFill="1" applyAlignment="1">
      <alignment vertical="center"/>
    </xf>
    <xf numFmtId="38" fontId="2" fillId="0" borderId="0" xfId="16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38" fontId="8" fillId="0" borderId="0" xfId="16" applyFont="1" applyFill="1" applyAlignment="1">
      <alignment vertical="center"/>
    </xf>
    <xf numFmtId="38" fontId="2" fillId="0" borderId="1" xfId="16" applyFont="1" applyBorder="1" applyAlignment="1">
      <alignment horizontal="distributed" vertical="center" textRotation="255"/>
    </xf>
    <xf numFmtId="38" fontId="2" fillId="0" borderId="1" xfId="16" applyFont="1" applyBorder="1" applyAlignment="1">
      <alignment horizontal="distributed" vertical="distributed"/>
    </xf>
    <xf numFmtId="38" fontId="2" fillId="0" borderId="1" xfId="16" applyFont="1" applyBorder="1" applyAlignment="1">
      <alignment horizontal="center" vertical="distributed"/>
    </xf>
    <xf numFmtId="38" fontId="2" fillId="0" borderId="5" xfId="16" applyFont="1" applyBorder="1" applyAlignment="1">
      <alignment horizontal="center" vertical="distributed"/>
    </xf>
    <xf numFmtId="38" fontId="2" fillId="0" borderId="6" xfId="16" applyFont="1" applyBorder="1" applyAlignment="1">
      <alignment horizontal="center" vertical="distributed"/>
    </xf>
    <xf numFmtId="38" fontId="2" fillId="0" borderId="7" xfId="16" applyFont="1" applyBorder="1" applyAlignment="1">
      <alignment horizontal="center" vertical="distributed"/>
    </xf>
    <xf numFmtId="38" fontId="2" fillId="0" borderId="8" xfId="16" applyFont="1" applyBorder="1" applyAlignment="1">
      <alignment horizontal="left" vertical="distributed" wrapText="1"/>
    </xf>
    <xf numFmtId="38" fontId="2" fillId="0" borderId="8" xfId="16" applyFont="1" applyBorder="1" applyAlignment="1">
      <alignment horizontal="left" vertical="distributed"/>
    </xf>
    <xf numFmtId="38" fontId="2" fillId="0" borderId="5" xfId="16" applyFont="1" applyBorder="1" applyAlignment="1">
      <alignment horizontal="distributed" vertical="distributed"/>
    </xf>
    <xf numFmtId="38" fontId="2" fillId="0" borderId="7" xfId="16" applyFont="1" applyBorder="1" applyAlignment="1">
      <alignment horizontal="distributed" vertical="distributed"/>
    </xf>
    <xf numFmtId="38" fontId="2" fillId="0" borderId="9" xfId="16" applyFont="1" applyBorder="1" applyAlignment="1">
      <alignment horizontal="center" vertical="distributed"/>
    </xf>
    <xf numFmtId="38" fontId="2" fillId="0" borderId="10" xfId="16" applyFont="1" applyBorder="1" applyAlignment="1">
      <alignment horizontal="center" vertical="distributed"/>
    </xf>
    <xf numFmtId="0" fontId="2" fillId="0" borderId="1" xfId="0" applyFont="1" applyFill="1" applyBorder="1" applyAlignment="1">
      <alignment horizontal="center" vertical="center" textRotation="255"/>
    </xf>
    <xf numFmtId="0" fontId="2" fillId="0" borderId="8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textRotation="255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distributed" vertical="center"/>
    </xf>
    <xf numFmtId="38" fontId="2" fillId="0" borderId="11" xfId="16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distributed" vertical="center"/>
    </xf>
    <xf numFmtId="38" fontId="2" fillId="0" borderId="12" xfId="16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distributed" vertical="center"/>
    </xf>
    <xf numFmtId="38" fontId="2" fillId="2" borderId="1" xfId="16" applyFont="1" applyFill="1" applyBorder="1" applyAlignment="1">
      <alignment vertical="center"/>
    </xf>
    <xf numFmtId="38" fontId="2" fillId="2" borderId="1" xfId="0" applyNumberFormat="1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14" xfId="0" applyFont="1" applyFill="1" applyBorder="1" applyAlignment="1">
      <alignment horizontal="distributed" vertical="center"/>
    </xf>
    <xf numFmtId="38" fontId="2" fillId="2" borderId="15" xfId="0" applyNumberFormat="1" applyFont="1" applyFill="1" applyBorder="1" applyAlignment="1">
      <alignment vertical="center"/>
    </xf>
    <xf numFmtId="38" fontId="2" fillId="0" borderId="0" xfId="0" applyNumberFormat="1" applyFont="1" applyAlignment="1">
      <alignment horizontal="right" vertical="distributed"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distributed"/>
    </xf>
    <xf numFmtId="0" fontId="2" fillId="0" borderId="0" xfId="0" applyFont="1" applyFill="1" applyAlignment="1">
      <alignment horizontal="center" vertical="distributed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distributed"/>
    </xf>
    <xf numFmtId="0" fontId="2" fillId="0" borderId="9" xfId="0" applyFont="1" applyFill="1" applyBorder="1" applyAlignment="1">
      <alignment horizontal="center" vertical="distributed"/>
    </xf>
    <xf numFmtId="0" fontId="2" fillId="0" borderId="10" xfId="0" applyFont="1" applyFill="1" applyBorder="1" applyAlignment="1">
      <alignment horizontal="center" vertical="distributed"/>
    </xf>
    <xf numFmtId="0" fontId="2" fillId="0" borderId="1" xfId="0" applyFont="1" applyFill="1" applyBorder="1" applyAlignment="1">
      <alignment horizontal="center" vertical="distributed" wrapText="1"/>
    </xf>
    <xf numFmtId="0" fontId="2" fillId="0" borderId="5" xfId="0" applyFont="1" applyFill="1" applyBorder="1" applyAlignment="1">
      <alignment horizontal="distributed" vertical="distributed"/>
    </xf>
    <xf numFmtId="0" fontId="2" fillId="0" borderId="7" xfId="0" applyFont="1" applyFill="1" applyBorder="1" applyAlignment="1">
      <alignment horizontal="distributed" vertical="distributed"/>
    </xf>
    <xf numFmtId="38" fontId="2" fillId="0" borderId="1" xfId="16" applyFont="1" applyFill="1" applyBorder="1" applyAlignment="1">
      <alignment horizontal="right" vertical="distributed"/>
    </xf>
    <xf numFmtId="38" fontId="2" fillId="0" borderId="0" xfId="16" applyFont="1" applyFill="1" applyAlignment="1">
      <alignment horizontal="right" vertical="distributed"/>
    </xf>
    <xf numFmtId="0" fontId="2" fillId="0" borderId="8" xfId="0" applyFont="1" applyFill="1" applyBorder="1" applyAlignment="1">
      <alignment horizontal="left" vertical="distributed" wrapText="1"/>
    </xf>
    <xf numFmtId="0" fontId="2" fillId="0" borderId="8" xfId="0" applyFont="1" applyFill="1" applyBorder="1" applyAlignment="1">
      <alignment horizontal="left" vertical="distributed"/>
    </xf>
    <xf numFmtId="0" fontId="2" fillId="0" borderId="1" xfId="0" applyFont="1" applyFill="1" applyBorder="1" applyAlignment="1">
      <alignment horizontal="center" vertical="distributed"/>
    </xf>
    <xf numFmtId="0" fontId="2" fillId="0" borderId="5" xfId="0" applyFont="1" applyFill="1" applyBorder="1" applyAlignment="1">
      <alignment horizontal="center" vertical="distributed"/>
    </xf>
    <xf numFmtId="0" fontId="2" fillId="0" borderId="6" xfId="0" applyFont="1" applyFill="1" applyBorder="1" applyAlignment="1">
      <alignment horizontal="center" vertical="distributed"/>
    </xf>
    <xf numFmtId="0" fontId="2" fillId="0" borderId="7" xfId="0" applyFont="1" applyFill="1" applyBorder="1" applyAlignment="1">
      <alignment horizontal="center" vertical="distributed"/>
    </xf>
    <xf numFmtId="0" fontId="2" fillId="0" borderId="1" xfId="0" applyFont="1" applyFill="1" applyBorder="1" applyAlignment="1">
      <alignment horizontal="center" vertical="distributed"/>
    </xf>
    <xf numFmtId="0" fontId="2" fillId="0" borderId="1" xfId="0" applyFont="1" applyFill="1" applyBorder="1" applyAlignment="1">
      <alignment horizontal="distributed" vertical="center" textRotation="255"/>
    </xf>
    <xf numFmtId="0" fontId="2" fillId="0" borderId="1" xfId="0" applyFont="1" applyFill="1" applyBorder="1" applyAlignment="1">
      <alignment horizontal="distributed" vertical="distributed"/>
    </xf>
    <xf numFmtId="38" fontId="2" fillId="0" borderId="0" xfId="0" applyNumberFormat="1" applyFont="1" applyFill="1" applyAlignment="1">
      <alignment horizontal="center" vertical="distributed"/>
    </xf>
    <xf numFmtId="0" fontId="2" fillId="0" borderId="1" xfId="0" applyFont="1" applyFill="1" applyBorder="1" applyAlignment="1">
      <alignment horizontal="distributed" vertical="distributed"/>
    </xf>
    <xf numFmtId="38" fontId="2" fillId="0" borderId="0" xfId="0" applyNumberFormat="1" applyFont="1" applyFill="1" applyAlignment="1">
      <alignment horizontal="right" vertical="distributed"/>
    </xf>
    <xf numFmtId="0" fontId="2" fillId="0" borderId="0" xfId="0" applyFont="1" applyFill="1" applyAlignment="1">
      <alignment horizontal="right" vertic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showGridLines="0" showZeros="0" tabSelected="1" view="pageBreakPreview" zoomScale="75" zoomScaleNormal="75" zoomScaleSheetLayoutView="75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F4" sqref="F4"/>
    </sheetView>
  </sheetViews>
  <sheetFormatPr defaultColWidth="8.796875" defaultRowHeight="15"/>
  <cols>
    <col min="1" max="1" width="3.5" style="63" customWidth="1"/>
    <col min="2" max="2" width="22.69921875" style="63" bestFit="1" customWidth="1"/>
    <col min="3" max="5" width="15.59765625" style="63" customWidth="1"/>
    <col min="6" max="8" width="14.59765625" style="63" customWidth="1"/>
    <col min="9" max="15" width="15.59765625" style="63" customWidth="1"/>
    <col min="16" max="16384" width="9" style="63" customWidth="1"/>
  </cols>
  <sheetData>
    <row r="1" spans="1:4" ht="23.25" customHeight="1">
      <c r="A1" s="61" t="s">
        <v>169</v>
      </c>
      <c r="B1" s="62"/>
      <c r="C1" s="62"/>
      <c r="D1" s="62"/>
    </row>
    <row r="2" spans="1:4" ht="8.25" customHeight="1">
      <c r="A2" s="61"/>
      <c r="B2" s="62"/>
      <c r="C2" s="62"/>
      <c r="D2" s="62"/>
    </row>
    <row r="3" spans="1:4" ht="23.25" customHeight="1">
      <c r="A3" s="64" t="s">
        <v>107</v>
      </c>
      <c r="B3" s="62"/>
      <c r="C3" s="62"/>
      <c r="D3" s="62"/>
    </row>
    <row r="4" spans="1:2" ht="36.75" customHeight="1">
      <c r="A4" s="65" t="s">
        <v>95</v>
      </c>
      <c r="B4" s="66"/>
    </row>
    <row r="5" spans="1:5" ht="42.75">
      <c r="A5" s="67"/>
      <c r="B5" s="68"/>
      <c r="C5" s="69" t="s">
        <v>10</v>
      </c>
      <c r="D5" s="69" t="s">
        <v>8</v>
      </c>
      <c r="E5" s="69" t="s">
        <v>12</v>
      </c>
    </row>
    <row r="6" spans="1:5" ht="30" customHeight="1">
      <c r="A6" s="70" t="s">
        <v>2</v>
      </c>
      <c r="B6" s="71"/>
      <c r="C6" s="72">
        <v>904503</v>
      </c>
      <c r="D6" s="72">
        <v>201432</v>
      </c>
      <c r="E6" s="72">
        <v>703071</v>
      </c>
    </row>
    <row r="7" spans="1:5" ht="34.5" customHeight="1">
      <c r="A7" s="66"/>
      <c r="B7" s="66"/>
      <c r="C7" s="73"/>
      <c r="D7" s="73"/>
      <c r="E7" s="73"/>
    </row>
    <row r="8" spans="1:15" ht="15.75" customHeight="1">
      <c r="A8" s="74" t="s">
        <v>38</v>
      </c>
      <c r="B8" s="75"/>
      <c r="C8" s="76" t="s">
        <v>100</v>
      </c>
      <c r="D8" s="76"/>
      <c r="E8" s="76"/>
      <c r="F8" s="76"/>
      <c r="G8" s="77" t="s">
        <v>101</v>
      </c>
      <c r="H8" s="78"/>
      <c r="I8" s="78"/>
      <c r="J8" s="79"/>
      <c r="K8" s="77" t="s">
        <v>102</v>
      </c>
      <c r="L8" s="78"/>
      <c r="M8" s="78"/>
      <c r="N8" s="79"/>
      <c r="O8" s="80" t="s">
        <v>34</v>
      </c>
    </row>
    <row r="9" spans="1:15" ht="45" customHeight="1">
      <c r="A9" s="75"/>
      <c r="B9" s="75"/>
      <c r="C9" s="69" t="s">
        <v>4</v>
      </c>
      <c r="D9" s="69" t="s">
        <v>6</v>
      </c>
      <c r="E9" s="69" t="s">
        <v>14</v>
      </c>
      <c r="F9" s="69" t="s">
        <v>16</v>
      </c>
      <c r="G9" s="69" t="s">
        <v>18</v>
      </c>
      <c r="H9" s="69" t="s">
        <v>20</v>
      </c>
      <c r="I9" s="69" t="s">
        <v>22</v>
      </c>
      <c r="J9" s="69" t="s">
        <v>24</v>
      </c>
      <c r="K9" s="69" t="s">
        <v>26</v>
      </c>
      <c r="L9" s="69" t="s">
        <v>28</v>
      </c>
      <c r="M9" s="69" t="s">
        <v>30</v>
      </c>
      <c r="N9" s="69" t="s">
        <v>32</v>
      </c>
      <c r="O9" s="69" t="s">
        <v>36</v>
      </c>
    </row>
    <row r="10" spans="1:18" ht="30" customHeight="1">
      <c r="A10" s="81" t="s">
        <v>81</v>
      </c>
      <c r="B10" s="82" t="s">
        <v>40</v>
      </c>
      <c r="C10" s="72">
        <v>8749401</v>
      </c>
      <c r="D10" s="72">
        <v>723629418</v>
      </c>
      <c r="E10" s="72">
        <v>29769746</v>
      </c>
      <c r="F10" s="72">
        <v>693859672</v>
      </c>
      <c r="G10" s="72">
        <v>78480741</v>
      </c>
      <c r="H10" s="72">
        <v>2982153</v>
      </c>
      <c r="I10" s="72">
        <v>75498588</v>
      </c>
      <c r="J10" s="72">
        <v>75440397</v>
      </c>
      <c r="K10" s="72">
        <v>27058</v>
      </c>
      <c r="L10" s="72">
        <v>585529</v>
      </c>
      <c r="M10" s="72">
        <v>38372</v>
      </c>
      <c r="N10" s="72">
        <v>547157</v>
      </c>
      <c r="O10" s="72">
        <f aca="true" t="shared" si="0" ref="O10:O29">IF(G10&gt;0,ROUND(G10/D10*1000,1),0)</f>
        <v>108.5</v>
      </c>
      <c r="Q10" s="83"/>
      <c r="R10" s="83"/>
    </row>
    <row r="11" spans="1:18" ht="30" customHeight="1">
      <c r="A11" s="81"/>
      <c r="B11" s="82" t="s">
        <v>42</v>
      </c>
      <c r="C11" s="72">
        <v>751180</v>
      </c>
      <c r="D11" s="72">
        <v>7272794</v>
      </c>
      <c r="E11" s="72">
        <v>71393</v>
      </c>
      <c r="F11" s="72">
        <v>7201401</v>
      </c>
      <c r="G11" s="72">
        <v>63720018</v>
      </c>
      <c r="H11" s="72">
        <v>775658</v>
      </c>
      <c r="I11" s="72">
        <v>62944360</v>
      </c>
      <c r="J11" s="72">
        <v>15418508</v>
      </c>
      <c r="K11" s="72">
        <v>1692</v>
      </c>
      <c r="L11" s="72">
        <v>11832</v>
      </c>
      <c r="M11" s="72">
        <v>229</v>
      </c>
      <c r="N11" s="72">
        <v>11603</v>
      </c>
      <c r="O11" s="72">
        <f t="shared" si="0"/>
        <v>8761.4</v>
      </c>
      <c r="Q11" s="83"/>
      <c r="R11" s="83"/>
    </row>
    <row r="12" spans="1:18" ht="30" customHeight="1">
      <c r="A12" s="81" t="s">
        <v>83</v>
      </c>
      <c r="B12" s="82" t="s">
        <v>44</v>
      </c>
      <c r="C12" s="72">
        <v>10745590</v>
      </c>
      <c r="D12" s="72">
        <v>743074374</v>
      </c>
      <c r="E12" s="72">
        <v>46956551</v>
      </c>
      <c r="F12" s="72">
        <v>696117823</v>
      </c>
      <c r="G12" s="72">
        <v>39347922</v>
      </c>
      <c r="H12" s="72">
        <v>2415595</v>
      </c>
      <c r="I12" s="72">
        <v>36932327</v>
      </c>
      <c r="J12" s="72">
        <v>36916662</v>
      </c>
      <c r="K12" s="72">
        <v>32888</v>
      </c>
      <c r="L12" s="72">
        <v>789850</v>
      </c>
      <c r="M12" s="72">
        <v>67507</v>
      </c>
      <c r="N12" s="72">
        <v>722343</v>
      </c>
      <c r="O12" s="72">
        <f t="shared" si="0"/>
        <v>53</v>
      </c>
      <c r="Q12" s="83"/>
      <c r="R12" s="83"/>
    </row>
    <row r="13" spans="1:18" ht="30" customHeight="1">
      <c r="A13" s="81"/>
      <c r="B13" s="82" t="s">
        <v>46</v>
      </c>
      <c r="C13" s="72">
        <v>1464302</v>
      </c>
      <c r="D13" s="72">
        <v>40068530</v>
      </c>
      <c r="E13" s="72">
        <v>547899</v>
      </c>
      <c r="F13" s="72">
        <v>39520631</v>
      </c>
      <c r="G13" s="72">
        <v>622154219</v>
      </c>
      <c r="H13" s="72">
        <v>6617367</v>
      </c>
      <c r="I13" s="72">
        <v>615536852</v>
      </c>
      <c r="J13" s="72">
        <v>89287645</v>
      </c>
      <c r="K13" s="72">
        <v>3789</v>
      </c>
      <c r="L13" s="72">
        <v>63043</v>
      </c>
      <c r="M13" s="72">
        <v>1555</v>
      </c>
      <c r="N13" s="72">
        <v>61488</v>
      </c>
      <c r="O13" s="72">
        <f t="shared" si="0"/>
        <v>15527.3</v>
      </c>
      <c r="Q13" s="83"/>
      <c r="R13" s="83"/>
    </row>
    <row r="14" spans="1:18" ht="30" customHeight="1">
      <c r="A14" s="81" t="s">
        <v>85</v>
      </c>
      <c r="B14" s="82" t="s">
        <v>48</v>
      </c>
      <c r="C14" s="72"/>
      <c r="D14" s="72">
        <v>159054232</v>
      </c>
      <c r="E14" s="72">
        <v>5739787</v>
      </c>
      <c r="F14" s="72">
        <v>153314445</v>
      </c>
      <c r="G14" s="72">
        <v>3594328178</v>
      </c>
      <c r="H14" s="72">
        <v>49627721</v>
      </c>
      <c r="I14" s="72">
        <v>3544700457</v>
      </c>
      <c r="J14" s="72">
        <v>476680232</v>
      </c>
      <c r="K14" s="72"/>
      <c r="L14" s="72">
        <v>803769</v>
      </c>
      <c r="M14" s="72">
        <v>40386</v>
      </c>
      <c r="N14" s="72">
        <v>763383</v>
      </c>
      <c r="O14" s="72">
        <f t="shared" si="0"/>
        <v>22598.1</v>
      </c>
      <c r="Q14" s="83"/>
      <c r="R14" s="83"/>
    </row>
    <row r="15" spans="1:18" ht="30" customHeight="1">
      <c r="A15" s="81"/>
      <c r="B15" s="82" t="s">
        <v>50</v>
      </c>
      <c r="C15" s="72"/>
      <c r="D15" s="72">
        <v>192444337</v>
      </c>
      <c r="E15" s="72">
        <v>1149715</v>
      </c>
      <c r="F15" s="72">
        <v>191294622</v>
      </c>
      <c r="G15" s="72">
        <v>2409078230</v>
      </c>
      <c r="H15" s="72">
        <v>5563198</v>
      </c>
      <c r="I15" s="72">
        <v>2403515032</v>
      </c>
      <c r="J15" s="72">
        <v>621433772</v>
      </c>
      <c r="K15" s="72"/>
      <c r="L15" s="72">
        <v>654820</v>
      </c>
      <c r="M15" s="72">
        <v>17854</v>
      </c>
      <c r="N15" s="72">
        <v>636966</v>
      </c>
      <c r="O15" s="72">
        <f t="shared" si="0"/>
        <v>12518.3</v>
      </c>
      <c r="Q15" s="83"/>
      <c r="R15" s="83"/>
    </row>
    <row r="16" spans="1:18" ht="30" customHeight="1">
      <c r="A16" s="81"/>
      <c r="B16" s="82" t="s">
        <v>52</v>
      </c>
      <c r="C16" s="72"/>
      <c r="D16" s="72">
        <v>187235252</v>
      </c>
      <c r="E16" s="72">
        <v>127630</v>
      </c>
      <c r="F16" s="72">
        <v>187107622</v>
      </c>
      <c r="G16" s="72">
        <v>3408679010</v>
      </c>
      <c r="H16" s="72">
        <v>541101</v>
      </c>
      <c r="I16" s="72">
        <v>3408137909</v>
      </c>
      <c r="J16" s="72">
        <v>2108163400</v>
      </c>
      <c r="K16" s="72"/>
      <c r="L16" s="72">
        <v>257770</v>
      </c>
      <c r="M16" s="72">
        <v>2799</v>
      </c>
      <c r="N16" s="72">
        <v>254971</v>
      </c>
      <c r="O16" s="72">
        <f t="shared" si="0"/>
        <v>18205.3</v>
      </c>
      <c r="Q16" s="83"/>
      <c r="R16" s="83"/>
    </row>
    <row r="17" spans="1:18" ht="30" customHeight="1">
      <c r="A17" s="81"/>
      <c r="B17" s="82" t="s">
        <v>53</v>
      </c>
      <c r="C17" s="72">
        <v>43591814</v>
      </c>
      <c r="D17" s="72">
        <v>538733821</v>
      </c>
      <c r="E17" s="72">
        <v>7017132</v>
      </c>
      <c r="F17" s="72">
        <v>531716689</v>
      </c>
      <c r="G17" s="72">
        <v>9412085418</v>
      </c>
      <c r="H17" s="72">
        <v>55732020</v>
      </c>
      <c r="I17" s="72">
        <v>9356353398</v>
      </c>
      <c r="J17" s="72">
        <v>3206277404</v>
      </c>
      <c r="K17" s="72">
        <v>43348</v>
      </c>
      <c r="L17" s="72">
        <v>1716359</v>
      </c>
      <c r="M17" s="72">
        <v>61039</v>
      </c>
      <c r="N17" s="72">
        <v>1655320</v>
      </c>
      <c r="O17" s="72">
        <f t="shared" si="0"/>
        <v>17470.8</v>
      </c>
      <c r="Q17" s="83"/>
      <c r="R17" s="83"/>
    </row>
    <row r="18" spans="1:18" ht="30" customHeight="1">
      <c r="A18" s="84" t="s">
        <v>55</v>
      </c>
      <c r="B18" s="84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>
        <f t="shared" si="0"/>
        <v>0</v>
      </c>
      <c r="Q18" s="83"/>
      <c r="R18" s="83"/>
    </row>
    <row r="19" spans="1:18" ht="30" customHeight="1">
      <c r="A19" s="84" t="s">
        <v>57</v>
      </c>
      <c r="B19" s="84"/>
      <c r="C19" s="72">
        <v>0</v>
      </c>
      <c r="D19" s="72">
        <v>246</v>
      </c>
      <c r="E19" s="72">
        <v>16</v>
      </c>
      <c r="F19" s="72">
        <v>230</v>
      </c>
      <c r="G19" s="72">
        <v>2136</v>
      </c>
      <c r="H19" s="72">
        <v>191</v>
      </c>
      <c r="I19" s="72">
        <v>1945</v>
      </c>
      <c r="J19" s="72">
        <v>1829</v>
      </c>
      <c r="K19" s="72"/>
      <c r="L19" s="72">
        <v>13</v>
      </c>
      <c r="M19" s="72">
        <v>4</v>
      </c>
      <c r="N19" s="72">
        <v>9</v>
      </c>
      <c r="O19" s="72">
        <f t="shared" si="0"/>
        <v>8682.9</v>
      </c>
      <c r="Q19" s="83"/>
      <c r="R19" s="83"/>
    </row>
    <row r="20" spans="1:18" ht="30" customHeight="1">
      <c r="A20" s="84" t="s">
        <v>59</v>
      </c>
      <c r="B20" s="84"/>
      <c r="C20" s="72">
        <v>11233930</v>
      </c>
      <c r="D20" s="72">
        <v>939185</v>
      </c>
      <c r="E20" s="72">
        <v>147574</v>
      </c>
      <c r="F20" s="72">
        <v>791611</v>
      </c>
      <c r="G20" s="72">
        <v>104180</v>
      </c>
      <c r="H20" s="72">
        <v>4333</v>
      </c>
      <c r="I20" s="72">
        <v>99847</v>
      </c>
      <c r="J20" s="72">
        <v>75703</v>
      </c>
      <c r="K20" s="72">
        <v>3181</v>
      </c>
      <c r="L20" s="72">
        <v>1257</v>
      </c>
      <c r="M20" s="72">
        <v>304</v>
      </c>
      <c r="N20" s="72">
        <v>953</v>
      </c>
      <c r="O20" s="72">
        <f t="shared" si="0"/>
        <v>110.9</v>
      </c>
      <c r="Q20" s="83"/>
      <c r="R20" s="83"/>
    </row>
    <row r="21" spans="1:18" ht="30" customHeight="1">
      <c r="A21" s="81" t="s">
        <v>87</v>
      </c>
      <c r="B21" s="82" t="s">
        <v>61</v>
      </c>
      <c r="C21" s="72">
        <v>305579102</v>
      </c>
      <c r="D21" s="72">
        <v>887560861</v>
      </c>
      <c r="E21" s="72">
        <v>88916929</v>
      </c>
      <c r="F21" s="72">
        <v>798643932</v>
      </c>
      <c r="G21" s="72">
        <v>21949390</v>
      </c>
      <c r="H21" s="72">
        <v>2294505</v>
      </c>
      <c r="I21" s="72">
        <v>19654885</v>
      </c>
      <c r="J21" s="72">
        <v>19607572</v>
      </c>
      <c r="K21" s="72">
        <v>22142</v>
      </c>
      <c r="L21" s="72">
        <v>423827</v>
      </c>
      <c r="M21" s="72">
        <v>89504</v>
      </c>
      <c r="N21" s="72">
        <v>334323</v>
      </c>
      <c r="O21" s="72">
        <f t="shared" si="0"/>
        <v>24.7</v>
      </c>
      <c r="Q21" s="83"/>
      <c r="R21" s="83"/>
    </row>
    <row r="22" spans="1:18" ht="30" customHeight="1">
      <c r="A22" s="81"/>
      <c r="B22" s="82" t="s">
        <v>63</v>
      </c>
      <c r="C22" s="72">
        <v>3029532</v>
      </c>
      <c r="D22" s="72">
        <v>15911669</v>
      </c>
      <c r="E22" s="72">
        <v>242467</v>
      </c>
      <c r="F22" s="72">
        <v>15669202</v>
      </c>
      <c r="G22" s="72">
        <v>95050722</v>
      </c>
      <c r="H22" s="72">
        <v>256423</v>
      </c>
      <c r="I22" s="72">
        <v>94794299</v>
      </c>
      <c r="J22" s="72">
        <v>39374125</v>
      </c>
      <c r="K22" s="72">
        <v>2707</v>
      </c>
      <c r="L22" s="72">
        <v>16334</v>
      </c>
      <c r="M22" s="72">
        <v>874</v>
      </c>
      <c r="N22" s="72">
        <v>15460</v>
      </c>
      <c r="O22" s="72">
        <f t="shared" si="0"/>
        <v>5973.6</v>
      </c>
      <c r="Q22" s="83"/>
      <c r="R22" s="83"/>
    </row>
    <row r="23" spans="1:18" ht="30" customHeight="1">
      <c r="A23" s="84" t="s">
        <v>65</v>
      </c>
      <c r="B23" s="84"/>
      <c r="C23" s="72">
        <v>3863960</v>
      </c>
      <c r="D23" s="72">
        <v>6172632</v>
      </c>
      <c r="E23" s="72">
        <v>102615</v>
      </c>
      <c r="F23" s="72">
        <v>6070017</v>
      </c>
      <c r="G23" s="72">
        <v>151979</v>
      </c>
      <c r="H23" s="72">
        <v>2307</v>
      </c>
      <c r="I23" s="72">
        <v>149672</v>
      </c>
      <c r="J23" s="72">
        <v>140728</v>
      </c>
      <c r="K23" s="72">
        <v>75</v>
      </c>
      <c r="L23" s="72">
        <v>800</v>
      </c>
      <c r="M23" s="72">
        <v>51</v>
      </c>
      <c r="N23" s="72">
        <v>749</v>
      </c>
      <c r="O23" s="72">
        <f t="shared" si="0"/>
        <v>24.6</v>
      </c>
      <c r="Q23" s="83"/>
      <c r="R23" s="83"/>
    </row>
    <row r="24" spans="1:18" ht="30" customHeight="1">
      <c r="A24" s="84" t="s">
        <v>67</v>
      </c>
      <c r="B24" s="84"/>
      <c r="C24" s="72">
        <v>15594098</v>
      </c>
      <c r="D24" s="72">
        <v>55254370</v>
      </c>
      <c r="E24" s="72">
        <v>12195250</v>
      </c>
      <c r="F24" s="72">
        <v>43059120</v>
      </c>
      <c r="G24" s="72">
        <v>9314795</v>
      </c>
      <c r="H24" s="72">
        <v>464713</v>
      </c>
      <c r="I24" s="72">
        <v>8850082</v>
      </c>
      <c r="J24" s="72">
        <v>4489490</v>
      </c>
      <c r="K24" s="72">
        <v>12872</v>
      </c>
      <c r="L24" s="72">
        <v>95408</v>
      </c>
      <c r="M24" s="72">
        <v>24676</v>
      </c>
      <c r="N24" s="72">
        <v>70732</v>
      </c>
      <c r="O24" s="72">
        <f t="shared" si="0"/>
        <v>168.6</v>
      </c>
      <c r="Q24" s="83"/>
      <c r="R24" s="83"/>
    </row>
    <row r="25" spans="1:18" ht="30" customHeight="1">
      <c r="A25" s="81" t="s">
        <v>89</v>
      </c>
      <c r="B25" s="82" t="s">
        <v>69</v>
      </c>
      <c r="C25" s="72">
        <v>386199</v>
      </c>
      <c r="D25" s="72">
        <v>76387876</v>
      </c>
      <c r="E25" s="72">
        <v>11380</v>
      </c>
      <c r="F25" s="72">
        <v>76376496</v>
      </c>
      <c r="G25" s="72">
        <v>124519599</v>
      </c>
      <c r="H25" s="72">
        <v>15416</v>
      </c>
      <c r="I25" s="72">
        <v>124504183</v>
      </c>
      <c r="J25" s="72">
        <v>79047846</v>
      </c>
      <c r="K25" s="72">
        <v>881</v>
      </c>
      <c r="L25" s="72">
        <v>30033</v>
      </c>
      <c r="M25" s="72">
        <v>89</v>
      </c>
      <c r="N25" s="72">
        <v>29944</v>
      </c>
      <c r="O25" s="72">
        <f t="shared" si="0"/>
        <v>1630.1</v>
      </c>
      <c r="Q25" s="83"/>
      <c r="R25" s="83"/>
    </row>
    <row r="26" spans="1:18" ht="30" customHeight="1">
      <c r="A26" s="81"/>
      <c r="B26" s="82" t="s">
        <v>71</v>
      </c>
      <c r="C26" s="72">
        <v>730581</v>
      </c>
      <c r="D26" s="72">
        <v>1125455</v>
      </c>
      <c r="E26" s="72">
        <v>519</v>
      </c>
      <c r="F26" s="72">
        <v>1124936</v>
      </c>
      <c r="G26" s="72">
        <v>15273388</v>
      </c>
      <c r="H26" s="72">
        <v>796</v>
      </c>
      <c r="I26" s="72">
        <v>15272592</v>
      </c>
      <c r="J26" s="72">
        <v>9407141</v>
      </c>
      <c r="K26" s="72">
        <v>592</v>
      </c>
      <c r="L26" s="72">
        <v>600</v>
      </c>
      <c r="M26" s="72">
        <v>4</v>
      </c>
      <c r="N26" s="72">
        <v>596</v>
      </c>
      <c r="O26" s="72">
        <f t="shared" si="0"/>
        <v>13570.9</v>
      </c>
      <c r="Q26" s="83"/>
      <c r="R26" s="83"/>
    </row>
    <row r="27" spans="1:18" ht="30" customHeight="1">
      <c r="A27" s="81"/>
      <c r="B27" s="82" t="s">
        <v>73</v>
      </c>
      <c r="C27" s="72">
        <v>156118</v>
      </c>
      <c r="D27" s="72">
        <v>6804751</v>
      </c>
      <c r="E27" s="72">
        <v>3679</v>
      </c>
      <c r="F27" s="72">
        <v>6801072</v>
      </c>
      <c r="G27" s="72">
        <v>35865485</v>
      </c>
      <c r="H27" s="72">
        <v>3253</v>
      </c>
      <c r="I27" s="72">
        <v>35862232</v>
      </c>
      <c r="J27" s="72">
        <v>21597054</v>
      </c>
      <c r="K27" s="72">
        <v>830</v>
      </c>
      <c r="L27" s="72">
        <v>22106</v>
      </c>
      <c r="M27" s="72">
        <v>26</v>
      </c>
      <c r="N27" s="72">
        <v>22080</v>
      </c>
      <c r="O27" s="72">
        <f t="shared" si="0"/>
        <v>5270.7</v>
      </c>
      <c r="Q27" s="83"/>
      <c r="R27" s="83"/>
    </row>
    <row r="28" spans="1:18" ht="30" customHeight="1">
      <c r="A28" s="81"/>
      <c r="B28" s="82" t="s">
        <v>75</v>
      </c>
      <c r="C28" s="72">
        <v>123582336</v>
      </c>
      <c r="D28" s="72">
        <v>119367874</v>
      </c>
      <c r="E28" s="72">
        <v>9029601</v>
      </c>
      <c r="F28" s="72">
        <v>110338273</v>
      </c>
      <c r="G28" s="72">
        <v>832341469</v>
      </c>
      <c r="H28" s="72">
        <v>4147581</v>
      </c>
      <c r="I28" s="72">
        <v>828193888</v>
      </c>
      <c r="J28" s="72">
        <v>488372490</v>
      </c>
      <c r="K28" s="72">
        <v>326899</v>
      </c>
      <c r="L28" s="72">
        <v>238426</v>
      </c>
      <c r="M28" s="72">
        <v>40659</v>
      </c>
      <c r="N28" s="72">
        <v>197767</v>
      </c>
      <c r="O28" s="72">
        <f t="shared" si="0"/>
        <v>6972.9</v>
      </c>
      <c r="Q28" s="83"/>
      <c r="R28" s="83"/>
    </row>
    <row r="29" spans="1:18" ht="30" customHeight="1">
      <c r="A29" s="81"/>
      <c r="B29" s="82" t="s">
        <v>53</v>
      </c>
      <c r="C29" s="72">
        <f>SUM(C25:C28)</f>
        <v>124855234</v>
      </c>
      <c r="D29" s="72">
        <f aca="true" t="shared" si="1" ref="D29:N29">SUM(D25:D28)</f>
        <v>203685956</v>
      </c>
      <c r="E29" s="72">
        <f t="shared" si="1"/>
        <v>9045179</v>
      </c>
      <c r="F29" s="72">
        <f t="shared" si="1"/>
        <v>194640777</v>
      </c>
      <c r="G29" s="72">
        <f t="shared" si="1"/>
        <v>1007999941</v>
      </c>
      <c r="H29" s="72">
        <f t="shared" si="1"/>
        <v>4167046</v>
      </c>
      <c r="I29" s="72">
        <f t="shared" si="1"/>
        <v>1003832895</v>
      </c>
      <c r="J29" s="72">
        <f t="shared" si="1"/>
        <v>598424531</v>
      </c>
      <c r="K29" s="72">
        <f t="shared" si="1"/>
        <v>329202</v>
      </c>
      <c r="L29" s="72">
        <f t="shared" si="1"/>
        <v>291165</v>
      </c>
      <c r="M29" s="72">
        <f t="shared" si="1"/>
        <v>40778</v>
      </c>
      <c r="N29" s="72">
        <f t="shared" si="1"/>
        <v>250387</v>
      </c>
      <c r="O29" s="72">
        <f t="shared" si="0"/>
        <v>4948.8</v>
      </c>
      <c r="Q29" s="83"/>
      <c r="R29" s="83"/>
    </row>
    <row r="30" spans="1:18" ht="30" customHeight="1">
      <c r="A30" s="84" t="s">
        <v>77</v>
      </c>
      <c r="B30" s="84"/>
      <c r="C30" s="72">
        <v>814338001</v>
      </c>
      <c r="D30" s="72"/>
      <c r="E30" s="72"/>
      <c r="F30" s="72"/>
      <c r="G30" s="72"/>
      <c r="H30" s="72"/>
      <c r="I30" s="72"/>
      <c r="J30" s="72"/>
      <c r="K30" s="72">
        <v>1004613</v>
      </c>
      <c r="L30" s="72"/>
      <c r="M30" s="72"/>
      <c r="N30" s="72"/>
      <c r="O30" s="72">
        <f>IF(G30&gt;0,ROUND(G30/D30*1000,1),0)</f>
        <v>0</v>
      </c>
      <c r="Q30" s="83"/>
      <c r="R30" s="83"/>
    </row>
    <row r="31" spans="1:18" ht="30" customHeight="1">
      <c r="A31" s="84" t="s">
        <v>79</v>
      </c>
      <c r="B31" s="84"/>
      <c r="C31" s="72">
        <v>1343796144</v>
      </c>
      <c r="D31" s="72">
        <v>3222303856</v>
      </c>
      <c r="E31" s="72">
        <v>195012751</v>
      </c>
      <c r="F31" s="72">
        <v>3027291105</v>
      </c>
      <c r="G31" s="72">
        <v>11350361461</v>
      </c>
      <c r="H31" s="72">
        <v>75712311</v>
      </c>
      <c r="I31" s="72">
        <v>11274649150</v>
      </c>
      <c r="J31" s="72">
        <v>4085454594</v>
      </c>
      <c r="K31" s="72">
        <v>1483567</v>
      </c>
      <c r="L31" s="72">
        <v>3995417</v>
      </c>
      <c r="M31" s="72">
        <v>324893</v>
      </c>
      <c r="N31" s="72">
        <v>3670524</v>
      </c>
      <c r="O31" s="72">
        <f>IF(G31&gt;0,ROUND(G31/D31*1000,1),0)</f>
        <v>3522.4</v>
      </c>
      <c r="Q31" s="83"/>
      <c r="R31" s="83"/>
    </row>
    <row r="33" ht="14.25" hidden="1"/>
    <row r="34" spans="3:15" s="86" customFormat="1" ht="14.25" hidden="1">
      <c r="C34" s="85">
        <f>C10+C11+C12+C13+C17+C18+C19+C20+C21+C22+C23+C24+C29+C30</f>
        <v>1343796144</v>
      </c>
      <c r="D34" s="85">
        <f aca="true" t="shared" si="2" ref="D34:N34">D10+D11+D12+D13+D17+D18+D19+D20+D21+D22+D23+D24+D29+D30</f>
        <v>3222303856</v>
      </c>
      <c r="E34" s="85">
        <f t="shared" si="2"/>
        <v>195012751</v>
      </c>
      <c r="F34" s="85">
        <f t="shared" si="2"/>
        <v>3027291105</v>
      </c>
      <c r="G34" s="85">
        <f t="shared" si="2"/>
        <v>11350361461</v>
      </c>
      <c r="H34" s="85">
        <f t="shared" si="2"/>
        <v>75712311</v>
      </c>
      <c r="I34" s="85">
        <f t="shared" si="2"/>
        <v>11274649150</v>
      </c>
      <c r="J34" s="85">
        <f t="shared" si="2"/>
        <v>4085454594</v>
      </c>
      <c r="K34" s="85">
        <f t="shared" si="2"/>
        <v>1483567</v>
      </c>
      <c r="L34" s="85">
        <f t="shared" si="2"/>
        <v>3995417</v>
      </c>
      <c r="M34" s="85">
        <f t="shared" si="2"/>
        <v>324893</v>
      </c>
      <c r="N34" s="85">
        <f t="shared" si="2"/>
        <v>3670524</v>
      </c>
      <c r="O34" s="85"/>
    </row>
    <row r="35" spans="3:6" s="86" customFormat="1" ht="14.25" hidden="1">
      <c r="C35" s="85"/>
      <c r="D35" s="85"/>
      <c r="E35" s="85"/>
      <c r="F35" s="85"/>
    </row>
    <row r="36" s="86" customFormat="1" ht="14.25"/>
    <row r="37" s="86" customFormat="1" ht="14.25"/>
    <row r="38" s="86" customFormat="1" ht="14.25"/>
    <row r="39" s="86" customFormat="1" ht="14.25"/>
    <row r="40" s="86" customFormat="1" ht="14.25"/>
    <row r="41" s="86" customFormat="1" ht="14.25"/>
    <row r="42" s="86" customFormat="1" ht="14.25"/>
    <row r="43" s="86" customFormat="1" ht="14.25"/>
    <row r="44" s="86" customFormat="1" ht="14.25"/>
    <row r="45" s="86" customFormat="1" ht="14.25"/>
  </sheetData>
  <mergeCells count="18">
    <mergeCell ref="A21:A22"/>
    <mergeCell ref="A18:B18"/>
    <mergeCell ref="A19:B19"/>
    <mergeCell ref="A20:B20"/>
    <mergeCell ref="C8:F8"/>
    <mergeCell ref="G8:J8"/>
    <mergeCell ref="K8:N8"/>
    <mergeCell ref="A8:B9"/>
    <mergeCell ref="A6:B6"/>
    <mergeCell ref="A5:B5"/>
    <mergeCell ref="A31:B31"/>
    <mergeCell ref="A25:A29"/>
    <mergeCell ref="A30:B30"/>
    <mergeCell ref="A23:B23"/>
    <mergeCell ref="A24:B24"/>
    <mergeCell ref="A10:A11"/>
    <mergeCell ref="A12:A13"/>
    <mergeCell ref="A14:A17"/>
  </mergeCells>
  <printOptions horizontalCentered="1"/>
  <pageMargins left="0.7086614173228347" right="0.7086614173228347" top="0.8267716535433072" bottom="0.7480314960629921" header="0.5118110236220472" footer="0.5118110236220472"/>
  <pageSetup horizontalDpi="600" verticalDpi="600" orientation="landscape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showGridLines="0" showZeros="0" view="pageBreakPreview" zoomScale="75" zoomScaleNormal="75" zoomScaleSheetLayoutView="75" workbookViewId="0" topLeftCell="A1">
      <pane xSplit="2" ySplit="7" topLeftCell="C2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31" sqref="A31:IV33"/>
    </sheetView>
  </sheetViews>
  <sheetFormatPr defaultColWidth="8.796875" defaultRowHeight="15"/>
  <cols>
    <col min="1" max="1" width="3.5" style="5" customWidth="1"/>
    <col min="2" max="2" width="22.69921875" style="5" bestFit="1" customWidth="1"/>
    <col min="3" max="5" width="15.59765625" style="5" customWidth="1"/>
    <col min="6" max="8" width="14.59765625" style="5" customWidth="1"/>
    <col min="9" max="15" width="15.59765625" style="5" customWidth="1"/>
    <col min="16" max="16384" width="9" style="5" customWidth="1"/>
  </cols>
  <sheetData>
    <row r="1" spans="1:4" ht="23.25" customHeight="1">
      <c r="A1" s="9"/>
      <c r="B1" s="4"/>
      <c r="C1" s="4"/>
      <c r="D1" s="4"/>
    </row>
    <row r="2" spans="1:2" ht="27" customHeight="1">
      <c r="A2" s="10" t="s">
        <v>96</v>
      </c>
      <c r="B2" s="6"/>
    </row>
    <row r="3" spans="1:5" ht="42.75">
      <c r="A3" s="38"/>
      <c r="B3" s="39"/>
      <c r="C3" s="7" t="s">
        <v>9</v>
      </c>
      <c r="D3" s="7" t="s">
        <v>7</v>
      </c>
      <c r="E3" s="7" t="s">
        <v>11</v>
      </c>
    </row>
    <row r="4" spans="1:5" ht="30" customHeight="1">
      <c r="A4" s="36" t="s">
        <v>1</v>
      </c>
      <c r="B4" s="37"/>
      <c r="C4" s="1">
        <v>189066</v>
      </c>
      <c r="D4" s="1">
        <v>52396</v>
      </c>
      <c r="E4" s="1">
        <v>136670</v>
      </c>
    </row>
    <row r="5" spans="1:5" ht="34.5" customHeight="1">
      <c r="A5" s="6"/>
      <c r="B5" s="6"/>
      <c r="C5" s="3"/>
      <c r="D5" s="3"/>
      <c r="E5" s="3"/>
    </row>
    <row r="6" spans="1:15" ht="15.75" customHeight="1">
      <c r="A6" s="34" t="s">
        <v>37</v>
      </c>
      <c r="B6" s="35"/>
      <c r="C6" s="30" t="s">
        <v>103</v>
      </c>
      <c r="D6" s="30"/>
      <c r="E6" s="30"/>
      <c r="F6" s="30"/>
      <c r="G6" s="31" t="s">
        <v>104</v>
      </c>
      <c r="H6" s="32"/>
      <c r="I6" s="32"/>
      <c r="J6" s="33"/>
      <c r="K6" s="31" t="s">
        <v>105</v>
      </c>
      <c r="L6" s="32"/>
      <c r="M6" s="32"/>
      <c r="N6" s="33"/>
      <c r="O6" s="2" t="s">
        <v>33</v>
      </c>
    </row>
    <row r="7" spans="1:15" ht="45" customHeight="1">
      <c r="A7" s="35"/>
      <c r="B7" s="35"/>
      <c r="C7" s="7" t="s">
        <v>3</v>
      </c>
      <c r="D7" s="7" t="s">
        <v>5</v>
      </c>
      <c r="E7" s="7" t="s">
        <v>13</v>
      </c>
      <c r="F7" s="7" t="s">
        <v>15</v>
      </c>
      <c r="G7" s="7" t="s">
        <v>17</v>
      </c>
      <c r="H7" s="7" t="s">
        <v>19</v>
      </c>
      <c r="I7" s="7" t="s">
        <v>21</v>
      </c>
      <c r="J7" s="7" t="s">
        <v>23</v>
      </c>
      <c r="K7" s="7" t="s">
        <v>25</v>
      </c>
      <c r="L7" s="7" t="s">
        <v>27</v>
      </c>
      <c r="M7" s="7" t="s">
        <v>29</v>
      </c>
      <c r="N7" s="7" t="s">
        <v>31</v>
      </c>
      <c r="O7" s="7" t="s">
        <v>35</v>
      </c>
    </row>
    <row r="8" spans="1:15" ht="30" customHeight="1">
      <c r="A8" s="28" t="s">
        <v>80</v>
      </c>
      <c r="B8" s="8" t="s">
        <v>39</v>
      </c>
      <c r="C8" s="1">
        <v>2298283</v>
      </c>
      <c r="D8" s="1">
        <v>206991465</v>
      </c>
      <c r="E8" s="1">
        <v>8593426</v>
      </c>
      <c r="F8" s="1">
        <v>198398039</v>
      </c>
      <c r="G8" s="1">
        <v>22073368</v>
      </c>
      <c r="H8" s="1">
        <v>861822</v>
      </c>
      <c r="I8" s="1">
        <v>21211546</v>
      </c>
      <c r="J8" s="1">
        <v>21210751</v>
      </c>
      <c r="K8" s="1">
        <v>8164</v>
      </c>
      <c r="L8" s="1">
        <v>157644</v>
      </c>
      <c r="M8" s="1">
        <v>11218</v>
      </c>
      <c r="N8" s="1">
        <v>146426</v>
      </c>
      <c r="O8" s="1">
        <f aca="true" t="shared" si="0" ref="O8:O27">IF(G8&gt;0,ROUND(G8/D8*1000,1),0)</f>
        <v>106.6</v>
      </c>
    </row>
    <row r="9" spans="1:15" ht="30" customHeight="1">
      <c r="A9" s="28"/>
      <c r="B9" s="8" t="s">
        <v>41</v>
      </c>
      <c r="C9" s="1">
        <v>453213</v>
      </c>
      <c r="D9" s="1">
        <v>658985</v>
      </c>
      <c r="E9" s="1">
        <v>20112</v>
      </c>
      <c r="F9" s="1">
        <v>638873</v>
      </c>
      <c r="G9" s="1">
        <v>6426926</v>
      </c>
      <c r="H9" s="1">
        <v>81861</v>
      </c>
      <c r="I9" s="1">
        <v>6345065</v>
      </c>
      <c r="J9" s="1">
        <v>1210518</v>
      </c>
      <c r="K9" s="1">
        <v>583</v>
      </c>
      <c r="L9" s="1">
        <v>1033</v>
      </c>
      <c r="M9" s="1">
        <v>55</v>
      </c>
      <c r="N9" s="1">
        <v>978</v>
      </c>
      <c r="O9" s="1">
        <f t="shared" si="0"/>
        <v>9752.8</v>
      </c>
    </row>
    <row r="10" spans="1:15" ht="30" customHeight="1">
      <c r="A10" s="28" t="s">
        <v>82</v>
      </c>
      <c r="B10" s="8" t="s">
        <v>43</v>
      </c>
      <c r="C10" s="1">
        <v>5256814</v>
      </c>
      <c r="D10" s="1">
        <v>245247606</v>
      </c>
      <c r="E10" s="1">
        <v>15384744</v>
      </c>
      <c r="F10" s="1">
        <v>229862862</v>
      </c>
      <c r="G10" s="1">
        <v>13042317</v>
      </c>
      <c r="H10" s="1">
        <v>791580</v>
      </c>
      <c r="I10" s="1">
        <v>12250737</v>
      </c>
      <c r="J10" s="1">
        <v>12250736</v>
      </c>
      <c r="K10" s="1">
        <v>9709</v>
      </c>
      <c r="L10" s="1">
        <v>246126</v>
      </c>
      <c r="M10" s="1">
        <v>21662</v>
      </c>
      <c r="N10" s="1">
        <v>224464</v>
      </c>
      <c r="O10" s="1">
        <f t="shared" si="0"/>
        <v>53.2</v>
      </c>
    </row>
    <row r="11" spans="1:15" ht="30" customHeight="1">
      <c r="A11" s="28"/>
      <c r="B11" s="8" t="s">
        <v>45</v>
      </c>
      <c r="C11" s="1">
        <v>1276529</v>
      </c>
      <c r="D11" s="1">
        <v>5463980</v>
      </c>
      <c r="E11" s="1">
        <v>333130</v>
      </c>
      <c r="F11" s="1">
        <v>5130850</v>
      </c>
      <c r="G11" s="1">
        <v>63607304</v>
      </c>
      <c r="H11" s="1">
        <v>1092823</v>
      </c>
      <c r="I11" s="1">
        <v>62514481</v>
      </c>
      <c r="J11" s="1">
        <v>8353311</v>
      </c>
      <c r="K11" s="1">
        <v>1232</v>
      </c>
      <c r="L11" s="1">
        <v>7769</v>
      </c>
      <c r="M11" s="1">
        <v>632</v>
      </c>
      <c r="N11" s="1">
        <v>7137</v>
      </c>
      <c r="O11" s="1">
        <f t="shared" si="0"/>
        <v>11641.2</v>
      </c>
    </row>
    <row r="12" spans="1:15" ht="30" customHeight="1">
      <c r="A12" s="28" t="s">
        <v>84</v>
      </c>
      <c r="B12" s="8" t="s">
        <v>47</v>
      </c>
      <c r="C12" s="12"/>
      <c r="D12" s="1">
        <v>29274904</v>
      </c>
      <c r="E12" s="1">
        <v>1554188</v>
      </c>
      <c r="F12" s="1">
        <v>27720716</v>
      </c>
      <c r="G12" s="1">
        <v>462027185</v>
      </c>
      <c r="H12" s="1">
        <v>14627802</v>
      </c>
      <c r="I12" s="1">
        <v>447399383</v>
      </c>
      <c r="J12" s="1">
        <v>57957894</v>
      </c>
      <c r="K12" s="1"/>
      <c r="L12" s="1">
        <v>143514</v>
      </c>
      <c r="M12" s="1">
        <v>10972</v>
      </c>
      <c r="N12" s="1">
        <v>132542</v>
      </c>
      <c r="O12" s="1">
        <f t="shared" si="0"/>
        <v>15782.4</v>
      </c>
    </row>
    <row r="13" spans="1:15" ht="30" customHeight="1">
      <c r="A13" s="28"/>
      <c r="B13" s="8" t="s">
        <v>49</v>
      </c>
      <c r="C13" s="12"/>
      <c r="D13" s="1">
        <v>50907478</v>
      </c>
      <c r="E13" s="1">
        <v>354783</v>
      </c>
      <c r="F13" s="1">
        <v>50552695</v>
      </c>
      <c r="G13" s="1">
        <v>538782119</v>
      </c>
      <c r="H13" s="1">
        <v>1650848</v>
      </c>
      <c r="I13" s="1">
        <v>537131271</v>
      </c>
      <c r="J13" s="1">
        <v>134961187</v>
      </c>
      <c r="K13" s="1"/>
      <c r="L13" s="1">
        <v>137003</v>
      </c>
      <c r="M13" s="1">
        <v>5164</v>
      </c>
      <c r="N13" s="1">
        <v>131839</v>
      </c>
      <c r="O13" s="1">
        <f t="shared" si="0"/>
        <v>10583.6</v>
      </c>
    </row>
    <row r="14" spans="1:15" ht="30" customHeight="1">
      <c r="A14" s="28"/>
      <c r="B14" s="8" t="s">
        <v>51</v>
      </c>
      <c r="C14" s="12"/>
      <c r="D14" s="1">
        <v>34389919</v>
      </c>
      <c r="E14" s="1">
        <v>31153</v>
      </c>
      <c r="F14" s="1">
        <v>34358766</v>
      </c>
      <c r="G14" s="1">
        <v>503409954</v>
      </c>
      <c r="H14" s="1">
        <v>127063</v>
      </c>
      <c r="I14" s="1">
        <v>503282891</v>
      </c>
      <c r="J14" s="1">
        <v>307006910</v>
      </c>
      <c r="K14" s="1"/>
      <c r="L14" s="1">
        <v>42485</v>
      </c>
      <c r="M14" s="1">
        <v>648</v>
      </c>
      <c r="N14" s="1">
        <v>41837</v>
      </c>
      <c r="O14" s="1">
        <f t="shared" si="0"/>
        <v>14638.3</v>
      </c>
    </row>
    <row r="15" spans="1:15" ht="30" customHeight="1">
      <c r="A15" s="28"/>
      <c r="B15" s="8" t="s">
        <v>0</v>
      </c>
      <c r="C15" s="1">
        <v>7779953</v>
      </c>
      <c r="D15" s="1">
        <v>114572301</v>
      </c>
      <c r="E15" s="1">
        <v>1940124</v>
      </c>
      <c r="F15" s="1">
        <v>112632177</v>
      </c>
      <c r="G15" s="1">
        <v>1504219258</v>
      </c>
      <c r="H15" s="1">
        <v>16405713</v>
      </c>
      <c r="I15" s="1">
        <v>1487813545</v>
      </c>
      <c r="J15" s="1">
        <v>499925991</v>
      </c>
      <c r="K15" s="1">
        <v>7150</v>
      </c>
      <c r="L15" s="1">
        <v>323002</v>
      </c>
      <c r="M15" s="1">
        <v>16784</v>
      </c>
      <c r="N15" s="1">
        <v>306218</v>
      </c>
      <c r="O15" s="1">
        <f t="shared" si="0"/>
        <v>13129</v>
      </c>
    </row>
    <row r="16" spans="1:15" ht="30" customHeight="1">
      <c r="A16" s="29" t="s">
        <v>54</v>
      </c>
      <c r="B16" s="29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>
        <f t="shared" si="0"/>
        <v>0</v>
      </c>
    </row>
    <row r="17" spans="1:15" ht="30" customHeight="1">
      <c r="A17" s="29" t="s">
        <v>56</v>
      </c>
      <c r="B17" s="29"/>
      <c r="C17" s="1">
        <v>1096</v>
      </c>
      <c r="D17" s="1">
        <v>54</v>
      </c>
      <c r="E17" s="1">
        <v>0</v>
      </c>
      <c r="F17" s="1">
        <v>54</v>
      </c>
      <c r="G17" s="1">
        <v>16772</v>
      </c>
      <c r="H17" s="1">
        <v>0</v>
      </c>
      <c r="I17" s="1">
        <v>16772</v>
      </c>
      <c r="J17" s="1">
        <v>16770</v>
      </c>
      <c r="K17" s="1">
        <v>5</v>
      </c>
      <c r="L17" s="1">
        <v>11</v>
      </c>
      <c r="M17" s="1">
        <v>0</v>
      </c>
      <c r="N17" s="1">
        <v>11</v>
      </c>
      <c r="O17" s="1">
        <f t="shared" si="0"/>
        <v>310592.6</v>
      </c>
    </row>
    <row r="18" spans="1:15" ht="30" customHeight="1">
      <c r="A18" s="29" t="s">
        <v>58</v>
      </c>
      <c r="B18" s="29"/>
      <c r="C18" s="1">
        <v>8137744</v>
      </c>
      <c r="D18" s="1">
        <v>135410</v>
      </c>
      <c r="E18" s="1">
        <v>14894</v>
      </c>
      <c r="F18" s="1">
        <v>120516</v>
      </c>
      <c r="G18" s="1">
        <v>4373</v>
      </c>
      <c r="H18" s="1">
        <v>327</v>
      </c>
      <c r="I18" s="1">
        <v>4046</v>
      </c>
      <c r="J18" s="1">
        <v>4046</v>
      </c>
      <c r="K18" s="1">
        <v>802</v>
      </c>
      <c r="L18" s="1">
        <v>167</v>
      </c>
      <c r="M18" s="1">
        <v>32</v>
      </c>
      <c r="N18" s="1">
        <v>135</v>
      </c>
      <c r="O18" s="1">
        <f t="shared" si="0"/>
        <v>32.3</v>
      </c>
    </row>
    <row r="19" spans="1:15" ht="30" customHeight="1">
      <c r="A19" s="28" t="s">
        <v>86</v>
      </c>
      <c r="B19" s="8" t="s">
        <v>60</v>
      </c>
      <c r="C19" s="1">
        <v>129877415</v>
      </c>
      <c r="D19" s="1">
        <v>315020984</v>
      </c>
      <c r="E19" s="1">
        <v>28525114</v>
      </c>
      <c r="F19" s="1">
        <v>286495870</v>
      </c>
      <c r="G19" s="1">
        <v>6784111</v>
      </c>
      <c r="H19" s="1">
        <v>664553</v>
      </c>
      <c r="I19" s="1">
        <v>6119558</v>
      </c>
      <c r="J19" s="1">
        <v>6119483</v>
      </c>
      <c r="K19" s="1">
        <v>6417</v>
      </c>
      <c r="L19" s="1">
        <v>121960</v>
      </c>
      <c r="M19" s="1">
        <v>20767</v>
      </c>
      <c r="N19" s="1">
        <v>101193</v>
      </c>
      <c r="O19" s="1">
        <f t="shared" si="0"/>
        <v>21.5</v>
      </c>
    </row>
    <row r="20" spans="1:15" ht="30" customHeight="1">
      <c r="A20" s="28"/>
      <c r="B20" s="8" t="s">
        <v>62</v>
      </c>
      <c r="C20" s="1">
        <v>1112929</v>
      </c>
      <c r="D20" s="1">
        <v>3686876</v>
      </c>
      <c r="E20" s="1">
        <v>420945</v>
      </c>
      <c r="F20" s="1">
        <v>3265931</v>
      </c>
      <c r="G20" s="1">
        <v>15078891</v>
      </c>
      <c r="H20" s="1">
        <v>28823</v>
      </c>
      <c r="I20" s="1">
        <v>15050068</v>
      </c>
      <c r="J20" s="1">
        <v>6749396</v>
      </c>
      <c r="K20" s="1">
        <v>932</v>
      </c>
      <c r="L20" s="1">
        <v>2847</v>
      </c>
      <c r="M20" s="1">
        <v>859</v>
      </c>
      <c r="N20" s="1">
        <v>1988</v>
      </c>
      <c r="O20" s="1">
        <f t="shared" si="0"/>
        <v>4089.9</v>
      </c>
    </row>
    <row r="21" spans="1:15" ht="30" customHeight="1">
      <c r="A21" s="29" t="s">
        <v>64</v>
      </c>
      <c r="B21" s="29"/>
      <c r="C21" s="1">
        <v>695740</v>
      </c>
      <c r="D21" s="1">
        <v>2450517</v>
      </c>
      <c r="E21" s="1">
        <v>468</v>
      </c>
      <c r="F21" s="1">
        <v>2450049</v>
      </c>
      <c r="G21" s="1">
        <v>114682</v>
      </c>
      <c r="H21" s="1">
        <v>8</v>
      </c>
      <c r="I21" s="1">
        <v>114674</v>
      </c>
      <c r="J21" s="1">
        <v>92298</v>
      </c>
      <c r="K21" s="1">
        <v>38</v>
      </c>
      <c r="L21" s="1">
        <v>318</v>
      </c>
      <c r="M21" s="1">
        <v>2</v>
      </c>
      <c r="N21" s="1">
        <v>316</v>
      </c>
      <c r="O21" s="1">
        <f t="shared" si="0"/>
        <v>46.8</v>
      </c>
    </row>
    <row r="22" spans="1:15" ht="30" customHeight="1">
      <c r="A22" s="29" t="s">
        <v>66</v>
      </c>
      <c r="B22" s="29"/>
      <c r="C22" s="1">
        <v>6915405</v>
      </c>
      <c r="D22" s="1">
        <v>25829772</v>
      </c>
      <c r="E22" s="1">
        <v>4433431</v>
      </c>
      <c r="F22" s="1">
        <v>21396341</v>
      </c>
      <c r="G22" s="1">
        <v>1636616</v>
      </c>
      <c r="H22" s="1">
        <v>74020</v>
      </c>
      <c r="I22" s="1">
        <v>1562596</v>
      </c>
      <c r="J22" s="1">
        <v>752719</v>
      </c>
      <c r="K22" s="1">
        <v>6277</v>
      </c>
      <c r="L22" s="1">
        <v>25715</v>
      </c>
      <c r="M22" s="1">
        <v>5029</v>
      </c>
      <c r="N22" s="1">
        <v>20686</v>
      </c>
      <c r="O22" s="1">
        <f t="shared" si="0"/>
        <v>63.4</v>
      </c>
    </row>
    <row r="23" spans="1:15" ht="30" customHeight="1">
      <c r="A23" s="28" t="s">
        <v>88</v>
      </c>
      <c r="B23" s="8" t="s">
        <v>68</v>
      </c>
      <c r="C23" s="1">
        <v>851558</v>
      </c>
      <c r="D23" s="1">
        <v>20643590</v>
      </c>
      <c r="E23" s="1">
        <v>2917</v>
      </c>
      <c r="F23" s="1">
        <v>20640673</v>
      </c>
      <c r="G23" s="1">
        <v>34519892</v>
      </c>
      <c r="H23" s="1">
        <v>4235</v>
      </c>
      <c r="I23" s="1">
        <v>34515657</v>
      </c>
      <c r="J23" s="1">
        <v>21666323</v>
      </c>
      <c r="K23" s="1">
        <v>209</v>
      </c>
      <c r="L23" s="1">
        <v>7763</v>
      </c>
      <c r="M23" s="1">
        <v>25</v>
      </c>
      <c r="N23" s="1">
        <v>7738</v>
      </c>
      <c r="O23" s="1">
        <f t="shared" si="0"/>
        <v>1672.2</v>
      </c>
    </row>
    <row r="24" spans="1:15" ht="30" customHeight="1">
      <c r="A24" s="28"/>
      <c r="B24" s="8" t="s">
        <v>70</v>
      </c>
      <c r="C24" s="1">
        <v>717832</v>
      </c>
      <c r="D24" s="1">
        <v>49506</v>
      </c>
      <c r="E24" s="1">
        <v>0</v>
      </c>
      <c r="F24" s="1">
        <v>49506</v>
      </c>
      <c r="G24" s="1">
        <v>179457</v>
      </c>
      <c r="H24" s="1">
        <v>0</v>
      </c>
      <c r="I24" s="1">
        <v>179457</v>
      </c>
      <c r="J24" s="1">
        <v>94155</v>
      </c>
      <c r="K24" s="1">
        <v>168</v>
      </c>
      <c r="L24" s="1">
        <v>57</v>
      </c>
      <c r="M24" s="1">
        <v>0</v>
      </c>
      <c r="N24" s="1">
        <v>57</v>
      </c>
      <c r="O24" s="1">
        <f t="shared" si="0"/>
        <v>3625</v>
      </c>
    </row>
    <row r="25" spans="1:15" ht="30" customHeight="1">
      <c r="A25" s="28"/>
      <c r="B25" s="8" t="s">
        <v>72</v>
      </c>
      <c r="C25" s="1">
        <v>13286</v>
      </c>
      <c r="D25" s="1">
        <v>1425691</v>
      </c>
      <c r="E25" s="1">
        <v>319</v>
      </c>
      <c r="F25" s="1">
        <v>1425372</v>
      </c>
      <c r="G25" s="1">
        <v>3078078</v>
      </c>
      <c r="H25" s="1">
        <v>143</v>
      </c>
      <c r="I25" s="1">
        <v>3077935</v>
      </c>
      <c r="J25" s="1">
        <v>1725076</v>
      </c>
      <c r="K25" s="1">
        <v>53</v>
      </c>
      <c r="L25" s="1">
        <v>4166</v>
      </c>
      <c r="M25" s="1">
        <v>7</v>
      </c>
      <c r="N25" s="1">
        <v>4159</v>
      </c>
      <c r="O25" s="1">
        <f t="shared" si="0"/>
        <v>2159</v>
      </c>
    </row>
    <row r="26" spans="1:15" ht="30" customHeight="1">
      <c r="A26" s="28"/>
      <c r="B26" s="8" t="s">
        <v>74</v>
      </c>
      <c r="C26" s="1">
        <v>30534861</v>
      </c>
      <c r="D26" s="1">
        <v>29276211</v>
      </c>
      <c r="E26" s="1">
        <v>2065336</v>
      </c>
      <c r="F26" s="1">
        <v>27210875</v>
      </c>
      <c r="G26" s="1">
        <v>135739206</v>
      </c>
      <c r="H26" s="1">
        <v>955621</v>
      </c>
      <c r="I26" s="1">
        <v>134783585</v>
      </c>
      <c r="J26" s="1">
        <v>79193528</v>
      </c>
      <c r="K26" s="1">
        <v>69881</v>
      </c>
      <c r="L26" s="1">
        <v>51035</v>
      </c>
      <c r="M26" s="1">
        <v>9848</v>
      </c>
      <c r="N26" s="1">
        <v>41187</v>
      </c>
      <c r="O26" s="1">
        <f t="shared" si="0"/>
        <v>4636.5</v>
      </c>
    </row>
    <row r="27" spans="1:15" ht="30" customHeight="1">
      <c r="A27" s="28"/>
      <c r="B27" s="8" t="s">
        <v>0</v>
      </c>
      <c r="C27" s="1">
        <f>SUM(C23:C26)</f>
        <v>32117537</v>
      </c>
      <c r="D27" s="1">
        <f aca="true" t="shared" si="1" ref="D27:N27">SUM(D23:D26)</f>
        <v>51394998</v>
      </c>
      <c r="E27" s="1">
        <f t="shared" si="1"/>
        <v>2068572</v>
      </c>
      <c r="F27" s="1">
        <f t="shared" si="1"/>
        <v>49326426</v>
      </c>
      <c r="G27" s="1">
        <f t="shared" si="1"/>
        <v>173516633</v>
      </c>
      <c r="H27" s="1">
        <f t="shared" si="1"/>
        <v>959999</v>
      </c>
      <c r="I27" s="1">
        <f t="shared" si="1"/>
        <v>172556634</v>
      </c>
      <c r="J27" s="1">
        <f t="shared" si="1"/>
        <v>102679082</v>
      </c>
      <c r="K27" s="1">
        <f t="shared" si="1"/>
        <v>70311</v>
      </c>
      <c r="L27" s="1">
        <f t="shared" si="1"/>
        <v>63021</v>
      </c>
      <c r="M27" s="1">
        <f t="shared" si="1"/>
        <v>9880</v>
      </c>
      <c r="N27" s="1">
        <f t="shared" si="1"/>
        <v>53141</v>
      </c>
      <c r="O27" s="1">
        <f t="shared" si="0"/>
        <v>3376.1</v>
      </c>
    </row>
    <row r="28" spans="1:15" ht="30" customHeight="1">
      <c r="A28" s="29" t="s">
        <v>76</v>
      </c>
      <c r="B28" s="29"/>
      <c r="C28" s="1">
        <v>159414394</v>
      </c>
      <c r="D28" s="12"/>
      <c r="E28" s="12"/>
      <c r="F28" s="12"/>
      <c r="G28" s="12"/>
      <c r="H28" s="12"/>
      <c r="I28" s="12"/>
      <c r="J28" s="12"/>
      <c r="K28" s="1">
        <v>257331</v>
      </c>
      <c r="L28" s="1"/>
      <c r="M28" s="1"/>
      <c r="N28" s="1"/>
      <c r="O28" s="1">
        <f>IF(G28&gt;0,ROUND(G28/D28*1000,1),0)</f>
        <v>0</v>
      </c>
    </row>
    <row r="29" spans="1:15" ht="30" customHeight="1">
      <c r="A29" s="29" t="s">
        <v>78</v>
      </c>
      <c r="B29" s="29"/>
      <c r="C29" s="1">
        <v>355337052</v>
      </c>
      <c r="D29" s="1">
        <v>971452948</v>
      </c>
      <c r="E29" s="1">
        <v>61734960</v>
      </c>
      <c r="F29" s="1">
        <v>909717988</v>
      </c>
      <c r="G29" s="1">
        <v>1806521251</v>
      </c>
      <c r="H29" s="1">
        <v>20961529</v>
      </c>
      <c r="I29" s="1">
        <v>1785559722</v>
      </c>
      <c r="J29" s="1">
        <v>659365101</v>
      </c>
      <c r="K29" s="1">
        <v>368951</v>
      </c>
      <c r="L29" s="1">
        <v>949613</v>
      </c>
      <c r="M29" s="1">
        <v>86920</v>
      </c>
      <c r="N29" s="1">
        <v>862693</v>
      </c>
      <c r="O29" s="1">
        <f>IF(G29&gt;0,ROUND(G29/D29*1000,1),0)</f>
        <v>1859.6</v>
      </c>
    </row>
    <row r="31" ht="14.25" hidden="1"/>
    <row r="32" spans="3:14" s="3" customFormat="1" ht="14.25" hidden="1">
      <c r="C32" s="60">
        <f aca="true" t="shared" si="2" ref="C32:N32">C8+C9+C10+C11+C15+C16+C17+C18+C19+C20+C21+C22+C27+C28</f>
        <v>355337052</v>
      </c>
      <c r="D32" s="60">
        <f t="shared" si="2"/>
        <v>971452948</v>
      </c>
      <c r="E32" s="60">
        <f t="shared" si="2"/>
        <v>61734960</v>
      </c>
      <c r="F32" s="60">
        <f t="shared" si="2"/>
        <v>909717988</v>
      </c>
      <c r="G32" s="60">
        <f t="shared" si="2"/>
        <v>1806521251</v>
      </c>
      <c r="H32" s="60">
        <f t="shared" si="2"/>
        <v>20961529</v>
      </c>
      <c r="I32" s="60">
        <f t="shared" si="2"/>
        <v>1785559722</v>
      </c>
      <c r="J32" s="60">
        <f t="shared" si="2"/>
        <v>659365101</v>
      </c>
      <c r="K32" s="60">
        <f t="shared" si="2"/>
        <v>368951</v>
      </c>
      <c r="L32" s="60">
        <f t="shared" si="2"/>
        <v>949613</v>
      </c>
      <c r="M32" s="60">
        <f t="shared" si="2"/>
        <v>86920</v>
      </c>
      <c r="N32" s="60">
        <f t="shared" si="2"/>
        <v>862693</v>
      </c>
    </row>
    <row r="33" ht="14.25" hidden="1"/>
  </sheetData>
  <mergeCells count="18">
    <mergeCell ref="A4:B4"/>
    <mergeCell ref="A3:B3"/>
    <mergeCell ref="A29:B29"/>
    <mergeCell ref="A23:A27"/>
    <mergeCell ref="A28:B28"/>
    <mergeCell ref="A21:B21"/>
    <mergeCell ref="A22:B22"/>
    <mergeCell ref="A8:A9"/>
    <mergeCell ref="A10:A11"/>
    <mergeCell ref="A12:A15"/>
    <mergeCell ref="C6:F6"/>
    <mergeCell ref="G6:J6"/>
    <mergeCell ref="K6:N6"/>
    <mergeCell ref="A6:B7"/>
    <mergeCell ref="A19:A20"/>
    <mergeCell ref="A16:B16"/>
    <mergeCell ref="A17:B17"/>
    <mergeCell ref="A18:B18"/>
  </mergeCells>
  <printOptions horizontalCentered="1"/>
  <pageMargins left="0.7086614173228347" right="0.7086614173228347" top="0.8267716535433072" bottom="0.7480314960629921" header="0.5118110236220472" footer="0.5118110236220472"/>
  <pageSetup horizontalDpi="600" verticalDpi="600" orientation="landscape" paperSize="8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A1:O32"/>
  <sheetViews>
    <sheetView showGridLines="0" showZeros="0" view="pageBreakPreview" zoomScale="75" zoomScaleNormal="75" zoomScaleSheetLayoutView="75" workbookViewId="0" topLeftCell="A1">
      <pane xSplit="2" ySplit="7" topLeftCell="C2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31" sqref="A31:IV33"/>
    </sheetView>
  </sheetViews>
  <sheetFormatPr defaultColWidth="8.796875" defaultRowHeight="15"/>
  <cols>
    <col min="1" max="1" width="3.5" style="5" customWidth="1"/>
    <col min="2" max="2" width="22.69921875" style="5" bestFit="1" customWidth="1"/>
    <col min="3" max="5" width="15.59765625" style="5" customWidth="1"/>
    <col min="6" max="8" width="14.59765625" style="5" customWidth="1"/>
    <col min="9" max="15" width="15.59765625" style="5" customWidth="1"/>
    <col min="16" max="16384" width="9" style="5" customWidth="1"/>
  </cols>
  <sheetData>
    <row r="1" spans="1:4" ht="23.25" customHeight="1">
      <c r="A1" s="9"/>
      <c r="C1" s="4"/>
      <c r="D1" s="4"/>
    </row>
    <row r="2" spans="1:2" ht="27" customHeight="1">
      <c r="A2" s="10" t="s">
        <v>97</v>
      </c>
      <c r="B2" s="6"/>
    </row>
    <row r="3" spans="1:5" ht="42.75">
      <c r="A3" s="38"/>
      <c r="B3" s="39"/>
      <c r="C3" s="7" t="s">
        <v>9</v>
      </c>
      <c r="D3" s="7" t="s">
        <v>7</v>
      </c>
      <c r="E3" s="7" t="s">
        <v>11</v>
      </c>
    </row>
    <row r="4" spans="1:5" ht="30" customHeight="1">
      <c r="A4" s="36" t="s">
        <v>1</v>
      </c>
      <c r="B4" s="37"/>
      <c r="C4" s="1">
        <f>'１表総括表（市計）'!C6+'１表総括表（町村計）'!C4</f>
        <v>1093569</v>
      </c>
      <c r="D4" s="1">
        <f>'１表総括表（市計）'!D6+'１表総括表（町村計）'!D4</f>
        <v>253828</v>
      </c>
      <c r="E4" s="1">
        <f>'１表総括表（市計）'!E6+'１表総括表（町村計）'!E4</f>
        <v>839741</v>
      </c>
    </row>
    <row r="5" spans="1:5" ht="34.5" customHeight="1">
      <c r="A5" s="6"/>
      <c r="B5" s="6"/>
      <c r="C5" s="3"/>
      <c r="D5" s="3"/>
      <c r="E5" s="3"/>
    </row>
    <row r="6" spans="1:15" ht="15.75" customHeight="1">
      <c r="A6" s="34" t="s">
        <v>37</v>
      </c>
      <c r="B6" s="35"/>
      <c r="C6" s="30" t="s">
        <v>103</v>
      </c>
      <c r="D6" s="30"/>
      <c r="E6" s="30"/>
      <c r="F6" s="30"/>
      <c r="G6" s="31" t="s">
        <v>104</v>
      </c>
      <c r="H6" s="32"/>
      <c r="I6" s="32"/>
      <c r="J6" s="33"/>
      <c r="K6" s="31" t="s">
        <v>105</v>
      </c>
      <c r="L6" s="32"/>
      <c r="M6" s="32"/>
      <c r="N6" s="33"/>
      <c r="O6" s="2" t="s">
        <v>33</v>
      </c>
    </row>
    <row r="7" spans="1:15" ht="45" customHeight="1">
      <c r="A7" s="35"/>
      <c r="B7" s="35"/>
      <c r="C7" s="7" t="s">
        <v>3</v>
      </c>
      <c r="D7" s="7" t="s">
        <v>5</v>
      </c>
      <c r="E7" s="7" t="s">
        <v>13</v>
      </c>
      <c r="F7" s="7" t="s">
        <v>15</v>
      </c>
      <c r="G7" s="7" t="s">
        <v>17</v>
      </c>
      <c r="H7" s="7" t="s">
        <v>19</v>
      </c>
      <c r="I7" s="7" t="s">
        <v>21</v>
      </c>
      <c r="J7" s="7" t="s">
        <v>23</v>
      </c>
      <c r="K7" s="7" t="s">
        <v>25</v>
      </c>
      <c r="L7" s="7" t="s">
        <v>27</v>
      </c>
      <c r="M7" s="7" t="s">
        <v>29</v>
      </c>
      <c r="N7" s="7" t="s">
        <v>31</v>
      </c>
      <c r="O7" s="7" t="s">
        <v>35</v>
      </c>
    </row>
    <row r="8" spans="1:15" ht="30" customHeight="1">
      <c r="A8" s="28" t="s">
        <v>80</v>
      </c>
      <c r="B8" s="8" t="s">
        <v>39</v>
      </c>
      <c r="C8" s="1">
        <f>'１表総括表（市計）'!C10+'１表総括表（町村計）'!C8</f>
        <v>11047684</v>
      </c>
      <c r="D8" s="1">
        <f>'１表総括表（市計）'!D10+'１表総括表（町村計）'!D8</f>
        <v>930620883</v>
      </c>
      <c r="E8" s="1">
        <f>'１表総括表（市計）'!E10+'１表総括表（町村計）'!E8</f>
        <v>38363172</v>
      </c>
      <c r="F8" s="1">
        <f>'１表総括表（市計）'!F10+'１表総括表（町村計）'!F8</f>
        <v>892257711</v>
      </c>
      <c r="G8" s="1">
        <f>'１表総括表（市計）'!G10+'１表総括表（町村計）'!G8</f>
        <v>100554109</v>
      </c>
      <c r="H8" s="1">
        <f>'１表総括表（市計）'!H10+'１表総括表（町村計）'!H8</f>
        <v>3843975</v>
      </c>
      <c r="I8" s="1">
        <f>'１表総括表（市計）'!I10+'１表総括表（町村計）'!I8</f>
        <v>96710134</v>
      </c>
      <c r="J8" s="1">
        <f>'１表総括表（市計）'!J10+'１表総括表（町村計）'!J8</f>
        <v>96651148</v>
      </c>
      <c r="K8" s="1">
        <f>'１表総括表（市計）'!K10+'１表総括表（町村計）'!K8</f>
        <v>35222</v>
      </c>
      <c r="L8" s="1">
        <f>'１表総括表（市計）'!L10+'１表総括表（町村計）'!L8</f>
        <v>743173</v>
      </c>
      <c r="M8" s="1">
        <f>'１表総括表（市計）'!M10+'１表総括表（町村計）'!M8</f>
        <v>49590</v>
      </c>
      <c r="N8" s="1">
        <f>'１表総括表（市計）'!N10+'１表総括表（町村計）'!N8</f>
        <v>693583</v>
      </c>
      <c r="O8" s="1">
        <f aca="true" t="shared" si="0" ref="O8:O27">IF(G8&gt;0,ROUND(G8/D8*1000,1),0)</f>
        <v>108.1</v>
      </c>
    </row>
    <row r="9" spans="1:15" ht="30" customHeight="1">
      <c r="A9" s="28"/>
      <c r="B9" s="8" t="s">
        <v>41</v>
      </c>
      <c r="C9" s="1">
        <f>'１表総括表（市計）'!C11+'１表総括表（町村計）'!C9</f>
        <v>1204393</v>
      </c>
      <c r="D9" s="1">
        <f>'１表総括表（市計）'!D11+'１表総括表（町村計）'!D9</f>
        <v>7931779</v>
      </c>
      <c r="E9" s="1">
        <f>'１表総括表（市計）'!E11+'１表総括表（町村計）'!E9</f>
        <v>91505</v>
      </c>
      <c r="F9" s="1">
        <f>'１表総括表（市計）'!F11+'１表総括表（町村計）'!F9</f>
        <v>7840274</v>
      </c>
      <c r="G9" s="1">
        <f>'１表総括表（市計）'!G11+'１表総括表（町村計）'!G9</f>
        <v>70146944</v>
      </c>
      <c r="H9" s="1">
        <f>'１表総括表（市計）'!H11+'１表総括表（町村計）'!H9</f>
        <v>857519</v>
      </c>
      <c r="I9" s="1">
        <f>'１表総括表（市計）'!I11+'１表総括表（町村計）'!I9</f>
        <v>69289425</v>
      </c>
      <c r="J9" s="1">
        <f>'１表総括表（市計）'!J11+'１表総括表（町村計）'!J9</f>
        <v>16629026</v>
      </c>
      <c r="K9" s="1">
        <f>'１表総括表（市計）'!K11+'１表総括表（町村計）'!K9</f>
        <v>2275</v>
      </c>
      <c r="L9" s="1">
        <f>'１表総括表（市計）'!L11+'１表総括表（町村計）'!L9</f>
        <v>12865</v>
      </c>
      <c r="M9" s="1">
        <f>'１表総括表（市計）'!M11+'１表総括表（町村計）'!M9</f>
        <v>284</v>
      </c>
      <c r="N9" s="1">
        <f>'１表総括表（市計）'!N11+'１表総括表（町村計）'!N9</f>
        <v>12581</v>
      </c>
      <c r="O9" s="1">
        <f t="shared" si="0"/>
        <v>8843.8</v>
      </c>
    </row>
    <row r="10" spans="1:15" ht="30" customHeight="1">
      <c r="A10" s="28" t="s">
        <v>82</v>
      </c>
      <c r="B10" s="8" t="s">
        <v>43</v>
      </c>
      <c r="C10" s="1">
        <f>'１表総括表（市計）'!C12+'１表総括表（町村計）'!C10</f>
        <v>16002404</v>
      </c>
      <c r="D10" s="1">
        <f>'１表総括表（市計）'!D12+'１表総括表（町村計）'!D10</f>
        <v>988321980</v>
      </c>
      <c r="E10" s="1">
        <f>'１表総括表（市計）'!E12+'１表総括表（町村計）'!E10</f>
        <v>62341295</v>
      </c>
      <c r="F10" s="1">
        <f>'１表総括表（市計）'!F12+'１表総括表（町村計）'!F10</f>
        <v>925980685</v>
      </c>
      <c r="G10" s="1">
        <f>'１表総括表（市計）'!G12+'１表総括表（町村計）'!G10</f>
        <v>52390239</v>
      </c>
      <c r="H10" s="1">
        <f>'１表総括表（市計）'!H12+'１表総括表（町村計）'!H10</f>
        <v>3207175</v>
      </c>
      <c r="I10" s="1">
        <f>'１表総括表（市計）'!I12+'１表総括表（町村計）'!I10</f>
        <v>49183064</v>
      </c>
      <c r="J10" s="1">
        <f>'１表総括表（市計）'!J12+'１表総括表（町村計）'!J10</f>
        <v>49167398</v>
      </c>
      <c r="K10" s="1">
        <f>'１表総括表（市計）'!K12+'１表総括表（町村計）'!K10</f>
        <v>42597</v>
      </c>
      <c r="L10" s="1">
        <f>'１表総括表（市計）'!L12+'１表総括表（町村計）'!L10</f>
        <v>1035976</v>
      </c>
      <c r="M10" s="1">
        <f>'１表総括表（市計）'!M12+'１表総括表（町村計）'!M10</f>
        <v>89169</v>
      </c>
      <c r="N10" s="1">
        <f>'１表総括表（市計）'!N12+'１表総括表（町村計）'!N10</f>
        <v>946807</v>
      </c>
      <c r="O10" s="1">
        <f t="shared" si="0"/>
        <v>53</v>
      </c>
    </row>
    <row r="11" spans="1:15" ht="30" customHeight="1">
      <c r="A11" s="28"/>
      <c r="B11" s="8" t="s">
        <v>45</v>
      </c>
      <c r="C11" s="1">
        <f>'１表総括表（市計）'!C13+'１表総括表（町村計）'!C11</f>
        <v>2740831</v>
      </c>
      <c r="D11" s="1">
        <f>'１表総括表（市計）'!D13+'１表総括表（町村計）'!D11</f>
        <v>45532510</v>
      </c>
      <c r="E11" s="1">
        <f>'１表総括表（市計）'!E13+'１表総括表（町村計）'!E11</f>
        <v>881029</v>
      </c>
      <c r="F11" s="1">
        <f>'１表総括表（市計）'!F13+'１表総括表（町村計）'!F11</f>
        <v>44651481</v>
      </c>
      <c r="G11" s="1">
        <f>'１表総括表（市計）'!G13+'１表総括表（町村計）'!G11</f>
        <v>685761523</v>
      </c>
      <c r="H11" s="1">
        <f>'１表総括表（市計）'!H13+'１表総括表（町村計）'!H11</f>
        <v>7710190</v>
      </c>
      <c r="I11" s="1">
        <f>'１表総括表（市計）'!I13+'１表総括表（町村計）'!I11</f>
        <v>678051333</v>
      </c>
      <c r="J11" s="1">
        <f>'１表総括表（市計）'!J13+'１表総括表（町村計）'!J11</f>
        <v>97640956</v>
      </c>
      <c r="K11" s="1">
        <f>'１表総括表（市計）'!K13+'１表総括表（町村計）'!K11</f>
        <v>5021</v>
      </c>
      <c r="L11" s="1">
        <f>'１表総括表（市計）'!L13+'１表総括表（町村計）'!L11</f>
        <v>70812</v>
      </c>
      <c r="M11" s="1">
        <f>'１表総括表（市計）'!M13+'１表総括表（町村計）'!M11</f>
        <v>2187</v>
      </c>
      <c r="N11" s="1">
        <f>'１表総括表（市計）'!N13+'１表総括表（町村計）'!N11</f>
        <v>68625</v>
      </c>
      <c r="O11" s="1">
        <f t="shared" si="0"/>
        <v>15060.9</v>
      </c>
    </row>
    <row r="12" spans="1:15" ht="30" customHeight="1">
      <c r="A12" s="28" t="s">
        <v>84</v>
      </c>
      <c r="B12" s="8" t="s">
        <v>47</v>
      </c>
      <c r="C12" s="1">
        <f>'１表総括表（市計）'!C14+'１表総括表（町村計）'!C12</f>
        <v>0</v>
      </c>
      <c r="D12" s="1">
        <f>'１表総括表（市計）'!D14+'１表総括表（町村計）'!D12</f>
        <v>188329136</v>
      </c>
      <c r="E12" s="1">
        <f>'１表総括表（市計）'!E14+'１表総括表（町村計）'!E12</f>
        <v>7293975</v>
      </c>
      <c r="F12" s="1">
        <f>'１表総括表（市計）'!F14+'１表総括表（町村計）'!F12</f>
        <v>181035161</v>
      </c>
      <c r="G12" s="1">
        <f>'１表総括表（市計）'!G14+'１表総括表（町村計）'!G12</f>
        <v>4056355363</v>
      </c>
      <c r="H12" s="1">
        <f>'１表総括表（市計）'!H14+'１表総括表（町村計）'!H12</f>
        <v>64255523</v>
      </c>
      <c r="I12" s="1">
        <f>'１表総括表（市計）'!I14+'１表総括表（町村計）'!I12</f>
        <v>3992099840</v>
      </c>
      <c r="J12" s="1">
        <f>'１表総括表（市計）'!J14+'１表総括表（町村計）'!J12</f>
        <v>534638126</v>
      </c>
      <c r="K12" s="1">
        <f>'１表総括表（市計）'!K14+'１表総括表（町村計）'!K12</f>
        <v>0</v>
      </c>
      <c r="L12" s="1">
        <f>'１表総括表（市計）'!L14+'１表総括表（町村計）'!L12</f>
        <v>947283</v>
      </c>
      <c r="M12" s="1">
        <f>'１表総括表（市計）'!M14+'１表総括表（町村計）'!M12</f>
        <v>51358</v>
      </c>
      <c r="N12" s="1">
        <f>'１表総括表（市計）'!N14+'１表総括表（町村計）'!N12</f>
        <v>895925</v>
      </c>
      <c r="O12" s="1">
        <f t="shared" si="0"/>
        <v>21538.7</v>
      </c>
    </row>
    <row r="13" spans="1:15" ht="30" customHeight="1">
      <c r="A13" s="28"/>
      <c r="B13" s="8" t="s">
        <v>49</v>
      </c>
      <c r="C13" s="1">
        <f>'１表総括表（市計）'!C15+'１表総括表（町村計）'!C13</f>
        <v>0</v>
      </c>
      <c r="D13" s="1">
        <f>'１表総括表（市計）'!D15+'１表総括表（町村計）'!D13</f>
        <v>243351815</v>
      </c>
      <c r="E13" s="1">
        <f>'１表総括表（市計）'!E15+'１表総括表（町村計）'!E13</f>
        <v>1504498</v>
      </c>
      <c r="F13" s="1">
        <f>'１表総括表（市計）'!F15+'１表総括表（町村計）'!F13</f>
        <v>241847317</v>
      </c>
      <c r="G13" s="1">
        <f>'１表総括表（市計）'!G15+'１表総括表（町村計）'!G13</f>
        <v>2947860349</v>
      </c>
      <c r="H13" s="1">
        <f>'１表総括表（市計）'!H15+'１表総括表（町村計）'!H13</f>
        <v>7214046</v>
      </c>
      <c r="I13" s="1">
        <f>'１表総括表（市計）'!I15+'１表総括表（町村計）'!I13</f>
        <v>2940646303</v>
      </c>
      <c r="J13" s="1">
        <f>'１表総括表（市計）'!J15+'１表総括表（町村計）'!J13</f>
        <v>756394959</v>
      </c>
      <c r="K13" s="1">
        <f>'１表総括表（市計）'!K15+'１表総括表（町村計）'!K13</f>
        <v>0</v>
      </c>
      <c r="L13" s="1">
        <f>'１表総括表（市計）'!L15+'１表総括表（町村計）'!L13</f>
        <v>791823</v>
      </c>
      <c r="M13" s="1">
        <f>'１表総括表（市計）'!M15+'１表総括表（町村計）'!M13</f>
        <v>23018</v>
      </c>
      <c r="N13" s="1">
        <f>'１表総括表（市計）'!N15+'１表総括表（町村計）'!N13</f>
        <v>768805</v>
      </c>
      <c r="O13" s="1">
        <f t="shared" si="0"/>
        <v>12113.6</v>
      </c>
    </row>
    <row r="14" spans="1:15" ht="30" customHeight="1">
      <c r="A14" s="28"/>
      <c r="B14" s="8" t="s">
        <v>51</v>
      </c>
      <c r="C14" s="1">
        <f>'１表総括表（市計）'!C16+'１表総括表（町村計）'!C14</f>
        <v>0</v>
      </c>
      <c r="D14" s="1">
        <f>'１表総括表（市計）'!D16+'１表総括表（町村計）'!D14</f>
        <v>221625171</v>
      </c>
      <c r="E14" s="1">
        <f>'１表総括表（市計）'!E16+'１表総括表（町村計）'!E14</f>
        <v>158783</v>
      </c>
      <c r="F14" s="1">
        <f>'１表総括表（市計）'!F16+'１表総括表（町村計）'!F14</f>
        <v>221466388</v>
      </c>
      <c r="G14" s="1">
        <f>'１表総括表（市計）'!G16+'１表総括表（町村計）'!G14</f>
        <v>3912088964</v>
      </c>
      <c r="H14" s="1">
        <f>'１表総括表（市計）'!H16+'１表総括表（町村計）'!H14</f>
        <v>668164</v>
      </c>
      <c r="I14" s="1">
        <f>'１表総括表（市計）'!I16+'１表総括表（町村計）'!I14</f>
        <v>3911420800</v>
      </c>
      <c r="J14" s="1">
        <f>'１表総括表（市計）'!J16+'１表総括表（町村計）'!J14</f>
        <v>2415170310</v>
      </c>
      <c r="K14" s="1">
        <f>'１表総括表（市計）'!K16+'１表総括表（町村計）'!K14</f>
        <v>0</v>
      </c>
      <c r="L14" s="1">
        <f>'１表総括表（市計）'!L16+'１表総括表（町村計）'!L14</f>
        <v>300255</v>
      </c>
      <c r="M14" s="1">
        <f>'１表総括表（市計）'!M16+'１表総括表（町村計）'!M14</f>
        <v>3447</v>
      </c>
      <c r="N14" s="1">
        <f>'１表総括表（市計）'!N16+'１表総括表（町村計）'!N14</f>
        <v>296808</v>
      </c>
      <c r="O14" s="1">
        <f t="shared" si="0"/>
        <v>17651.8</v>
      </c>
    </row>
    <row r="15" spans="1:15" ht="30" customHeight="1">
      <c r="A15" s="28"/>
      <c r="B15" s="8" t="s">
        <v>0</v>
      </c>
      <c r="C15" s="1">
        <f>'１表総括表（市計）'!C17+'１表総括表（町村計）'!C15</f>
        <v>51371767</v>
      </c>
      <c r="D15" s="1">
        <f>'１表総括表（市計）'!D17+'１表総括表（町村計）'!D15</f>
        <v>653306122</v>
      </c>
      <c r="E15" s="1">
        <f>'１表総括表（市計）'!E17+'１表総括表（町村計）'!E15</f>
        <v>8957256</v>
      </c>
      <c r="F15" s="1">
        <f>'１表総括表（市計）'!F17+'１表総括表（町村計）'!F15</f>
        <v>644348866</v>
      </c>
      <c r="G15" s="1">
        <f>'１表総括表（市計）'!G17+'１表総括表（町村計）'!G15</f>
        <v>10916304676</v>
      </c>
      <c r="H15" s="1">
        <f>'１表総括表（市計）'!H17+'１表総括表（町村計）'!H15</f>
        <v>72137733</v>
      </c>
      <c r="I15" s="1">
        <f>'１表総括表（市計）'!I17+'１表総括表（町村計）'!I15</f>
        <v>10844166943</v>
      </c>
      <c r="J15" s="1">
        <f>'１表総括表（市計）'!J17+'１表総括表（町村計）'!J15</f>
        <v>3706203395</v>
      </c>
      <c r="K15" s="1">
        <f>'１表総括表（市計）'!K17+'１表総括表（町村計）'!K15</f>
        <v>50498</v>
      </c>
      <c r="L15" s="1">
        <f>'１表総括表（市計）'!L17+'１表総括表（町村計）'!L15</f>
        <v>2039361</v>
      </c>
      <c r="M15" s="1">
        <f>'１表総括表（市計）'!M17+'１表総括表（町村計）'!M15</f>
        <v>77823</v>
      </c>
      <c r="N15" s="1">
        <f>'１表総括表（市計）'!N17+'１表総括表（町村計）'!N15</f>
        <v>1961538</v>
      </c>
      <c r="O15" s="1">
        <f t="shared" si="0"/>
        <v>16709.3</v>
      </c>
    </row>
    <row r="16" spans="1:15" ht="30" customHeight="1">
      <c r="A16" s="29" t="s">
        <v>54</v>
      </c>
      <c r="B16" s="29"/>
      <c r="C16" s="1">
        <f>'１表総括表（市計）'!C18+'１表総括表（町村計）'!C16</f>
        <v>0</v>
      </c>
      <c r="D16" s="1">
        <f>'１表総括表（市計）'!D18+'１表総括表（町村計）'!D16</f>
        <v>0</v>
      </c>
      <c r="E16" s="1">
        <f>'１表総括表（市計）'!E18+'１表総括表（町村計）'!E16</f>
        <v>0</v>
      </c>
      <c r="F16" s="1">
        <f>'１表総括表（市計）'!F18+'１表総括表（町村計）'!F16</f>
        <v>0</v>
      </c>
      <c r="G16" s="1">
        <f>'１表総括表（市計）'!G18+'１表総括表（町村計）'!G16</f>
        <v>0</v>
      </c>
      <c r="H16" s="1">
        <f>'１表総括表（市計）'!H18+'１表総括表（町村計）'!H16</f>
        <v>0</v>
      </c>
      <c r="I16" s="1">
        <f>'１表総括表（市計）'!I18+'１表総括表（町村計）'!I16</f>
        <v>0</v>
      </c>
      <c r="J16" s="1">
        <f>'１表総括表（市計）'!J18+'１表総括表（町村計）'!J16</f>
        <v>0</v>
      </c>
      <c r="K16" s="1">
        <f>'１表総括表（市計）'!K18+'１表総括表（町村計）'!K16</f>
        <v>0</v>
      </c>
      <c r="L16" s="1">
        <f>'１表総括表（市計）'!L18+'１表総括表（町村計）'!L16</f>
        <v>0</v>
      </c>
      <c r="M16" s="1">
        <f>'１表総括表（市計）'!M18+'１表総括表（町村計）'!M16</f>
        <v>0</v>
      </c>
      <c r="N16" s="1">
        <f>'１表総括表（市計）'!N18+'１表総括表（町村計）'!N16</f>
        <v>0</v>
      </c>
      <c r="O16" s="1">
        <f t="shared" si="0"/>
        <v>0</v>
      </c>
    </row>
    <row r="17" spans="1:15" ht="30" customHeight="1">
      <c r="A17" s="29" t="s">
        <v>56</v>
      </c>
      <c r="B17" s="29"/>
      <c r="C17" s="1">
        <f>'１表総括表（市計）'!C19+'１表総括表（町村計）'!C17</f>
        <v>1096</v>
      </c>
      <c r="D17" s="1">
        <f>'１表総括表（市計）'!D19+'１表総括表（町村計）'!D17</f>
        <v>300</v>
      </c>
      <c r="E17" s="1">
        <f>'１表総括表（市計）'!E19+'１表総括表（町村計）'!E17</f>
        <v>16</v>
      </c>
      <c r="F17" s="1">
        <f>'１表総括表（市計）'!F19+'１表総括表（町村計）'!F17</f>
        <v>284</v>
      </c>
      <c r="G17" s="1">
        <f>'１表総括表（市計）'!G19+'１表総括表（町村計）'!G17</f>
        <v>18908</v>
      </c>
      <c r="H17" s="1">
        <f>'１表総括表（市計）'!H19+'１表総括表（町村計）'!H17</f>
        <v>191</v>
      </c>
      <c r="I17" s="1">
        <f>'１表総括表（市計）'!I19+'１表総括表（町村計）'!I17</f>
        <v>18717</v>
      </c>
      <c r="J17" s="1">
        <f>'１表総括表（市計）'!J19+'１表総括表（町村計）'!J17</f>
        <v>18599</v>
      </c>
      <c r="K17" s="1">
        <f>'１表総括表（市計）'!K19+'１表総括表（町村計）'!K17</f>
        <v>5</v>
      </c>
      <c r="L17" s="1">
        <f>'１表総括表（市計）'!L19+'１表総括表（町村計）'!L17</f>
        <v>24</v>
      </c>
      <c r="M17" s="1">
        <f>'１表総括表（市計）'!M19+'１表総括表（町村計）'!M17</f>
        <v>4</v>
      </c>
      <c r="N17" s="1">
        <f>'１表総括表（市計）'!N19+'１表総括表（町村計）'!N17</f>
        <v>20</v>
      </c>
      <c r="O17" s="1">
        <f t="shared" si="0"/>
        <v>63026.7</v>
      </c>
    </row>
    <row r="18" spans="1:15" ht="30" customHeight="1">
      <c r="A18" s="29" t="s">
        <v>58</v>
      </c>
      <c r="B18" s="29"/>
      <c r="C18" s="1">
        <f>'１表総括表（市計）'!C20+'１表総括表（町村計）'!C18</f>
        <v>19371674</v>
      </c>
      <c r="D18" s="1">
        <f>'１表総括表（市計）'!D20+'１表総括表（町村計）'!D18</f>
        <v>1074595</v>
      </c>
      <c r="E18" s="1">
        <f>'１表総括表（市計）'!E20+'１表総括表（町村計）'!E18</f>
        <v>162468</v>
      </c>
      <c r="F18" s="1">
        <f>'１表総括表（市計）'!F20+'１表総括表（町村計）'!F18</f>
        <v>912127</v>
      </c>
      <c r="G18" s="1">
        <f>'１表総括表（市計）'!G20+'１表総括表（町村計）'!G18</f>
        <v>108553</v>
      </c>
      <c r="H18" s="1">
        <f>'１表総括表（市計）'!H20+'１表総括表（町村計）'!H18</f>
        <v>4660</v>
      </c>
      <c r="I18" s="1">
        <f>'１表総括表（市計）'!I20+'１表総括表（町村計）'!I18</f>
        <v>103893</v>
      </c>
      <c r="J18" s="1">
        <f>'１表総括表（市計）'!J20+'１表総括表（町村計）'!J18</f>
        <v>79749</v>
      </c>
      <c r="K18" s="1">
        <f>'１表総括表（市計）'!K20+'１表総括表（町村計）'!K18</f>
        <v>3983</v>
      </c>
      <c r="L18" s="1">
        <f>'１表総括表（市計）'!L20+'１表総括表（町村計）'!L18</f>
        <v>1424</v>
      </c>
      <c r="M18" s="1">
        <f>'１表総括表（市計）'!M20+'１表総括表（町村計）'!M18</f>
        <v>336</v>
      </c>
      <c r="N18" s="1">
        <f>'１表総括表（市計）'!N20+'１表総括表（町村計）'!N18</f>
        <v>1088</v>
      </c>
      <c r="O18" s="1">
        <f t="shared" si="0"/>
        <v>101</v>
      </c>
    </row>
    <row r="19" spans="1:15" ht="30" customHeight="1">
      <c r="A19" s="28" t="s">
        <v>86</v>
      </c>
      <c r="B19" s="8" t="s">
        <v>60</v>
      </c>
      <c r="C19" s="1">
        <f>'１表総括表（市計）'!C21+'１表総括表（町村計）'!C19</f>
        <v>435456517</v>
      </c>
      <c r="D19" s="1">
        <f>'１表総括表（市計）'!D21+'１表総括表（町村計）'!D19</f>
        <v>1202581845</v>
      </c>
      <c r="E19" s="1">
        <f>'１表総括表（市計）'!E21+'１表総括表（町村計）'!E19</f>
        <v>117442043</v>
      </c>
      <c r="F19" s="1">
        <f>'１表総括表（市計）'!F21+'１表総括表（町村計）'!F19</f>
        <v>1085139802</v>
      </c>
      <c r="G19" s="1">
        <f>'１表総括表（市計）'!G21+'１表総括表（町村計）'!G19</f>
        <v>28733501</v>
      </c>
      <c r="H19" s="1">
        <f>'１表総括表（市計）'!H21+'１表総括表（町村計）'!H19</f>
        <v>2959058</v>
      </c>
      <c r="I19" s="1">
        <f>'１表総括表（市計）'!I21+'１表総括表（町村計）'!I19</f>
        <v>25774443</v>
      </c>
      <c r="J19" s="1">
        <f>'１表総括表（市計）'!J21+'１表総括表（町村計）'!J19</f>
        <v>25727055</v>
      </c>
      <c r="K19" s="1">
        <f>'１表総括表（市計）'!K21+'１表総括表（町村計）'!K19</f>
        <v>28559</v>
      </c>
      <c r="L19" s="1">
        <f>'１表総括表（市計）'!L21+'１表総括表（町村計）'!L19</f>
        <v>545787</v>
      </c>
      <c r="M19" s="1">
        <f>'１表総括表（市計）'!M21+'１表総括表（町村計）'!M19</f>
        <v>110271</v>
      </c>
      <c r="N19" s="1">
        <f>'１表総括表（市計）'!N21+'１表総括表（町村計）'!N19</f>
        <v>435516</v>
      </c>
      <c r="O19" s="1">
        <f t="shared" si="0"/>
        <v>23.9</v>
      </c>
    </row>
    <row r="20" spans="1:15" ht="30" customHeight="1">
      <c r="A20" s="28"/>
      <c r="B20" s="8" t="s">
        <v>62</v>
      </c>
      <c r="C20" s="1">
        <f>'１表総括表（市計）'!C22+'１表総括表（町村計）'!C20</f>
        <v>4142461</v>
      </c>
      <c r="D20" s="1">
        <f>'１表総括表（市計）'!D22+'１表総括表（町村計）'!D20</f>
        <v>19598545</v>
      </c>
      <c r="E20" s="1">
        <f>'１表総括表（市計）'!E22+'１表総括表（町村計）'!E20</f>
        <v>663412</v>
      </c>
      <c r="F20" s="1">
        <f>'１表総括表（市計）'!F22+'１表総括表（町村計）'!F20</f>
        <v>18935133</v>
      </c>
      <c r="G20" s="1">
        <f>'１表総括表（市計）'!G22+'１表総括表（町村計）'!G20</f>
        <v>110129613</v>
      </c>
      <c r="H20" s="1">
        <f>'１表総括表（市計）'!H22+'１表総括表（町村計）'!H20</f>
        <v>285246</v>
      </c>
      <c r="I20" s="1">
        <f>'１表総括表（市計）'!I22+'１表総括表（町村計）'!I20</f>
        <v>109844367</v>
      </c>
      <c r="J20" s="1">
        <f>'１表総括表（市計）'!J22+'１表総括表（町村計）'!J20</f>
        <v>46123521</v>
      </c>
      <c r="K20" s="1">
        <f>'１表総括表（市計）'!K22+'１表総括表（町村計）'!K20</f>
        <v>3639</v>
      </c>
      <c r="L20" s="1">
        <f>'１表総括表（市計）'!L22+'１表総括表（町村計）'!L20</f>
        <v>19181</v>
      </c>
      <c r="M20" s="1">
        <f>'１表総括表（市計）'!M22+'１表総括表（町村計）'!M20</f>
        <v>1733</v>
      </c>
      <c r="N20" s="1">
        <f>'１表総括表（市計）'!N22+'１表総括表（町村計）'!N20</f>
        <v>17448</v>
      </c>
      <c r="O20" s="1">
        <f t="shared" si="0"/>
        <v>5619.3</v>
      </c>
    </row>
    <row r="21" spans="1:15" ht="30" customHeight="1">
      <c r="A21" s="29" t="s">
        <v>64</v>
      </c>
      <c r="B21" s="29"/>
      <c r="C21" s="1">
        <f>'１表総括表（市計）'!C23+'１表総括表（町村計）'!C21</f>
        <v>4559700</v>
      </c>
      <c r="D21" s="1">
        <f>'１表総括表（市計）'!D23+'１表総括表（町村計）'!D21</f>
        <v>8623149</v>
      </c>
      <c r="E21" s="1">
        <f>'１表総括表（市計）'!E23+'１表総括表（町村計）'!E21</f>
        <v>103083</v>
      </c>
      <c r="F21" s="1">
        <f>'１表総括表（市計）'!F23+'１表総括表（町村計）'!F21</f>
        <v>8520066</v>
      </c>
      <c r="G21" s="1">
        <f>'１表総括表（市計）'!G23+'１表総括表（町村計）'!G21</f>
        <v>266661</v>
      </c>
      <c r="H21" s="1">
        <f>'１表総括表（市計）'!H23+'１表総括表（町村計）'!H21</f>
        <v>2315</v>
      </c>
      <c r="I21" s="1">
        <f>'１表総括表（市計）'!I23+'１表総括表（町村計）'!I21</f>
        <v>264346</v>
      </c>
      <c r="J21" s="1">
        <f>'１表総括表（市計）'!J23+'１表総括表（町村計）'!J21</f>
        <v>233026</v>
      </c>
      <c r="K21" s="1">
        <f>'１表総括表（市計）'!K23+'１表総括表（町村計）'!K21</f>
        <v>113</v>
      </c>
      <c r="L21" s="1">
        <f>'１表総括表（市計）'!L23+'１表総括表（町村計）'!L21</f>
        <v>1118</v>
      </c>
      <c r="M21" s="1">
        <f>'１表総括表（市計）'!M23+'１表総括表（町村計）'!M21</f>
        <v>53</v>
      </c>
      <c r="N21" s="1">
        <f>'１表総括表（市計）'!N23+'１表総括表（町村計）'!N21</f>
        <v>1065</v>
      </c>
      <c r="O21" s="1">
        <f t="shared" si="0"/>
        <v>30.9</v>
      </c>
    </row>
    <row r="22" spans="1:15" ht="30" customHeight="1">
      <c r="A22" s="29" t="s">
        <v>66</v>
      </c>
      <c r="B22" s="29"/>
      <c r="C22" s="1">
        <f>'１表総括表（市計）'!C24+'１表総括表（町村計）'!C22</f>
        <v>22509503</v>
      </c>
      <c r="D22" s="1">
        <f>'１表総括表（市計）'!D24+'１表総括表（町村計）'!D22</f>
        <v>81084142</v>
      </c>
      <c r="E22" s="1">
        <f>'１表総括表（市計）'!E24+'１表総括表（町村計）'!E22</f>
        <v>16628681</v>
      </c>
      <c r="F22" s="1">
        <f>'１表総括表（市計）'!F24+'１表総括表（町村計）'!F22</f>
        <v>64455461</v>
      </c>
      <c r="G22" s="1">
        <f>'１表総括表（市計）'!G24+'１表総括表（町村計）'!G22</f>
        <v>10951411</v>
      </c>
      <c r="H22" s="1">
        <f>'１表総括表（市計）'!H24+'１表総括表（町村計）'!H22</f>
        <v>538733</v>
      </c>
      <c r="I22" s="1">
        <f>'１表総括表（市計）'!I24+'１表総括表（町村計）'!I22</f>
        <v>10412678</v>
      </c>
      <c r="J22" s="1">
        <f>'１表総括表（市計）'!J24+'１表総括表（町村計）'!J22</f>
        <v>5242209</v>
      </c>
      <c r="K22" s="1">
        <f>'１表総括表（市計）'!K24+'１表総括表（町村計）'!K22</f>
        <v>19149</v>
      </c>
      <c r="L22" s="1">
        <f>'１表総括表（市計）'!L24+'１表総括表（町村計）'!L22</f>
        <v>121123</v>
      </c>
      <c r="M22" s="1">
        <f>'１表総括表（市計）'!M24+'１表総括表（町村計）'!M22</f>
        <v>29705</v>
      </c>
      <c r="N22" s="1">
        <f>'１表総括表（市計）'!N24+'１表総括表（町村計）'!N22</f>
        <v>91418</v>
      </c>
      <c r="O22" s="1">
        <f t="shared" si="0"/>
        <v>135.1</v>
      </c>
    </row>
    <row r="23" spans="1:15" ht="30" customHeight="1">
      <c r="A23" s="28" t="s">
        <v>88</v>
      </c>
      <c r="B23" s="8" t="s">
        <v>68</v>
      </c>
      <c r="C23" s="1">
        <f>'１表総括表（市計）'!C25+'１表総括表（町村計）'!C23</f>
        <v>1237757</v>
      </c>
      <c r="D23" s="1">
        <f>'１表総括表（市計）'!D25+'１表総括表（町村計）'!D23</f>
        <v>97031466</v>
      </c>
      <c r="E23" s="1">
        <f>'１表総括表（市計）'!E25+'１表総括表（町村計）'!E23</f>
        <v>14297</v>
      </c>
      <c r="F23" s="1">
        <f>'１表総括表（市計）'!F25+'１表総括表（町村計）'!F23</f>
        <v>97017169</v>
      </c>
      <c r="G23" s="1">
        <f>'１表総括表（市計）'!G25+'１表総括表（町村計）'!G23</f>
        <v>159039491</v>
      </c>
      <c r="H23" s="1">
        <f>'１表総括表（市計）'!H25+'１表総括表（町村計）'!H23</f>
        <v>19651</v>
      </c>
      <c r="I23" s="1">
        <f>'１表総括表（市計）'!I25+'１表総括表（町村計）'!I23</f>
        <v>159019840</v>
      </c>
      <c r="J23" s="1">
        <f>'１表総括表（市計）'!J25+'１表総括表（町村計）'!J23</f>
        <v>100714169</v>
      </c>
      <c r="K23" s="1">
        <f>'１表総括表（市計）'!K25+'１表総括表（町村計）'!K23</f>
        <v>1090</v>
      </c>
      <c r="L23" s="1">
        <f>'１表総括表（市計）'!L25+'１表総括表（町村計）'!L23</f>
        <v>37796</v>
      </c>
      <c r="M23" s="1">
        <f>'１表総括表（市計）'!M25+'１表総括表（町村計）'!M23</f>
        <v>114</v>
      </c>
      <c r="N23" s="1">
        <f>'１表総括表（市計）'!N25+'１表総括表（町村計）'!N23</f>
        <v>37682</v>
      </c>
      <c r="O23" s="1">
        <f t="shared" si="0"/>
        <v>1639.1</v>
      </c>
    </row>
    <row r="24" spans="1:15" ht="30" customHeight="1">
      <c r="A24" s="28"/>
      <c r="B24" s="8" t="s">
        <v>70</v>
      </c>
      <c r="C24" s="1">
        <f>'１表総括表（市計）'!C26+'１表総括表（町村計）'!C24</f>
        <v>1448413</v>
      </c>
      <c r="D24" s="1">
        <f>'１表総括表（市計）'!D26+'１表総括表（町村計）'!D24</f>
        <v>1174961</v>
      </c>
      <c r="E24" s="1">
        <f>'１表総括表（市計）'!E26+'１表総括表（町村計）'!E24</f>
        <v>519</v>
      </c>
      <c r="F24" s="1">
        <f>'１表総括表（市計）'!F26+'１表総括表（町村計）'!F24</f>
        <v>1174442</v>
      </c>
      <c r="G24" s="1">
        <f>'１表総括表（市計）'!G26+'１表総括表（町村計）'!G24</f>
        <v>15452845</v>
      </c>
      <c r="H24" s="1">
        <f>'１表総括表（市計）'!H26+'１表総括表（町村計）'!H24</f>
        <v>796</v>
      </c>
      <c r="I24" s="1">
        <f>'１表総括表（市計）'!I26+'１表総括表（町村計）'!I24</f>
        <v>15452049</v>
      </c>
      <c r="J24" s="1">
        <f>'１表総括表（市計）'!J26+'１表総括表（町村計）'!J24</f>
        <v>9501296</v>
      </c>
      <c r="K24" s="1">
        <f>'１表総括表（市計）'!K26+'１表総括表（町村計）'!K24</f>
        <v>760</v>
      </c>
      <c r="L24" s="1">
        <f>'１表総括表（市計）'!L26+'１表総括表（町村計）'!L24</f>
        <v>657</v>
      </c>
      <c r="M24" s="1">
        <f>'１表総括表（市計）'!M26+'１表総括表（町村計）'!M24</f>
        <v>4</v>
      </c>
      <c r="N24" s="1">
        <f>'１表総括表（市計）'!N26+'１表総括表（町村計）'!N24</f>
        <v>653</v>
      </c>
      <c r="O24" s="1">
        <f t="shared" si="0"/>
        <v>13151.8</v>
      </c>
    </row>
    <row r="25" spans="1:15" ht="30" customHeight="1">
      <c r="A25" s="28"/>
      <c r="B25" s="8" t="s">
        <v>72</v>
      </c>
      <c r="C25" s="1">
        <f>'１表総括表（市計）'!C27+'１表総括表（町村計）'!C25</f>
        <v>169404</v>
      </c>
      <c r="D25" s="1">
        <f>'１表総括表（市計）'!D27+'１表総括表（町村計）'!D25</f>
        <v>8230442</v>
      </c>
      <c r="E25" s="1">
        <f>'１表総括表（市計）'!E27+'１表総括表（町村計）'!E25</f>
        <v>3998</v>
      </c>
      <c r="F25" s="1">
        <f>'１表総括表（市計）'!F27+'１表総括表（町村計）'!F25</f>
        <v>8226444</v>
      </c>
      <c r="G25" s="1">
        <f>'１表総括表（市計）'!G27+'１表総括表（町村計）'!G25</f>
        <v>38943563</v>
      </c>
      <c r="H25" s="1">
        <f>'１表総括表（市計）'!H27+'１表総括表（町村計）'!H25</f>
        <v>3396</v>
      </c>
      <c r="I25" s="1">
        <f>'１表総括表（市計）'!I27+'１表総括表（町村計）'!I25</f>
        <v>38940167</v>
      </c>
      <c r="J25" s="1">
        <f>'１表総括表（市計）'!J27+'１表総括表（町村計）'!J25</f>
        <v>23322130</v>
      </c>
      <c r="K25" s="1">
        <f>'１表総括表（市計）'!K27+'１表総括表（町村計）'!K25</f>
        <v>883</v>
      </c>
      <c r="L25" s="1">
        <f>'１表総括表（市計）'!L27+'１表総括表（町村計）'!L25</f>
        <v>26272</v>
      </c>
      <c r="M25" s="1">
        <f>'１表総括表（市計）'!M27+'１表総括表（町村計）'!M25</f>
        <v>33</v>
      </c>
      <c r="N25" s="1">
        <f>'１表総括表（市計）'!N27+'１表総括表（町村計）'!N25</f>
        <v>26239</v>
      </c>
      <c r="O25" s="1">
        <f t="shared" si="0"/>
        <v>4731.6</v>
      </c>
    </row>
    <row r="26" spans="1:15" ht="30" customHeight="1">
      <c r="A26" s="28"/>
      <c r="B26" s="8" t="s">
        <v>74</v>
      </c>
      <c r="C26" s="1">
        <f>'１表総括表（市計）'!C28+'１表総括表（町村計）'!C26</f>
        <v>154117197</v>
      </c>
      <c r="D26" s="1">
        <f>'１表総括表（市計）'!D28+'１表総括表（町村計）'!D26</f>
        <v>148644085</v>
      </c>
      <c r="E26" s="1">
        <f>'１表総括表（市計）'!E28+'１表総括表（町村計）'!E26</f>
        <v>11094937</v>
      </c>
      <c r="F26" s="1">
        <f>'１表総括表（市計）'!F28+'１表総括表（町村計）'!F26</f>
        <v>137549148</v>
      </c>
      <c r="G26" s="1">
        <f>'１表総括表（市計）'!G28+'１表総括表（町村計）'!G26</f>
        <v>968080675</v>
      </c>
      <c r="H26" s="1">
        <f>'１表総括表（市計）'!H28+'１表総括表（町村計）'!H26</f>
        <v>5103202</v>
      </c>
      <c r="I26" s="1">
        <f>'１表総括表（市計）'!I28+'１表総括表（町村計）'!I26</f>
        <v>962977473</v>
      </c>
      <c r="J26" s="1">
        <f>'１表総括表（市計）'!J28+'１表総括表（町村計）'!J26</f>
        <v>567566018</v>
      </c>
      <c r="K26" s="1">
        <f>'１表総括表（市計）'!K28+'１表総括表（町村計）'!K26</f>
        <v>396780</v>
      </c>
      <c r="L26" s="1">
        <f>'１表総括表（市計）'!L28+'１表総括表（町村計）'!L26</f>
        <v>289461</v>
      </c>
      <c r="M26" s="1">
        <f>'１表総括表（市計）'!M28+'１表総括表（町村計）'!M26</f>
        <v>50507</v>
      </c>
      <c r="N26" s="1">
        <f>'１表総括表（市計）'!N28+'１表総括表（町村計）'!N26</f>
        <v>238954</v>
      </c>
      <c r="O26" s="1">
        <f t="shared" si="0"/>
        <v>6512.7</v>
      </c>
    </row>
    <row r="27" spans="1:15" ht="30" customHeight="1">
      <c r="A27" s="28"/>
      <c r="B27" s="8" t="s">
        <v>0</v>
      </c>
      <c r="C27" s="1">
        <f>'１表総括表（市計）'!C29+'１表総括表（町村計）'!C27</f>
        <v>156972771</v>
      </c>
      <c r="D27" s="1">
        <f>'１表総括表（市計）'!D29+'１表総括表（町村計）'!D27</f>
        <v>255080954</v>
      </c>
      <c r="E27" s="1">
        <f>'１表総括表（市計）'!E29+'１表総括表（町村計）'!E27</f>
        <v>11113751</v>
      </c>
      <c r="F27" s="1">
        <f>'１表総括表（市計）'!F29+'１表総括表（町村計）'!F27</f>
        <v>243967203</v>
      </c>
      <c r="G27" s="1">
        <f>'１表総括表（市計）'!G29+'１表総括表（町村計）'!G27</f>
        <v>1181516574</v>
      </c>
      <c r="H27" s="1">
        <f>'１表総括表（市計）'!H29+'１表総括表（町村計）'!H27</f>
        <v>5127045</v>
      </c>
      <c r="I27" s="1">
        <f>'１表総括表（市計）'!I29+'１表総括表（町村計）'!I27</f>
        <v>1176389529</v>
      </c>
      <c r="J27" s="1">
        <f>'１表総括表（市計）'!J29+'１表総括表（町村計）'!J27</f>
        <v>701103613</v>
      </c>
      <c r="K27" s="1">
        <f>'１表総括表（市計）'!K29+'１表総括表（町村計）'!K27</f>
        <v>399513</v>
      </c>
      <c r="L27" s="1">
        <f>'１表総括表（市計）'!L29+'１表総括表（町村計）'!L27</f>
        <v>354186</v>
      </c>
      <c r="M27" s="1">
        <f>'１表総括表（市計）'!M29+'１表総括表（町村計）'!M27</f>
        <v>50658</v>
      </c>
      <c r="N27" s="1">
        <f>'１表総括表（市計）'!N29+'１表総括表（町村計）'!N27</f>
        <v>303528</v>
      </c>
      <c r="O27" s="1">
        <f t="shared" si="0"/>
        <v>4631.9</v>
      </c>
    </row>
    <row r="28" spans="1:15" ht="30" customHeight="1">
      <c r="A28" s="29" t="s">
        <v>76</v>
      </c>
      <c r="B28" s="29"/>
      <c r="C28" s="1">
        <f>'１表総括表（市計）'!C30+'１表総括表（町村計）'!C28</f>
        <v>973752395</v>
      </c>
      <c r="D28" s="1">
        <f>'１表総括表（市計）'!D30+'１表総括表（町村計）'!D28</f>
        <v>0</v>
      </c>
      <c r="E28" s="1">
        <f>'１表総括表（市計）'!E30+'１表総括表（町村計）'!E28</f>
        <v>0</v>
      </c>
      <c r="F28" s="1">
        <f>'１表総括表（市計）'!F30+'１表総括表（町村計）'!F28</f>
        <v>0</v>
      </c>
      <c r="G28" s="1">
        <f>'１表総括表（市計）'!G30+'１表総括表（町村計）'!G28</f>
        <v>0</v>
      </c>
      <c r="H28" s="1">
        <f>'１表総括表（市計）'!H30+'１表総括表（町村計）'!H28</f>
        <v>0</v>
      </c>
      <c r="I28" s="1">
        <f>'１表総括表（市計）'!I30+'１表総括表（町村計）'!I28</f>
        <v>0</v>
      </c>
      <c r="J28" s="1">
        <f>'１表総括表（市計）'!J30+'１表総括表（町村計）'!J28</f>
        <v>0</v>
      </c>
      <c r="K28" s="1">
        <f>'１表総括表（市計）'!K30+'１表総括表（町村計）'!K28</f>
        <v>1261944</v>
      </c>
      <c r="L28" s="1">
        <f>'１表総括表（市計）'!L30+'１表総括表（町村計）'!L28</f>
        <v>0</v>
      </c>
      <c r="M28" s="1">
        <f>'１表総括表（市計）'!M30+'１表総括表（町村計）'!M28</f>
        <v>0</v>
      </c>
      <c r="N28" s="1">
        <f>'１表総括表（市計）'!N30+'１表総括表（町村計）'!N28</f>
        <v>0</v>
      </c>
      <c r="O28" s="1">
        <f>IF(G28&gt;0,ROUND(G28/D28*1000,1),0)</f>
        <v>0</v>
      </c>
    </row>
    <row r="29" spans="1:15" ht="30" customHeight="1">
      <c r="A29" s="29" t="s">
        <v>78</v>
      </c>
      <c r="B29" s="29"/>
      <c r="C29" s="1">
        <f>'１表総括表（市計）'!C31+'１表総括表（町村計）'!C29</f>
        <v>1699133196</v>
      </c>
      <c r="D29" s="1">
        <f>'１表総括表（市計）'!D31+'１表総括表（町村計）'!D29</f>
        <v>4193756804</v>
      </c>
      <c r="E29" s="1">
        <f>'１表総括表（市計）'!E31+'１表総括表（町村計）'!E29</f>
        <v>256747711</v>
      </c>
      <c r="F29" s="1">
        <f>'１表総括表（市計）'!F31+'１表総括表（町村計）'!F29</f>
        <v>3937009093</v>
      </c>
      <c r="G29" s="1">
        <f>'１表総括表（市計）'!G31+'１表総括表（町村計）'!G29</f>
        <v>13156882712</v>
      </c>
      <c r="H29" s="1">
        <f>'１表総括表（市計）'!H31+'１表総括表（町村計）'!H29</f>
        <v>96673840</v>
      </c>
      <c r="I29" s="1">
        <f>'１表総括表（市計）'!I31+'１表総括表（町村計）'!I29</f>
        <v>13060208872</v>
      </c>
      <c r="J29" s="1">
        <f>'１表総括表（市計）'!J31+'１表総括表（町村計）'!J29</f>
        <v>4744819695</v>
      </c>
      <c r="K29" s="1">
        <f>'１表総括表（市計）'!K31+'１表総括表（町村計）'!K29</f>
        <v>1852518</v>
      </c>
      <c r="L29" s="1">
        <f>'１表総括表（市計）'!L31+'１表総括表（町村計）'!L29</f>
        <v>4945030</v>
      </c>
      <c r="M29" s="1">
        <f>'１表総括表（市計）'!M31+'１表総括表（町村計）'!M29</f>
        <v>411813</v>
      </c>
      <c r="N29" s="1">
        <f>'１表総括表（市計）'!N31+'１表総括表（町村計）'!N29</f>
        <v>4533217</v>
      </c>
      <c r="O29" s="1">
        <f>IF(G29&gt;0,ROUND(G29/D29*1000,1),0)</f>
        <v>3137.3</v>
      </c>
    </row>
    <row r="31" ht="14.25" hidden="1"/>
    <row r="32" spans="3:14" ht="14.25" hidden="1">
      <c r="C32" s="11">
        <f aca="true" t="shared" si="1" ref="C32:N32">C8+C9+C10+C11+C15+C16+C17+C18+C19+C20+C21+C22+C27+C28</f>
        <v>1699133196</v>
      </c>
      <c r="D32" s="11">
        <f t="shared" si="1"/>
        <v>4193756804</v>
      </c>
      <c r="E32" s="11">
        <f t="shared" si="1"/>
        <v>256747711</v>
      </c>
      <c r="F32" s="11">
        <f t="shared" si="1"/>
        <v>3937009093</v>
      </c>
      <c r="G32" s="11">
        <f t="shared" si="1"/>
        <v>13156882712</v>
      </c>
      <c r="H32" s="11">
        <f t="shared" si="1"/>
        <v>96673840</v>
      </c>
      <c r="I32" s="11">
        <f t="shared" si="1"/>
        <v>13060208872</v>
      </c>
      <c r="J32" s="11">
        <f t="shared" si="1"/>
        <v>4744819695</v>
      </c>
      <c r="K32" s="11">
        <f t="shared" si="1"/>
        <v>1852518</v>
      </c>
      <c r="L32" s="11">
        <f t="shared" si="1"/>
        <v>4945030</v>
      </c>
      <c r="M32" s="11">
        <f t="shared" si="1"/>
        <v>411813</v>
      </c>
      <c r="N32" s="11">
        <f t="shared" si="1"/>
        <v>4533217</v>
      </c>
    </row>
    <row r="33" ht="14.25" hidden="1"/>
  </sheetData>
  <mergeCells count="18">
    <mergeCell ref="A19:A20"/>
    <mergeCell ref="A16:B16"/>
    <mergeCell ref="A17:B17"/>
    <mergeCell ref="A18:B18"/>
    <mergeCell ref="C6:F6"/>
    <mergeCell ref="G6:J6"/>
    <mergeCell ref="K6:N6"/>
    <mergeCell ref="A6:B7"/>
    <mergeCell ref="A4:B4"/>
    <mergeCell ref="A3:B3"/>
    <mergeCell ref="A29:B29"/>
    <mergeCell ref="A23:A27"/>
    <mergeCell ref="A28:B28"/>
    <mergeCell ref="A21:B21"/>
    <mergeCell ref="A22:B22"/>
    <mergeCell ref="A8:A9"/>
    <mergeCell ref="A10:A11"/>
    <mergeCell ref="A12:A15"/>
  </mergeCells>
  <printOptions horizontalCentered="1"/>
  <pageMargins left="0.7086614173228347" right="0.7086614173228347" top="0.8267716535433072" bottom="0.7480314960629921" header="0.5118110236220472" footer="0.5118110236220472"/>
  <pageSetup horizontalDpi="600" verticalDpi="600" orientation="landscape" paperSize="8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K58"/>
  <sheetViews>
    <sheetView showGridLines="0" view="pageBreakPreview" zoomScale="60" zoomScaleNormal="75" workbookViewId="0" topLeftCell="A1">
      <selection activeCell="A1" sqref="A1"/>
    </sheetView>
  </sheetViews>
  <sheetFormatPr defaultColWidth="8.796875" defaultRowHeight="15"/>
  <cols>
    <col min="1" max="1" width="3.5" style="14" customWidth="1"/>
    <col min="2" max="2" width="14.69921875" style="14" customWidth="1"/>
    <col min="3" max="8" width="15.59765625" style="14" customWidth="1"/>
    <col min="9" max="9" width="2.59765625" style="14" customWidth="1"/>
    <col min="10" max="10" width="3.5" style="14" customWidth="1"/>
    <col min="11" max="11" width="14.59765625" style="14" customWidth="1"/>
    <col min="12" max="17" width="15.59765625" style="14" customWidth="1"/>
    <col min="18" max="18" width="2.59765625" style="14" customWidth="1"/>
    <col min="19" max="19" width="3.5" style="14" customWidth="1"/>
    <col min="20" max="20" width="14.59765625" style="14" customWidth="1"/>
    <col min="21" max="26" width="15.59765625" style="14" customWidth="1"/>
    <col min="27" max="27" width="2.59765625" style="14" customWidth="1"/>
    <col min="28" max="28" width="3.5" style="14" customWidth="1"/>
    <col min="29" max="29" width="14.59765625" style="14" customWidth="1"/>
    <col min="30" max="35" width="15.59765625" style="14" customWidth="1"/>
    <col min="36" max="36" width="2.59765625" style="14" customWidth="1"/>
    <col min="37" max="37" width="3.5" style="14" customWidth="1"/>
    <col min="38" max="44" width="14.59765625" style="14" customWidth="1"/>
    <col min="45" max="45" width="2.59765625" style="14" customWidth="1"/>
    <col min="46" max="46" width="3.5" style="14" customWidth="1"/>
    <col min="47" max="47" width="14.59765625" style="14" customWidth="1"/>
    <col min="48" max="53" width="15.59765625" style="19" customWidth="1"/>
    <col min="54" max="54" width="2.59765625" style="19" customWidth="1"/>
    <col min="55" max="55" width="3.5" style="14" customWidth="1"/>
    <col min="56" max="56" width="14.59765625" style="14" customWidth="1"/>
    <col min="57" max="62" width="15.59765625" style="19" customWidth="1"/>
    <col min="63" max="16384" width="14.59765625" style="14" customWidth="1"/>
  </cols>
  <sheetData>
    <row r="1" spans="1:55" ht="18.75">
      <c r="A1" s="26" t="s">
        <v>106</v>
      </c>
      <c r="J1" s="26" t="s">
        <v>167</v>
      </c>
      <c r="S1" s="26" t="s">
        <v>98</v>
      </c>
      <c r="AB1" s="26" t="s">
        <v>158</v>
      </c>
      <c r="AK1" s="26" t="s">
        <v>159</v>
      </c>
      <c r="AT1" s="27" t="s">
        <v>99</v>
      </c>
      <c r="BC1" s="27" t="s">
        <v>160</v>
      </c>
    </row>
    <row r="2" spans="1:62" ht="17.25" customHeight="1">
      <c r="A2" s="46" t="s">
        <v>155</v>
      </c>
      <c r="B2" s="44" t="s">
        <v>157</v>
      </c>
      <c r="C2" s="43" t="s">
        <v>161</v>
      </c>
      <c r="D2" s="43"/>
      <c r="E2" s="43"/>
      <c r="F2" s="43" t="s">
        <v>162</v>
      </c>
      <c r="G2" s="43"/>
      <c r="H2" s="43"/>
      <c r="J2" s="40" t="s">
        <v>155</v>
      </c>
      <c r="K2" s="41" t="s">
        <v>156</v>
      </c>
      <c r="L2" s="43" t="s">
        <v>161</v>
      </c>
      <c r="M2" s="43"/>
      <c r="N2" s="43"/>
      <c r="O2" s="43" t="s">
        <v>162</v>
      </c>
      <c r="P2" s="43"/>
      <c r="Q2" s="43"/>
      <c r="S2" s="40" t="s">
        <v>155</v>
      </c>
      <c r="T2" s="41" t="s">
        <v>156</v>
      </c>
      <c r="U2" s="43" t="s">
        <v>161</v>
      </c>
      <c r="V2" s="43"/>
      <c r="W2" s="43"/>
      <c r="X2" s="43" t="s">
        <v>162</v>
      </c>
      <c r="Y2" s="43"/>
      <c r="Z2" s="43"/>
      <c r="AB2" s="40" t="s">
        <v>155</v>
      </c>
      <c r="AC2" s="41" t="s">
        <v>156</v>
      </c>
      <c r="AD2" s="43" t="s">
        <v>161</v>
      </c>
      <c r="AE2" s="43"/>
      <c r="AF2" s="43"/>
      <c r="AG2" s="43" t="s">
        <v>162</v>
      </c>
      <c r="AH2" s="43"/>
      <c r="AI2" s="43"/>
      <c r="AK2" s="40" t="s">
        <v>155</v>
      </c>
      <c r="AL2" s="41" t="s">
        <v>156</v>
      </c>
      <c r="AM2" s="43" t="s">
        <v>161</v>
      </c>
      <c r="AN2" s="43"/>
      <c r="AO2" s="43"/>
      <c r="AP2" s="43" t="s">
        <v>162</v>
      </c>
      <c r="AQ2" s="43"/>
      <c r="AR2" s="43"/>
      <c r="AT2" s="40" t="s">
        <v>155</v>
      </c>
      <c r="AU2" s="41" t="s">
        <v>156</v>
      </c>
      <c r="AV2" s="43" t="s">
        <v>161</v>
      </c>
      <c r="AW2" s="43"/>
      <c r="AX2" s="43"/>
      <c r="AY2" s="43" t="s">
        <v>162</v>
      </c>
      <c r="AZ2" s="43"/>
      <c r="BA2" s="43"/>
      <c r="BB2" s="14"/>
      <c r="BC2" s="40" t="s">
        <v>155</v>
      </c>
      <c r="BD2" s="41" t="s">
        <v>156</v>
      </c>
      <c r="BE2" s="43" t="s">
        <v>161</v>
      </c>
      <c r="BF2" s="43"/>
      <c r="BG2" s="43"/>
      <c r="BH2" s="43" t="s">
        <v>162</v>
      </c>
      <c r="BI2" s="43"/>
      <c r="BJ2" s="43"/>
    </row>
    <row r="3" spans="1:62" ht="54" customHeight="1">
      <c r="A3" s="46"/>
      <c r="B3" s="45"/>
      <c r="C3" s="13" t="s">
        <v>3</v>
      </c>
      <c r="D3" s="13" t="s">
        <v>5</v>
      </c>
      <c r="E3" s="13" t="s">
        <v>163</v>
      </c>
      <c r="F3" s="13" t="s">
        <v>93</v>
      </c>
      <c r="G3" s="13" t="s">
        <v>164</v>
      </c>
      <c r="H3" s="13" t="s">
        <v>94</v>
      </c>
      <c r="I3" s="15"/>
      <c r="J3" s="40"/>
      <c r="K3" s="42"/>
      <c r="L3" s="13" t="s">
        <v>3</v>
      </c>
      <c r="M3" s="13" t="s">
        <v>5</v>
      </c>
      <c r="N3" s="13" t="s">
        <v>163</v>
      </c>
      <c r="O3" s="13" t="s">
        <v>93</v>
      </c>
      <c r="P3" s="13" t="s">
        <v>164</v>
      </c>
      <c r="Q3" s="13" t="s">
        <v>94</v>
      </c>
      <c r="R3" s="15"/>
      <c r="S3" s="40"/>
      <c r="T3" s="42"/>
      <c r="U3" s="13" t="s">
        <v>3</v>
      </c>
      <c r="V3" s="13" t="s">
        <v>5</v>
      </c>
      <c r="W3" s="13" t="s">
        <v>163</v>
      </c>
      <c r="X3" s="13" t="s">
        <v>93</v>
      </c>
      <c r="Y3" s="13" t="s">
        <v>164</v>
      </c>
      <c r="Z3" s="13" t="s">
        <v>94</v>
      </c>
      <c r="AA3" s="15"/>
      <c r="AB3" s="40"/>
      <c r="AC3" s="42"/>
      <c r="AD3" s="13" t="s">
        <v>3</v>
      </c>
      <c r="AE3" s="13" t="s">
        <v>5</v>
      </c>
      <c r="AF3" s="13" t="s">
        <v>163</v>
      </c>
      <c r="AG3" s="13" t="s">
        <v>93</v>
      </c>
      <c r="AH3" s="13" t="s">
        <v>164</v>
      </c>
      <c r="AI3" s="13" t="s">
        <v>94</v>
      </c>
      <c r="AJ3" s="15"/>
      <c r="AK3" s="40"/>
      <c r="AL3" s="42"/>
      <c r="AM3" s="13" t="s">
        <v>3</v>
      </c>
      <c r="AN3" s="13" t="s">
        <v>5</v>
      </c>
      <c r="AO3" s="13" t="s">
        <v>163</v>
      </c>
      <c r="AP3" s="13" t="s">
        <v>93</v>
      </c>
      <c r="AQ3" s="13" t="s">
        <v>164</v>
      </c>
      <c r="AR3" s="13" t="s">
        <v>94</v>
      </c>
      <c r="AS3" s="15"/>
      <c r="AT3" s="40"/>
      <c r="AU3" s="42"/>
      <c r="AV3" s="13" t="s">
        <v>3</v>
      </c>
      <c r="AW3" s="13" t="s">
        <v>5</v>
      </c>
      <c r="AX3" s="13" t="s">
        <v>163</v>
      </c>
      <c r="AY3" s="13" t="s">
        <v>93</v>
      </c>
      <c r="AZ3" s="13" t="s">
        <v>164</v>
      </c>
      <c r="BA3" s="13" t="s">
        <v>94</v>
      </c>
      <c r="BB3" s="15"/>
      <c r="BC3" s="40"/>
      <c r="BD3" s="42"/>
      <c r="BE3" s="13" t="s">
        <v>3</v>
      </c>
      <c r="BF3" s="13" t="s">
        <v>5</v>
      </c>
      <c r="BG3" s="13" t="s">
        <v>163</v>
      </c>
      <c r="BH3" s="13" t="s">
        <v>93</v>
      </c>
      <c r="BI3" s="13" t="s">
        <v>164</v>
      </c>
      <c r="BJ3" s="13" t="s">
        <v>94</v>
      </c>
    </row>
    <row r="4" spans="1:63" ht="18.75" customHeight="1">
      <c r="A4" s="16">
        <v>1</v>
      </c>
      <c r="B4" s="17" t="s">
        <v>108</v>
      </c>
      <c r="C4" s="18">
        <v>420054</v>
      </c>
      <c r="D4" s="18">
        <v>35910929</v>
      </c>
      <c r="E4" s="18">
        <v>34109017</v>
      </c>
      <c r="F4" s="18">
        <v>7518993</v>
      </c>
      <c r="G4" s="18">
        <v>7338922</v>
      </c>
      <c r="H4" s="18">
        <v>4382194</v>
      </c>
      <c r="I4" s="19"/>
      <c r="J4" s="16">
        <v>1</v>
      </c>
      <c r="K4" s="17" t="str">
        <f>B4</f>
        <v>水戸市</v>
      </c>
      <c r="L4" s="18">
        <v>591229</v>
      </c>
      <c r="M4" s="18">
        <v>45297692</v>
      </c>
      <c r="N4" s="18">
        <v>42452915</v>
      </c>
      <c r="O4" s="18">
        <v>74523155</v>
      </c>
      <c r="P4" s="18">
        <v>74115491</v>
      </c>
      <c r="Q4" s="18">
        <v>12497610</v>
      </c>
      <c r="R4" s="19"/>
      <c r="S4" s="16">
        <v>1</v>
      </c>
      <c r="T4" s="17" t="str">
        <f>K4</f>
        <v>水戸市</v>
      </c>
      <c r="U4" s="18">
        <v>3574832</v>
      </c>
      <c r="V4" s="18">
        <v>38876899</v>
      </c>
      <c r="W4" s="18">
        <v>38763135</v>
      </c>
      <c r="X4" s="18">
        <v>1295465944</v>
      </c>
      <c r="Y4" s="18">
        <v>1293650055</v>
      </c>
      <c r="Z4" s="18">
        <v>374674775</v>
      </c>
      <c r="AA4" s="19"/>
      <c r="AB4" s="16">
        <v>1</v>
      </c>
      <c r="AC4" s="17" t="str">
        <f>T4</f>
        <v>水戸市</v>
      </c>
      <c r="AD4" s="18">
        <v>2027765</v>
      </c>
      <c r="AE4" s="18">
        <v>31636106</v>
      </c>
      <c r="AF4" s="18">
        <v>28467885</v>
      </c>
      <c r="AG4" s="18">
        <v>17381141</v>
      </c>
      <c r="AH4" s="18">
        <v>17259499</v>
      </c>
      <c r="AI4" s="18">
        <v>9318748</v>
      </c>
      <c r="AJ4" s="19"/>
      <c r="AK4" s="16">
        <v>1</v>
      </c>
      <c r="AL4" s="17" t="str">
        <f>AC4</f>
        <v>水戸市</v>
      </c>
      <c r="AM4" s="18">
        <v>93348</v>
      </c>
      <c r="AN4" s="18">
        <v>1732675</v>
      </c>
      <c r="AO4" s="18">
        <v>1284488</v>
      </c>
      <c r="AP4" s="18">
        <v>1573468</v>
      </c>
      <c r="AQ4" s="18">
        <v>1559957</v>
      </c>
      <c r="AR4" s="18">
        <v>942628</v>
      </c>
      <c r="AS4" s="19"/>
      <c r="AT4" s="16">
        <v>1</v>
      </c>
      <c r="AU4" s="17" t="str">
        <f>AL4</f>
        <v>水戸市</v>
      </c>
      <c r="AV4" s="18">
        <v>2759108</v>
      </c>
      <c r="AW4" s="18">
        <v>11133395</v>
      </c>
      <c r="AX4" s="18">
        <v>10702093</v>
      </c>
      <c r="AY4" s="18">
        <v>114887075</v>
      </c>
      <c r="AZ4" s="18">
        <v>114559545</v>
      </c>
      <c r="BA4" s="18">
        <v>68251240</v>
      </c>
      <c r="BC4" s="16">
        <v>1</v>
      </c>
      <c r="BD4" s="17" t="str">
        <f>AU4</f>
        <v>水戸市</v>
      </c>
      <c r="BE4" s="18">
        <v>52817201</v>
      </c>
      <c r="BF4" s="18">
        <v>164632799</v>
      </c>
      <c r="BG4" s="18">
        <v>155822322</v>
      </c>
      <c r="BH4" s="18">
        <v>1511381874</v>
      </c>
      <c r="BI4" s="18">
        <v>1508515467</v>
      </c>
      <c r="BJ4" s="18">
        <v>470089247</v>
      </c>
      <c r="BK4" s="24"/>
    </row>
    <row r="5" spans="1:62" ht="18.75" customHeight="1">
      <c r="A5" s="20">
        <v>2</v>
      </c>
      <c r="B5" s="21" t="s">
        <v>91</v>
      </c>
      <c r="C5" s="22">
        <v>1454</v>
      </c>
      <c r="D5" s="22">
        <v>8632204</v>
      </c>
      <c r="E5" s="22">
        <v>7989411</v>
      </c>
      <c r="F5" s="22">
        <v>5748723</v>
      </c>
      <c r="G5" s="22">
        <v>5686711</v>
      </c>
      <c r="H5" s="22">
        <v>2010865</v>
      </c>
      <c r="I5" s="19"/>
      <c r="J5" s="20">
        <v>2</v>
      </c>
      <c r="K5" s="21" t="str">
        <f>B5</f>
        <v>日立市</v>
      </c>
      <c r="L5" s="22">
        <v>11727</v>
      </c>
      <c r="M5" s="22">
        <v>7800083</v>
      </c>
      <c r="N5" s="22">
        <v>7416105</v>
      </c>
      <c r="O5" s="22">
        <v>53464561</v>
      </c>
      <c r="P5" s="22">
        <v>53347441</v>
      </c>
      <c r="Q5" s="22">
        <v>8247392</v>
      </c>
      <c r="R5" s="19"/>
      <c r="S5" s="20">
        <v>2</v>
      </c>
      <c r="T5" s="21" t="str">
        <f>K5</f>
        <v>日立市</v>
      </c>
      <c r="U5" s="22">
        <v>1478770</v>
      </c>
      <c r="V5" s="22">
        <v>31308655</v>
      </c>
      <c r="W5" s="22">
        <v>31246449</v>
      </c>
      <c r="X5" s="22">
        <v>890670183</v>
      </c>
      <c r="Y5" s="22">
        <v>889942145</v>
      </c>
      <c r="Z5" s="22">
        <v>281913666</v>
      </c>
      <c r="AA5" s="19"/>
      <c r="AB5" s="20">
        <v>2</v>
      </c>
      <c r="AC5" s="21" t="str">
        <f>T5</f>
        <v>日立市</v>
      </c>
      <c r="AD5" s="22">
        <v>50826998</v>
      </c>
      <c r="AE5" s="22">
        <v>54833846</v>
      </c>
      <c r="AF5" s="22">
        <v>50554415</v>
      </c>
      <c r="AG5" s="22">
        <v>3660842</v>
      </c>
      <c r="AH5" s="22">
        <v>3589839</v>
      </c>
      <c r="AI5" s="22">
        <v>2337485</v>
      </c>
      <c r="AJ5" s="19"/>
      <c r="AK5" s="20">
        <v>2</v>
      </c>
      <c r="AL5" s="21" t="str">
        <f>AC5</f>
        <v>日立市</v>
      </c>
      <c r="AM5" s="22">
        <v>136831</v>
      </c>
      <c r="AN5" s="22">
        <v>4993452</v>
      </c>
      <c r="AO5" s="22">
        <v>4709042</v>
      </c>
      <c r="AP5" s="22">
        <v>317218</v>
      </c>
      <c r="AQ5" s="22">
        <v>310039</v>
      </c>
      <c r="AR5" s="22">
        <v>197402</v>
      </c>
      <c r="AS5" s="19"/>
      <c r="AT5" s="20">
        <v>2</v>
      </c>
      <c r="AU5" s="21" t="str">
        <f>AL5</f>
        <v>日立市</v>
      </c>
      <c r="AV5" s="22">
        <v>5852357</v>
      </c>
      <c r="AW5" s="22">
        <v>9243938</v>
      </c>
      <c r="AX5" s="22">
        <v>9219231</v>
      </c>
      <c r="AY5" s="22">
        <v>109469241</v>
      </c>
      <c r="AZ5" s="22">
        <v>109362894</v>
      </c>
      <c r="BA5" s="22">
        <v>62883209</v>
      </c>
      <c r="BC5" s="20">
        <v>2</v>
      </c>
      <c r="BD5" s="21" t="str">
        <f>AU5</f>
        <v>日立市</v>
      </c>
      <c r="BE5" s="22">
        <v>108308490</v>
      </c>
      <c r="BF5" s="22">
        <v>117241510</v>
      </c>
      <c r="BG5" s="22">
        <v>111562665</v>
      </c>
      <c r="BH5" s="22">
        <v>1063342305</v>
      </c>
      <c r="BI5" s="22">
        <v>1062250511</v>
      </c>
      <c r="BJ5" s="22">
        <v>357599932</v>
      </c>
    </row>
    <row r="6" spans="1:62" ht="18.75" customHeight="1">
      <c r="A6" s="20">
        <v>3</v>
      </c>
      <c r="B6" s="21" t="s">
        <v>109</v>
      </c>
      <c r="C6" s="22">
        <v>391035</v>
      </c>
      <c r="D6" s="22">
        <v>13762334</v>
      </c>
      <c r="E6" s="22">
        <v>13075948</v>
      </c>
      <c r="F6" s="22">
        <v>8161966</v>
      </c>
      <c r="G6" s="22">
        <v>8086949</v>
      </c>
      <c r="H6" s="22">
        <v>3357271</v>
      </c>
      <c r="I6" s="19"/>
      <c r="J6" s="20">
        <v>3</v>
      </c>
      <c r="K6" s="21" t="str">
        <f aca="true" t="shared" si="0" ref="K6:K54">B6</f>
        <v>土浦市</v>
      </c>
      <c r="L6" s="22">
        <v>395202</v>
      </c>
      <c r="M6" s="22">
        <v>14735729</v>
      </c>
      <c r="N6" s="22">
        <v>13893513</v>
      </c>
      <c r="O6" s="22">
        <v>48975850</v>
      </c>
      <c r="P6" s="22">
        <v>48867436</v>
      </c>
      <c r="Q6" s="22">
        <v>8084145</v>
      </c>
      <c r="R6" s="19"/>
      <c r="S6" s="20">
        <v>3</v>
      </c>
      <c r="T6" s="21" t="str">
        <f aca="true" t="shared" si="1" ref="T6:T54">K6</f>
        <v>土浦市</v>
      </c>
      <c r="U6" s="22">
        <v>1700211</v>
      </c>
      <c r="V6" s="22">
        <v>20574866</v>
      </c>
      <c r="W6" s="22">
        <v>20496286</v>
      </c>
      <c r="X6" s="22">
        <v>496077722</v>
      </c>
      <c r="Y6" s="22">
        <v>494808343</v>
      </c>
      <c r="Z6" s="22">
        <v>170070561</v>
      </c>
      <c r="AA6" s="19"/>
      <c r="AB6" s="20">
        <v>3</v>
      </c>
      <c r="AC6" s="21" t="str">
        <f aca="true" t="shared" si="2" ref="AC6:AC54">T6</f>
        <v>土浦市</v>
      </c>
      <c r="AD6" s="22">
        <v>341519</v>
      </c>
      <c r="AE6" s="22">
        <v>7145127</v>
      </c>
      <c r="AF6" s="22">
        <v>6116332</v>
      </c>
      <c r="AG6" s="22">
        <v>228126</v>
      </c>
      <c r="AH6" s="22">
        <v>195556</v>
      </c>
      <c r="AI6" s="22">
        <v>195319</v>
      </c>
      <c r="AJ6" s="19"/>
      <c r="AK6" s="20">
        <v>3</v>
      </c>
      <c r="AL6" s="21" t="str">
        <f aca="true" t="shared" si="3" ref="AL6:AL54">AC6</f>
        <v>土浦市</v>
      </c>
      <c r="AM6" s="22">
        <v>233697</v>
      </c>
      <c r="AN6" s="22">
        <v>402574</v>
      </c>
      <c r="AO6" s="22">
        <v>309610</v>
      </c>
      <c r="AP6" s="22">
        <v>5234</v>
      </c>
      <c r="AQ6" s="22">
        <v>4025</v>
      </c>
      <c r="AR6" s="22">
        <v>4023</v>
      </c>
      <c r="AS6" s="19"/>
      <c r="AT6" s="20">
        <v>3</v>
      </c>
      <c r="AU6" s="21" t="str">
        <f aca="true" t="shared" si="4" ref="AU6:AU54">AL6</f>
        <v>土浦市</v>
      </c>
      <c r="AV6" s="22">
        <v>1851127</v>
      </c>
      <c r="AW6" s="22">
        <v>5885712</v>
      </c>
      <c r="AX6" s="22">
        <v>5763427</v>
      </c>
      <c r="AY6" s="22">
        <v>82119141</v>
      </c>
      <c r="AZ6" s="22">
        <v>81897304</v>
      </c>
      <c r="BA6" s="22">
        <v>49578891</v>
      </c>
      <c r="BC6" s="20">
        <v>3</v>
      </c>
      <c r="BD6" s="21" t="str">
        <f aca="true" t="shared" si="5" ref="BD6:BD54">AU6</f>
        <v>土浦市</v>
      </c>
      <c r="BE6" s="22">
        <v>19315576</v>
      </c>
      <c r="BF6" s="22">
        <v>62514424</v>
      </c>
      <c r="BG6" s="22">
        <v>59662081</v>
      </c>
      <c r="BH6" s="22">
        <v>635568145</v>
      </c>
      <c r="BI6" s="22">
        <v>633859704</v>
      </c>
      <c r="BJ6" s="22">
        <v>231290301</v>
      </c>
    </row>
    <row r="7" spans="1:62" ht="18.75" customHeight="1">
      <c r="A7" s="20">
        <v>4</v>
      </c>
      <c r="B7" s="21" t="s">
        <v>110</v>
      </c>
      <c r="C7" s="22">
        <v>130494</v>
      </c>
      <c r="D7" s="22">
        <v>16136669</v>
      </c>
      <c r="E7" s="22">
        <v>15515497</v>
      </c>
      <c r="F7" s="22">
        <v>8638593</v>
      </c>
      <c r="G7" s="22">
        <v>8285260</v>
      </c>
      <c r="H7" s="22">
        <v>2282752</v>
      </c>
      <c r="I7" s="19"/>
      <c r="J7" s="20">
        <v>4</v>
      </c>
      <c r="K7" s="21" t="str">
        <f t="shared" si="0"/>
        <v>古河市</v>
      </c>
      <c r="L7" s="22">
        <v>178211</v>
      </c>
      <c r="M7" s="22">
        <v>39395705</v>
      </c>
      <c r="N7" s="22">
        <v>37513011</v>
      </c>
      <c r="O7" s="22">
        <v>91572336</v>
      </c>
      <c r="P7" s="22">
        <v>91059765</v>
      </c>
      <c r="Q7" s="22">
        <v>13179463</v>
      </c>
      <c r="R7" s="19"/>
      <c r="S7" s="20">
        <v>4</v>
      </c>
      <c r="T7" s="21" t="str">
        <f t="shared" si="1"/>
        <v>古河市</v>
      </c>
      <c r="U7" s="22">
        <v>1736118</v>
      </c>
      <c r="V7" s="22">
        <v>25285149</v>
      </c>
      <c r="W7" s="22">
        <v>24527118</v>
      </c>
      <c r="X7" s="22">
        <v>450783540</v>
      </c>
      <c r="Y7" s="22">
        <v>443279653</v>
      </c>
      <c r="Z7" s="22">
        <v>157051993</v>
      </c>
      <c r="AA7" s="19"/>
      <c r="AB7" s="20">
        <v>4</v>
      </c>
      <c r="AC7" s="21" t="str">
        <f t="shared" si="2"/>
        <v>古河市</v>
      </c>
      <c r="AD7" s="22">
        <v>96871</v>
      </c>
      <c r="AE7" s="22">
        <v>9324183</v>
      </c>
      <c r="AF7" s="22">
        <v>8301583</v>
      </c>
      <c r="AG7" s="22">
        <v>11367723</v>
      </c>
      <c r="AH7" s="22">
        <v>11322541</v>
      </c>
      <c r="AI7" s="22">
        <v>3855828</v>
      </c>
      <c r="AJ7" s="19"/>
      <c r="AK7" s="20">
        <v>4</v>
      </c>
      <c r="AL7" s="21" t="str">
        <f t="shared" si="3"/>
        <v>古河市</v>
      </c>
      <c r="AM7" s="22">
        <v>18070</v>
      </c>
      <c r="AN7" s="22">
        <v>85111</v>
      </c>
      <c r="AO7" s="22">
        <v>68265</v>
      </c>
      <c r="AP7" s="22">
        <v>156455</v>
      </c>
      <c r="AQ7" s="22">
        <v>154430</v>
      </c>
      <c r="AR7" s="22">
        <v>42325</v>
      </c>
      <c r="AS7" s="19"/>
      <c r="AT7" s="20">
        <v>4</v>
      </c>
      <c r="AU7" s="21" t="str">
        <f t="shared" si="4"/>
        <v>古河市</v>
      </c>
      <c r="AV7" s="22">
        <v>836910</v>
      </c>
      <c r="AW7" s="22">
        <v>7288609</v>
      </c>
      <c r="AX7" s="22">
        <v>6773216</v>
      </c>
      <c r="AY7" s="22">
        <v>40390338</v>
      </c>
      <c r="AZ7" s="22">
        <v>40317442</v>
      </c>
      <c r="BA7" s="22">
        <v>24271574</v>
      </c>
      <c r="BC7" s="20">
        <v>4</v>
      </c>
      <c r="BD7" s="21" t="str">
        <f t="shared" si="5"/>
        <v>古河市</v>
      </c>
      <c r="BE7" s="22">
        <v>26037781</v>
      </c>
      <c r="BF7" s="22">
        <v>97542219</v>
      </c>
      <c r="BG7" s="22">
        <v>92722375</v>
      </c>
      <c r="BH7" s="22">
        <v>602909825</v>
      </c>
      <c r="BI7" s="22">
        <v>594419835</v>
      </c>
      <c r="BJ7" s="22">
        <v>200684679</v>
      </c>
    </row>
    <row r="8" spans="1:62" ht="18.75" customHeight="1">
      <c r="A8" s="20">
        <v>5</v>
      </c>
      <c r="B8" s="21" t="s">
        <v>111</v>
      </c>
      <c r="C8" s="22">
        <v>339503</v>
      </c>
      <c r="D8" s="22">
        <v>33266749</v>
      </c>
      <c r="E8" s="22">
        <v>32278325</v>
      </c>
      <c r="F8" s="22">
        <v>5511223</v>
      </c>
      <c r="G8" s="22">
        <v>5400194</v>
      </c>
      <c r="H8" s="22">
        <v>4294651</v>
      </c>
      <c r="I8" s="19"/>
      <c r="J8" s="20">
        <v>5</v>
      </c>
      <c r="K8" s="21" t="str">
        <f t="shared" si="0"/>
        <v>石岡市</v>
      </c>
      <c r="L8" s="22">
        <v>177658</v>
      </c>
      <c r="M8" s="22">
        <v>43386897</v>
      </c>
      <c r="N8" s="22">
        <v>41147509</v>
      </c>
      <c r="O8" s="22">
        <v>33437933</v>
      </c>
      <c r="P8" s="22">
        <v>33288079</v>
      </c>
      <c r="Q8" s="22">
        <v>6787727</v>
      </c>
      <c r="R8" s="19"/>
      <c r="S8" s="20">
        <v>5</v>
      </c>
      <c r="T8" s="21" t="str">
        <f t="shared" si="1"/>
        <v>石岡市</v>
      </c>
      <c r="U8" s="22">
        <v>805774</v>
      </c>
      <c r="V8" s="22">
        <v>20703305</v>
      </c>
      <c r="W8" s="22">
        <v>20369262</v>
      </c>
      <c r="X8" s="22">
        <v>274912889</v>
      </c>
      <c r="Y8" s="22">
        <v>272514358</v>
      </c>
      <c r="Z8" s="22">
        <v>87297300</v>
      </c>
      <c r="AA8" s="19"/>
      <c r="AB8" s="20">
        <v>5</v>
      </c>
      <c r="AC8" s="21" t="str">
        <f t="shared" si="2"/>
        <v>石岡市</v>
      </c>
      <c r="AD8" s="22">
        <v>19741990</v>
      </c>
      <c r="AE8" s="22">
        <v>60780717</v>
      </c>
      <c r="AF8" s="22">
        <v>55320309</v>
      </c>
      <c r="AG8" s="22">
        <v>1427595</v>
      </c>
      <c r="AH8" s="22">
        <v>1317043</v>
      </c>
      <c r="AI8" s="22">
        <v>1248326</v>
      </c>
      <c r="AJ8" s="19"/>
      <c r="AK8" s="20">
        <v>5</v>
      </c>
      <c r="AL8" s="21" t="str">
        <f t="shared" si="3"/>
        <v>石岡市</v>
      </c>
      <c r="AM8" s="22">
        <v>152079</v>
      </c>
      <c r="AN8" s="22">
        <v>1200950</v>
      </c>
      <c r="AO8" s="22">
        <v>945525</v>
      </c>
      <c r="AP8" s="22">
        <v>17242</v>
      </c>
      <c r="AQ8" s="22">
        <v>13662</v>
      </c>
      <c r="AR8" s="22">
        <v>13662</v>
      </c>
      <c r="AS8" s="19"/>
      <c r="AT8" s="20">
        <v>5</v>
      </c>
      <c r="AU8" s="21" t="str">
        <f t="shared" si="4"/>
        <v>石岡市</v>
      </c>
      <c r="AV8" s="22">
        <v>7574714</v>
      </c>
      <c r="AW8" s="22">
        <v>8710781</v>
      </c>
      <c r="AX8" s="22">
        <v>8369441</v>
      </c>
      <c r="AY8" s="22">
        <v>37183603</v>
      </c>
      <c r="AZ8" s="22">
        <v>37159785</v>
      </c>
      <c r="BA8" s="22">
        <v>20980077</v>
      </c>
      <c r="BC8" s="20">
        <v>5</v>
      </c>
      <c r="BD8" s="21" t="str">
        <f t="shared" si="5"/>
        <v>石岡市</v>
      </c>
      <c r="BE8" s="22">
        <v>45160536</v>
      </c>
      <c r="BF8" s="22">
        <v>168219464</v>
      </c>
      <c r="BG8" s="22">
        <v>158588232</v>
      </c>
      <c r="BH8" s="22">
        <v>352494382</v>
      </c>
      <c r="BI8" s="22">
        <v>349696860</v>
      </c>
      <c r="BJ8" s="22">
        <v>120625090</v>
      </c>
    </row>
    <row r="9" spans="1:62" ht="18.75" customHeight="1">
      <c r="A9" s="20">
        <v>6</v>
      </c>
      <c r="B9" s="21" t="s">
        <v>112</v>
      </c>
      <c r="C9" s="22">
        <v>52220</v>
      </c>
      <c r="D9" s="22">
        <v>12734544</v>
      </c>
      <c r="E9" s="22">
        <v>12362678</v>
      </c>
      <c r="F9" s="22">
        <v>1811471</v>
      </c>
      <c r="G9" s="22">
        <v>1774714</v>
      </c>
      <c r="H9" s="22">
        <v>1343855</v>
      </c>
      <c r="I9" s="19"/>
      <c r="J9" s="20">
        <v>6</v>
      </c>
      <c r="K9" s="21" t="str">
        <f t="shared" si="0"/>
        <v>結城市</v>
      </c>
      <c r="L9" s="22">
        <v>285618</v>
      </c>
      <c r="M9" s="22">
        <v>24871430</v>
      </c>
      <c r="N9" s="22">
        <v>23673129</v>
      </c>
      <c r="O9" s="22">
        <v>25024101</v>
      </c>
      <c r="P9" s="22">
        <v>24795494</v>
      </c>
      <c r="Q9" s="22">
        <v>3471288</v>
      </c>
      <c r="R9" s="19"/>
      <c r="S9" s="20">
        <v>6</v>
      </c>
      <c r="T9" s="21" t="str">
        <f t="shared" si="1"/>
        <v>結城市</v>
      </c>
      <c r="U9" s="22">
        <v>472892</v>
      </c>
      <c r="V9" s="22">
        <v>11619904</v>
      </c>
      <c r="W9" s="22">
        <v>11518433</v>
      </c>
      <c r="X9" s="22">
        <v>178137943</v>
      </c>
      <c r="Y9" s="22">
        <v>177255847</v>
      </c>
      <c r="Z9" s="22">
        <v>65510872</v>
      </c>
      <c r="AA9" s="19"/>
      <c r="AB9" s="20">
        <v>6</v>
      </c>
      <c r="AC9" s="21" t="str">
        <f t="shared" si="2"/>
        <v>結城市</v>
      </c>
      <c r="AD9" s="22">
        <v>123210</v>
      </c>
      <c r="AE9" s="22">
        <v>2976655</v>
      </c>
      <c r="AF9" s="22">
        <v>2442771</v>
      </c>
      <c r="AG9" s="22">
        <v>107160</v>
      </c>
      <c r="AH9" s="22">
        <v>87940</v>
      </c>
      <c r="AI9" s="22">
        <v>87940</v>
      </c>
      <c r="AJ9" s="19"/>
      <c r="AK9" s="20">
        <v>6</v>
      </c>
      <c r="AL9" s="21" t="str">
        <f t="shared" si="3"/>
        <v>結城市</v>
      </c>
      <c r="AM9" s="22">
        <v>19913</v>
      </c>
      <c r="AN9" s="22">
        <v>15387</v>
      </c>
      <c r="AO9" s="22">
        <v>8569</v>
      </c>
      <c r="AP9" s="22">
        <v>553</v>
      </c>
      <c r="AQ9" s="22">
        <v>308</v>
      </c>
      <c r="AR9" s="22">
        <v>308</v>
      </c>
      <c r="AS9" s="19"/>
      <c r="AT9" s="20">
        <v>6</v>
      </c>
      <c r="AU9" s="21" t="str">
        <f t="shared" si="4"/>
        <v>結城市</v>
      </c>
      <c r="AV9" s="22">
        <v>465130</v>
      </c>
      <c r="AW9" s="22">
        <v>1879731</v>
      </c>
      <c r="AX9" s="22">
        <v>1834861</v>
      </c>
      <c r="AY9" s="22">
        <v>12866341</v>
      </c>
      <c r="AZ9" s="22">
        <v>12831734</v>
      </c>
      <c r="BA9" s="22">
        <v>7841628</v>
      </c>
      <c r="BC9" s="20">
        <v>6</v>
      </c>
      <c r="BD9" s="21" t="str">
        <f t="shared" si="5"/>
        <v>結城市</v>
      </c>
      <c r="BE9" s="22">
        <v>11739817</v>
      </c>
      <c r="BF9" s="22">
        <v>54100183</v>
      </c>
      <c r="BG9" s="22">
        <v>51842973</v>
      </c>
      <c r="BH9" s="22">
        <v>217947660</v>
      </c>
      <c r="BI9" s="22">
        <v>216746128</v>
      </c>
      <c r="BJ9" s="22">
        <v>78255982</v>
      </c>
    </row>
    <row r="10" spans="1:62" ht="18.75" customHeight="1">
      <c r="A10" s="20">
        <v>7</v>
      </c>
      <c r="B10" s="21" t="s">
        <v>139</v>
      </c>
      <c r="C10" s="22">
        <v>218011</v>
      </c>
      <c r="D10" s="22">
        <v>24346907</v>
      </c>
      <c r="E10" s="22">
        <v>23270248</v>
      </c>
      <c r="F10" s="22">
        <v>3655648</v>
      </c>
      <c r="G10" s="22">
        <v>3525013</v>
      </c>
      <c r="H10" s="22">
        <v>3039060</v>
      </c>
      <c r="I10" s="19"/>
      <c r="J10" s="20">
        <v>7</v>
      </c>
      <c r="K10" s="21" t="str">
        <f t="shared" si="0"/>
        <v>龍ケ崎市</v>
      </c>
      <c r="L10" s="22">
        <v>111663</v>
      </c>
      <c r="M10" s="22">
        <v>10098290</v>
      </c>
      <c r="N10" s="22">
        <v>9439882</v>
      </c>
      <c r="O10" s="22">
        <v>6387950</v>
      </c>
      <c r="P10" s="22">
        <v>6347483</v>
      </c>
      <c r="Q10" s="22">
        <v>2470977</v>
      </c>
      <c r="R10" s="19"/>
      <c r="S10" s="20">
        <v>7</v>
      </c>
      <c r="T10" s="21" t="str">
        <f t="shared" si="1"/>
        <v>龍ケ崎市</v>
      </c>
      <c r="U10" s="22">
        <v>560288</v>
      </c>
      <c r="V10" s="22">
        <v>12941035</v>
      </c>
      <c r="W10" s="22">
        <v>12910951</v>
      </c>
      <c r="X10" s="22">
        <v>249871320</v>
      </c>
      <c r="Y10" s="22">
        <v>249430289</v>
      </c>
      <c r="Z10" s="22">
        <v>96270677</v>
      </c>
      <c r="AA10" s="19"/>
      <c r="AB10" s="20">
        <v>7</v>
      </c>
      <c r="AC10" s="21" t="str">
        <f t="shared" si="2"/>
        <v>龍ケ崎市</v>
      </c>
      <c r="AD10" s="22">
        <v>174273</v>
      </c>
      <c r="AE10" s="22">
        <v>6632499</v>
      </c>
      <c r="AF10" s="22">
        <v>5687666</v>
      </c>
      <c r="AG10" s="22">
        <v>240196</v>
      </c>
      <c r="AH10" s="22">
        <v>206060</v>
      </c>
      <c r="AI10" s="22">
        <v>205184</v>
      </c>
      <c r="AJ10" s="19"/>
      <c r="AK10" s="20">
        <v>7</v>
      </c>
      <c r="AL10" s="21" t="str">
        <f t="shared" si="3"/>
        <v>龍ケ崎市</v>
      </c>
      <c r="AM10" s="22">
        <v>3023755</v>
      </c>
      <c r="AN10" s="22">
        <v>762942</v>
      </c>
      <c r="AO10" s="22">
        <v>594702</v>
      </c>
      <c r="AP10" s="22">
        <v>22888</v>
      </c>
      <c r="AQ10" s="22">
        <v>17841</v>
      </c>
      <c r="AR10" s="22">
        <v>17841</v>
      </c>
      <c r="AS10" s="19"/>
      <c r="AT10" s="20">
        <v>7</v>
      </c>
      <c r="AU10" s="21" t="str">
        <f t="shared" si="4"/>
        <v>龍ケ崎市</v>
      </c>
      <c r="AV10" s="22">
        <v>496515</v>
      </c>
      <c r="AW10" s="22">
        <v>3768091</v>
      </c>
      <c r="AX10" s="22">
        <v>3713066</v>
      </c>
      <c r="AY10" s="22">
        <v>28058682</v>
      </c>
      <c r="AZ10" s="22">
        <v>27998631</v>
      </c>
      <c r="BA10" s="22">
        <v>19107146</v>
      </c>
      <c r="BC10" s="20">
        <v>7</v>
      </c>
      <c r="BD10" s="21" t="str">
        <f t="shared" si="5"/>
        <v>龍ケ崎市</v>
      </c>
      <c r="BE10" s="22">
        <v>19536962</v>
      </c>
      <c r="BF10" s="22">
        <v>58653038</v>
      </c>
      <c r="BG10" s="22">
        <v>55688893</v>
      </c>
      <c r="BH10" s="22">
        <v>288238853</v>
      </c>
      <c r="BI10" s="22">
        <v>287526837</v>
      </c>
      <c r="BJ10" s="22">
        <v>121112405</v>
      </c>
    </row>
    <row r="11" spans="1:62" ht="18.75" customHeight="1">
      <c r="A11" s="20">
        <v>8</v>
      </c>
      <c r="B11" s="21" t="s">
        <v>113</v>
      </c>
      <c r="C11" s="22">
        <v>118771</v>
      </c>
      <c r="D11" s="22">
        <v>23452335</v>
      </c>
      <c r="E11" s="22">
        <v>22505759</v>
      </c>
      <c r="F11" s="22">
        <v>3142101</v>
      </c>
      <c r="G11" s="22">
        <v>3041318</v>
      </c>
      <c r="H11" s="22">
        <v>2847720</v>
      </c>
      <c r="I11" s="19"/>
      <c r="J11" s="20">
        <v>8</v>
      </c>
      <c r="K11" s="21" t="str">
        <f t="shared" si="0"/>
        <v>下妻市</v>
      </c>
      <c r="L11" s="22">
        <v>253338</v>
      </c>
      <c r="M11" s="22">
        <v>21131912</v>
      </c>
      <c r="N11" s="22">
        <v>19654125</v>
      </c>
      <c r="O11" s="22">
        <v>2678022</v>
      </c>
      <c r="P11" s="22">
        <v>2594863</v>
      </c>
      <c r="Q11" s="22">
        <v>2023963</v>
      </c>
      <c r="R11" s="19"/>
      <c r="S11" s="20">
        <v>8</v>
      </c>
      <c r="T11" s="21" t="str">
        <f t="shared" si="1"/>
        <v>下妻市</v>
      </c>
      <c r="U11" s="22">
        <v>631517</v>
      </c>
      <c r="V11" s="22">
        <v>12960958</v>
      </c>
      <c r="W11" s="22">
        <v>12692894</v>
      </c>
      <c r="X11" s="22">
        <v>146516038</v>
      </c>
      <c r="Y11" s="22">
        <v>144137133</v>
      </c>
      <c r="Z11" s="22">
        <v>50173612</v>
      </c>
      <c r="AA11" s="19"/>
      <c r="AB11" s="20">
        <v>8</v>
      </c>
      <c r="AC11" s="21" t="str">
        <f t="shared" si="2"/>
        <v>下妻市</v>
      </c>
      <c r="AD11" s="22">
        <v>131463</v>
      </c>
      <c r="AE11" s="22">
        <v>3749567</v>
      </c>
      <c r="AF11" s="22">
        <v>3135749</v>
      </c>
      <c r="AG11" s="22">
        <v>131239</v>
      </c>
      <c r="AH11" s="22">
        <v>109755</v>
      </c>
      <c r="AI11" s="22">
        <v>109755</v>
      </c>
      <c r="AJ11" s="19"/>
      <c r="AK11" s="20">
        <v>8</v>
      </c>
      <c r="AL11" s="21" t="str">
        <f t="shared" si="3"/>
        <v>下妻市</v>
      </c>
      <c r="AM11" s="22">
        <v>140430</v>
      </c>
      <c r="AN11" s="22">
        <v>102292</v>
      </c>
      <c r="AO11" s="22">
        <v>50989</v>
      </c>
      <c r="AP11" s="22">
        <v>1830</v>
      </c>
      <c r="AQ11" s="22">
        <v>910</v>
      </c>
      <c r="AR11" s="22">
        <v>910</v>
      </c>
      <c r="AS11" s="19"/>
      <c r="AT11" s="20">
        <v>8</v>
      </c>
      <c r="AU11" s="21" t="str">
        <f t="shared" si="4"/>
        <v>下妻市</v>
      </c>
      <c r="AV11" s="22">
        <v>276935</v>
      </c>
      <c r="AW11" s="22">
        <v>2433141</v>
      </c>
      <c r="AX11" s="22">
        <v>2352689</v>
      </c>
      <c r="AY11" s="22">
        <v>17112502</v>
      </c>
      <c r="AZ11" s="22">
        <v>17044281</v>
      </c>
      <c r="BA11" s="22">
        <v>9711275</v>
      </c>
      <c r="BC11" s="20">
        <v>8</v>
      </c>
      <c r="BD11" s="21" t="str">
        <f t="shared" si="5"/>
        <v>下妻市</v>
      </c>
      <c r="BE11" s="22">
        <v>17047613</v>
      </c>
      <c r="BF11" s="22">
        <v>63832387</v>
      </c>
      <c r="BG11" s="22">
        <v>60394387</v>
      </c>
      <c r="BH11" s="22">
        <v>169581770</v>
      </c>
      <c r="BI11" s="22">
        <v>166928298</v>
      </c>
      <c r="BJ11" s="22">
        <v>64867273</v>
      </c>
    </row>
    <row r="12" spans="1:62" ht="18.75" customHeight="1">
      <c r="A12" s="20">
        <v>9</v>
      </c>
      <c r="B12" s="21" t="s">
        <v>140</v>
      </c>
      <c r="C12" s="22">
        <v>288715</v>
      </c>
      <c r="D12" s="22">
        <v>36520238</v>
      </c>
      <c r="E12" s="22">
        <v>35122661</v>
      </c>
      <c r="F12" s="22">
        <v>4255552</v>
      </c>
      <c r="G12" s="22">
        <v>4114273</v>
      </c>
      <c r="H12" s="22">
        <v>3986847</v>
      </c>
      <c r="I12" s="19"/>
      <c r="J12" s="20">
        <v>9</v>
      </c>
      <c r="K12" s="21" t="str">
        <f t="shared" si="0"/>
        <v>常総市</v>
      </c>
      <c r="L12" s="22">
        <v>372515</v>
      </c>
      <c r="M12" s="22">
        <v>27404591</v>
      </c>
      <c r="N12" s="22">
        <v>25776847</v>
      </c>
      <c r="O12" s="22">
        <v>5948512</v>
      </c>
      <c r="P12" s="22">
        <v>5851705</v>
      </c>
      <c r="Q12" s="22">
        <v>3087739</v>
      </c>
      <c r="R12" s="19"/>
      <c r="S12" s="20">
        <v>9</v>
      </c>
      <c r="T12" s="21" t="str">
        <f t="shared" si="1"/>
        <v>常総市</v>
      </c>
      <c r="U12" s="22">
        <v>776821</v>
      </c>
      <c r="V12" s="22">
        <v>18457806</v>
      </c>
      <c r="W12" s="22">
        <v>18205044</v>
      </c>
      <c r="X12" s="22">
        <v>249040814</v>
      </c>
      <c r="Y12" s="22">
        <v>246396526</v>
      </c>
      <c r="Z12" s="22">
        <v>84694161</v>
      </c>
      <c r="AA12" s="19"/>
      <c r="AB12" s="20">
        <v>9</v>
      </c>
      <c r="AC12" s="21" t="str">
        <f t="shared" si="2"/>
        <v>常総市</v>
      </c>
      <c r="AD12" s="22">
        <v>204323</v>
      </c>
      <c r="AE12" s="22">
        <v>7210765</v>
      </c>
      <c r="AF12" s="22">
        <v>6091847</v>
      </c>
      <c r="AG12" s="22">
        <v>737044</v>
      </c>
      <c r="AH12" s="22">
        <v>683985</v>
      </c>
      <c r="AI12" s="22">
        <v>459376</v>
      </c>
      <c r="AJ12" s="19"/>
      <c r="AK12" s="20">
        <v>9</v>
      </c>
      <c r="AL12" s="21" t="str">
        <f t="shared" si="3"/>
        <v>常総市</v>
      </c>
      <c r="AM12" s="22">
        <v>358973</v>
      </c>
      <c r="AN12" s="22">
        <v>242053</v>
      </c>
      <c r="AO12" s="22">
        <v>202959</v>
      </c>
      <c r="AP12" s="22">
        <v>7466</v>
      </c>
      <c r="AQ12" s="22">
        <v>6276</v>
      </c>
      <c r="AR12" s="22">
        <v>6276</v>
      </c>
      <c r="AS12" s="19"/>
      <c r="AT12" s="20">
        <v>9</v>
      </c>
      <c r="AU12" s="21" t="str">
        <f t="shared" si="4"/>
        <v>常総市</v>
      </c>
      <c r="AV12" s="22">
        <v>9684403</v>
      </c>
      <c r="AW12" s="22">
        <v>4614146</v>
      </c>
      <c r="AX12" s="22">
        <v>4314994</v>
      </c>
      <c r="AY12" s="22">
        <v>16025402</v>
      </c>
      <c r="AZ12" s="22">
        <v>16006837</v>
      </c>
      <c r="BA12" s="22">
        <v>10476011</v>
      </c>
      <c r="BC12" s="20">
        <v>9</v>
      </c>
      <c r="BD12" s="21" t="str">
        <f t="shared" si="5"/>
        <v>常総市</v>
      </c>
      <c r="BE12" s="22">
        <v>28998050</v>
      </c>
      <c r="BF12" s="22">
        <v>94521950</v>
      </c>
      <c r="BG12" s="22">
        <v>89785007</v>
      </c>
      <c r="BH12" s="22">
        <v>276017012</v>
      </c>
      <c r="BI12" s="22">
        <v>273061770</v>
      </c>
      <c r="BJ12" s="22">
        <v>102712578</v>
      </c>
    </row>
    <row r="13" spans="1:62" ht="18.75" customHeight="1">
      <c r="A13" s="20">
        <v>10</v>
      </c>
      <c r="B13" s="21" t="s">
        <v>114</v>
      </c>
      <c r="C13" s="22">
        <v>235564</v>
      </c>
      <c r="D13" s="22">
        <v>35622359</v>
      </c>
      <c r="E13" s="22">
        <v>33777733</v>
      </c>
      <c r="F13" s="22">
        <v>5316441</v>
      </c>
      <c r="G13" s="22">
        <v>5139377</v>
      </c>
      <c r="H13" s="22">
        <v>4257229</v>
      </c>
      <c r="I13" s="19"/>
      <c r="J13" s="20">
        <v>10</v>
      </c>
      <c r="K13" s="21" t="str">
        <f t="shared" si="0"/>
        <v>常陸太田市</v>
      </c>
      <c r="L13" s="22">
        <v>235239</v>
      </c>
      <c r="M13" s="22">
        <v>25793040</v>
      </c>
      <c r="N13" s="22">
        <v>24036911</v>
      </c>
      <c r="O13" s="22">
        <v>4133058</v>
      </c>
      <c r="P13" s="22">
        <v>4041159</v>
      </c>
      <c r="Q13" s="22">
        <v>2279201</v>
      </c>
      <c r="R13" s="19"/>
      <c r="S13" s="20">
        <v>10</v>
      </c>
      <c r="T13" s="21" t="str">
        <f t="shared" si="1"/>
        <v>常陸太田市</v>
      </c>
      <c r="U13" s="22">
        <v>1049528</v>
      </c>
      <c r="V13" s="22">
        <v>14979088</v>
      </c>
      <c r="W13" s="22">
        <v>14353681</v>
      </c>
      <c r="X13" s="22">
        <v>122163608</v>
      </c>
      <c r="Y13" s="22">
        <v>119812259</v>
      </c>
      <c r="Z13" s="22">
        <v>33988568</v>
      </c>
      <c r="AA13" s="19"/>
      <c r="AB13" s="20">
        <v>10</v>
      </c>
      <c r="AC13" s="21" t="str">
        <f t="shared" si="2"/>
        <v>常陸太田市</v>
      </c>
      <c r="AD13" s="22">
        <v>71465021</v>
      </c>
      <c r="AE13" s="22">
        <v>121407929</v>
      </c>
      <c r="AF13" s="22">
        <v>112392634</v>
      </c>
      <c r="AG13" s="22">
        <v>2633950</v>
      </c>
      <c r="AH13" s="22">
        <v>2450318</v>
      </c>
      <c r="AI13" s="22">
        <v>2405839</v>
      </c>
      <c r="AJ13" s="19"/>
      <c r="AK13" s="20">
        <v>10</v>
      </c>
      <c r="AL13" s="21" t="str">
        <f t="shared" si="3"/>
        <v>常陸太田市</v>
      </c>
      <c r="AM13" s="22">
        <v>562276</v>
      </c>
      <c r="AN13" s="22">
        <v>8301667</v>
      </c>
      <c r="AO13" s="22">
        <v>6292427</v>
      </c>
      <c r="AP13" s="22">
        <v>106617</v>
      </c>
      <c r="AQ13" s="22">
        <v>88462</v>
      </c>
      <c r="AR13" s="22">
        <v>78811</v>
      </c>
      <c r="AS13" s="19"/>
      <c r="AT13" s="20">
        <v>10</v>
      </c>
      <c r="AU13" s="21" t="str">
        <f t="shared" si="4"/>
        <v>常陸太田市</v>
      </c>
      <c r="AV13" s="22">
        <v>10278326</v>
      </c>
      <c r="AW13" s="22">
        <v>8133164</v>
      </c>
      <c r="AX13" s="22">
        <v>8049464</v>
      </c>
      <c r="AY13" s="22">
        <v>16883082</v>
      </c>
      <c r="AZ13" s="22">
        <v>16860286</v>
      </c>
      <c r="BA13" s="22">
        <v>10238892</v>
      </c>
      <c r="BC13" s="20">
        <v>10</v>
      </c>
      <c r="BD13" s="21" t="str">
        <f t="shared" si="5"/>
        <v>常陸太田市</v>
      </c>
      <c r="BE13" s="22">
        <v>157583348</v>
      </c>
      <c r="BF13" s="22">
        <v>214426652</v>
      </c>
      <c r="BG13" s="22">
        <v>199077671</v>
      </c>
      <c r="BH13" s="22">
        <v>151241597</v>
      </c>
      <c r="BI13" s="22">
        <v>148396422</v>
      </c>
      <c r="BJ13" s="22">
        <v>53252214</v>
      </c>
    </row>
    <row r="14" spans="1:62" ht="18.75" customHeight="1">
      <c r="A14" s="20">
        <v>11</v>
      </c>
      <c r="B14" s="21" t="s">
        <v>115</v>
      </c>
      <c r="C14" s="22">
        <v>79702</v>
      </c>
      <c r="D14" s="22">
        <v>7343068</v>
      </c>
      <c r="E14" s="22">
        <v>6928520</v>
      </c>
      <c r="F14" s="22">
        <v>992406</v>
      </c>
      <c r="G14" s="22">
        <v>959459</v>
      </c>
      <c r="H14" s="22">
        <v>840423</v>
      </c>
      <c r="I14" s="19"/>
      <c r="J14" s="20">
        <v>11</v>
      </c>
      <c r="K14" s="21" t="str">
        <f t="shared" si="0"/>
        <v>高萩市</v>
      </c>
      <c r="L14" s="22">
        <v>36624</v>
      </c>
      <c r="M14" s="22">
        <v>3364467</v>
      </c>
      <c r="N14" s="22">
        <v>3119453</v>
      </c>
      <c r="O14" s="22">
        <v>301452</v>
      </c>
      <c r="P14" s="22">
        <v>289148</v>
      </c>
      <c r="Q14" s="22">
        <v>231489</v>
      </c>
      <c r="R14" s="19"/>
      <c r="S14" s="20">
        <v>11</v>
      </c>
      <c r="T14" s="21" t="str">
        <f t="shared" si="1"/>
        <v>高萩市</v>
      </c>
      <c r="U14" s="22">
        <v>715563</v>
      </c>
      <c r="V14" s="22">
        <v>7415331</v>
      </c>
      <c r="W14" s="22">
        <v>7345027</v>
      </c>
      <c r="X14" s="22">
        <v>126349821</v>
      </c>
      <c r="Y14" s="22">
        <v>125645236</v>
      </c>
      <c r="Z14" s="22">
        <v>42424096</v>
      </c>
      <c r="AA14" s="19"/>
      <c r="AB14" s="20">
        <v>11</v>
      </c>
      <c r="AC14" s="21" t="str">
        <f t="shared" si="2"/>
        <v>高萩市</v>
      </c>
      <c r="AD14" s="22">
        <v>68101502</v>
      </c>
      <c r="AE14" s="22">
        <v>28792660</v>
      </c>
      <c r="AF14" s="22">
        <v>26143295</v>
      </c>
      <c r="AG14" s="22">
        <v>783389</v>
      </c>
      <c r="AH14" s="22">
        <v>743798</v>
      </c>
      <c r="AI14" s="22">
        <v>602316</v>
      </c>
      <c r="AJ14" s="19"/>
      <c r="AK14" s="20">
        <v>11</v>
      </c>
      <c r="AL14" s="21" t="str">
        <f t="shared" si="3"/>
        <v>高萩市</v>
      </c>
      <c r="AM14" s="22">
        <v>111031</v>
      </c>
      <c r="AN14" s="22">
        <v>1840814</v>
      </c>
      <c r="AO14" s="22">
        <v>1377184</v>
      </c>
      <c r="AP14" s="22">
        <v>17570</v>
      </c>
      <c r="AQ14" s="22">
        <v>13644</v>
      </c>
      <c r="AR14" s="22">
        <v>13517</v>
      </c>
      <c r="AS14" s="19"/>
      <c r="AT14" s="20">
        <v>11</v>
      </c>
      <c r="AU14" s="21" t="str">
        <f t="shared" si="4"/>
        <v>高萩市</v>
      </c>
      <c r="AV14" s="22">
        <v>0</v>
      </c>
      <c r="AW14" s="22">
        <v>2555812</v>
      </c>
      <c r="AX14" s="22">
        <v>2532213</v>
      </c>
      <c r="AY14" s="22">
        <v>9173207</v>
      </c>
      <c r="AZ14" s="22">
        <v>9158461</v>
      </c>
      <c r="BA14" s="22">
        <v>5053665</v>
      </c>
      <c r="BC14" s="20">
        <v>11</v>
      </c>
      <c r="BD14" s="21" t="str">
        <f t="shared" si="5"/>
        <v>高萩市</v>
      </c>
      <c r="BE14" s="22">
        <v>139906091</v>
      </c>
      <c r="BF14" s="22">
        <v>53743909</v>
      </c>
      <c r="BG14" s="22">
        <v>49859531</v>
      </c>
      <c r="BH14" s="22">
        <v>137647256</v>
      </c>
      <c r="BI14" s="22">
        <v>136838942</v>
      </c>
      <c r="BJ14" s="22">
        <v>49191619</v>
      </c>
    </row>
    <row r="15" spans="1:62" ht="18.75" customHeight="1">
      <c r="A15" s="20">
        <v>12</v>
      </c>
      <c r="B15" s="21" t="s">
        <v>116</v>
      </c>
      <c r="C15" s="22">
        <v>135999</v>
      </c>
      <c r="D15" s="22">
        <v>13398269</v>
      </c>
      <c r="E15" s="22">
        <v>12633483</v>
      </c>
      <c r="F15" s="22">
        <v>1414453</v>
      </c>
      <c r="G15" s="22">
        <v>1342687</v>
      </c>
      <c r="H15" s="22">
        <v>1341467</v>
      </c>
      <c r="I15" s="19"/>
      <c r="J15" s="20">
        <v>12</v>
      </c>
      <c r="K15" s="21" t="str">
        <f t="shared" si="0"/>
        <v>北茨城市</v>
      </c>
      <c r="L15" s="22">
        <v>131182</v>
      </c>
      <c r="M15" s="22">
        <v>5349299</v>
      </c>
      <c r="N15" s="22">
        <v>4806017</v>
      </c>
      <c r="O15" s="22">
        <v>218521</v>
      </c>
      <c r="P15" s="22">
        <v>199303</v>
      </c>
      <c r="Q15" s="22">
        <v>190744</v>
      </c>
      <c r="R15" s="19"/>
      <c r="S15" s="20">
        <v>12</v>
      </c>
      <c r="T15" s="21" t="str">
        <f t="shared" si="1"/>
        <v>北茨城市</v>
      </c>
      <c r="U15" s="22">
        <v>517595</v>
      </c>
      <c r="V15" s="22">
        <v>11052749</v>
      </c>
      <c r="W15" s="22">
        <v>10746123</v>
      </c>
      <c r="X15" s="22">
        <v>184378427</v>
      </c>
      <c r="Y15" s="22">
        <v>181008692</v>
      </c>
      <c r="Z15" s="22">
        <v>54446187</v>
      </c>
      <c r="AA15" s="19"/>
      <c r="AB15" s="20">
        <v>12</v>
      </c>
      <c r="AC15" s="21" t="str">
        <f t="shared" si="2"/>
        <v>北茨城市</v>
      </c>
      <c r="AD15" s="22">
        <v>32476472</v>
      </c>
      <c r="AE15" s="22">
        <v>26283632</v>
      </c>
      <c r="AF15" s="22">
        <v>23162631</v>
      </c>
      <c r="AG15" s="22">
        <v>542951</v>
      </c>
      <c r="AH15" s="22">
        <v>478420</v>
      </c>
      <c r="AI15" s="22">
        <v>478420</v>
      </c>
      <c r="AJ15" s="19"/>
      <c r="AK15" s="20">
        <v>12</v>
      </c>
      <c r="AL15" s="21" t="str">
        <f t="shared" si="3"/>
        <v>北茨城市</v>
      </c>
      <c r="AM15" s="22">
        <v>583347</v>
      </c>
      <c r="AN15" s="22">
        <v>7056922</v>
      </c>
      <c r="AO15" s="22">
        <v>6128048</v>
      </c>
      <c r="AP15" s="22">
        <v>106092</v>
      </c>
      <c r="AQ15" s="22">
        <v>92227</v>
      </c>
      <c r="AR15" s="22">
        <v>92227</v>
      </c>
      <c r="AS15" s="19"/>
      <c r="AT15" s="20">
        <v>12</v>
      </c>
      <c r="AU15" s="21" t="str">
        <f t="shared" si="4"/>
        <v>北茨城市</v>
      </c>
      <c r="AV15" s="22">
        <v>0</v>
      </c>
      <c r="AW15" s="22">
        <v>3139269</v>
      </c>
      <c r="AX15" s="22">
        <v>2945053</v>
      </c>
      <c r="AY15" s="22">
        <v>10417668</v>
      </c>
      <c r="AZ15" s="22">
        <v>10400951</v>
      </c>
      <c r="BA15" s="22">
        <v>5182599</v>
      </c>
      <c r="BC15" s="20">
        <v>12</v>
      </c>
      <c r="BD15" s="21" t="str">
        <f t="shared" si="5"/>
        <v>北茨城市</v>
      </c>
      <c r="BE15" s="22">
        <v>119062655</v>
      </c>
      <c r="BF15" s="22">
        <v>67487345</v>
      </c>
      <c r="BG15" s="22">
        <v>61583066</v>
      </c>
      <c r="BH15" s="22">
        <v>197095560</v>
      </c>
      <c r="BI15" s="22">
        <v>193539078</v>
      </c>
      <c r="BJ15" s="22">
        <v>61747372</v>
      </c>
    </row>
    <row r="16" spans="1:62" ht="18.75" customHeight="1">
      <c r="A16" s="20">
        <v>13</v>
      </c>
      <c r="B16" s="21" t="s">
        <v>117</v>
      </c>
      <c r="C16" s="22">
        <v>195765</v>
      </c>
      <c r="D16" s="22">
        <v>14616211</v>
      </c>
      <c r="E16" s="22">
        <v>14261244</v>
      </c>
      <c r="F16" s="22">
        <v>1548232</v>
      </c>
      <c r="G16" s="22">
        <v>1511638</v>
      </c>
      <c r="H16" s="22">
        <v>1511638</v>
      </c>
      <c r="I16" s="19"/>
      <c r="J16" s="20">
        <v>13</v>
      </c>
      <c r="K16" s="21" t="str">
        <f t="shared" si="0"/>
        <v>笠間市</v>
      </c>
      <c r="L16" s="22">
        <v>149802</v>
      </c>
      <c r="M16" s="22">
        <v>10755802</v>
      </c>
      <c r="N16" s="22">
        <v>10317741</v>
      </c>
      <c r="O16" s="22">
        <v>528627</v>
      </c>
      <c r="P16" s="22">
        <v>508134</v>
      </c>
      <c r="Q16" s="22">
        <v>508134</v>
      </c>
      <c r="R16" s="19"/>
      <c r="S16" s="20">
        <v>13</v>
      </c>
      <c r="T16" s="21" t="str">
        <f t="shared" si="1"/>
        <v>笠間市</v>
      </c>
      <c r="U16" s="22">
        <v>375508</v>
      </c>
      <c r="V16" s="22">
        <v>7968592</v>
      </c>
      <c r="W16" s="22">
        <v>7848639</v>
      </c>
      <c r="X16" s="22">
        <v>86213446</v>
      </c>
      <c r="Y16" s="22">
        <v>85305434</v>
      </c>
      <c r="Z16" s="22">
        <v>25977011</v>
      </c>
      <c r="AA16" s="19"/>
      <c r="AB16" s="20">
        <v>13</v>
      </c>
      <c r="AC16" s="21" t="str">
        <f t="shared" si="2"/>
        <v>笠間市</v>
      </c>
      <c r="AD16" s="22">
        <v>1479641</v>
      </c>
      <c r="AE16" s="22">
        <v>55884746</v>
      </c>
      <c r="AF16" s="22">
        <v>53089061</v>
      </c>
      <c r="AG16" s="22">
        <v>1346213</v>
      </c>
      <c r="AH16" s="22">
        <v>1274686</v>
      </c>
      <c r="AI16" s="22">
        <v>1274686</v>
      </c>
      <c r="AJ16" s="19"/>
      <c r="AK16" s="20">
        <v>13</v>
      </c>
      <c r="AL16" s="21" t="str">
        <f t="shared" si="3"/>
        <v>笠間市</v>
      </c>
      <c r="AM16" s="22">
        <v>172160</v>
      </c>
      <c r="AN16" s="22">
        <v>1320704</v>
      </c>
      <c r="AO16" s="22">
        <v>1041459</v>
      </c>
      <c r="AP16" s="22">
        <v>15920</v>
      </c>
      <c r="AQ16" s="22">
        <v>12449</v>
      </c>
      <c r="AR16" s="22">
        <v>12448</v>
      </c>
      <c r="AS16" s="19"/>
      <c r="AT16" s="20">
        <v>13</v>
      </c>
      <c r="AU16" s="21" t="str">
        <f t="shared" si="4"/>
        <v>笠間市</v>
      </c>
      <c r="AV16" s="22">
        <v>460424</v>
      </c>
      <c r="AW16" s="22">
        <v>8202325</v>
      </c>
      <c r="AX16" s="22">
        <v>8158755</v>
      </c>
      <c r="AY16" s="22">
        <v>16318053</v>
      </c>
      <c r="AZ16" s="22">
        <v>16302015</v>
      </c>
      <c r="BA16" s="22">
        <v>9441389</v>
      </c>
      <c r="BC16" s="20">
        <v>13</v>
      </c>
      <c r="BD16" s="21" t="str">
        <f t="shared" si="5"/>
        <v>笠間市</v>
      </c>
      <c r="BE16" s="22">
        <v>32744380</v>
      </c>
      <c r="BF16" s="22">
        <v>98865620</v>
      </c>
      <c r="BG16" s="22">
        <v>94834139</v>
      </c>
      <c r="BH16" s="22">
        <v>105974958</v>
      </c>
      <c r="BI16" s="22">
        <v>104918823</v>
      </c>
      <c r="BJ16" s="22">
        <v>38728397</v>
      </c>
    </row>
    <row r="17" spans="1:62" ht="18.75" customHeight="1">
      <c r="A17" s="20">
        <v>14</v>
      </c>
      <c r="B17" s="21" t="s">
        <v>118</v>
      </c>
      <c r="C17" s="22">
        <v>431060</v>
      </c>
      <c r="D17" s="22">
        <v>20362645</v>
      </c>
      <c r="E17" s="22">
        <v>19685990</v>
      </c>
      <c r="F17" s="22">
        <v>4883363</v>
      </c>
      <c r="G17" s="22">
        <v>4802255</v>
      </c>
      <c r="H17" s="22">
        <v>2885114</v>
      </c>
      <c r="I17" s="19"/>
      <c r="J17" s="20">
        <v>14</v>
      </c>
      <c r="K17" s="21" t="str">
        <f t="shared" si="0"/>
        <v>取手市</v>
      </c>
      <c r="L17" s="22">
        <v>397331</v>
      </c>
      <c r="M17" s="22">
        <v>5998939</v>
      </c>
      <c r="N17" s="22">
        <v>5649673</v>
      </c>
      <c r="O17" s="22">
        <v>16106923</v>
      </c>
      <c r="P17" s="22">
        <v>16065211</v>
      </c>
      <c r="Q17" s="22">
        <v>5810110</v>
      </c>
      <c r="R17" s="19"/>
      <c r="S17" s="20">
        <v>14</v>
      </c>
      <c r="T17" s="21" t="str">
        <f t="shared" si="1"/>
        <v>取手市</v>
      </c>
      <c r="U17" s="22">
        <v>1019959</v>
      </c>
      <c r="V17" s="22">
        <v>12096275</v>
      </c>
      <c r="W17" s="22">
        <v>12051355</v>
      </c>
      <c r="X17" s="22">
        <v>364731276</v>
      </c>
      <c r="Y17" s="22">
        <v>363962238</v>
      </c>
      <c r="Z17" s="22">
        <v>106512936</v>
      </c>
      <c r="AA17" s="19"/>
      <c r="AB17" s="20">
        <v>14</v>
      </c>
      <c r="AC17" s="21" t="str">
        <f t="shared" si="2"/>
        <v>取手市</v>
      </c>
      <c r="AD17" s="22">
        <v>261205</v>
      </c>
      <c r="AE17" s="22">
        <v>2030857</v>
      </c>
      <c r="AF17" s="22">
        <v>1802740</v>
      </c>
      <c r="AG17" s="22">
        <v>3083958</v>
      </c>
      <c r="AH17" s="22">
        <v>3071507</v>
      </c>
      <c r="AI17" s="22">
        <v>2155333</v>
      </c>
      <c r="AJ17" s="19"/>
      <c r="AK17" s="20">
        <v>14</v>
      </c>
      <c r="AL17" s="21" t="str">
        <f t="shared" si="3"/>
        <v>取手市</v>
      </c>
      <c r="AM17" s="22">
        <v>1111459</v>
      </c>
      <c r="AN17" s="22">
        <v>560502</v>
      </c>
      <c r="AO17" s="22">
        <v>282604</v>
      </c>
      <c r="AP17" s="22">
        <v>44911</v>
      </c>
      <c r="AQ17" s="22">
        <v>39206</v>
      </c>
      <c r="AR17" s="22">
        <v>28348</v>
      </c>
      <c r="AS17" s="19"/>
      <c r="AT17" s="20">
        <v>14</v>
      </c>
      <c r="AU17" s="21" t="str">
        <f t="shared" si="4"/>
        <v>取手市</v>
      </c>
      <c r="AV17" s="22">
        <v>7170434</v>
      </c>
      <c r="AW17" s="22">
        <v>3874286</v>
      </c>
      <c r="AX17" s="22">
        <v>3810932</v>
      </c>
      <c r="AY17" s="22">
        <v>44858649</v>
      </c>
      <c r="AZ17" s="22">
        <v>44825410</v>
      </c>
      <c r="BA17" s="22">
        <v>30752144</v>
      </c>
      <c r="BC17" s="20">
        <v>14</v>
      </c>
      <c r="BD17" s="21" t="str">
        <f t="shared" si="5"/>
        <v>取手市</v>
      </c>
      <c r="BE17" s="22">
        <v>24952058</v>
      </c>
      <c r="BF17" s="22">
        <v>45007942</v>
      </c>
      <c r="BG17" s="22">
        <v>43351791</v>
      </c>
      <c r="BH17" s="22">
        <v>433709758</v>
      </c>
      <c r="BI17" s="22">
        <v>432766377</v>
      </c>
      <c r="BJ17" s="22">
        <v>148144534</v>
      </c>
    </row>
    <row r="18" spans="1:62" ht="18.75" customHeight="1">
      <c r="A18" s="20">
        <v>15</v>
      </c>
      <c r="B18" s="21" t="s">
        <v>119</v>
      </c>
      <c r="C18" s="22">
        <v>317637</v>
      </c>
      <c r="D18" s="22">
        <v>6319641</v>
      </c>
      <c r="E18" s="22">
        <v>6044562</v>
      </c>
      <c r="F18" s="22">
        <v>907150</v>
      </c>
      <c r="G18" s="22">
        <v>874639</v>
      </c>
      <c r="H18" s="22">
        <v>786300</v>
      </c>
      <c r="I18" s="19"/>
      <c r="J18" s="20">
        <v>15</v>
      </c>
      <c r="K18" s="21" t="str">
        <f t="shared" si="0"/>
        <v>牛久市</v>
      </c>
      <c r="L18" s="22">
        <v>266618</v>
      </c>
      <c r="M18" s="22">
        <v>13454244</v>
      </c>
      <c r="N18" s="22">
        <v>12398188</v>
      </c>
      <c r="O18" s="22">
        <v>7422833</v>
      </c>
      <c r="P18" s="22">
        <v>7367808</v>
      </c>
      <c r="Q18" s="22">
        <v>2987780</v>
      </c>
      <c r="R18" s="19"/>
      <c r="S18" s="20">
        <v>15</v>
      </c>
      <c r="T18" s="21" t="str">
        <f t="shared" si="1"/>
        <v>牛久市</v>
      </c>
      <c r="U18" s="22">
        <v>443451</v>
      </c>
      <c r="V18" s="22">
        <v>11298136</v>
      </c>
      <c r="W18" s="22">
        <v>11281270</v>
      </c>
      <c r="X18" s="22">
        <v>317615937</v>
      </c>
      <c r="Y18" s="22">
        <v>317367480</v>
      </c>
      <c r="Z18" s="22">
        <v>111617361</v>
      </c>
      <c r="AA18" s="19"/>
      <c r="AB18" s="20">
        <v>15</v>
      </c>
      <c r="AC18" s="21" t="str">
        <f t="shared" si="2"/>
        <v>牛久市</v>
      </c>
      <c r="AD18" s="22">
        <v>351295</v>
      </c>
      <c r="AE18" s="22">
        <v>12687450</v>
      </c>
      <c r="AF18" s="22">
        <v>10976328</v>
      </c>
      <c r="AG18" s="22">
        <v>632227</v>
      </c>
      <c r="AH18" s="22">
        <v>570395</v>
      </c>
      <c r="AI18" s="22">
        <v>515657</v>
      </c>
      <c r="AJ18" s="19"/>
      <c r="AK18" s="20">
        <v>15</v>
      </c>
      <c r="AL18" s="21" t="str">
        <f t="shared" si="3"/>
        <v>牛久市</v>
      </c>
      <c r="AM18" s="22">
        <v>34933</v>
      </c>
      <c r="AN18" s="22">
        <v>541925</v>
      </c>
      <c r="AO18" s="22">
        <v>340429</v>
      </c>
      <c r="AP18" s="22">
        <v>10605</v>
      </c>
      <c r="AQ18" s="22">
        <v>6728</v>
      </c>
      <c r="AR18" s="22">
        <v>6728</v>
      </c>
      <c r="AS18" s="19"/>
      <c r="AT18" s="20">
        <v>15</v>
      </c>
      <c r="AU18" s="21" t="str">
        <f t="shared" si="4"/>
        <v>牛久市</v>
      </c>
      <c r="AV18" s="22">
        <v>1000478</v>
      </c>
      <c r="AW18" s="22">
        <v>4091477</v>
      </c>
      <c r="AX18" s="22">
        <v>3836293</v>
      </c>
      <c r="AY18" s="22">
        <v>14536293</v>
      </c>
      <c r="AZ18" s="22">
        <v>14435967</v>
      </c>
      <c r="BA18" s="22">
        <v>9165440</v>
      </c>
      <c r="BC18" s="20">
        <v>15</v>
      </c>
      <c r="BD18" s="21" t="str">
        <f t="shared" si="5"/>
        <v>牛久市</v>
      </c>
      <c r="BE18" s="22">
        <v>10057903</v>
      </c>
      <c r="BF18" s="22">
        <v>48832097</v>
      </c>
      <c r="BG18" s="22">
        <v>45308585</v>
      </c>
      <c r="BH18" s="22">
        <v>341156650</v>
      </c>
      <c r="BI18" s="22">
        <v>340654086</v>
      </c>
      <c r="BJ18" s="22">
        <v>125110335</v>
      </c>
    </row>
    <row r="19" spans="1:62" ht="18.75" customHeight="1">
      <c r="A19" s="20">
        <v>16</v>
      </c>
      <c r="B19" s="21" t="s">
        <v>120</v>
      </c>
      <c r="C19" s="22">
        <v>1308606</v>
      </c>
      <c r="D19" s="22">
        <v>46169599</v>
      </c>
      <c r="E19" s="22">
        <v>44757203</v>
      </c>
      <c r="F19" s="22">
        <v>12213227</v>
      </c>
      <c r="G19" s="22">
        <v>11644647</v>
      </c>
      <c r="H19" s="22">
        <v>5428010</v>
      </c>
      <c r="I19" s="19"/>
      <c r="J19" s="20">
        <v>16</v>
      </c>
      <c r="K19" s="21" t="str">
        <f t="shared" si="0"/>
        <v>つくば市</v>
      </c>
      <c r="L19" s="22">
        <v>2068013</v>
      </c>
      <c r="M19" s="22">
        <v>66921130</v>
      </c>
      <c r="N19" s="22">
        <v>62634239</v>
      </c>
      <c r="O19" s="22">
        <v>86570715</v>
      </c>
      <c r="P19" s="22">
        <v>81799102</v>
      </c>
      <c r="Q19" s="22">
        <v>7447101</v>
      </c>
      <c r="R19" s="19"/>
      <c r="S19" s="20">
        <v>16</v>
      </c>
      <c r="T19" s="21" t="str">
        <f t="shared" si="1"/>
        <v>つくば市</v>
      </c>
      <c r="U19" s="22">
        <v>14224670</v>
      </c>
      <c r="V19" s="22">
        <v>41833623</v>
      </c>
      <c r="W19" s="22">
        <v>41584320</v>
      </c>
      <c r="X19" s="22">
        <v>973758918</v>
      </c>
      <c r="Y19" s="22">
        <v>970813791</v>
      </c>
      <c r="Z19" s="22">
        <v>350681968</v>
      </c>
      <c r="AA19" s="19"/>
      <c r="AB19" s="20">
        <v>16</v>
      </c>
      <c r="AC19" s="21" t="str">
        <f t="shared" si="2"/>
        <v>つくば市</v>
      </c>
      <c r="AD19" s="22">
        <v>13741059</v>
      </c>
      <c r="AE19" s="22">
        <v>37704317</v>
      </c>
      <c r="AF19" s="22">
        <v>32014236</v>
      </c>
      <c r="AG19" s="22">
        <v>39289192</v>
      </c>
      <c r="AH19" s="22">
        <v>39008784</v>
      </c>
      <c r="AI19" s="22">
        <v>12313111</v>
      </c>
      <c r="AJ19" s="19"/>
      <c r="AK19" s="20">
        <v>16</v>
      </c>
      <c r="AL19" s="21" t="str">
        <f t="shared" si="3"/>
        <v>つくば市</v>
      </c>
      <c r="AM19" s="22">
        <v>407587</v>
      </c>
      <c r="AN19" s="22">
        <v>1529952</v>
      </c>
      <c r="AO19" s="22">
        <v>1067250</v>
      </c>
      <c r="AP19" s="22">
        <v>804287</v>
      </c>
      <c r="AQ19" s="22">
        <v>787278</v>
      </c>
      <c r="AR19" s="22">
        <v>180302</v>
      </c>
      <c r="AS19" s="19"/>
      <c r="AT19" s="20">
        <v>16</v>
      </c>
      <c r="AU19" s="21" t="str">
        <f t="shared" si="4"/>
        <v>つくば市</v>
      </c>
      <c r="AV19" s="22">
        <v>3895297</v>
      </c>
      <c r="AW19" s="22">
        <v>12186961</v>
      </c>
      <c r="AX19" s="22">
        <v>11719566</v>
      </c>
      <c r="AY19" s="22">
        <v>114647142</v>
      </c>
      <c r="AZ19" s="22">
        <v>114552045</v>
      </c>
      <c r="BA19" s="22">
        <v>65676317</v>
      </c>
      <c r="BC19" s="20">
        <v>16</v>
      </c>
      <c r="BD19" s="21" t="str">
        <f t="shared" si="5"/>
        <v>つくば市</v>
      </c>
      <c r="BE19" s="22">
        <v>77710526</v>
      </c>
      <c r="BF19" s="22">
        <v>206359474</v>
      </c>
      <c r="BG19" s="22">
        <v>193790551</v>
      </c>
      <c r="BH19" s="22">
        <v>1227284193</v>
      </c>
      <c r="BI19" s="22">
        <v>1218606353</v>
      </c>
      <c r="BJ19" s="22">
        <v>441727514</v>
      </c>
    </row>
    <row r="20" spans="1:62" ht="18.75" customHeight="1">
      <c r="A20" s="20">
        <v>17</v>
      </c>
      <c r="B20" s="21" t="s">
        <v>90</v>
      </c>
      <c r="C20" s="22">
        <v>37991</v>
      </c>
      <c r="D20" s="22">
        <v>9603073</v>
      </c>
      <c r="E20" s="22">
        <v>9119458</v>
      </c>
      <c r="F20" s="22">
        <v>6333970</v>
      </c>
      <c r="G20" s="22">
        <v>6276269</v>
      </c>
      <c r="H20" s="22">
        <v>2190301</v>
      </c>
      <c r="I20" s="19"/>
      <c r="J20" s="20">
        <v>17</v>
      </c>
      <c r="K20" s="21" t="str">
        <f t="shared" si="0"/>
        <v>ひたちなか市</v>
      </c>
      <c r="L20" s="22">
        <v>62521</v>
      </c>
      <c r="M20" s="22">
        <v>21572534</v>
      </c>
      <c r="N20" s="22">
        <v>20180958</v>
      </c>
      <c r="O20" s="22">
        <v>77521678</v>
      </c>
      <c r="P20" s="22">
        <v>77005684</v>
      </c>
      <c r="Q20" s="22">
        <v>7286872</v>
      </c>
      <c r="R20" s="19"/>
      <c r="S20" s="20">
        <v>17</v>
      </c>
      <c r="T20" s="21" t="str">
        <f t="shared" si="1"/>
        <v>ひたちなか市</v>
      </c>
      <c r="U20" s="22">
        <v>2104756</v>
      </c>
      <c r="V20" s="22">
        <v>24930187</v>
      </c>
      <c r="W20" s="22">
        <v>24821534</v>
      </c>
      <c r="X20" s="22">
        <v>627889423</v>
      </c>
      <c r="Y20" s="22">
        <v>626346837</v>
      </c>
      <c r="Z20" s="22">
        <v>185984814</v>
      </c>
      <c r="AA20" s="19"/>
      <c r="AB20" s="20">
        <v>17</v>
      </c>
      <c r="AC20" s="21" t="str">
        <f t="shared" si="2"/>
        <v>ひたちなか市</v>
      </c>
      <c r="AD20" s="22">
        <v>1111672</v>
      </c>
      <c r="AE20" s="22">
        <v>6250801</v>
      </c>
      <c r="AF20" s="22">
        <v>5440180</v>
      </c>
      <c r="AG20" s="22">
        <v>8513073</v>
      </c>
      <c r="AH20" s="22">
        <v>8479759</v>
      </c>
      <c r="AI20" s="22">
        <v>4831753</v>
      </c>
      <c r="AJ20" s="19"/>
      <c r="AK20" s="20">
        <v>17</v>
      </c>
      <c r="AL20" s="21" t="str">
        <f t="shared" si="3"/>
        <v>ひたちなか市</v>
      </c>
      <c r="AM20" s="22">
        <v>201074</v>
      </c>
      <c r="AN20" s="22">
        <v>665334</v>
      </c>
      <c r="AO20" s="22">
        <v>534370</v>
      </c>
      <c r="AP20" s="22">
        <v>3147470</v>
      </c>
      <c r="AQ20" s="22">
        <v>3139282</v>
      </c>
      <c r="AR20" s="22">
        <v>1722566</v>
      </c>
      <c r="AS20" s="19"/>
      <c r="AT20" s="20">
        <v>17</v>
      </c>
      <c r="AU20" s="21" t="str">
        <f t="shared" si="4"/>
        <v>ひたちなか市</v>
      </c>
      <c r="AV20" s="22">
        <v>11483425</v>
      </c>
      <c r="AW20" s="22">
        <v>6328023</v>
      </c>
      <c r="AX20" s="22">
        <v>6136211</v>
      </c>
      <c r="AY20" s="22">
        <v>72341187</v>
      </c>
      <c r="AZ20" s="22">
        <v>72282767</v>
      </c>
      <c r="BA20" s="22">
        <v>38721881</v>
      </c>
      <c r="BC20" s="20">
        <v>17</v>
      </c>
      <c r="BD20" s="21" t="str">
        <f t="shared" si="5"/>
        <v>ひたちなか市</v>
      </c>
      <c r="BE20" s="22">
        <v>29678444</v>
      </c>
      <c r="BF20" s="22">
        <v>69351556</v>
      </c>
      <c r="BG20" s="22">
        <v>66234071</v>
      </c>
      <c r="BH20" s="22">
        <v>795747755</v>
      </c>
      <c r="BI20" s="22">
        <v>793531549</v>
      </c>
      <c r="BJ20" s="22">
        <v>240738809</v>
      </c>
    </row>
    <row r="21" spans="1:62" ht="18.75" customHeight="1">
      <c r="A21" s="20">
        <v>18</v>
      </c>
      <c r="B21" s="21" t="s">
        <v>121</v>
      </c>
      <c r="C21" s="22">
        <v>341788</v>
      </c>
      <c r="D21" s="22">
        <v>13368428</v>
      </c>
      <c r="E21" s="22">
        <v>12509915</v>
      </c>
      <c r="F21" s="22">
        <v>1874098</v>
      </c>
      <c r="G21" s="22">
        <v>1795692</v>
      </c>
      <c r="H21" s="22">
        <v>1391000</v>
      </c>
      <c r="I21" s="19"/>
      <c r="J21" s="20">
        <v>18</v>
      </c>
      <c r="K21" s="21" t="str">
        <f t="shared" si="0"/>
        <v>鹿嶋市</v>
      </c>
      <c r="L21" s="22">
        <v>131215</v>
      </c>
      <c r="M21" s="22">
        <v>13808355</v>
      </c>
      <c r="N21" s="22">
        <v>12759765</v>
      </c>
      <c r="O21" s="22">
        <v>11318945</v>
      </c>
      <c r="P21" s="22">
        <v>11233163</v>
      </c>
      <c r="Q21" s="22">
        <v>2415249</v>
      </c>
      <c r="R21" s="19"/>
      <c r="S21" s="20">
        <v>18</v>
      </c>
      <c r="T21" s="21" t="str">
        <f t="shared" si="1"/>
        <v>鹿嶋市</v>
      </c>
      <c r="U21" s="22">
        <v>1045130</v>
      </c>
      <c r="V21" s="22">
        <v>18001368</v>
      </c>
      <c r="W21" s="22">
        <v>17683305</v>
      </c>
      <c r="X21" s="22">
        <v>246913053</v>
      </c>
      <c r="Y21" s="22">
        <v>244054242</v>
      </c>
      <c r="Z21" s="22">
        <v>106105045</v>
      </c>
      <c r="AA21" s="19"/>
      <c r="AB21" s="20">
        <v>18</v>
      </c>
      <c r="AC21" s="21" t="str">
        <f t="shared" si="2"/>
        <v>鹿嶋市</v>
      </c>
      <c r="AD21" s="22">
        <v>1207172</v>
      </c>
      <c r="AE21" s="22">
        <v>13398902</v>
      </c>
      <c r="AF21" s="22">
        <v>10655809</v>
      </c>
      <c r="AG21" s="22">
        <v>2568594</v>
      </c>
      <c r="AH21" s="22">
        <v>2461693</v>
      </c>
      <c r="AI21" s="22">
        <v>771986</v>
      </c>
      <c r="AJ21" s="19"/>
      <c r="AK21" s="20">
        <v>18</v>
      </c>
      <c r="AL21" s="21" t="str">
        <f t="shared" si="3"/>
        <v>鹿嶋市</v>
      </c>
      <c r="AM21" s="22">
        <v>407326</v>
      </c>
      <c r="AN21" s="22">
        <v>2097210</v>
      </c>
      <c r="AO21" s="22">
        <v>1041654</v>
      </c>
      <c r="AP21" s="22">
        <v>1370646</v>
      </c>
      <c r="AQ21" s="22">
        <v>1197176</v>
      </c>
      <c r="AR21" s="22">
        <v>413100</v>
      </c>
      <c r="AS21" s="19"/>
      <c r="AT21" s="20">
        <v>18</v>
      </c>
      <c r="AU21" s="21" t="str">
        <f t="shared" si="4"/>
        <v>鹿嶋市</v>
      </c>
      <c r="AV21" s="22">
        <v>11976711</v>
      </c>
      <c r="AW21" s="22">
        <v>9963989</v>
      </c>
      <c r="AX21" s="22">
        <v>8419470</v>
      </c>
      <c r="AY21" s="22">
        <v>27687339</v>
      </c>
      <c r="AZ21" s="22">
        <v>26613328</v>
      </c>
      <c r="BA21" s="22">
        <v>16037103</v>
      </c>
      <c r="BC21" s="20">
        <v>18</v>
      </c>
      <c r="BD21" s="21" t="str">
        <f t="shared" si="5"/>
        <v>鹿嶋市</v>
      </c>
      <c r="BE21" s="22">
        <v>22297612</v>
      </c>
      <c r="BF21" s="22">
        <v>70662388</v>
      </c>
      <c r="BG21" s="22">
        <v>63083152</v>
      </c>
      <c r="BH21" s="22">
        <v>291737119</v>
      </c>
      <c r="BI21" s="22">
        <v>287359557</v>
      </c>
      <c r="BJ21" s="22">
        <v>127135132</v>
      </c>
    </row>
    <row r="22" spans="1:62" ht="18.75" customHeight="1">
      <c r="A22" s="20">
        <v>19</v>
      </c>
      <c r="B22" s="21" t="s">
        <v>92</v>
      </c>
      <c r="C22" s="22">
        <v>267896</v>
      </c>
      <c r="D22" s="22">
        <v>19202421</v>
      </c>
      <c r="E22" s="22">
        <v>18174193</v>
      </c>
      <c r="F22" s="22">
        <v>4130471</v>
      </c>
      <c r="G22" s="22">
        <v>4029842</v>
      </c>
      <c r="H22" s="22">
        <v>2555423</v>
      </c>
      <c r="I22" s="19"/>
      <c r="J22" s="20">
        <v>19</v>
      </c>
      <c r="K22" s="21" t="str">
        <f t="shared" si="0"/>
        <v>潮来市</v>
      </c>
      <c r="L22" s="22">
        <v>97653</v>
      </c>
      <c r="M22" s="22">
        <v>6001208</v>
      </c>
      <c r="N22" s="22">
        <v>5364584</v>
      </c>
      <c r="O22" s="22">
        <v>7103523</v>
      </c>
      <c r="P22" s="22">
        <v>7044840</v>
      </c>
      <c r="Q22" s="22">
        <v>1769107</v>
      </c>
      <c r="R22" s="19"/>
      <c r="S22" s="20">
        <v>19</v>
      </c>
      <c r="T22" s="21" t="str">
        <f t="shared" si="1"/>
        <v>潮来市</v>
      </c>
      <c r="U22" s="22">
        <v>479454</v>
      </c>
      <c r="V22" s="22">
        <v>6421148</v>
      </c>
      <c r="W22" s="22">
        <v>6211043</v>
      </c>
      <c r="X22" s="22">
        <v>71600273</v>
      </c>
      <c r="Y22" s="22">
        <v>69739164</v>
      </c>
      <c r="Z22" s="22">
        <v>22049286</v>
      </c>
      <c r="AA22" s="19"/>
      <c r="AB22" s="20">
        <v>19</v>
      </c>
      <c r="AC22" s="21" t="str">
        <f t="shared" si="2"/>
        <v>潮来市</v>
      </c>
      <c r="AD22" s="22">
        <v>532037</v>
      </c>
      <c r="AE22" s="22">
        <v>8022668</v>
      </c>
      <c r="AF22" s="22">
        <v>6614516</v>
      </c>
      <c r="AG22" s="22">
        <v>502505</v>
      </c>
      <c r="AH22" s="22">
        <v>449110</v>
      </c>
      <c r="AI22" s="22">
        <v>363838</v>
      </c>
      <c r="AJ22" s="19"/>
      <c r="AK22" s="20">
        <v>19</v>
      </c>
      <c r="AL22" s="21" t="str">
        <f t="shared" si="3"/>
        <v>潮来市</v>
      </c>
      <c r="AM22" s="22">
        <v>366992</v>
      </c>
      <c r="AN22" s="22">
        <v>834083</v>
      </c>
      <c r="AO22" s="22">
        <v>644137</v>
      </c>
      <c r="AP22" s="22">
        <v>88765</v>
      </c>
      <c r="AQ22" s="22">
        <v>83469</v>
      </c>
      <c r="AR22" s="22">
        <v>41453</v>
      </c>
      <c r="AS22" s="19"/>
      <c r="AT22" s="20">
        <v>19</v>
      </c>
      <c r="AU22" s="21" t="str">
        <f t="shared" si="4"/>
        <v>潮来市</v>
      </c>
      <c r="AV22" s="22">
        <v>682928</v>
      </c>
      <c r="AW22" s="22">
        <v>3018436</v>
      </c>
      <c r="AX22" s="22">
        <v>3004400</v>
      </c>
      <c r="AY22" s="22">
        <v>11443133</v>
      </c>
      <c r="AZ22" s="22">
        <v>11410997</v>
      </c>
      <c r="BA22" s="22">
        <v>7374834</v>
      </c>
      <c r="BC22" s="20">
        <v>19</v>
      </c>
      <c r="BD22" s="21" t="str">
        <f t="shared" si="5"/>
        <v>潮来市</v>
      </c>
      <c r="BE22" s="22">
        <v>19153650</v>
      </c>
      <c r="BF22" s="22">
        <v>43516350</v>
      </c>
      <c r="BG22" s="22">
        <v>40028824</v>
      </c>
      <c r="BH22" s="22">
        <v>94869047</v>
      </c>
      <c r="BI22" s="22">
        <v>92757789</v>
      </c>
      <c r="BJ22" s="22">
        <v>34154308</v>
      </c>
    </row>
    <row r="23" spans="1:62" ht="18.75" customHeight="1">
      <c r="A23" s="20">
        <v>20</v>
      </c>
      <c r="B23" s="21" t="s">
        <v>122</v>
      </c>
      <c r="C23" s="22">
        <v>2509</v>
      </c>
      <c r="D23" s="22">
        <v>4772279</v>
      </c>
      <c r="E23" s="22">
        <v>4406138</v>
      </c>
      <c r="F23" s="22">
        <v>519260</v>
      </c>
      <c r="G23" s="22">
        <v>491102</v>
      </c>
      <c r="H23" s="22">
        <v>434331</v>
      </c>
      <c r="I23" s="19"/>
      <c r="J23" s="20">
        <v>20</v>
      </c>
      <c r="K23" s="21" t="str">
        <f t="shared" si="0"/>
        <v>守谷市</v>
      </c>
      <c r="L23" s="22">
        <v>26562</v>
      </c>
      <c r="M23" s="22">
        <v>4436331</v>
      </c>
      <c r="N23" s="22">
        <v>4059180</v>
      </c>
      <c r="O23" s="22">
        <v>11912220</v>
      </c>
      <c r="P23" s="22">
        <v>11891974</v>
      </c>
      <c r="Q23" s="22">
        <v>3604272</v>
      </c>
      <c r="R23" s="19"/>
      <c r="S23" s="20">
        <v>20</v>
      </c>
      <c r="T23" s="21" t="str">
        <f t="shared" si="1"/>
        <v>守谷市</v>
      </c>
      <c r="U23" s="22">
        <v>319881</v>
      </c>
      <c r="V23" s="22">
        <v>7745658</v>
      </c>
      <c r="W23" s="22">
        <v>7736229</v>
      </c>
      <c r="X23" s="22">
        <v>233067564</v>
      </c>
      <c r="Y23" s="22">
        <v>232939100</v>
      </c>
      <c r="Z23" s="22">
        <v>79526663</v>
      </c>
      <c r="AA23" s="19"/>
      <c r="AB23" s="20">
        <v>20</v>
      </c>
      <c r="AC23" s="21" t="str">
        <f t="shared" si="2"/>
        <v>守谷市</v>
      </c>
      <c r="AD23" s="22">
        <v>123419</v>
      </c>
      <c r="AE23" s="22">
        <v>2449303</v>
      </c>
      <c r="AF23" s="22">
        <v>2061232</v>
      </c>
      <c r="AG23" s="22">
        <v>233434</v>
      </c>
      <c r="AH23" s="22">
        <v>217751</v>
      </c>
      <c r="AI23" s="22">
        <v>217751</v>
      </c>
      <c r="AJ23" s="19"/>
      <c r="AK23" s="20">
        <v>20</v>
      </c>
      <c r="AL23" s="21" t="str">
        <f t="shared" si="3"/>
        <v>守谷市</v>
      </c>
      <c r="AM23" s="22">
        <v>634654</v>
      </c>
      <c r="AN23" s="22">
        <v>941572</v>
      </c>
      <c r="AO23" s="22">
        <v>432464</v>
      </c>
      <c r="AP23" s="22">
        <v>21897</v>
      </c>
      <c r="AQ23" s="22">
        <v>11776</v>
      </c>
      <c r="AR23" s="22">
        <v>11776</v>
      </c>
      <c r="AS23" s="19"/>
      <c r="AT23" s="20">
        <v>20</v>
      </c>
      <c r="AU23" s="21" t="str">
        <f t="shared" si="4"/>
        <v>守谷市</v>
      </c>
      <c r="AV23" s="22">
        <v>7917407</v>
      </c>
      <c r="AW23" s="22">
        <v>1172464</v>
      </c>
      <c r="AX23" s="22">
        <v>1142890</v>
      </c>
      <c r="AY23" s="22">
        <v>15011728</v>
      </c>
      <c r="AZ23" s="22">
        <v>15004417</v>
      </c>
      <c r="BA23" s="22">
        <v>9442461</v>
      </c>
      <c r="BC23" s="20">
        <v>20</v>
      </c>
      <c r="BD23" s="21" t="str">
        <f t="shared" si="5"/>
        <v>守谷市</v>
      </c>
      <c r="BE23" s="22">
        <v>14110145</v>
      </c>
      <c r="BF23" s="22">
        <v>21519855</v>
      </c>
      <c r="BG23" s="22">
        <v>19839004</v>
      </c>
      <c r="BH23" s="22">
        <v>260766144</v>
      </c>
      <c r="BI23" s="22">
        <v>260556136</v>
      </c>
      <c r="BJ23" s="22">
        <v>93237270</v>
      </c>
    </row>
    <row r="24" spans="1:62" ht="18.75" customHeight="1">
      <c r="A24" s="20">
        <v>21</v>
      </c>
      <c r="B24" s="21" t="s">
        <v>141</v>
      </c>
      <c r="C24" s="22">
        <v>305028</v>
      </c>
      <c r="D24" s="22">
        <v>24257217</v>
      </c>
      <c r="E24" s="22">
        <v>22825445</v>
      </c>
      <c r="F24" s="22">
        <v>2356237</v>
      </c>
      <c r="G24" s="22">
        <v>2235450</v>
      </c>
      <c r="H24" s="22">
        <v>2211463</v>
      </c>
      <c r="I24" s="19"/>
      <c r="J24" s="20">
        <v>21</v>
      </c>
      <c r="K24" s="21" t="str">
        <f t="shared" si="0"/>
        <v>常陸大宮市</v>
      </c>
      <c r="L24" s="22">
        <v>714627</v>
      </c>
      <c r="M24" s="22">
        <v>33378064</v>
      </c>
      <c r="N24" s="22">
        <v>30473518</v>
      </c>
      <c r="O24" s="22">
        <v>2542926</v>
      </c>
      <c r="P24" s="22">
        <v>2410020</v>
      </c>
      <c r="Q24" s="22">
        <v>2009561</v>
      </c>
      <c r="R24" s="19"/>
      <c r="S24" s="20">
        <v>21</v>
      </c>
      <c r="T24" s="21" t="str">
        <f t="shared" si="1"/>
        <v>常陸大宮市</v>
      </c>
      <c r="U24" s="22">
        <v>790159</v>
      </c>
      <c r="V24" s="22">
        <v>14128398</v>
      </c>
      <c r="W24" s="22">
        <v>13377739</v>
      </c>
      <c r="X24" s="22">
        <v>94606466</v>
      </c>
      <c r="Y24" s="22">
        <v>92587270</v>
      </c>
      <c r="Z24" s="22">
        <v>34184843</v>
      </c>
      <c r="AA24" s="19"/>
      <c r="AB24" s="20">
        <v>21</v>
      </c>
      <c r="AC24" s="21" t="str">
        <f t="shared" si="2"/>
        <v>常陸大宮市</v>
      </c>
      <c r="AD24" s="22">
        <v>14629662</v>
      </c>
      <c r="AE24" s="22">
        <v>168387765</v>
      </c>
      <c r="AF24" s="22">
        <v>157774905</v>
      </c>
      <c r="AG24" s="22">
        <v>3882620</v>
      </c>
      <c r="AH24" s="22">
        <v>3657560</v>
      </c>
      <c r="AI24" s="22">
        <v>3655231</v>
      </c>
      <c r="AJ24" s="19"/>
      <c r="AK24" s="20">
        <v>21</v>
      </c>
      <c r="AL24" s="21" t="str">
        <f t="shared" si="3"/>
        <v>常陸大宮市</v>
      </c>
      <c r="AM24" s="22">
        <v>1381625</v>
      </c>
      <c r="AN24" s="22">
        <v>7609590</v>
      </c>
      <c r="AO24" s="22">
        <v>5992581</v>
      </c>
      <c r="AP24" s="22">
        <v>60875</v>
      </c>
      <c r="AQ24" s="22">
        <v>47939</v>
      </c>
      <c r="AR24" s="22">
        <v>41633</v>
      </c>
      <c r="AS24" s="19"/>
      <c r="AT24" s="20">
        <v>21</v>
      </c>
      <c r="AU24" s="21" t="str">
        <f t="shared" si="4"/>
        <v>常陸大宮市</v>
      </c>
      <c r="AV24" s="22">
        <v>3836650</v>
      </c>
      <c r="AW24" s="22">
        <v>15762339</v>
      </c>
      <c r="AX24" s="22">
        <v>15580086</v>
      </c>
      <c r="AY24" s="22">
        <v>20976440</v>
      </c>
      <c r="AZ24" s="22">
        <v>20924219</v>
      </c>
      <c r="BA24" s="22">
        <v>12731047</v>
      </c>
      <c r="BC24" s="20">
        <v>21</v>
      </c>
      <c r="BD24" s="21" t="str">
        <f t="shared" si="5"/>
        <v>常陸大宮市</v>
      </c>
      <c r="BE24" s="22">
        <v>84425889</v>
      </c>
      <c r="BF24" s="22">
        <v>263954111</v>
      </c>
      <c r="BG24" s="22">
        <v>246443085</v>
      </c>
      <c r="BH24" s="22">
        <v>124436643</v>
      </c>
      <c r="BI24" s="22">
        <v>121873238</v>
      </c>
      <c r="BJ24" s="22">
        <v>54842728</v>
      </c>
    </row>
    <row r="25" spans="1:62" ht="18.75" customHeight="1">
      <c r="A25" s="20">
        <v>22</v>
      </c>
      <c r="B25" s="21" t="s">
        <v>142</v>
      </c>
      <c r="C25" s="22">
        <v>234615</v>
      </c>
      <c r="D25" s="22">
        <v>20860043</v>
      </c>
      <c r="E25" s="22">
        <v>19856957</v>
      </c>
      <c r="F25" s="22">
        <v>4166126</v>
      </c>
      <c r="G25" s="22">
        <v>4062881</v>
      </c>
      <c r="H25" s="22">
        <v>2453289</v>
      </c>
      <c r="I25" s="19"/>
      <c r="J25" s="20">
        <v>22</v>
      </c>
      <c r="K25" s="21" t="str">
        <f t="shared" si="0"/>
        <v>那珂市</v>
      </c>
      <c r="L25" s="22">
        <v>1387600</v>
      </c>
      <c r="M25" s="22">
        <v>24993019</v>
      </c>
      <c r="N25" s="22">
        <v>23195076</v>
      </c>
      <c r="O25" s="22">
        <v>21351719</v>
      </c>
      <c r="P25" s="22">
        <v>21126462</v>
      </c>
      <c r="Q25" s="22">
        <v>3594966</v>
      </c>
      <c r="R25" s="19"/>
      <c r="S25" s="20">
        <v>22</v>
      </c>
      <c r="T25" s="21" t="str">
        <f t="shared" si="1"/>
        <v>那珂市</v>
      </c>
      <c r="U25" s="22">
        <v>870633</v>
      </c>
      <c r="V25" s="22">
        <v>13630722</v>
      </c>
      <c r="W25" s="22">
        <v>13491425</v>
      </c>
      <c r="X25" s="22">
        <v>166636743</v>
      </c>
      <c r="Y25" s="22">
        <v>165575929</v>
      </c>
      <c r="Z25" s="22">
        <v>47956314</v>
      </c>
      <c r="AA25" s="19"/>
      <c r="AB25" s="20">
        <v>22</v>
      </c>
      <c r="AC25" s="21" t="str">
        <f t="shared" si="2"/>
        <v>那珂市</v>
      </c>
      <c r="AD25" s="22">
        <v>2822723</v>
      </c>
      <c r="AE25" s="22">
        <v>14941712</v>
      </c>
      <c r="AF25" s="22">
        <v>13053675</v>
      </c>
      <c r="AG25" s="22">
        <v>3793462</v>
      </c>
      <c r="AH25" s="22">
        <v>3730974</v>
      </c>
      <c r="AI25" s="22">
        <v>2690027</v>
      </c>
      <c r="AJ25" s="19"/>
      <c r="AK25" s="20">
        <v>22</v>
      </c>
      <c r="AL25" s="21" t="str">
        <f t="shared" si="3"/>
        <v>那珂市</v>
      </c>
      <c r="AM25" s="22">
        <v>770566</v>
      </c>
      <c r="AN25" s="22">
        <v>671199</v>
      </c>
      <c r="AO25" s="22">
        <v>487422</v>
      </c>
      <c r="AP25" s="22">
        <v>21335</v>
      </c>
      <c r="AQ25" s="22">
        <v>15450</v>
      </c>
      <c r="AR25" s="22">
        <v>15450</v>
      </c>
      <c r="AS25" s="19"/>
      <c r="AT25" s="20">
        <v>22</v>
      </c>
      <c r="AU25" s="21" t="str">
        <f t="shared" si="4"/>
        <v>那珂市</v>
      </c>
      <c r="AV25" s="22">
        <v>1327023</v>
      </c>
      <c r="AW25" s="22">
        <v>3114075</v>
      </c>
      <c r="AX25" s="22">
        <v>2950603</v>
      </c>
      <c r="AY25" s="22">
        <v>17530253</v>
      </c>
      <c r="AZ25" s="22">
        <v>17508368</v>
      </c>
      <c r="BA25" s="22">
        <v>10291647</v>
      </c>
      <c r="BC25" s="20">
        <v>22</v>
      </c>
      <c r="BD25" s="21" t="str">
        <f t="shared" si="5"/>
        <v>那珂市</v>
      </c>
      <c r="BE25" s="22">
        <v>19301083</v>
      </c>
      <c r="BF25" s="22">
        <v>78498917</v>
      </c>
      <c r="BG25" s="22">
        <v>73323305</v>
      </c>
      <c r="BH25" s="22">
        <v>213511740</v>
      </c>
      <c r="BI25" s="22">
        <v>212032166</v>
      </c>
      <c r="BJ25" s="22">
        <v>67013795</v>
      </c>
    </row>
    <row r="26" spans="1:62" ht="18.75" customHeight="1">
      <c r="A26" s="23">
        <v>23</v>
      </c>
      <c r="B26" s="21" t="s">
        <v>143</v>
      </c>
      <c r="C26" s="22">
        <v>554329</v>
      </c>
      <c r="D26" s="22">
        <v>65569362</v>
      </c>
      <c r="E26" s="22">
        <v>64045083</v>
      </c>
      <c r="F26" s="22">
        <v>14464749</v>
      </c>
      <c r="G26" s="22">
        <v>14289917</v>
      </c>
      <c r="H26" s="22">
        <v>9923850</v>
      </c>
      <c r="I26" s="19"/>
      <c r="J26" s="23">
        <v>23</v>
      </c>
      <c r="K26" s="21" t="str">
        <f t="shared" si="0"/>
        <v>筑西市</v>
      </c>
      <c r="L26" s="22">
        <v>811291</v>
      </c>
      <c r="M26" s="22">
        <v>52286729</v>
      </c>
      <c r="N26" s="22">
        <v>49349384</v>
      </c>
      <c r="O26" s="22">
        <v>18273047</v>
      </c>
      <c r="P26" s="22">
        <v>18078492</v>
      </c>
      <c r="Q26" s="22">
        <v>5802169</v>
      </c>
      <c r="R26" s="19"/>
      <c r="S26" s="23">
        <v>23</v>
      </c>
      <c r="T26" s="21" t="str">
        <f t="shared" si="1"/>
        <v>筑西市</v>
      </c>
      <c r="U26" s="22">
        <v>1880079</v>
      </c>
      <c r="V26" s="22">
        <v>29098079</v>
      </c>
      <c r="W26" s="22">
        <v>28807189</v>
      </c>
      <c r="X26" s="22">
        <v>337913325</v>
      </c>
      <c r="Y26" s="22">
        <v>335581201</v>
      </c>
      <c r="Z26" s="22">
        <v>130531624</v>
      </c>
      <c r="AA26" s="19"/>
      <c r="AB26" s="23">
        <v>23</v>
      </c>
      <c r="AC26" s="21" t="str">
        <f t="shared" si="2"/>
        <v>筑西市</v>
      </c>
      <c r="AD26" s="22">
        <v>428570</v>
      </c>
      <c r="AE26" s="22">
        <v>13035644</v>
      </c>
      <c r="AF26" s="22">
        <v>11074031</v>
      </c>
      <c r="AG26" s="22">
        <v>1457547</v>
      </c>
      <c r="AH26" s="22">
        <v>1388213</v>
      </c>
      <c r="AI26" s="22">
        <v>1015159</v>
      </c>
      <c r="AJ26" s="19"/>
      <c r="AK26" s="23">
        <v>23</v>
      </c>
      <c r="AL26" s="21" t="str">
        <f t="shared" si="3"/>
        <v>筑西市</v>
      </c>
      <c r="AM26" s="22">
        <v>358224</v>
      </c>
      <c r="AN26" s="22">
        <v>487056</v>
      </c>
      <c r="AO26" s="22">
        <v>330710</v>
      </c>
      <c r="AP26" s="22">
        <v>19131</v>
      </c>
      <c r="AQ26" s="22">
        <v>13992</v>
      </c>
      <c r="AR26" s="22">
        <v>12785</v>
      </c>
      <c r="AS26" s="19"/>
      <c r="AT26" s="23">
        <v>23</v>
      </c>
      <c r="AU26" s="21" t="str">
        <f t="shared" si="4"/>
        <v>筑西市</v>
      </c>
      <c r="AV26" s="22">
        <v>1144773</v>
      </c>
      <c r="AW26" s="22">
        <v>6747406</v>
      </c>
      <c r="AX26" s="22">
        <v>6459870</v>
      </c>
      <c r="AY26" s="22">
        <v>27179101</v>
      </c>
      <c r="AZ26" s="22">
        <v>27114695</v>
      </c>
      <c r="BA26" s="22">
        <v>17523132</v>
      </c>
      <c r="BC26" s="23">
        <v>23</v>
      </c>
      <c r="BD26" s="21" t="str">
        <f t="shared" si="5"/>
        <v>筑西市</v>
      </c>
      <c r="BE26" s="22">
        <v>38075143</v>
      </c>
      <c r="BF26" s="22">
        <v>167274857</v>
      </c>
      <c r="BG26" s="22">
        <v>160116848</v>
      </c>
      <c r="BH26" s="22">
        <v>399339097</v>
      </c>
      <c r="BI26" s="22">
        <v>396498707</v>
      </c>
      <c r="BJ26" s="22">
        <v>164832026</v>
      </c>
    </row>
    <row r="27" spans="1:62" ht="18.75" customHeight="1">
      <c r="A27" s="20">
        <v>24</v>
      </c>
      <c r="B27" s="21" t="s">
        <v>144</v>
      </c>
      <c r="C27" s="22">
        <v>169177</v>
      </c>
      <c r="D27" s="22">
        <v>22375870</v>
      </c>
      <c r="E27" s="22">
        <v>21445521</v>
      </c>
      <c r="F27" s="22">
        <v>2760933</v>
      </c>
      <c r="G27" s="22">
        <v>2656031</v>
      </c>
      <c r="H27" s="22">
        <v>2483164</v>
      </c>
      <c r="I27" s="19"/>
      <c r="J27" s="20">
        <v>24</v>
      </c>
      <c r="K27" s="21" t="str">
        <f t="shared" si="0"/>
        <v>坂東市</v>
      </c>
      <c r="L27" s="22">
        <v>485432</v>
      </c>
      <c r="M27" s="22">
        <v>38803143</v>
      </c>
      <c r="N27" s="22">
        <v>36511736</v>
      </c>
      <c r="O27" s="22">
        <v>12823851</v>
      </c>
      <c r="P27" s="22">
        <v>12680137</v>
      </c>
      <c r="Q27" s="22">
        <v>5664026</v>
      </c>
      <c r="R27" s="19"/>
      <c r="S27" s="20">
        <v>24</v>
      </c>
      <c r="T27" s="21" t="str">
        <f t="shared" si="1"/>
        <v>坂東市</v>
      </c>
      <c r="U27" s="22">
        <v>958672</v>
      </c>
      <c r="V27" s="22">
        <v>16056304</v>
      </c>
      <c r="W27" s="22">
        <v>15862782</v>
      </c>
      <c r="X27" s="22">
        <v>160849476</v>
      </c>
      <c r="Y27" s="22">
        <v>159187780</v>
      </c>
      <c r="Z27" s="22">
        <v>54862081</v>
      </c>
      <c r="AA27" s="19"/>
      <c r="AB27" s="20">
        <v>24</v>
      </c>
      <c r="AC27" s="21" t="str">
        <f t="shared" si="2"/>
        <v>坂東市</v>
      </c>
      <c r="AD27" s="22">
        <v>731829</v>
      </c>
      <c r="AE27" s="22">
        <v>12844104</v>
      </c>
      <c r="AF27" s="22">
        <v>9656454</v>
      </c>
      <c r="AG27" s="22">
        <v>4556444</v>
      </c>
      <c r="AH27" s="22">
        <v>4444066</v>
      </c>
      <c r="AI27" s="22">
        <v>2538554</v>
      </c>
      <c r="AJ27" s="19"/>
      <c r="AK27" s="20">
        <v>24</v>
      </c>
      <c r="AL27" s="21" t="str">
        <f t="shared" si="3"/>
        <v>坂東市</v>
      </c>
      <c r="AM27" s="22">
        <v>176363</v>
      </c>
      <c r="AN27" s="22">
        <v>539855</v>
      </c>
      <c r="AO27" s="22">
        <v>429277</v>
      </c>
      <c r="AP27" s="22">
        <v>19721</v>
      </c>
      <c r="AQ27" s="22">
        <v>16260</v>
      </c>
      <c r="AR27" s="22">
        <v>15572</v>
      </c>
      <c r="AS27" s="19"/>
      <c r="AT27" s="20">
        <v>24</v>
      </c>
      <c r="AU27" s="21" t="str">
        <f t="shared" si="4"/>
        <v>坂東市</v>
      </c>
      <c r="AV27" s="22">
        <v>143009</v>
      </c>
      <c r="AW27" s="22">
        <v>7019632</v>
      </c>
      <c r="AX27" s="22">
        <v>6733654</v>
      </c>
      <c r="AY27" s="22">
        <v>28954004</v>
      </c>
      <c r="AZ27" s="22">
        <v>28730251</v>
      </c>
      <c r="BA27" s="22">
        <v>17540542</v>
      </c>
      <c r="BC27" s="20">
        <v>24</v>
      </c>
      <c r="BD27" s="21" t="str">
        <f t="shared" si="5"/>
        <v>坂東市</v>
      </c>
      <c r="BE27" s="22">
        <v>25406302</v>
      </c>
      <c r="BF27" s="22">
        <v>97773698</v>
      </c>
      <c r="BG27" s="22">
        <v>90746933</v>
      </c>
      <c r="BH27" s="22">
        <v>209969875</v>
      </c>
      <c r="BI27" s="22">
        <v>207719016</v>
      </c>
      <c r="BJ27" s="22">
        <v>83108029</v>
      </c>
    </row>
    <row r="28" spans="1:62" ht="18.75" customHeight="1">
      <c r="A28" s="20">
        <v>25</v>
      </c>
      <c r="B28" s="21" t="s">
        <v>145</v>
      </c>
      <c r="C28" s="22">
        <v>444566</v>
      </c>
      <c r="D28" s="22">
        <v>80732057</v>
      </c>
      <c r="E28" s="22">
        <v>77866668</v>
      </c>
      <c r="F28" s="22">
        <v>9378646</v>
      </c>
      <c r="G28" s="22">
        <v>9065393</v>
      </c>
      <c r="H28" s="22">
        <v>8366065</v>
      </c>
      <c r="I28" s="19"/>
      <c r="J28" s="20">
        <v>25</v>
      </c>
      <c r="K28" s="21" t="str">
        <f t="shared" si="0"/>
        <v>稲敷市</v>
      </c>
      <c r="L28" s="22">
        <v>195413</v>
      </c>
      <c r="M28" s="22">
        <v>16404248</v>
      </c>
      <c r="N28" s="22">
        <v>15283462</v>
      </c>
      <c r="O28" s="22">
        <v>3786814</v>
      </c>
      <c r="P28" s="22">
        <v>3509075</v>
      </c>
      <c r="Q28" s="22">
        <v>989341</v>
      </c>
      <c r="R28" s="19"/>
      <c r="S28" s="20">
        <v>25</v>
      </c>
      <c r="T28" s="21" t="str">
        <f t="shared" si="1"/>
        <v>稲敷市</v>
      </c>
      <c r="U28" s="22">
        <v>564037</v>
      </c>
      <c r="V28" s="22">
        <v>14084906</v>
      </c>
      <c r="W28" s="22">
        <v>13578839</v>
      </c>
      <c r="X28" s="22">
        <v>123595419</v>
      </c>
      <c r="Y28" s="22">
        <v>119436365</v>
      </c>
      <c r="Z28" s="22">
        <v>40095346</v>
      </c>
      <c r="AA28" s="19"/>
      <c r="AB28" s="20">
        <v>25</v>
      </c>
      <c r="AC28" s="21" t="str">
        <f t="shared" si="2"/>
        <v>稲敷市</v>
      </c>
      <c r="AD28" s="22">
        <v>223755</v>
      </c>
      <c r="AE28" s="22">
        <v>18075968</v>
      </c>
      <c r="AF28" s="22">
        <v>15639355</v>
      </c>
      <c r="AG28" s="22">
        <v>644993</v>
      </c>
      <c r="AH28" s="22">
        <v>558351</v>
      </c>
      <c r="AI28" s="22">
        <v>558351</v>
      </c>
      <c r="AJ28" s="19"/>
      <c r="AK28" s="20">
        <v>25</v>
      </c>
      <c r="AL28" s="21" t="str">
        <f t="shared" si="3"/>
        <v>稲敷市</v>
      </c>
      <c r="AM28" s="22">
        <v>586055</v>
      </c>
      <c r="AN28" s="22">
        <v>1696622</v>
      </c>
      <c r="AO28" s="22">
        <v>1346927</v>
      </c>
      <c r="AP28" s="22">
        <v>50241</v>
      </c>
      <c r="AQ28" s="22">
        <v>39861</v>
      </c>
      <c r="AR28" s="22">
        <v>39646</v>
      </c>
      <c r="AS28" s="19"/>
      <c r="AT28" s="20">
        <v>25</v>
      </c>
      <c r="AU28" s="21" t="str">
        <f t="shared" si="4"/>
        <v>稲敷市</v>
      </c>
      <c r="AV28" s="22">
        <v>1241882</v>
      </c>
      <c r="AW28" s="22">
        <v>10791193</v>
      </c>
      <c r="AX28" s="22">
        <v>10427201</v>
      </c>
      <c r="AY28" s="22">
        <v>16235007</v>
      </c>
      <c r="AZ28" s="22">
        <v>16129154</v>
      </c>
      <c r="BA28" s="22">
        <v>10638306</v>
      </c>
      <c r="BC28" s="20">
        <v>25</v>
      </c>
      <c r="BD28" s="21" t="str">
        <f t="shared" si="5"/>
        <v>稲敷市</v>
      </c>
      <c r="BE28" s="22">
        <v>36070679</v>
      </c>
      <c r="BF28" s="22">
        <v>142049321</v>
      </c>
      <c r="BG28" s="22">
        <v>134398397</v>
      </c>
      <c r="BH28" s="22">
        <v>153713164</v>
      </c>
      <c r="BI28" s="22">
        <v>148759793</v>
      </c>
      <c r="BJ28" s="22">
        <v>60708649</v>
      </c>
    </row>
    <row r="29" spans="1:62" ht="18.75" customHeight="1">
      <c r="A29" s="20">
        <v>26</v>
      </c>
      <c r="B29" s="21" t="s">
        <v>146</v>
      </c>
      <c r="C29" s="22">
        <v>137215</v>
      </c>
      <c r="D29" s="22">
        <v>23503598</v>
      </c>
      <c r="E29" s="22">
        <v>22696526</v>
      </c>
      <c r="F29" s="22">
        <v>4163847</v>
      </c>
      <c r="G29" s="22">
        <v>4074139</v>
      </c>
      <c r="H29" s="22">
        <v>2988797</v>
      </c>
      <c r="I29" s="19"/>
      <c r="J29" s="20">
        <v>26</v>
      </c>
      <c r="K29" s="21" t="str">
        <f t="shared" si="0"/>
        <v>かすみがうら市</v>
      </c>
      <c r="L29" s="22">
        <v>311328</v>
      </c>
      <c r="M29" s="22">
        <v>34384462</v>
      </c>
      <c r="N29" s="22">
        <v>32691952</v>
      </c>
      <c r="O29" s="22">
        <v>20395106</v>
      </c>
      <c r="P29" s="22">
        <v>20214595</v>
      </c>
      <c r="Q29" s="22">
        <v>4019158</v>
      </c>
      <c r="R29" s="19"/>
      <c r="S29" s="20">
        <v>26</v>
      </c>
      <c r="T29" s="21" t="str">
        <f t="shared" si="1"/>
        <v>かすみがうら市</v>
      </c>
      <c r="U29" s="22">
        <v>875640</v>
      </c>
      <c r="V29" s="22">
        <v>11768713</v>
      </c>
      <c r="W29" s="22">
        <v>11658468</v>
      </c>
      <c r="X29" s="22">
        <v>144424426</v>
      </c>
      <c r="Y29" s="22">
        <v>143718126</v>
      </c>
      <c r="Z29" s="22">
        <v>49160260</v>
      </c>
      <c r="AA29" s="19"/>
      <c r="AB29" s="20">
        <v>26</v>
      </c>
      <c r="AC29" s="21" t="str">
        <f t="shared" si="2"/>
        <v>かすみがうら市</v>
      </c>
      <c r="AD29" s="22">
        <v>2177236</v>
      </c>
      <c r="AE29" s="22">
        <v>23390051</v>
      </c>
      <c r="AF29" s="22">
        <v>21011807</v>
      </c>
      <c r="AG29" s="22">
        <v>1890254</v>
      </c>
      <c r="AH29" s="22">
        <v>1799411</v>
      </c>
      <c r="AI29" s="22">
        <v>891949</v>
      </c>
      <c r="AJ29" s="19"/>
      <c r="AK29" s="20">
        <v>26</v>
      </c>
      <c r="AL29" s="21" t="str">
        <f t="shared" si="3"/>
        <v>かすみがうら市</v>
      </c>
      <c r="AM29" s="22">
        <v>319160</v>
      </c>
      <c r="AN29" s="22">
        <v>2175807</v>
      </c>
      <c r="AO29" s="22">
        <v>1841529</v>
      </c>
      <c r="AP29" s="22">
        <v>100537</v>
      </c>
      <c r="AQ29" s="22">
        <v>89466</v>
      </c>
      <c r="AR29" s="22">
        <v>43697</v>
      </c>
      <c r="AS29" s="19"/>
      <c r="AT29" s="20">
        <v>26</v>
      </c>
      <c r="AU29" s="21" t="str">
        <f t="shared" si="4"/>
        <v>かすみがうら市</v>
      </c>
      <c r="AV29" s="22">
        <v>596070</v>
      </c>
      <c r="AW29" s="22">
        <v>6152116</v>
      </c>
      <c r="AX29" s="22">
        <v>5899903</v>
      </c>
      <c r="AY29" s="22">
        <v>14926452</v>
      </c>
      <c r="AZ29" s="22">
        <v>14768845</v>
      </c>
      <c r="BA29" s="22">
        <v>7786956</v>
      </c>
      <c r="BC29" s="20">
        <v>26</v>
      </c>
      <c r="BD29" s="21" t="str">
        <f t="shared" si="5"/>
        <v>かすみがうら市</v>
      </c>
      <c r="BE29" s="22">
        <v>17350869</v>
      </c>
      <c r="BF29" s="22">
        <v>101419131</v>
      </c>
      <c r="BG29" s="22">
        <v>95841133</v>
      </c>
      <c r="BH29" s="22">
        <v>185902114</v>
      </c>
      <c r="BI29" s="22">
        <v>184665945</v>
      </c>
      <c r="BJ29" s="22">
        <v>64891886</v>
      </c>
    </row>
    <row r="30" spans="1:62" ht="18.75" customHeight="1">
      <c r="A30" s="20">
        <v>27</v>
      </c>
      <c r="B30" s="21" t="s">
        <v>147</v>
      </c>
      <c r="C30" s="22">
        <v>357298</v>
      </c>
      <c r="D30" s="22">
        <v>31032856</v>
      </c>
      <c r="E30" s="22">
        <v>30027893</v>
      </c>
      <c r="F30" s="22">
        <v>6905615</v>
      </c>
      <c r="G30" s="22">
        <v>6791697</v>
      </c>
      <c r="H30" s="22">
        <v>4305154</v>
      </c>
      <c r="I30" s="19"/>
      <c r="J30" s="20">
        <v>27</v>
      </c>
      <c r="K30" s="21" t="str">
        <f t="shared" si="0"/>
        <v>桜川市</v>
      </c>
      <c r="L30" s="22">
        <v>338493</v>
      </c>
      <c r="M30" s="22">
        <v>25709191</v>
      </c>
      <c r="N30" s="22">
        <v>24292921</v>
      </c>
      <c r="O30" s="22">
        <v>7000889</v>
      </c>
      <c r="P30" s="22">
        <v>6916765</v>
      </c>
      <c r="Q30" s="22">
        <v>2725341</v>
      </c>
      <c r="R30" s="19"/>
      <c r="S30" s="20">
        <v>27</v>
      </c>
      <c r="T30" s="21" t="str">
        <f t="shared" si="1"/>
        <v>桜川市</v>
      </c>
      <c r="U30" s="22">
        <v>482950</v>
      </c>
      <c r="V30" s="22">
        <v>15023826</v>
      </c>
      <c r="W30" s="22">
        <v>14836214</v>
      </c>
      <c r="X30" s="22">
        <v>104634682</v>
      </c>
      <c r="Y30" s="22">
        <v>103681004</v>
      </c>
      <c r="Z30" s="22">
        <v>38031743</v>
      </c>
      <c r="AA30" s="19"/>
      <c r="AB30" s="20">
        <v>27</v>
      </c>
      <c r="AC30" s="21" t="str">
        <f t="shared" si="2"/>
        <v>桜川市</v>
      </c>
      <c r="AD30" s="22">
        <v>18051400</v>
      </c>
      <c r="AE30" s="22">
        <v>52335112</v>
      </c>
      <c r="AF30" s="22">
        <v>48232202</v>
      </c>
      <c r="AG30" s="22">
        <v>1657147</v>
      </c>
      <c r="AH30" s="22">
        <v>1553540</v>
      </c>
      <c r="AI30" s="22">
        <v>1292535</v>
      </c>
      <c r="AJ30" s="19"/>
      <c r="AK30" s="20">
        <v>27</v>
      </c>
      <c r="AL30" s="21" t="str">
        <f t="shared" si="3"/>
        <v>桜川市</v>
      </c>
      <c r="AM30" s="22">
        <v>74819</v>
      </c>
      <c r="AN30" s="22">
        <v>1094953</v>
      </c>
      <c r="AO30" s="22">
        <v>864681</v>
      </c>
      <c r="AP30" s="22">
        <v>19585</v>
      </c>
      <c r="AQ30" s="22">
        <v>16168</v>
      </c>
      <c r="AR30" s="22">
        <v>16168</v>
      </c>
      <c r="AS30" s="19"/>
      <c r="AT30" s="20">
        <v>27</v>
      </c>
      <c r="AU30" s="21" t="str">
        <f t="shared" si="4"/>
        <v>桜川市</v>
      </c>
      <c r="AV30" s="22">
        <v>1064341</v>
      </c>
      <c r="AW30" s="22">
        <v>7369906</v>
      </c>
      <c r="AX30" s="22">
        <v>7297628</v>
      </c>
      <c r="AY30" s="22">
        <v>16403519</v>
      </c>
      <c r="AZ30" s="22">
        <v>16384510</v>
      </c>
      <c r="BA30" s="22">
        <v>10469055</v>
      </c>
      <c r="BC30" s="20">
        <v>27</v>
      </c>
      <c r="BD30" s="21" t="str">
        <f t="shared" si="5"/>
        <v>桜川市</v>
      </c>
      <c r="BE30" s="22">
        <v>46988141</v>
      </c>
      <c r="BF30" s="22">
        <v>132791859</v>
      </c>
      <c r="BG30" s="22">
        <v>125776733</v>
      </c>
      <c r="BH30" s="22">
        <v>136630828</v>
      </c>
      <c r="BI30" s="22">
        <v>135353041</v>
      </c>
      <c r="BJ30" s="22">
        <v>56849353</v>
      </c>
    </row>
    <row r="31" spans="1:62" ht="18.75" customHeight="1">
      <c r="A31" s="20">
        <v>28</v>
      </c>
      <c r="B31" s="21" t="s">
        <v>148</v>
      </c>
      <c r="C31" s="22">
        <v>1471316</v>
      </c>
      <c r="D31" s="22">
        <v>13312610</v>
      </c>
      <c r="E31" s="22">
        <v>12438482</v>
      </c>
      <c r="F31" s="22">
        <v>4115707</v>
      </c>
      <c r="G31" s="22">
        <v>4051526</v>
      </c>
      <c r="H31" s="22">
        <v>1903201</v>
      </c>
      <c r="I31" s="19"/>
      <c r="J31" s="20">
        <v>28</v>
      </c>
      <c r="K31" s="21" t="str">
        <f t="shared" si="0"/>
        <v>神栖市</v>
      </c>
      <c r="L31" s="22">
        <v>307785</v>
      </c>
      <c r="M31" s="22">
        <v>19349839</v>
      </c>
      <c r="N31" s="22">
        <v>17904294</v>
      </c>
      <c r="O31" s="22">
        <v>4358991</v>
      </c>
      <c r="P31" s="22">
        <v>4295883</v>
      </c>
      <c r="Q31" s="22">
        <v>1525951</v>
      </c>
      <c r="R31" s="19"/>
      <c r="S31" s="20">
        <v>28</v>
      </c>
      <c r="T31" s="21" t="str">
        <f t="shared" si="1"/>
        <v>神栖市</v>
      </c>
      <c r="U31" s="22">
        <v>1950397</v>
      </c>
      <c r="V31" s="22">
        <v>37516629</v>
      </c>
      <c r="W31" s="22">
        <v>37358452</v>
      </c>
      <c r="X31" s="22">
        <v>469995061</v>
      </c>
      <c r="Y31" s="22">
        <v>468671514</v>
      </c>
      <c r="Z31" s="22">
        <v>250062367</v>
      </c>
      <c r="AA31" s="19"/>
      <c r="AB31" s="20">
        <v>28</v>
      </c>
      <c r="AC31" s="21" t="str">
        <f t="shared" si="2"/>
        <v>神栖市</v>
      </c>
      <c r="AD31" s="22">
        <v>832076</v>
      </c>
      <c r="AE31" s="22">
        <v>13659804</v>
      </c>
      <c r="AF31" s="22">
        <v>10680961</v>
      </c>
      <c r="AG31" s="22">
        <v>1193925</v>
      </c>
      <c r="AH31" s="22">
        <v>1121674</v>
      </c>
      <c r="AI31" s="22">
        <v>418782</v>
      </c>
      <c r="AJ31" s="19"/>
      <c r="AK31" s="20">
        <v>28</v>
      </c>
      <c r="AL31" s="21" t="str">
        <f t="shared" si="3"/>
        <v>神栖市</v>
      </c>
      <c r="AM31" s="22">
        <v>1316525</v>
      </c>
      <c r="AN31" s="22">
        <v>2128851</v>
      </c>
      <c r="AO31" s="22">
        <v>1557026</v>
      </c>
      <c r="AP31" s="22">
        <v>1128730</v>
      </c>
      <c r="AQ31" s="22">
        <v>1027354</v>
      </c>
      <c r="AR31" s="22">
        <v>433441</v>
      </c>
      <c r="AS31" s="19"/>
      <c r="AT31" s="20">
        <v>28</v>
      </c>
      <c r="AU31" s="21" t="str">
        <f t="shared" si="4"/>
        <v>神栖市</v>
      </c>
      <c r="AV31" s="22">
        <v>21378023</v>
      </c>
      <c r="AW31" s="22">
        <v>12130857</v>
      </c>
      <c r="AX31" s="22">
        <v>10443465</v>
      </c>
      <c r="AY31" s="22">
        <v>23563627</v>
      </c>
      <c r="AZ31" s="22">
        <v>23093755</v>
      </c>
      <c r="BA31" s="22">
        <v>12804644</v>
      </c>
      <c r="BC31" s="20">
        <v>28</v>
      </c>
      <c r="BD31" s="21" t="str">
        <f t="shared" si="5"/>
        <v>神栖市</v>
      </c>
      <c r="BE31" s="22">
        <v>49138126</v>
      </c>
      <c r="BF31" s="22">
        <v>98101874</v>
      </c>
      <c r="BG31" s="22">
        <v>90385051</v>
      </c>
      <c r="BH31" s="22">
        <v>504356347</v>
      </c>
      <c r="BI31" s="22">
        <v>502261985</v>
      </c>
      <c r="BJ31" s="22">
        <v>267148566</v>
      </c>
    </row>
    <row r="32" spans="1:62" ht="18.75" customHeight="1">
      <c r="A32" s="20">
        <v>29</v>
      </c>
      <c r="B32" s="21" t="s">
        <v>149</v>
      </c>
      <c r="C32" s="22">
        <v>330252</v>
      </c>
      <c r="D32" s="22">
        <v>34072937</v>
      </c>
      <c r="E32" s="22">
        <v>32920003</v>
      </c>
      <c r="F32" s="22">
        <v>3608911</v>
      </c>
      <c r="G32" s="22">
        <v>3493913</v>
      </c>
      <c r="H32" s="22">
        <v>3464945</v>
      </c>
      <c r="I32" s="19"/>
      <c r="J32" s="20">
        <v>29</v>
      </c>
      <c r="K32" s="21" t="str">
        <f t="shared" si="0"/>
        <v>行方市</v>
      </c>
      <c r="L32" s="22">
        <v>998547</v>
      </c>
      <c r="M32" s="22">
        <v>44428899</v>
      </c>
      <c r="N32" s="22">
        <v>42221319</v>
      </c>
      <c r="O32" s="22">
        <v>2161485</v>
      </c>
      <c r="P32" s="22">
        <v>2056210</v>
      </c>
      <c r="Q32" s="22">
        <v>2030226</v>
      </c>
      <c r="R32" s="19"/>
      <c r="S32" s="20">
        <v>29</v>
      </c>
      <c r="T32" s="21" t="str">
        <f t="shared" si="1"/>
        <v>行方市</v>
      </c>
      <c r="U32" s="22">
        <v>642198</v>
      </c>
      <c r="V32" s="22">
        <v>12319052</v>
      </c>
      <c r="W32" s="22">
        <v>12177772</v>
      </c>
      <c r="X32" s="22">
        <v>82857282</v>
      </c>
      <c r="Y32" s="22">
        <v>81933131</v>
      </c>
      <c r="Z32" s="22">
        <v>25530383</v>
      </c>
      <c r="AA32" s="19"/>
      <c r="AB32" s="20">
        <v>29</v>
      </c>
      <c r="AC32" s="21" t="str">
        <f t="shared" si="2"/>
        <v>行方市</v>
      </c>
      <c r="AD32" s="22">
        <v>2670098</v>
      </c>
      <c r="AE32" s="22">
        <v>39322573</v>
      </c>
      <c r="AF32" s="22">
        <v>35646841</v>
      </c>
      <c r="AG32" s="22">
        <v>1146560</v>
      </c>
      <c r="AH32" s="22">
        <v>1038891</v>
      </c>
      <c r="AI32" s="22">
        <v>1038891</v>
      </c>
      <c r="AJ32" s="19"/>
      <c r="AK32" s="20">
        <v>29</v>
      </c>
      <c r="AL32" s="21" t="str">
        <f t="shared" si="3"/>
        <v>行方市</v>
      </c>
      <c r="AM32" s="22">
        <v>786621</v>
      </c>
      <c r="AN32" s="22">
        <v>1977765</v>
      </c>
      <c r="AO32" s="22">
        <v>1717290</v>
      </c>
      <c r="AP32" s="22">
        <v>26921</v>
      </c>
      <c r="AQ32" s="22">
        <v>23313</v>
      </c>
      <c r="AR32" s="22">
        <v>23313</v>
      </c>
      <c r="AS32" s="19"/>
      <c r="AT32" s="20">
        <v>29</v>
      </c>
      <c r="AU32" s="21" t="str">
        <f t="shared" si="4"/>
        <v>行方市</v>
      </c>
      <c r="AV32" s="22">
        <v>5100716</v>
      </c>
      <c r="AW32" s="22">
        <v>11061985</v>
      </c>
      <c r="AX32" s="22">
        <v>10731539</v>
      </c>
      <c r="AY32" s="22">
        <v>20741183</v>
      </c>
      <c r="AZ32" s="22">
        <v>20291519</v>
      </c>
      <c r="BA32" s="22">
        <v>12192286</v>
      </c>
      <c r="BC32" s="20">
        <v>29</v>
      </c>
      <c r="BD32" s="21" t="str">
        <f t="shared" si="5"/>
        <v>行方市</v>
      </c>
      <c r="BE32" s="22">
        <v>22911853</v>
      </c>
      <c r="BF32" s="22">
        <v>143418147</v>
      </c>
      <c r="BG32" s="22">
        <v>135620931</v>
      </c>
      <c r="BH32" s="22">
        <v>110557323</v>
      </c>
      <c r="BI32" s="22">
        <v>108850291</v>
      </c>
      <c r="BJ32" s="22">
        <v>44293257</v>
      </c>
    </row>
    <row r="33" spans="1:62" ht="18.75" customHeight="1">
      <c r="A33" s="47">
        <v>30</v>
      </c>
      <c r="B33" s="48" t="s">
        <v>150</v>
      </c>
      <c r="C33" s="49">
        <v>182011</v>
      </c>
      <c r="D33" s="49">
        <v>19644760</v>
      </c>
      <c r="E33" s="49">
        <v>18410512</v>
      </c>
      <c r="F33" s="49">
        <v>1702647</v>
      </c>
      <c r="G33" s="49">
        <v>1601040</v>
      </c>
      <c r="H33" s="49">
        <v>1592526</v>
      </c>
      <c r="I33" s="19"/>
      <c r="J33" s="20">
        <v>30</v>
      </c>
      <c r="K33" s="21" t="str">
        <f t="shared" si="0"/>
        <v>鉾田市</v>
      </c>
      <c r="L33" s="22">
        <v>679455</v>
      </c>
      <c r="M33" s="22">
        <v>81827632</v>
      </c>
      <c r="N33" s="22">
        <v>77421047</v>
      </c>
      <c r="O33" s="22">
        <v>3656398</v>
      </c>
      <c r="P33" s="22">
        <v>3468257</v>
      </c>
      <c r="Q33" s="22">
        <v>3463205</v>
      </c>
      <c r="R33" s="19"/>
      <c r="S33" s="20">
        <v>30</v>
      </c>
      <c r="T33" s="21" t="str">
        <f t="shared" si="1"/>
        <v>鉾田市</v>
      </c>
      <c r="U33" s="22">
        <v>544331</v>
      </c>
      <c r="V33" s="22">
        <v>18636460</v>
      </c>
      <c r="W33" s="22">
        <v>18175711</v>
      </c>
      <c r="X33" s="22">
        <v>140414399</v>
      </c>
      <c r="Y33" s="22">
        <v>137572256</v>
      </c>
      <c r="Z33" s="22">
        <v>48890891</v>
      </c>
      <c r="AA33" s="19"/>
      <c r="AB33" s="20">
        <v>30</v>
      </c>
      <c r="AC33" s="21" t="str">
        <f t="shared" si="2"/>
        <v>鉾田市</v>
      </c>
      <c r="AD33" s="22">
        <v>1522378</v>
      </c>
      <c r="AE33" s="22">
        <v>48277067</v>
      </c>
      <c r="AF33" s="22">
        <v>41071684</v>
      </c>
      <c r="AG33" s="22">
        <v>1366608</v>
      </c>
      <c r="AH33" s="22">
        <v>1178065</v>
      </c>
      <c r="AI33" s="22">
        <v>1133567</v>
      </c>
      <c r="AJ33" s="19"/>
      <c r="AK33" s="20">
        <v>30</v>
      </c>
      <c r="AL33" s="21" t="str">
        <f t="shared" si="3"/>
        <v>鉾田市</v>
      </c>
      <c r="AM33" s="22">
        <v>1054205</v>
      </c>
      <c r="AN33" s="22">
        <v>1644551</v>
      </c>
      <c r="AO33" s="22">
        <v>1135502</v>
      </c>
      <c r="AP33" s="22">
        <v>30585</v>
      </c>
      <c r="AQ33" s="22">
        <v>21134</v>
      </c>
      <c r="AR33" s="22">
        <v>21134</v>
      </c>
      <c r="AS33" s="19"/>
      <c r="AT33" s="20">
        <v>30</v>
      </c>
      <c r="AU33" s="21" t="str">
        <f t="shared" si="4"/>
        <v>鉾田市</v>
      </c>
      <c r="AV33" s="22">
        <v>4360118</v>
      </c>
      <c r="AW33" s="22">
        <v>5912697</v>
      </c>
      <c r="AX33" s="22">
        <v>5318563</v>
      </c>
      <c r="AY33" s="22">
        <v>10060549</v>
      </c>
      <c r="AZ33" s="22">
        <v>9862482</v>
      </c>
      <c r="BA33" s="22">
        <v>6259140</v>
      </c>
      <c r="BC33" s="20">
        <v>30</v>
      </c>
      <c r="BD33" s="21" t="str">
        <f t="shared" si="5"/>
        <v>鉾田市</v>
      </c>
      <c r="BE33" s="22">
        <v>27909221</v>
      </c>
      <c r="BF33" s="22">
        <v>175990779</v>
      </c>
      <c r="BG33" s="22">
        <v>161579369</v>
      </c>
      <c r="BH33" s="22">
        <v>157232467</v>
      </c>
      <c r="BI33" s="22">
        <v>153704446</v>
      </c>
      <c r="BJ33" s="22">
        <v>61361314</v>
      </c>
    </row>
    <row r="34" spans="1:62" ht="18.75" customHeight="1">
      <c r="A34" s="53"/>
      <c r="B34" s="54" t="s">
        <v>168</v>
      </c>
      <c r="C34" s="55">
        <f>SUM(C4:C33)</f>
        <v>9500581</v>
      </c>
      <c r="D34" s="55">
        <f>SUM(D4:D33)</f>
        <v>730902212</v>
      </c>
      <c r="E34" s="55">
        <f>SUM(E4:E33)</f>
        <v>701061073</v>
      </c>
      <c r="F34" s="55">
        <f>SUM(F4:F33)</f>
        <v>142200759</v>
      </c>
      <c r="G34" s="55">
        <f>SUM(G4:G33)</f>
        <v>138442948</v>
      </c>
      <c r="H34" s="55">
        <f>SUM(H4:H33)</f>
        <v>90858905</v>
      </c>
      <c r="I34" s="19"/>
      <c r="J34" s="53"/>
      <c r="K34" s="54" t="s">
        <v>168</v>
      </c>
      <c r="L34" s="55">
        <f>SUM(L4:L33)</f>
        <v>12209892</v>
      </c>
      <c r="M34" s="55">
        <f>SUM(M4:M33)</f>
        <v>783142904</v>
      </c>
      <c r="N34" s="55">
        <f>SUM(N4:N33)</f>
        <v>735638454</v>
      </c>
      <c r="O34" s="55">
        <f>SUM(O4:O33)</f>
        <v>661502141</v>
      </c>
      <c r="P34" s="55">
        <f>SUM(P4:P33)</f>
        <v>652469179</v>
      </c>
      <c r="Q34" s="55">
        <f>SUM(Q4:Q33)</f>
        <v>126204307</v>
      </c>
      <c r="R34" s="19"/>
      <c r="S34" s="53"/>
      <c r="T34" s="54" t="s">
        <v>168</v>
      </c>
      <c r="U34" s="55">
        <f>SUM(U4:U33)</f>
        <v>43591814</v>
      </c>
      <c r="V34" s="55">
        <f>SUM(V4:V33)</f>
        <v>538733821</v>
      </c>
      <c r="W34" s="55">
        <f>SUM(W4:W33)</f>
        <v>531716689</v>
      </c>
      <c r="X34" s="55">
        <f>SUM(X4:X33)</f>
        <v>9412085418</v>
      </c>
      <c r="Y34" s="55">
        <f>SUM(Y4:Y33)</f>
        <v>9356353398</v>
      </c>
      <c r="Z34" s="55">
        <f>SUM(Z4:Z33)</f>
        <v>3206277404</v>
      </c>
      <c r="AA34" s="19"/>
      <c r="AB34" s="53"/>
      <c r="AC34" s="54" t="s">
        <v>168</v>
      </c>
      <c r="AD34" s="55">
        <f>SUM(AD4:AD33)</f>
        <v>308608634</v>
      </c>
      <c r="AE34" s="55">
        <f>SUM(AE4:AE33)</f>
        <v>903472530</v>
      </c>
      <c r="AF34" s="55">
        <f>SUM(AF4:AF33)</f>
        <v>814313134</v>
      </c>
      <c r="AG34" s="55">
        <f>SUM(AG4:AG33)</f>
        <v>117000112</v>
      </c>
      <c r="AH34" s="55">
        <f>SUM(AH4:AH33)</f>
        <v>114449184</v>
      </c>
      <c r="AI34" s="55">
        <f>SUM(AI4:AI33)</f>
        <v>58981697</v>
      </c>
      <c r="AJ34" s="19"/>
      <c r="AK34" s="53"/>
      <c r="AL34" s="54" t="s">
        <v>168</v>
      </c>
      <c r="AM34" s="55">
        <f>SUM(AM4:AM33)</f>
        <v>15594098</v>
      </c>
      <c r="AN34" s="55">
        <f>SUM(AN4:AN33)</f>
        <v>55254370</v>
      </c>
      <c r="AO34" s="55">
        <f>SUM(AO4:AO33)</f>
        <v>43059120</v>
      </c>
      <c r="AP34" s="55">
        <f>SUM(AP4:AP33)</f>
        <v>9314795</v>
      </c>
      <c r="AQ34" s="55">
        <f>SUM(AQ4:AQ33)</f>
        <v>8850082</v>
      </c>
      <c r="AR34" s="55">
        <f>SUM(AR4:AR33)</f>
        <v>4489490</v>
      </c>
      <c r="AS34" s="19"/>
      <c r="AT34" s="53"/>
      <c r="AU34" s="54" t="s">
        <v>168</v>
      </c>
      <c r="AV34" s="55">
        <f>SUM(AV4:AV33)</f>
        <v>124855234</v>
      </c>
      <c r="AW34" s="55">
        <f>SUM(AW4:AW33)</f>
        <v>203685956</v>
      </c>
      <c r="AX34" s="55">
        <f>SUM(AX4:AX33)</f>
        <v>194640777</v>
      </c>
      <c r="AY34" s="55">
        <f>SUM(AY4:AY33)</f>
        <v>1007999941</v>
      </c>
      <c r="AZ34" s="55">
        <f>SUM(AZ4:AZ33)</f>
        <v>1003832895</v>
      </c>
      <c r="BA34" s="55">
        <f>SUM(BA4:BA33)</f>
        <v>598424531</v>
      </c>
      <c r="BC34" s="53"/>
      <c r="BD34" s="54" t="s">
        <v>168</v>
      </c>
      <c r="BE34" s="55">
        <f>SUM(BE4:BE33)</f>
        <v>1343796144</v>
      </c>
      <c r="BF34" s="55">
        <f>SUM(BF4:BF33)</f>
        <v>3222303856</v>
      </c>
      <c r="BG34" s="55">
        <f>SUM(BG4:BG33)</f>
        <v>3027291105</v>
      </c>
      <c r="BH34" s="55">
        <f>SUM(BH4:BH33)</f>
        <v>11350361461</v>
      </c>
      <c r="BI34" s="55">
        <f>SUM(BI4:BI33)</f>
        <v>11274649150</v>
      </c>
      <c r="BJ34" s="55">
        <f>SUM(BJ4:BJ33)</f>
        <v>4085454594</v>
      </c>
    </row>
    <row r="35" spans="1:62" ht="18.75" customHeight="1">
      <c r="A35" s="50">
        <v>31</v>
      </c>
      <c r="B35" s="51" t="s">
        <v>123</v>
      </c>
      <c r="C35" s="52">
        <v>480412</v>
      </c>
      <c r="D35" s="52">
        <v>19107988</v>
      </c>
      <c r="E35" s="52">
        <v>18308828</v>
      </c>
      <c r="F35" s="52">
        <v>2392206</v>
      </c>
      <c r="G35" s="52">
        <v>2308256</v>
      </c>
      <c r="H35" s="52">
        <v>2069164</v>
      </c>
      <c r="I35" s="19"/>
      <c r="J35" s="20">
        <v>31</v>
      </c>
      <c r="K35" s="21" t="str">
        <f t="shared" si="0"/>
        <v>茨城町</v>
      </c>
      <c r="L35" s="22">
        <v>1337186</v>
      </c>
      <c r="M35" s="22">
        <v>41899328</v>
      </c>
      <c r="N35" s="22">
        <v>39708262</v>
      </c>
      <c r="O35" s="22">
        <v>5910765</v>
      </c>
      <c r="P35" s="22">
        <v>5714038</v>
      </c>
      <c r="Q35" s="22">
        <v>2845857</v>
      </c>
      <c r="R35" s="19"/>
      <c r="S35" s="20">
        <v>31</v>
      </c>
      <c r="T35" s="21" t="str">
        <f t="shared" si="1"/>
        <v>茨城町</v>
      </c>
      <c r="U35" s="22">
        <v>1639816</v>
      </c>
      <c r="V35" s="22">
        <v>9686708</v>
      </c>
      <c r="W35" s="22">
        <v>9599425</v>
      </c>
      <c r="X35" s="22">
        <v>97831797</v>
      </c>
      <c r="Y35" s="22">
        <v>96981215</v>
      </c>
      <c r="Z35" s="22">
        <v>28410946</v>
      </c>
      <c r="AA35" s="19"/>
      <c r="AB35" s="20">
        <v>31</v>
      </c>
      <c r="AC35" s="21" t="str">
        <f t="shared" si="2"/>
        <v>茨城町</v>
      </c>
      <c r="AD35" s="22">
        <v>1678968</v>
      </c>
      <c r="AE35" s="22">
        <v>23742292</v>
      </c>
      <c r="AF35" s="22">
        <v>20625033</v>
      </c>
      <c r="AG35" s="22">
        <v>1114047</v>
      </c>
      <c r="AH35" s="22">
        <v>1007768</v>
      </c>
      <c r="AI35" s="22">
        <v>858016</v>
      </c>
      <c r="AJ35" s="19"/>
      <c r="AK35" s="20">
        <v>31</v>
      </c>
      <c r="AL35" s="21" t="str">
        <f t="shared" si="3"/>
        <v>茨城町</v>
      </c>
      <c r="AM35" s="22">
        <v>185313</v>
      </c>
      <c r="AN35" s="22">
        <v>1131922</v>
      </c>
      <c r="AO35" s="22">
        <v>837403</v>
      </c>
      <c r="AP35" s="22">
        <v>131766</v>
      </c>
      <c r="AQ35" s="22">
        <v>110687</v>
      </c>
      <c r="AR35" s="22">
        <v>73142</v>
      </c>
      <c r="AS35" s="19"/>
      <c r="AT35" s="20">
        <v>31</v>
      </c>
      <c r="AU35" s="21" t="str">
        <f t="shared" si="4"/>
        <v>茨城町</v>
      </c>
      <c r="AV35" s="22">
        <v>4217234</v>
      </c>
      <c r="AW35" s="22">
        <v>2566223</v>
      </c>
      <c r="AX35" s="22">
        <v>2400546</v>
      </c>
      <c r="AY35" s="22">
        <v>7210294</v>
      </c>
      <c r="AZ35" s="22">
        <v>7194846</v>
      </c>
      <c r="BA35" s="22">
        <v>4434732</v>
      </c>
      <c r="BC35" s="20">
        <v>31</v>
      </c>
      <c r="BD35" s="21" t="str">
        <f t="shared" si="5"/>
        <v>茨城町</v>
      </c>
      <c r="BE35" s="22">
        <v>23461926</v>
      </c>
      <c r="BF35" s="22">
        <v>98178074</v>
      </c>
      <c r="BG35" s="22">
        <v>91523110</v>
      </c>
      <c r="BH35" s="22">
        <v>114593576</v>
      </c>
      <c r="BI35" s="22">
        <v>113319511</v>
      </c>
      <c r="BJ35" s="22">
        <v>38694558</v>
      </c>
    </row>
    <row r="36" spans="1:62" ht="18.75" customHeight="1">
      <c r="A36" s="20">
        <v>32</v>
      </c>
      <c r="B36" s="21" t="s">
        <v>124</v>
      </c>
      <c r="C36" s="22">
        <v>84912</v>
      </c>
      <c r="D36" s="22">
        <v>8468313</v>
      </c>
      <c r="E36" s="22">
        <v>8156547</v>
      </c>
      <c r="F36" s="22">
        <v>1019830</v>
      </c>
      <c r="G36" s="22">
        <v>983105</v>
      </c>
      <c r="H36" s="22">
        <v>968010</v>
      </c>
      <c r="I36" s="19"/>
      <c r="J36" s="20">
        <v>32</v>
      </c>
      <c r="K36" s="21" t="str">
        <f t="shared" si="0"/>
        <v>小川町</v>
      </c>
      <c r="L36" s="22">
        <v>2014502</v>
      </c>
      <c r="M36" s="22">
        <v>20959902</v>
      </c>
      <c r="N36" s="22">
        <v>20050895</v>
      </c>
      <c r="O36" s="22">
        <v>1459209</v>
      </c>
      <c r="P36" s="22">
        <v>1406951</v>
      </c>
      <c r="Q36" s="22">
        <v>1295138</v>
      </c>
      <c r="R36" s="19"/>
      <c r="S36" s="20">
        <v>32</v>
      </c>
      <c r="T36" s="21" t="str">
        <f t="shared" si="1"/>
        <v>小川町</v>
      </c>
      <c r="U36" s="22">
        <v>213392</v>
      </c>
      <c r="V36" s="22">
        <v>6259266</v>
      </c>
      <c r="W36" s="22">
        <v>6131642</v>
      </c>
      <c r="X36" s="22">
        <v>45177694</v>
      </c>
      <c r="Y36" s="22">
        <v>44041735</v>
      </c>
      <c r="Z36" s="22">
        <v>14411697</v>
      </c>
      <c r="AA36" s="19"/>
      <c r="AB36" s="20">
        <v>32</v>
      </c>
      <c r="AC36" s="21" t="str">
        <f t="shared" si="2"/>
        <v>小川町</v>
      </c>
      <c r="AD36" s="22">
        <v>2043732</v>
      </c>
      <c r="AE36" s="22">
        <v>12873607</v>
      </c>
      <c r="AF36" s="22">
        <v>11474359</v>
      </c>
      <c r="AG36" s="22">
        <v>425051</v>
      </c>
      <c r="AH36" s="22">
        <v>378843</v>
      </c>
      <c r="AI36" s="22">
        <v>378796</v>
      </c>
      <c r="AJ36" s="19"/>
      <c r="AK36" s="20">
        <v>32</v>
      </c>
      <c r="AL36" s="21" t="str">
        <f t="shared" si="3"/>
        <v>小川町</v>
      </c>
      <c r="AM36" s="22">
        <v>3253325</v>
      </c>
      <c r="AN36" s="22">
        <v>392480</v>
      </c>
      <c r="AO36" s="22">
        <v>326026</v>
      </c>
      <c r="AP36" s="22">
        <v>4815</v>
      </c>
      <c r="AQ36" s="22">
        <v>4000</v>
      </c>
      <c r="AR36" s="22">
        <v>3998</v>
      </c>
      <c r="AS36" s="19"/>
      <c r="AT36" s="20">
        <v>32</v>
      </c>
      <c r="AU36" s="21" t="str">
        <f t="shared" si="4"/>
        <v>小川町</v>
      </c>
      <c r="AV36" s="22">
        <v>7581</v>
      </c>
      <c r="AW36" s="22">
        <v>2361580</v>
      </c>
      <c r="AX36" s="22">
        <v>2167658</v>
      </c>
      <c r="AY36" s="22">
        <v>5658869</v>
      </c>
      <c r="AZ36" s="22">
        <v>5431044</v>
      </c>
      <c r="BA36" s="22">
        <v>3432032</v>
      </c>
      <c r="BC36" s="20">
        <v>32</v>
      </c>
      <c r="BD36" s="21" t="str">
        <f t="shared" si="5"/>
        <v>小川町</v>
      </c>
      <c r="BE36" s="22">
        <v>11664650</v>
      </c>
      <c r="BF36" s="22">
        <v>51315350</v>
      </c>
      <c r="BG36" s="22">
        <v>48307329</v>
      </c>
      <c r="BH36" s="22">
        <v>53745482</v>
      </c>
      <c r="BI36" s="22">
        <v>52245692</v>
      </c>
      <c r="BJ36" s="22">
        <v>20489685</v>
      </c>
    </row>
    <row r="37" spans="1:62" ht="18.75" customHeight="1">
      <c r="A37" s="20">
        <v>33</v>
      </c>
      <c r="B37" s="21" t="s">
        <v>125</v>
      </c>
      <c r="C37" s="22">
        <v>299179</v>
      </c>
      <c r="D37" s="22">
        <v>7789677</v>
      </c>
      <c r="E37" s="22">
        <v>7481471</v>
      </c>
      <c r="F37" s="22">
        <v>939271</v>
      </c>
      <c r="G37" s="22">
        <v>902256</v>
      </c>
      <c r="H37" s="22">
        <v>902256</v>
      </c>
      <c r="I37" s="19"/>
      <c r="J37" s="20">
        <v>33</v>
      </c>
      <c r="K37" s="21" t="str">
        <f t="shared" si="0"/>
        <v>美野里町</v>
      </c>
      <c r="L37" s="22">
        <v>273624</v>
      </c>
      <c r="M37" s="22">
        <v>24049581</v>
      </c>
      <c r="N37" s="22">
        <v>22973633</v>
      </c>
      <c r="O37" s="22">
        <v>1211139</v>
      </c>
      <c r="P37" s="22">
        <v>1157750</v>
      </c>
      <c r="Q37" s="22">
        <v>1157750</v>
      </c>
      <c r="R37" s="19"/>
      <c r="S37" s="20">
        <v>33</v>
      </c>
      <c r="T37" s="21" t="str">
        <f t="shared" si="1"/>
        <v>美野里町</v>
      </c>
      <c r="U37" s="22">
        <v>421868</v>
      </c>
      <c r="V37" s="22">
        <v>7385909</v>
      </c>
      <c r="W37" s="22">
        <v>7325473</v>
      </c>
      <c r="X37" s="22">
        <v>109323347</v>
      </c>
      <c r="Y37" s="22">
        <v>108524476</v>
      </c>
      <c r="Z37" s="22">
        <v>36399474</v>
      </c>
      <c r="AA37" s="19"/>
      <c r="AB37" s="20">
        <v>33</v>
      </c>
      <c r="AC37" s="21" t="str">
        <f t="shared" si="2"/>
        <v>美野里町</v>
      </c>
      <c r="AD37" s="22">
        <v>578799</v>
      </c>
      <c r="AE37" s="22">
        <v>11365591</v>
      </c>
      <c r="AF37" s="22">
        <v>9949231</v>
      </c>
      <c r="AG37" s="22">
        <v>370399</v>
      </c>
      <c r="AH37" s="22">
        <v>323977</v>
      </c>
      <c r="AI37" s="22">
        <v>323977</v>
      </c>
      <c r="AJ37" s="19"/>
      <c r="AK37" s="20">
        <v>33</v>
      </c>
      <c r="AL37" s="21" t="str">
        <f t="shared" si="3"/>
        <v>美野里町</v>
      </c>
      <c r="AM37" s="22">
        <v>116279</v>
      </c>
      <c r="AN37" s="22">
        <v>249991</v>
      </c>
      <c r="AO37" s="22">
        <v>184518</v>
      </c>
      <c r="AP37" s="22">
        <v>2750</v>
      </c>
      <c r="AQ37" s="22">
        <v>2030</v>
      </c>
      <c r="AR37" s="22">
        <v>2030</v>
      </c>
      <c r="AS37" s="19"/>
      <c r="AT37" s="20">
        <v>33</v>
      </c>
      <c r="AU37" s="21" t="str">
        <f t="shared" si="4"/>
        <v>美野里町</v>
      </c>
      <c r="AV37" s="22">
        <v>1223872</v>
      </c>
      <c r="AW37" s="22">
        <v>3310310</v>
      </c>
      <c r="AX37" s="22">
        <v>3091627</v>
      </c>
      <c r="AY37" s="22">
        <v>13243353</v>
      </c>
      <c r="AZ37" s="22">
        <v>13212625</v>
      </c>
      <c r="BA37" s="22">
        <v>8188709</v>
      </c>
      <c r="BC37" s="20">
        <v>33</v>
      </c>
      <c r="BD37" s="21" t="str">
        <f t="shared" si="5"/>
        <v>美野里町</v>
      </c>
      <c r="BE37" s="22">
        <v>7743088</v>
      </c>
      <c r="BF37" s="22">
        <v>54156912</v>
      </c>
      <c r="BG37" s="22">
        <v>51011806</v>
      </c>
      <c r="BH37" s="22">
        <v>125090457</v>
      </c>
      <c r="BI37" s="22">
        <v>124123312</v>
      </c>
      <c r="BJ37" s="22">
        <v>46974394</v>
      </c>
    </row>
    <row r="38" spans="1:62" ht="18.75" customHeight="1">
      <c r="A38" s="20">
        <v>34</v>
      </c>
      <c r="B38" s="21" t="s">
        <v>151</v>
      </c>
      <c r="C38" s="22">
        <v>2627</v>
      </c>
      <c r="D38" s="22">
        <v>3530988</v>
      </c>
      <c r="E38" s="22">
        <v>3248723</v>
      </c>
      <c r="F38" s="22">
        <v>448207</v>
      </c>
      <c r="G38" s="22">
        <v>422508</v>
      </c>
      <c r="H38" s="22">
        <v>343633</v>
      </c>
      <c r="I38" s="19"/>
      <c r="J38" s="20">
        <v>34</v>
      </c>
      <c r="K38" s="21" t="str">
        <f t="shared" si="0"/>
        <v>大洗町</v>
      </c>
      <c r="L38" s="22">
        <v>6331</v>
      </c>
      <c r="M38" s="22">
        <v>3070312</v>
      </c>
      <c r="N38" s="22">
        <v>2818907</v>
      </c>
      <c r="O38" s="22">
        <v>3046576</v>
      </c>
      <c r="P38" s="22">
        <v>3003445</v>
      </c>
      <c r="Q38" s="22">
        <v>715464</v>
      </c>
      <c r="R38" s="19"/>
      <c r="S38" s="20">
        <v>34</v>
      </c>
      <c r="T38" s="21" t="str">
        <f t="shared" si="1"/>
        <v>大洗町</v>
      </c>
      <c r="U38" s="22">
        <v>313053</v>
      </c>
      <c r="V38" s="22">
        <v>3285416</v>
      </c>
      <c r="W38" s="22">
        <v>3262831</v>
      </c>
      <c r="X38" s="22">
        <v>73898180</v>
      </c>
      <c r="Y38" s="22">
        <v>73485752</v>
      </c>
      <c r="Z38" s="22">
        <v>27264169</v>
      </c>
      <c r="AA38" s="19"/>
      <c r="AB38" s="20">
        <v>34</v>
      </c>
      <c r="AC38" s="21" t="str">
        <f t="shared" si="2"/>
        <v>大洗町</v>
      </c>
      <c r="AD38" s="22">
        <v>323459</v>
      </c>
      <c r="AE38" s="22">
        <v>2675587</v>
      </c>
      <c r="AF38" s="22">
        <v>2511152</v>
      </c>
      <c r="AG38" s="22">
        <v>2565989</v>
      </c>
      <c r="AH38" s="22">
        <v>2559967</v>
      </c>
      <c r="AI38" s="22">
        <v>1442864</v>
      </c>
      <c r="AJ38" s="19"/>
      <c r="AK38" s="20">
        <v>34</v>
      </c>
      <c r="AL38" s="21" t="str">
        <f t="shared" si="3"/>
        <v>大洗町</v>
      </c>
      <c r="AM38" s="22">
        <v>106811</v>
      </c>
      <c r="AN38" s="22">
        <v>391695</v>
      </c>
      <c r="AO38" s="22">
        <v>367867</v>
      </c>
      <c r="AP38" s="22">
        <v>393188</v>
      </c>
      <c r="AQ38" s="22">
        <v>386923</v>
      </c>
      <c r="AR38" s="22">
        <v>177162</v>
      </c>
      <c r="AS38" s="19"/>
      <c r="AT38" s="20">
        <v>34</v>
      </c>
      <c r="AU38" s="21" t="str">
        <f t="shared" si="4"/>
        <v>大洗町</v>
      </c>
      <c r="AV38" s="22">
        <v>1680861</v>
      </c>
      <c r="AW38" s="22">
        <v>1340026</v>
      </c>
      <c r="AX38" s="22">
        <v>1335982</v>
      </c>
      <c r="AY38" s="22">
        <v>8422640</v>
      </c>
      <c r="AZ38" s="22">
        <v>8396359</v>
      </c>
      <c r="BA38" s="22">
        <v>3332150</v>
      </c>
      <c r="BC38" s="20">
        <v>34</v>
      </c>
      <c r="BD38" s="21" t="str">
        <f t="shared" si="5"/>
        <v>大洗町</v>
      </c>
      <c r="BE38" s="22">
        <v>8895976</v>
      </c>
      <c r="BF38" s="22">
        <v>14294024</v>
      </c>
      <c r="BG38" s="22">
        <v>13545462</v>
      </c>
      <c r="BH38" s="22">
        <v>88774780</v>
      </c>
      <c r="BI38" s="22">
        <v>88254954</v>
      </c>
      <c r="BJ38" s="22">
        <v>33275442</v>
      </c>
    </row>
    <row r="39" spans="1:62" ht="18.75" customHeight="1">
      <c r="A39" s="20">
        <v>35</v>
      </c>
      <c r="B39" s="21" t="s">
        <v>152</v>
      </c>
      <c r="C39" s="22">
        <v>44245</v>
      </c>
      <c r="D39" s="22">
        <v>12419247</v>
      </c>
      <c r="E39" s="22">
        <v>11677508</v>
      </c>
      <c r="F39" s="22">
        <v>1286197</v>
      </c>
      <c r="G39" s="22">
        <v>1215183</v>
      </c>
      <c r="H39" s="22">
        <v>1215123</v>
      </c>
      <c r="I39" s="19"/>
      <c r="J39" s="20">
        <v>35</v>
      </c>
      <c r="K39" s="21" t="str">
        <f t="shared" si="0"/>
        <v>城里町</v>
      </c>
      <c r="L39" s="22">
        <v>70205</v>
      </c>
      <c r="M39" s="22">
        <v>16634990</v>
      </c>
      <c r="N39" s="22">
        <v>15461963</v>
      </c>
      <c r="O39" s="22">
        <v>879990</v>
      </c>
      <c r="P39" s="22">
        <v>823915</v>
      </c>
      <c r="Q39" s="22">
        <v>789108</v>
      </c>
      <c r="R39" s="19"/>
      <c r="S39" s="20">
        <v>35</v>
      </c>
      <c r="T39" s="21" t="str">
        <f t="shared" si="1"/>
        <v>城里町</v>
      </c>
      <c r="U39" s="22">
        <v>340855</v>
      </c>
      <c r="V39" s="22">
        <v>6672063</v>
      </c>
      <c r="W39" s="22">
        <v>6418600</v>
      </c>
      <c r="X39" s="22">
        <v>46004771</v>
      </c>
      <c r="Y39" s="22">
        <v>44375895</v>
      </c>
      <c r="Z39" s="22">
        <v>11754215</v>
      </c>
      <c r="AA39" s="19"/>
      <c r="AB39" s="20">
        <v>35</v>
      </c>
      <c r="AC39" s="21" t="str">
        <f t="shared" si="2"/>
        <v>城里町</v>
      </c>
      <c r="AD39" s="22">
        <v>43064375</v>
      </c>
      <c r="AE39" s="22">
        <v>55394176</v>
      </c>
      <c r="AF39" s="22">
        <v>52471194</v>
      </c>
      <c r="AG39" s="22">
        <v>1092974</v>
      </c>
      <c r="AH39" s="22">
        <v>1033471</v>
      </c>
      <c r="AI39" s="22">
        <v>1033469</v>
      </c>
      <c r="AJ39" s="19"/>
      <c r="AK39" s="20">
        <v>35</v>
      </c>
      <c r="AL39" s="21" t="str">
        <f t="shared" si="3"/>
        <v>城里町</v>
      </c>
      <c r="AM39" s="22">
        <v>66404</v>
      </c>
      <c r="AN39" s="22">
        <v>1543831</v>
      </c>
      <c r="AO39" s="22">
        <v>1199355</v>
      </c>
      <c r="AP39" s="22">
        <v>18911</v>
      </c>
      <c r="AQ39" s="22">
        <v>15316</v>
      </c>
      <c r="AR39" s="22">
        <v>15315</v>
      </c>
      <c r="AS39" s="19"/>
      <c r="AT39" s="20">
        <v>35</v>
      </c>
      <c r="AU39" s="21" t="str">
        <f t="shared" si="4"/>
        <v>城里町</v>
      </c>
      <c r="AV39" s="22">
        <v>5421388</v>
      </c>
      <c r="AW39" s="22">
        <v>7068444</v>
      </c>
      <c r="AX39" s="22">
        <v>6995338</v>
      </c>
      <c r="AY39" s="22">
        <v>9056675</v>
      </c>
      <c r="AZ39" s="22">
        <v>9042756</v>
      </c>
      <c r="BA39" s="22">
        <v>5432203</v>
      </c>
      <c r="BC39" s="20">
        <v>35</v>
      </c>
      <c r="BD39" s="21" t="str">
        <f t="shared" si="5"/>
        <v>城里町</v>
      </c>
      <c r="BE39" s="22">
        <v>61986231</v>
      </c>
      <c r="BF39" s="22">
        <v>99743769</v>
      </c>
      <c r="BG39" s="22">
        <v>94234538</v>
      </c>
      <c r="BH39" s="22">
        <v>58339667</v>
      </c>
      <c r="BI39" s="22">
        <v>56506675</v>
      </c>
      <c r="BJ39" s="22">
        <v>20239572</v>
      </c>
    </row>
    <row r="40" spans="1:62" ht="18.75" customHeight="1">
      <c r="A40" s="20">
        <v>36</v>
      </c>
      <c r="B40" s="21" t="s">
        <v>153</v>
      </c>
      <c r="C40" s="22">
        <v>18147</v>
      </c>
      <c r="D40" s="22">
        <v>8108409</v>
      </c>
      <c r="E40" s="22">
        <v>7818097</v>
      </c>
      <c r="F40" s="22">
        <v>845526</v>
      </c>
      <c r="G40" s="22">
        <v>817353</v>
      </c>
      <c r="H40" s="22">
        <v>817353</v>
      </c>
      <c r="I40" s="19"/>
      <c r="J40" s="20">
        <v>36</v>
      </c>
      <c r="K40" s="21" t="str">
        <f t="shared" si="0"/>
        <v>友部町</v>
      </c>
      <c r="L40" s="22">
        <v>53864</v>
      </c>
      <c r="M40" s="22">
        <v>11581079</v>
      </c>
      <c r="N40" s="22">
        <v>10771492</v>
      </c>
      <c r="O40" s="22">
        <v>437839</v>
      </c>
      <c r="P40" s="22">
        <v>407151</v>
      </c>
      <c r="Q40" s="22">
        <v>407151</v>
      </c>
      <c r="R40" s="19"/>
      <c r="S40" s="20">
        <v>36</v>
      </c>
      <c r="T40" s="21" t="str">
        <f t="shared" si="1"/>
        <v>友部町</v>
      </c>
      <c r="U40" s="22">
        <v>534154</v>
      </c>
      <c r="V40" s="22">
        <v>7480471</v>
      </c>
      <c r="W40" s="22">
        <v>7330643</v>
      </c>
      <c r="X40" s="22">
        <v>133057953</v>
      </c>
      <c r="Y40" s="22">
        <v>131279740</v>
      </c>
      <c r="Z40" s="22">
        <v>34589157</v>
      </c>
      <c r="AA40" s="19"/>
      <c r="AB40" s="20">
        <v>36</v>
      </c>
      <c r="AC40" s="21" t="str">
        <f t="shared" si="2"/>
        <v>友部町</v>
      </c>
      <c r="AD40" s="22">
        <v>4224858</v>
      </c>
      <c r="AE40" s="22">
        <v>12656567</v>
      </c>
      <c r="AF40" s="22">
        <v>11661255</v>
      </c>
      <c r="AG40" s="22">
        <v>344380</v>
      </c>
      <c r="AH40" s="22">
        <v>317483</v>
      </c>
      <c r="AI40" s="22">
        <v>317483</v>
      </c>
      <c r="AJ40" s="19"/>
      <c r="AK40" s="20">
        <v>36</v>
      </c>
      <c r="AL40" s="21" t="str">
        <f t="shared" si="3"/>
        <v>友部町</v>
      </c>
      <c r="AM40" s="22">
        <v>214573</v>
      </c>
      <c r="AN40" s="22">
        <v>343170</v>
      </c>
      <c r="AO40" s="22">
        <v>279483</v>
      </c>
      <c r="AP40" s="22">
        <v>5905</v>
      </c>
      <c r="AQ40" s="22">
        <v>4785</v>
      </c>
      <c r="AR40" s="22">
        <v>4785</v>
      </c>
      <c r="AS40" s="19"/>
      <c r="AT40" s="20">
        <v>36</v>
      </c>
      <c r="AU40" s="21" t="str">
        <f t="shared" si="4"/>
        <v>友部町</v>
      </c>
      <c r="AV40" s="22">
        <v>2057680</v>
      </c>
      <c r="AW40" s="22">
        <v>4058418</v>
      </c>
      <c r="AX40" s="22">
        <v>3924505</v>
      </c>
      <c r="AY40" s="22">
        <v>10116341</v>
      </c>
      <c r="AZ40" s="22">
        <v>10022617</v>
      </c>
      <c r="BA40" s="22">
        <v>5816459</v>
      </c>
      <c r="BC40" s="20">
        <v>36</v>
      </c>
      <c r="BD40" s="21" t="str">
        <f t="shared" si="5"/>
        <v>友部町</v>
      </c>
      <c r="BE40" s="22">
        <v>14473101</v>
      </c>
      <c r="BF40" s="22">
        <v>44236899</v>
      </c>
      <c r="BG40" s="22">
        <v>41794260</v>
      </c>
      <c r="BH40" s="22">
        <v>144808121</v>
      </c>
      <c r="BI40" s="22">
        <v>142849306</v>
      </c>
      <c r="BJ40" s="22">
        <v>41952565</v>
      </c>
    </row>
    <row r="41" spans="1:62" ht="18.75" customHeight="1">
      <c r="A41" s="20">
        <v>37</v>
      </c>
      <c r="B41" s="21" t="s">
        <v>154</v>
      </c>
      <c r="C41" s="22">
        <v>34327</v>
      </c>
      <c r="D41" s="22">
        <v>6284163</v>
      </c>
      <c r="E41" s="22">
        <v>5984778</v>
      </c>
      <c r="F41" s="22">
        <v>642380</v>
      </c>
      <c r="G41" s="22">
        <v>614493</v>
      </c>
      <c r="H41" s="22">
        <v>614493</v>
      </c>
      <c r="I41" s="19"/>
      <c r="J41" s="20">
        <v>37</v>
      </c>
      <c r="K41" s="21" t="str">
        <f t="shared" si="0"/>
        <v>岩間町</v>
      </c>
      <c r="L41" s="22">
        <v>584458</v>
      </c>
      <c r="M41" s="22">
        <v>12127319</v>
      </c>
      <c r="N41" s="22">
        <v>11292255</v>
      </c>
      <c r="O41" s="22">
        <v>508644</v>
      </c>
      <c r="P41" s="22">
        <v>474958</v>
      </c>
      <c r="Q41" s="22">
        <v>474958</v>
      </c>
      <c r="R41" s="19"/>
      <c r="S41" s="20">
        <v>37</v>
      </c>
      <c r="T41" s="21" t="str">
        <f t="shared" si="1"/>
        <v>岩間町</v>
      </c>
      <c r="U41" s="22">
        <v>165139</v>
      </c>
      <c r="V41" s="22">
        <v>5073785</v>
      </c>
      <c r="W41" s="22">
        <v>5046323</v>
      </c>
      <c r="X41" s="22">
        <v>71030157</v>
      </c>
      <c r="Y41" s="22">
        <v>70757236</v>
      </c>
      <c r="Z41" s="22">
        <v>19700032</v>
      </c>
      <c r="AA41" s="19"/>
      <c r="AB41" s="20">
        <v>37</v>
      </c>
      <c r="AC41" s="21" t="str">
        <f t="shared" si="2"/>
        <v>岩間町</v>
      </c>
      <c r="AD41" s="22">
        <v>1712791</v>
      </c>
      <c r="AE41" s="22">
        <v>13188211</v>
      </c>
      <c r="AF41" s="22">
        <v>12074687</v>
      </c>
      <c r="AG41" s="22">
        <v>325812</v>
      </c>
      <c r="AH41" s="22">
        <v>296738</v>
      </c>
      <c r="AI41" s="22">
        <v>296738</v>
      </c>
      <c r="AJ41" s="19"/>
      <c r="AK41" s="20">
        <v>37</v>
      </c>
      <c r="AL41" s="21" t="str">
        <f t="shared" si="3"/>
        <v>岩間町</v>
      </c>
      <c r="AM41" s="22">
        <v>13661</v>
      </c>
      <c r="AN41" s="22">
        <v>11349</v>
      </c>
      <c r="AO41" s="22">
        <v>4964</v>
      </c>
      <c r="AP41" s="22">
        <v>383</v>
      </c>
      <c r="AQ41" s="22">
        <v>164</v>
      </c>
      <c r="AR41" s="22">
        <v>164</v>
      </c>
      <c r="AS41" s="19"/>
      <c r="AT41" s="20">
        <v>37</v>
      </c>
      <c r="AU41" s="21" t="str">
        <f t="shared" si="4"/>
        <v>岩間町</v>
      </c>
      <c r="AV41" s="22">
        <v>216431</v>
      </c>
      <c r="AW41" s="22">
        <v>3689643</v>
      </c>
      <c r="AX41" s="22">
        <v>3581222</v>
      </c>
      <c r="AY41" s="22">
        <v>8786613</v>
      </c>
      <c r="AZ41" s="22">
        <v>8770897</v>
      </c>
      <c r="BA41" s="22">
        <v>4920148</v>
      </c>
      <c r="BC41" s="20">
        <v>37</v>
      </c>
      <c r="BD41" s="21" t="str">
        <f t="shared" si="5"/>
        <v>岩間町</v>
      </c>
      <c r="BE41" s="22">
        <v>9534280</v>
      </c>
      <c r="BF41" s="22">
        <v>40395720</v>
      </c>
      <c r="BG41" s="22">
        <v>38005479</v>
      </c>
      <c r="BH41" s="22">
        <v>81294579</v>
      </c>
      <c r="BI41" s="22">
        <v>80915076</v>
      </c>
      <c r="BJ41" s="22">
        <v>26007123</v>
      </c>
    </row>
    <row r="42" spans="1:62" ht="18.75" customHeight="1">
      <c r="A42" s="20">
        <v>38</v>
      </c>
      <c r="B42" s="21" t="s">
        <v>126</v>
      </c>
      <c r="C42" s="22">
        <v>2226</v>
      </c>
      <c r="D42" s="22">
        <v>4276786</v>
      </c>
      <c r="E42" s="22">
        <v>3888847</v>
      </c>
      <c r="F42" s="22">
        <v>2006236</v>
      </c>
      <c r="G42" s="22">
        <v>1963680</v>
      </c>
      <c r="H42" s="22">
        <v>656764</v>
      </c>
      <c r="I42" s="19"/>
      <c r="J42" s="20">
        <v>38</v>
      </c>
      <c r="K42" s="21" t="str">
        <f t="shared" si="0"/>
        <v>東海村</v>
      </c>
      <c r="L42" s="22">
        <v>5465</v>
      </c>
      <c r="M42" s="22">
        <v>6939971</v>
      </c>
      <c r="N42" s="22">
        <v>6397110</v>
      </c>
      <c r="O42" s="22">
        <v>11752087</v>
      </c>
      <c r="P42" s="22">
        <v>11674647</v>
      </c>
      <c r="Q42" s="22">
        <v>1838790</v>
      </c>
      <c r="R42" s="19"/>
      <c r="S42" s="20">
        <v>38</v>
      </c>
      <c r="T42" s="21" t="str">
        <f t="shared" si="1"/>
        <v>東海村</v>
      </c>
      <c r="U42" s="22">
        <v>895760</v>
      </c>
      <c r="V42" s="22">
        <v>8918963</v>
      </c>
      <c r="W42" s="22">
        <v>8885341</v>
      </c>
      <c r="X42" s="22">
        <v>195531399</v>
      </c>
      <c r="Y42" s="22">
        <v>195131818</v>
      </c>
      <c r="Z42" s="22">
        <v>64363638</v>
      </c>
      <c r="AA42" s="19"/>
      <c r="AB42" s="20">
        <v>38</v>
      </c>
      <c r="AC42" s="21" t="str">
        <f t="shared" si="2"/>
        <v>東海村</v>
      </c>
      <c r="AD42" s="22">
        <v>176880</v>
      </c>
      <c r="AE42" s="22">
        <v>4158273</v>
      </c>
      <c r="AF42" s="22">
        <v>3693172</v>
      </c>
      <c r="AG42" s="22">
        <v>9295821</v>
      </c>
      <c r="AH42" s="22">
        <v>9282342</v>
      </c>
      <c r="AI42" s="22">
        <v>4471680</v>
      </c>
      <c r="AJ42" s="19"/>
      <c r="AK42" s="20">
        <v>38</v>
      </c>
      <c r="AL42" s="21" t="str">
        <f t="shared" si="3"/>
        <v>東海村</v>
      </c>
      <c r="AM42" s="22">
        <v>421010</v>
      </c>
      <c r="AN42" s="22">
        <v>135822</v>
      </c>
      <c r="AO42" s="22">
        <v>105094</v>
      </c>
      <c r="AP42" s="22">
        <v>410948</v>
      </c>
      <c r="AQ42" s="22">
        <v>409934</v>
      </c>
      <c r="AR42" s="22">
        <v>197139</v>
      </c>
      <c r="AS42" s="19"/>
      <c r="AT42" s="20">
        <v>38</v>
      </c>
      <c r="AU42" s="21" t="str">
        <f t="shared" si="4"/>
        <v>東海村</v>
      </c>
      <c r="AV42" s="22">
        <v>567893</v>
      </c>
      <c r="AW42" s="22">
        <v>3017939</v>
      </c>
      <c r="AX42" s="22">
        <v>2751850</v>
      </c>
      <c r="AY42" s="22">
        <v>21823658</v>
      </c>
      <c r="AZ42" s="22">
        <v>21759952</v>
      </c>
      <c r="BA42" s="22">
        <v>11380498</v>
      </c>
      <c r="BC42" s="20">
        <v>38</v>
      </c>
      <c r="BD42" s="21" t="str">
        <f t="shared" si="5"/>
        <v>東海村</v>
      </c>
      <c r="BE42" s="22">
        <v>10032246</v>
      </c>
      <c r="BF42" s="22">
        <v>27447754</v>
      </c>
      <c r="BG42" s="22">
        <v>25721414</v>
      </c>
      <c r="BH42" s="22">
        <v>240820149</v>
      </c>
      <c r="BI42" s="22">
        <v>240222373</v>
      </c>
      <c r="BJ42" s="22">
        <v>82908509</v>
      </c>
    </row>
    <row r="43" spans="1:62" ht="18.75" customHeight="1">
      <c r="A43" s="20">
        <v>39</v>
      </c>
      <c r="B43" s="21" t="s">
        <v>127</v>
      </c>
      <c r="C43" s="22">
        <v>131231</v>
      </c>
      <c r="D43" s="22">
        <v>14666042</v>
      </c>
      <c r="E43" s="22">
        <v>13786079</v>
      </c>
      <c r="F43" s="22">
        <v>1455544</v>
      </c>
      <c r="G43" s="22">
        <v>1386221</v>
      </c>
      <c r="H43" s="22">
        <v>1289543</v>
      </c>
      <c r="I43" s="19"/>
      <c r="J43" s="20">
        <v>39</v>
      </c>
      <c r="K43" s="21" t="str">
        <f t="shared" si="0"/>
        <v>大子町</v>
      </c>
      <c r="L43" s="22">
        <v>201562</v>
      </c>
      <c r="M43" s="22">
        <v>18933778</v>
      </c>
      <c r="N43" s="22">
        <v>17297842</v>
      </c>
      <c r="O43" s="22">
        <v>1090281</v>
      </c>
      <c r="P43" s="22">
        <v>1020030</v>
      </c>
      <c r="Q43" s="22">
        <v>880297</v>
      </c>
      <c r="R43" s="19"/>
      <c r="S43" s="20">
        <v>39</v>
      </c>
      <c r="T43" s="21" t="str">
        <f t="shared" si="1"/>
        <v>大子町</v>
      </c>
      <c r="U43" s="22">
        <v>351299</v>
      </c>
      <c r="V43" s="22">
        <v>6016003</v>
      </c>
      <c r="W43" s="22">
        <v>5584277</v>
      </c>
      <c r="X43" s="22">
        <v>32925743</v>
      </c>
      <c r="Y43" s="22">
        <v>31303554</v>
      </c>
      <c r="Z43" s="22">
        <v>8951809</v>
      </c>
      <c r="AA43" s="19"/>
      <c r="AB43" s="20">
        <v>39</v>
      </c>
      <c r="AC43" s="21" t="str">
        <f t="shared" si="2"/>
        <v>大子町</v>
      </c>
      <c r="AD43" s="22">
        <v>74607801</v>
      </c>
      <c r="AE43" s="22">
        <v>143994156</v>
      </c>
      <c r="AF43" s="22">
        <v>132896035</v>
      </c>
      <c r="AG43" s="22">
        <v>2224207</v>
      </c>
      <c r="AH43" s="22">
        <v>2058424</v>
      </c>
      <c r="AI43" s="22">
        <v>2058424</v>
      </c>
      <c r="AJ43" s="19"/>
      <c r="AK43" s="20">
        <v>39</v>
      </c>
      <c r="AL43" s="21" t="str">
        <f t="shared" si="3"/>
        <v>大子町</v>
      </c>
      <c r="AM43" s="22">
        <v>1030410</v>
      </c>
      <c r="AN43" s="22">
        <v>19038320</v>
      </c>
      <c r="AO43" s="22">
        <v>16115524</v>
      </c>
      <c r="AP43" s="22">
        <v>152306</v>
      </c>
      <c r="AQ43" s="22">
        <v>128924</v>
      </c>
      <c r="AR43" s="22">
        <v>128923</v>
      </c>
      <c r="AS43" s="19"/>
      <c r="AT43" s="20">
        <v>39</v>
      </c>
      <c r="AU43" s="21" t="str">
        <f t="shared" si="4"/>
        <v>大子町</v>
      </c>
      <c r="AV43" s="22">
        <v>4234158</v>
      </c>
      <c r="AW43" s="22">
        <v>4170140</v>
      </c>
      <c r="AX43" s="22">
        <v>4123774</v>
      </c>
      <c r="AY43" s="22">
        <v>6821634</v>
      </c>
      <c r="AZ43" s="22">
        <v>6806404</v>
      </c>
      <c r="BA43" s="22">
        <v>3682488</v>
      </c>
      <c r="BC43" s="20">
        <v>39</v>
      </c>
      <c r="BD43" s="21" t="str">
        <f t="shared" si="5"/>
        <v>大子町</v>
      </c>
      <c r="BE43" s="22">
        <v>116696067</v>
      </c>
      <c r="BF43" s="22">
        <v>209083933</v>
      </c>
      <c r="BG43" s="22">
        <v>192063203</v>
      </c>
      <c r="BH43" s="22">
        <v>44723535</v>
      </c>
      <c r="BI43" s="22">
        <v>42757332</v>
      </c>
      <c r="BJ43" s="22">
        <v>17045257</v>
      </c>
    </row>
    <row r="44" spans="1:62" ht="18.75" customHeight="1">
      <c r="A44" s="20">
        <v>40</v>
      </c>
      <c r="B44" s="21" t="s">
        <v>128</v>
      </c>
      <c r="C44" s="22">
        <v>97811</v>
      </c>
      <c r="D44" s="22">
        <v>10436666</v>
      </c>
      <c r="E44" s="22">
        <v>10037284</v>
      </c>
      <c r="F44" s="22">
        <v>1648387</v>
      </c>
      <c r="G44" s="22">
        <v>1583081</v>
      </c>
      <c r="H44" s="22">
        <v>1017513</v>
      </c>
      <c r="I44" s="19"/>
      <c r="J44" s="20">
        <v>40</v>
      </c>
      <c r="K44" s="21" t="str">
        <f t="shared" si="0"/>
        <v>美浦村</v>
      </c>
      <c r="L44" s="22">
        <v>32640</v>
      </c>
      <c r="M44" s="22">
        <v>3436517</v>
      </c>
      <c r="N44" s="22">
        <v>3205462</v>
      </c>
      <c r="O44" s="22">
        <v>1407411</v>
      </c>
      <c r="P44" s="22">
        <v>1338910</v>
      </c>
      <c r="Q44" s="22">
        <v>198807</v>
      </c>
      <c r="R44" s="19"/>
      <c r="S44" s="20">
        <v>40</v>
      </c>
      <c r="T44" s="21" t="str">
        <f t="shared" si="1"/>
        <v>美浦村</v>
      </c>
      <c r="U44" s="22">
        <v>310858</v>
      </c>
      <c r="V44" s="22">
        <v>4912101</v>
      </c>
      <c r="W44" s="22">
        <v>4682301</v>
      </c>
      <c r="X44" s="22">
        <v>48755883</v>
      </c>
      <c r="Y44" s="22">
        <v>46652623</v>
      </c>
      <c r="Z44" s="22">
        <v>20451110</v>
      </c>
      <c r="AA44" s="19"/>
      <c r="AB44" s="20">
        <v>40</v>
      </c>
      <c r="AC44" s="21" t="str">
        <f t="shared" si="2"/>
        <v>美浦村</v>
      </c>
      <c r="AD44" s="22">
        <v>292260</v>
      </c>
      <c r="AE44" s="22">
        <v>4967946</v>
      </c>
      <c r="AF44" s="22">
        <v>4420245</v>
      </c>
      <c r="AG44" s="22">
        <v>174677</v>
      </c>
      <c r="AH44" s="22">
        <v>156053</v>
      </c>
      <c r="AI44" s="22">
        <v>151172</v>
      </c>
      <c r="AJ44" s="19"/>
      <c r="AK44" s="20">
        <v>40</v>
      </c>
      <c r="AL44" s="21" t="str">
        <f t="shared" si="3"/>
        <v>美浦村</v>
      </c>
      <c r="AM44" s="22">
        <v>115646</v>
      </c>
      <c r="AN44" s="22">
        <v>552512</v>
      </c>
      <c r="AO44" s="22">
        <v>434222</v>
      </c>
      <c r="AP44" s="22">
        <v>15162</v>
      </c>
      <c r="AQ44" s="22">
        <v>12094</v>
      </c>
      <c r="AR44" s="22">
        <v>11496</v>
      </c>
      <c r="AS44" s="19"/>
      <c r="AT44" s="20">
        <v>40</v>
      </c>
      <c r="AU44" s="21" t="str">
        <f t="shared" si="4"/>
        <v>美浦村</v>
      </c>
      <c r="AV44" s="22">
        <v>1659673</v>
      </c>
      <c r="AW44" s="22">
        <v>3834360</v>
      </c>
      <c r="AX44" s="22">
        <v>3704089</v>
      </c>
      <c r="AY44" s="22">
        <v>14707815</v>
      </c>
      <c r="AZ44" s="22">
        <v>14585434</v>
      </c>
      <c r="BA44" s="22">
        <v>10170891</v>
      </c>
      <c r="BC44" s="20">
        <v>40</v>
      </c>
      <c r="BD44" s="21" t="str">
        <f t="shared" si="5"/>
        <v>美浦村</v>
      </c>
      <c r="BE44" s="22">
        <v>5756711</v>
      </c>
      <c r="BF44" s="22">
        <v>28273289</v>
      </c>
      <c r="BG44" s="22">
        <v>26616790</v>
      </c>
      <c r="BH44" s="22">
        <v>66783920</v>
      </c>
      <c r="BI44" s="22">
        <v>64402780</v>
      </c>
      <c r="BJ44" s="22">
        <v>32053198</v>
      </c>
    </row>
    <row r="45" spans="1:62" ht="18.75" customHeight="1">
      <c r="A45" s="20">
        <v>41</v>
      </c>
      <c r="B45" s="21" t="s">
        <v>129</v>
      </c>
      <c r="C45" s="22">
        <v>366485</v>
      </c>
      <c r="D45" s="22">
        <v>8393470</v>
      </c>
      <c r="E45" s="22">
        <v>8032929</v>
      </c>
      <c r="F45" s="22">
        <v>3056197</v>
      </c>
      <c r="G45" s="22">
        <v>2972822</v>
      </c>
      <c r="H45" s="22">
        <v>1258396</v>
      </c>
      <c r="I45" s="19"/>
      <c r="J45" s="20">
        <v>41</v>
      </c>
      <c r="K45" s="21" t="str">
        <f t="shared" si="0"/>
        <v>阿見町</v>
      </c>
      <c r="L45" s="22">
        <v>813437</v>
      </c>
      <c r="M45" s="22">
        <v>17653217</v>
      </c>
      <c r="N45" s="22">
        <v>16346206</v>
      </c>
      <c r="O45" s="22">
        <v>26321620</v>
      </c>
      <c r="P45" s="22">
        <v>25484906</v>
      </c>
      <c r="Q45" s="22">
        <v>3528485</v>
      </c>
      <c r="R45" s="19"/>
      <c r="S45" s="20">
        <v>41</v>
      </c>
      <c r="T45" s="21" t="str">
        <f t="shared" si="1"/>
        <v>阿見町</v>
      </c>
      <c r="U45" s="22">
        <v>913238</v>
      </c>
      <c r="V45" s="22">
        <v>9707867</v>
      </c>
      <c r="W45" s="22">
        <v>9684867</v>
      </c>
      <c r="X45" s="22">
        <v>161076398</v>
      </c>
      <c r="Y45" s="22">
        <v>160795645</v>
      </c>
      <c r="Z45" s="22">
        <v>61646848</v>
      </c>
      <c r="AA45" s="19"/>
      <c r="AB45" s="20">
        <v>41</v>
      </c>
      <c r="AC45" s="21" t="str">
        <f t="shared" si="2"/>
        <v>阿見町</v>
      </c>
      <c r="AD45" s="22">
        <v>650778</v>
      </c>
      <c r="AE45" s="22">
        <v>12377799</v>
      </c>
      <c r="AF45" s="22">
        <v>10567901</v>
      </c>
      <c r="AG45" s="22">
        <v>488861</v>
      </c>
      <c r="AH45" s="22">
        <v>418462</v>
      </c>
      <c r="AI45" s="22">
        <v>418462</v>
      </c>
      <c r="AJ45" s="19"/>
      <c r="AK45" s="20">
        <v>41</v>
      </c>
      <c r="AL45" s="21" t="str">
        <f t="shared" si="3"/>
        <v>阿見町</v>
      </c>
      <c r="AM45" s="22">
        <v>806511</v>
      </c>
      <c r="AN45" s="22">
        <v>429801</v>
      </c>
      <c r="AO45" s="22">
        <v>298609</v>
      </c>
      <c r="AP45" s="22">
        <v>12690</v>
      </c>
      <c r="AQ45" s="22">
        <v>8802</v>
      </c>
      <c r="AR45" s="22">
        <v>8802</v>
      </c>
      <c r="AS45" s="19"/>
      <c r="AT45" s="20">
        <v>41</v>
      </c>
      <c r="AU45" s="21" t="str">
        <f t="shared" si="4"/>
        <v>阿見町</v>
      </c>
      <c r="AV45" s="22">
        <v>4835675</v>
      </c>
      <c r="AW45" s="22">
        <v>3770212</v>
      </c>
      <c r="AX45" s="22">
        <v>3632887</v>
      </c>
      <c r="AY45" s="22">
        <v>13875997</v>
      </c>
      <c r="AZ45" s="22">
        <v>13775830</v>
      </c>
      <c r="BA45" s="22">
        <v>9222199</v>
      </c>
      <c r="BC45" s="20">
        <v>41</v>
      </c>
      <c r="BD45" s="21" t="str">
        <f t="shared" si="5"/>
        <v>阿見町</v>
      </c>
      <c r="BE45" s="22">
        <v>12633565</v>
      </c>
      <c r="BF45" s="22">
        <v>52336435</v>
      </c>
      <c r="BG45" s="22">
        <v>48566409</v>
      </c>
      <c r="BH45" s="22">
        <v>204831951</v>
      </c>
      <c r="BI45" s="22">
        <v>203456588</v>
      </c>
      <c r="BJ45" s="22">
        <v>76083313</v>
      </c>
    </row>
    <row r="46" spans="1:62" ht="18.75" customHeight="1">
      <c r="A46" s="20">
        <v>42</v>
      </c>
      <c r="B46" s="21" t="s">
        <v>130</v>
      </c>
      <c r="C46" s="22">
        <v>67303</v>
      </c>
      <c r="D46" s="22">
        <v>26511228</v>
      </c>
      <c r="E46" s="22">
        <v>25501074</v>
      </c>
      <c r="F46" s="22">
        <v>2670944</v>
      </c>
      <c r="G46" s="22">
        <v>2569490</v>
      </c>
      <c r="H46" s="22">
        <v>2569490</v>
      </c>
      <c r="I46" s="19"/>
      <c r="J46" s="20">
        <v>42</v>
      </c>
      <c r="K46" s="21" t="str">
        <f t="shared" si="0"/>
        <v>河内町</v>
      </c>
      <c r="L46" s="22">
        <v>32902</v>
      </c>
      <c r="M46" s="22">
        <v>2175741</v>
      </c>
      <c r="N46" s="22">
        <v>1969852</v>
      </c>
      <c r="O46" s="22">
        <v>132924</v>
      </c>
      <c r="P46" s="22">
        <v>120340</v>
      </c>
      <c r="Q46" s="22">
        <v>120340</v>
      </c>
      <c r="R46" s="19"/>
      <c r="S46" s="20">
        <v>42</v>
      </c>
      <c r="T46" s="21" t="str">
        <f t="shared" si="1"/>
        <v>河内町</v>
      </c>
      <c r="U46" s="22">
        <v>113531</v>
      </c>
      <c r="V46" s="22">
        <v>3222579</v>
      </c>
      <c r="W46" s="22">
        <v>3156107</v>
      </c>
      <c r="X46" s="22">
        <v>36072773</v>
      </c>
      <c r="Y46" s="22">
        <v>35366769</v>
      </c>
      <c r="Z46" s="22">
        <v>10857549</v>
      </c>
      <c r="AA46" s="19"/>
      <c r="AB46" s="20">
        <v>42</v>
      </c>
      <c r="AC46" s="21" t="str">
        <f t="shared" si="2"/>
        <v>河内町</v>
      </c>
      <c r="AD46" s="22">
        <v>0</v>
      </c>
      <c r="AE46" s="22">
        <v>0</v>
      </c>
      <c r="AF46" s="22">
        <v>0</v>
      </c>
      <c r="AG46" s="22">
        <v>0</v>
      </c>
      <c r="AH46" s="22">
        <v>0</v>
      </c>
      <c r="AI46" s="22">
        <v>0</v>
      </c>
      <c r="AJ46" s="19"/>
      <c r="AK46" s="20">
        <v>42</v>
      </c>
      <c r="AL46" s="21" t="str">
        <f t="shared" si="3"/>
        <v>河内町</v>
      </c>
      <c r="AM46" s="22">
        <v>746</v>
      </c>
      <c r="AN46" s="22">
        <v>321210</v>
      </c>
      <c r="AO46" s="22">
        <v>284948</v>
      </c>
      <c r="AP46" s="22">
        <v>9957</v>
      </c>
      <c r="AQ46" s="22">
        <v>8833</v>
      </c>
      <c r="AR46" s="22">
        <v>8833</v>
      </c>
      <c r="AS46" s="19"/>
      <c r="AT46" s="20">
        <v>42</v>
      </c>
      <c r="AU46" s="21" t="str">
        <f t="shared" si="4"/>
        <v>河内町</v>
      </c>
      <c r="AV46" s="22">
        <v>46495</v>
      </c>
      <c r="AW46" s="22">
        <v>1189766</v>
      </c>
      <c r="AX46" s="22">
        <v>1093260</v>
      </c>
      <c r="AY46" s="22">
        <v>1019022</v>
      </c>
      <c r="AZ46" s="22">
        <v>1000984</v>
      </c>
      <c r="BA46" s="22">
        <v>513151</v>
      </c>
      <c r="BC46" s="20">
        <v>42</v>
      </c>
      <c r="BD46" s="21" t="str">
        <f t="shared" si="5"/>
        <v>河内町</v>
      </c>
      <c r="BE46" s="22">
        <v>10887743</v>
      </c>
      <c r="BF46" s="22">
        <v>33432257</v>
      </c>
      <c r="BG46" s="22">
        <v>32015103</v>
      </c>
      <c r="BH46" s="22">
        <v>39905866</v>
      </c>
      <c r="BI46" s="22">
        <v>39066623</v>
      </c>
      <c r="BJ46" s="22">
        <v>14069570</v>
      </c>
    </row>
    <row r="47" spans="1:62" ht="18.75" customHeight="1">
      <c r="A47" s="20">
        <v>43</v>
      </c>
      <c r="B47" s="21" t="s">
        <v>131</v>
      </c>
      <c r="C47" s="22">
        <v>120537</v>
      </c>
      <c r="D47" s="22">
        <v>3619418</v>
      </c>
      <c r="E47" s="22">
        <v>3474288</v>
      </c>
      <c r="F47" s="22">
        <v>380592</v>
      </c>
      <c r="G47" s="22">
        <v>365674</v>
      </c>
      <c r="H47" s="22">
        <v>362392</v>
      </c>
      <c r="I47" s="19"/>
      <c r="J47" s="20">
        <v>43</v>
      </c>
      <c r="K47" s="21" t="str">
        <f t="shared" si="0"/>
        <v>玉里村</v>
      </c>
      <c r="L47" s="22">
        <v>19994</v>
      </c>
      <c r="M47" s="22">
        <v>3588521</v>
      </c>
      <c r="N47" s="22">
        <v>3333072</v>
      </c>
      <c r="O47" s="22">
        <v>405471</v>
      </c>
      <c r="P47" s="22">
        <v>391975</v>
      </c>
      <c r="Q47" s="22">
        <v>307970</v>
      </c>
      <c r="R47" s="19"/>
      <c r="S47" s="20">
        <v>43</v>
      </c>
      <c r="T47" s="21" t="str">
        <f t="shared" si="1"/>
        <v>玉里村</v>
      </c>
      <c r="U47" s="22">
        <v>89339</v>
      </c>
      <c r="V47" s="22">
        <v>2483217</v>
      </c>
      <c r="W47" s="22">
        <v>2453362</v>
      </c>
      <c r="X47" s="22">
        <v>32332454</v>
      </c>
      <c r="Y47" s="22">
        <v>31961120</v>
      </c>
      <c r="Z47" s="22">
        <v>13199815</v>
      </c>
      <c r="AA47" s="19"/>
      <c r="AB47" s="20">
        <v>43</v>
      </c>
      <c r="AC47" s="21" t="str">
        <f t="shared" si="2"/>
        <v>玉里村</v>
      </c>
      <c r="AD47" s="22">
        <v>105918</v>
      </c>
      <c r="AE47" s="22">
        <v>2412003</v>
      </c>
      <c r="AF47" s="22">
        <v>2057636</v>
      </c>
      <c r="AG47" s="22">
        <v>77096</v>
      </c>
      <c r="AH47" s="22">
        <v>66184</v>
      </c>
      <c r="AI47" s="22">
        <v>66158</v>
      </c>
      <c r="AJ47" s="19"/>
      <c r="AK47" s="20">
        <v>43</v>
      </c>
      <c r="AL47" s="21" t="str">
        <f t="shared" si="3"/>
        <v>玉里村</v>
      </c>
      <c r="AM47" s="22">
        <v>91037</v>
      </c>
      <c r="AN47" s="22">
        <v>116905</v>
      </c>
      <c r="AO47" s="22">
        <v>100584</v>
      </c>
      <c r="AP47" s="22">
        <v>1884</v>
      </c>
      <c r="AQ47" s="22">
        <v>1619</v>
      </c>
      <c r="AR47" s="22">
        <v>1609</v>
      </c>
      <c r="AS47" s="19"/>
      <c r="AT47" s="20">
        <v>43</v>
      </c>
      <c r="AU47" s="21" t="str">
        <f t="shared" si="4"/>
        <v>玉里村</v>
      </c>
      <c r="AV47" s="22">
        <v>332758</v>
      </c>
      <c r="AW47" s="22">
        <v>303216</v>
      </c>
      <c r="AX47" s="22">
        <v>301222</v>
      </c>
      <c r="AY47" s="22">
        <v>2073854</v>
      </c>
      <c r="AZ47" s="22">
        <v>2071989</v>
      </c>
      <c r="BA47" s="22">
        <v>1337023</v>
      </c>
      <c r="BC47" s="20">
        <v>43</v>
      </c>
      <c r="BD47" s="21" t="str">
        <f t="shared" si="5"/>
        <v>玉里村</v>
      </c>
      <c r="BE47" s="22">
        <v>2805758</v>
      </c>
      <c r="BF47" s="22">
        <v>12524242</v>
      </c>
      <c r="BG47" s="22">
        <v>11720164</v>
      </c>
      <c r="BH47" s="22">
        <v>35271380</v>
      </c>
      <c r="BI47" s="22">
        <v>34858561</v>
      </c>
      <c r="BJ47" s="22">
        <v>15274967</v>
      </c>
    </row>
    <row r="48" spans="1:62" ht="18.75" customHeight="1">
      <c r="A48" s="20">
        <v>44</v>
      </c>
      <c r="B48" s="21" t="s">
        <v>132</v>
      </c>
      <c r="C48" s="22">
        <v>91151</v>
      </c>
      <c r="D48" s="22">
        <v>6692511</v>
      </c>
      <c r="E48" s="22">
        <v>6460643</v>
      </c>
      <c r="F48" s="22">
        <v>781237</v>
      </c>
      <c r="G48" s="22">
        <v>758660</v>
      </c>
      <c r="H48" s="22">
        <v>715309</v>
      </c>
      <c r="I48" s="19"/>
      <c r="J48" s="20">
        <v>44</v>
      </c>
      <c r="K48" s="21" t="str">
        <f t="shared" si="0"/>
        <v>新治村</v>
      </c>
      <c r="L48" s="22">
        <v>60206</v>
      </c>
      <c r="M48" s="22">
        <v>7272301</v>
      </c>
      <c r="N48" s="22">
        <v>6744869</v>
      </c>
      <c r="O48" s="22">
        <v>2486329</v>
      </c>
      <c r="P48" s="22">
        <v>2454674</v>
      </c>
      <c r="Q48" s="22">
        <v>789945</v>
      </c>
      <c r="R48" s="19"/>
      <c r="S48" s="20">
        <v>44</v>
      </c>
      <c r="T48" s="21" t="str">
        <f t="shared" si="1"/>
        <v>新治村</v>
      </c>
      <c r="U48" s="22">
        <v>164781</v>
      </c>
      <c r="V48" s="22">
        <v>3636802</v>
      </c>
      <c r="W48" s="22">
        <v>3627977</v>
      </c>
      <c r="X48" s="22">
        <v>42281757</v>
      </c>
      <c r="Y48" s="22">
        <v>42210660</v>
      </c>
      <c r="Z48" s="22">
        <v>17190356</v>
      </c>
      <c r="AA48" s="19"/>
      <c r="AB48" s="20">
        <v>44</v>
      </c>
      <c r="AC48" s="21" t="str">
        <f t="shared" si="2"/>
        <v>新治村</v>
      </c>
      <c r="AD48" s="22">
        <v>842283</v>
      </c>
      <c r="AE48" s="22">
        <v>6761213</v>
      </c>
      <c r="AF48" s="22">
        <v>5489442</v>
      </c>
      <c r="AG48" s="22">
        <v>270087</v>
      </c>
      <c r="AH48" s="22">
        <v>249717</v>
      </c>
      <c r="AI48" s="22">
        <v>179585</v>
      </c>
      <c r="AJ48" s="19"/>
      <c r="AK48" s="20">
        <v>44</v>
      </c>
      <c r="AL48" s="21" t="str">
        <f t="shared" si="3"/>
        <v>新治村</v>
      </c>
      <c r="AM48" s="22">
        <v>34735</v>
      </c>
      <c r="AN48" s="22">
        <v>383983</v>
      </c>
      <c r="AO48" s="22">
        <v>259605</v>
      </c>
      <c r="AP48" s="22">
        <v>53037</v>
      </c>
      <c r="AQ48" s="22">
        <v>50989</v>
      </c>
      <c r="AR48" s="22">
        <v>25428</v>
      </c>
      <c r="AS48" s="19"/>
      <c r="AT48" s="20">
        <v>44</v>
      </c>
      <c r="AU48" s="21" t="str">
        <f t="shared" si="4"/>
        <v>新治村</v>
      </c>
      <c r="AV48" s="22">
        <v>232317</v>
      </c>
      <c r="AW48" s="22">
        <v>922602</v>
      </c>
      <c r="AX48" s="22">
        <v>848712</v>
      </c>
      <c r="AY48" s="22">
        <v>2112654</v>
      </c>
      <c r="AZ48" s="22">
        <v>2108920</v>
      </c>
      <c r="BA48" s="22">
        <v>1195075</v>
      </c>
      <c r="BC48" s="20">
        <v>44</v>
      </c>
      <c r="BD48" s="21" t="str">
        <f t="shared" si="5"/>
        <v>新治村</v>
      </c>
      <c r="BE48" s="22">
        <v>6320588</v>
      </c>
      <c r="BF48" s="22">
        <v>25669412</v>
      </c>
      <c r="BG48" s="22">
        <v>23431248</v>
      </c>
      <c r="BH48" s="22">
        <v>47985101</v>
      </c>
      <c r="BI48" s="22">
        <v>47833620</v>
      </c>
      <c r="BJ48" s="22">
        <v>20095698</v>
      </c>
    </row>
    <row r="49" spans="1:62" ht="18.75" customHeight="1">
      <c r="A49" s="20">
        <v>45</v>
      </c>
      <c r="B49" s="21" t="s">
        <v>133</v>
      </c>
      <c r="C49" s="22">
        <v>203486</v>
      </c>
      <c r="D49" s="22">
        <v>16447190</v>
      </c>
      <c r="E49" s="22">
        <v>16009642</v>
      </c>
      <c r="F49" s="22">
        <v>2555035</v>
      </c>
      <c r="G49" s="22">
        <v>2502398</v>
      </c>
      <c r="H49" s="22">
        <v>2059608</v>
      </c>
      <c r="I49" s="19"/>
      <c r="J49" s="20">
        <v>45</v>
      </c>
      <c r="K49" s="21" t="str">
        <f t="shared" si="0"/>
        <v>伊奈町</v>
      </c>
      <c r="L49" s="22">
        <v>272318</v>
      </c>
      <c r="M49" s="22">
        <v>7843317</v>
      </c>
      <c r="N49" s="22">
        <v>7257574</v>
      </c>
      <c r="O49" s="22">
        <v>2441376</v>
      </c>
      <c r="P49" s="22">
        <v>2398238</v>
      </c>
      <c r="Q49" s="22">
        <v>608455</v>
      </c>
      <c r="R49" s="19"/>
      <c r="S49" s="20">
        <v>45</v>
      </c>
      <c r="T49" s="21" t="str">
        <f t="shared" si="1"/>
        <v>伊奈町</v>
      </c>
      <c r="U49" s="22">
        <v>189263</v>
      </c>
      <c r="V49" s="22">
        <v>4572719</v>
      </c>
      <c r="W49" s="22">
        <v>4394023</v>
      </c>
      <c r="X49" s="22">
        <v>63475083</v>
      </c>
      <c r="Y49" s="22">
        <v>61363222</v>
      </c>
      <c r="Z49" s="22">
        <v>17463605</v>
      </c>
      <c r="AA49" s="19"/>
      <c r="AB49" s="20">
        <v>45</v>
      </c>
      <c r="AC49" s="21" t="str">
        <f t="shared" si="2"/>
        <v>伊奈町</v>
      </c>
      <c r="AD49" s="22">
        <v>297623</v>
      </c>
      <c r="AE49" s="22">
        <v>3555711</v>
      </c>
      <c r="AF49" s="22">
        <v>2891948</v>
      </c>
      <c r="AG49" s="22">
        <v>179911</v>
      </c>
      <c r="AH49" s="22">
        <v>161710</v>
      </c>
      <c r="AI49" s="22">
        <v>89097</v>
      </c>
      <c r="AJ49" s="19"/>
      <c r="AK49" s="20">
        <v>45</v>
      </c>
      <c r="AL49" s="21" t="str">
        <f t="shared" si="3"/>
        <v>伊奈町</v>
      </c>
      <c r="AM49" s="22">
        <v>180925</v>
      </c>
      <c r="AN49" s="22">
        <v>305617</v>
      </c>
      <c r="AO49" s="22">
        <v>206969</v>
      </c>
      <c r="AP49" s="22">
        <v>5743</v>
      </c>
      <c r="AQ49" s="22">
        <v>3957</v>
      </c>
      <c r="AR49" s="22">
        <v>2176</v>
      </c>
      <c r="AS49" s="19"/>
      <c r="AT49" s="20">
        <v>45</v>
      </c>
      <c r="AU49" s="21" t="str">
        <f t="shared" si="4"/>
        <v>伊奈町</v>
      </c>
      <c r="AV49" s="22">
        <v>70193</v>
      </c>
      <c r="AW49" s="22">
        <v>3906405</v>
      </c>
      <c r="AX49" s="22">
        <v>3895418</v>
      </c>
      <c r="AY49" s="22">
        <v>17619709</v>
      </c>
      <c r="AZ49" s="22">
        <v>17579101</v>
      </c>
      <c r="BA49" s="22">
        <v>10578284</v>
      </c>
      <c r="BC49" s="20">
        <v>45</v>
      </c>
      <c r="BD49" s="21" t="str">
        <f t="shared" si="5"/>
        <v>伊奈町</v>
      </c>
      <c r="BE49" s="22">
        <v>8909041</v>
      </c>
      <c r="BF49" s="22">
        <v>36630959</v>
      </c>
      <c r="BG49" s="22">
        <v>34655574</v>
      </c>
      <c r="BH49" s="22">
        <v>86276857</v>
      </c>
      <c r="BI49" s="22">
        <v>84008626</v>
      </c>
      <c r="BJ49" s="22">
        <v>30801225</v>
      </c>
    </row>
    <row r="50" spans="1:62" ht="18.75" customHeight="1">
      <c r="A50" s="20">
        <v>46</v>
      </c>
      <c r="B50" s="21" t="s">
        <v>134</v>
      </c>
      <c r="C50" s="22">
        <v>437851</v>
      </c>
      <c r="D50" s="22">
        <v>11043826</v>
      </c>
      <c r="E50" s="22">
        <v>10711829</v>
      </c>
      <c r="F50" s="22">
        <v>1657861</v>
      </c>
      <c r="G50" s="22">
        <v>1617937</v>
      </c>
      <c r="H50" s="22">
        <v>1340129</v>
      </c>
      <c r="I50" s="19"/>
      <c r="J50" s="20">
        <v>46</v>
      </c>
      <c r="K50" s="21" t="str">
        <f t="shared" si="0"/>
        <v>谷和原村</v>
      </c>
      <c r="L50" s="22">
        <v>556259</v>
      </c>
      <c r="M50" s="22">
        <v>6551953</v>
      </c>
      <c r="N50" s="22">
        <v>5937041</v>
      </c>
      <c r="O50" s="22">
        <v>3782897</v>
      </c>
      <c r="P50" s="22">
        <v>3750130</v>
      </c>
      <c r="Q50" s="22">
        <v>768453</v>
      </c>
      <c r="R50" s="19"/>
      <c r="S50" s="20">
        <v>46</v>
      </c>
      <c r="T50" s="21" t="str">
        <f t="shared" si="1"/>
        <v>谷和原村</v>
      </c>
      <c r="U50" s="22">
        <v>203337</v>
      </c>
      <c r="V50" s="22">
        <v>4477046</v>
      </c>
      <c r="W50" s="22">
        <v>4459315</v>
      </c>
      <c r="X50" s="22">
        <v>74960067</v>
      </c>
      <c r="Y50" s="22">
        <v>74776745</v>
      </c>
      <c r="Z50" s="22">
        <v>26481721</v>
      </c>
      <c r="AA50" s="19"/>
      <c r="AB50" s="20">
        <v>46</v>
      </c>
      <c r="AC50" s="21" t="str">
        <f t="shared" si="2"/>
        <v>谷和原村</v>
      </c>
      <c r="AD50" s="22">
        <v>254189</v>
      </c>
      <c r="AE50" s="22">
        <v>1509181</v>
      </c>
      <c r="AF50" s="22">
        <v>1040173</v>
      </c>
      <c r="AG50" s="22">
        <v>2473376</v>
      </c>
      <c r="AH50" s="22">
        <v>2454332</v>
      </c>
      <c r="AI50" s="22">
        <v>514124</v>
      </c>
      <c r="AJ50" s="19"/>
      <c r="AK50" s="20">
        <v>46</v>
      </c>
      <c r="AL50" s="21" t="str">
        <f t="shared" si="3"/>
        <v>谷和原村</v>
      </c>
      <c r="AM50" s="22">
        <v>153725</v>
      </c>
      <c r="AN50" s="22">
        <v>173825</v>
      </c>
      <c r="AO50" s="22">
        <v>142158</v>
      </c>
      <c r="AP50" s="22">
        <v>406542</v>
      </c>
      <c r="AQ50" s="22">
        <v>404858</v>
      </c>
      <c r="AR50" s="22">
        <v>83046</v>
      </c>
      <c r="AS50" s="19"/>
      <c r="AT50" s="20">
        <v>46</v>
      </c>
      <c r="AU50" s="21" t="str">
        <f t="shared" si="4"/>
        <v>谷和原村</v>
      </c>
      <c r="AV50" s="22">
        <v>4250551</v>
      </c>
      <c r="AW50" s="22">
        <v>1050779</v>
      </c>
      <c r="AX50" s="22">
        <v>946415</v>
      </c>
      <c r="AY50" s="22">
        <v>7524449</v>
      </c>
      <c r="AZ50" s="22">
        <v>7515396</v>
      </c>
      <c r="BA50" s="22">
        <v>4456831</v>
      </c>
      <c r="BC50" s="20">
        <v>46</v>
      </c>
      <c r="BD50" s="21" t="str">
        <f t="shared" si="5"/>
        <v>谷和原村</v>
      </c>
      <c r="BE50" s="22">
        <v>8788168</v>
      </c>
      <c r="BF50" s="22">
        <v>24811832</v>
      </c>
      <c r="BG50" s="22">
        <v>23242153</v>
      </c>
      <c r="BH50" s="22">
        <v>90805453</v>
      </c>
      <c r="BI50" s="22">
        <v>90519659</v>
      </c>
      <c r="BJ50" s="22">
        <v>33644565</v>
      </c>
    </row>
    <row r="51" spans="1:62" ht="18.75" customHeight="1">
      <c r="A51" s="20">
        <v>47</v>
      </c>
      <c r="B51" s="21" t="s">
        <v>135</v>
      </c>
      <c r="C51" s="22">
        <v>7488</v>
      </c>
      <c r="D51" s="22">
        <v>14174768</v>
      </c>
      <c r="E51" s="22">
        <v>13686229</v>
      </c>
      <c r="F51" s="22">
        <v>1514653</v>
      </c>
      <c r="G51" s="22">
        <v>1468402</v>
      </c>
      <c r="H51" s="22">
        <v>1452337</v>
      </c>
      <c r="I51" s="19"/>
      <c r="J51" s="20">
        <v>47</v>
      </c>
      <c r="K51" s="21" t="str">
        <f t="shared" si="0"/>
        <v>八千代町</v>
      </c>
      <c r="L51" s="22">
        <v>3841</v>
      </c>
      <c r="M51" s="22">
        <v>24009601</v>
      </c>
      <c r="N51" s="22">
        <v>22667059</v>
      </c>
      <c r="O51" s="22">
        <v>4785415</v>
      </c>
      <c r="P51" s="22">
        <v>4664078</v>
      </c>
      <c r="Q51" s="22">
        <v>1518386</v>
      </c>
      <c r="R51" s="19"/>
      <c r="S51" s="20">
        <v>47</v>
      </c>
      <c r="T51" s="21" t="str">
        <f t="shared" si="1"/>
        <v>八千代町</v>
      </c>
      <c r="U51" s="22">
        <v>181460</v>
      </c>
      <c r="V51" s="22">
        <v>6840356</v>
      </c>
      <c r="W51" s="22">
        <v>6736120</v>
      </c>
      <c r="X51" s="22">
        <v>63098678</v>
      </c>
      <c r="Y51" s="22">
        <v>62259405</v>
      </c>
      <c r="Z51" s="22">
        <v>19070533</v>
      </c>
      <c r="AA51" s="19"/>
      <c r="AB51" s="20">
        <v>47</v>
      </c>
      <c r="AC51" s="21" t="str">
        <f t="shared" si="2"/>
        <v>八千代町</v>
      </c>
      <c r="AD51" s="22">
        <v>27832</v>
      </c>
      <c r="AE51" s="22">
        <v>3414416</v>
      </c>
      <c r="AF51" s="22">
        <v>3043409</v>
      </c>
      <c r="AG51" s="22">
        <v>223699</v>
      </c>
      <c r="AH51" s="22">
        <v>213832</v>
      </c>
      <c r="AI51" s="22">
        <v>115327</v>
      </c>
      <c r="AJ51" s="19"/>
      <c r="AK51" s="20">
        <v>47</v>
      </c>
      <c r="AL51" s="21" t="str">
        <f t="shared" si="3"/>
        <v>八千代町</v>
      </c>
      <c r="AM51" s="22">
        <v>1604</v>
      </c>
      <c r="AN51" s="22">
        <v>64235</v>
      </c>
      <c r="AO51" s="22">
        <v>54941</v>
      </c>
      <c r="AP51" s="22">
        <v>2890</v>
      </c>
      <c r="AQ51" s="22">
        <v>2552</v>
      </c>
      <c r="AR51" s="22">
        <v>2552</v>
      </c>
      <c r="AS51" s="19"/>
      <c r="AT51" s="20">
        <v>47</v>
      </c>
      <c r="AU51" s="21" t="str">
        <f t="shared" si="4"/>
        <v>八千代町</v>
      </c>
      <c r="AV51" s="22">
        <v>898288</v>
      </c>
      <c r="AW51" s="22">
        <v>1504575</v>
      </c>
      <c r="AX51" s="22">
        <v>1266875</v>
      </c>
      <c r="AY51" s="22">
        <v>4581658</v>
      </c>
      <c r="AZ51" s="22">
        <v>4496100</v>
      </c>
      <c r="BA51" s="22">
        <v>2752941</v>
      </c>
      <c r="BC51" s="20">
        <v>47</v>
      </c>
      <c r="BD51" s="21" t="str">
        <f t="shared" si="5"/>
        <v>八千代町</v>
      </c>
      <c r="BE51" s="22">
        <v>9051792</v>
      </c>
      <c r="BF51" s="22">
        <v>50048208</v>
      </c>
      <c r="BG51" s="22">
        <v>47493042</v>
      </c>
      <c r="BH51" s="22">
        <v>74209446</v>
      </c>
      <c r="BI51" s="22">
        <v>73106707</v>
      </c>
      <c r="BJ51" s="22">
        <v>24914414</v>
      </c>
    </row>
    <row r="52" spans="1:62" ht="18.75" customHeight="1">
      <c r="A52" s="20">
        <v>48</v>
      </c>
      <c r="B52" s="21" t="s">
        <v>136</v>
      </c>
      <c r="C52" s="22">
        <v>0</v>
      </c>
      <c r="D52" s="22">
        <v>7043575</v>
      </c>
      <c r="E52" s="22">
        <v>6898261</v>
      </c>
      <c r="F52" s="22">
        <v>1062353</v>
      </c>
      <c r="G52" s="22">
        <v>1046619</v>
      </c>
      <c r="H52" s="22">
        <v>808708</v>
      </c>
      <c r="I52" s="19"/>
      <c r="J52" s="20">
        <v>48</v>
      </c>
      <c r="K52" s="21" t="str">
        <f t="shared" si="0"/>
        <v>五霞町</v>
      </c>
      <c r="L52" s="22">
        <v>0</v>
      </c>
      <c r="M52" s="22">
        <v>3175257</v>
      </c>
      <c r="N52" s="22">
        <v>3066092</v>
      </c>
      <c r="O52" s="22">
        <v>1328173</v>
      </c>
      <c r="P52" s="22">
        <v>1319849</v>
      </c>
      <c r="Q52" s="22">
        <v>499810</v>
      </c>
      <c r="R52" s="19"/>
      <c r="S52" s="20">
        <v>48</v>
      </c>
      <c r="T52" s="21" t="str">
        <f t="shared" si="1"/>
        <v>五霞町</v>
      </c>
      <c r="U52" s="22">
        <v>192067</v>
      </c>
      <c r="V52" s="22">
        <v>3412096</v>
      </c>
      <c r="W52" s="22">
        <v>3404663</v>
      </c>
      <c r="X52" s="22">
        <v>46488192</v>
      </c>
      <c r="Y52" s="22">
        <v>46407935</v>
      </c>
      <c r="Z52" s="22">
        <v>21564986</v>
      </c>
      <c r="AA52" s="19"/>
      <c r="AB52" s="20">
        <v>48</v>
      </c>
      <c r="AC52" s="21" t="str">
        <f t="shared" si="2"/>
        <v>五霞町</v>
      </c>
      <c r="AD52" s="22">
        <v>0</v>
      </c>
      <c r="AE52" s="22">
        <v>248250</v>
      </c>
      <c r="AF52" s="22">
        <v>236281</v>
      </c>
      <c r="AG52" s="22">
        <v>57744</v>
      </c>
      <c r="AH52" s="22">
        <v>57325</v>
      </c>
      <c r="AI52" s="22">
        <v>37435</v>
      </c>
      <c r="AJ52" s="19"/>
      <c r="AK52" s="20">
        <v>48</v>
      </c>
      <c r="AL52" s="21" t="str">
        <f t="shared" si="3"/>
        <v>五霞町</v>
      </c>
      <c r="AM52" s="22">
        <v>0</v>
      </c>
      <c r="AN52" s="22">
        <v>24776</v>
      </c>
      <c r="AO52" s="22">
        <v>13500</v>
      </c>
      <c r="AP52" s="22">
        <v>991</v>
      </c>
      <c r="AQ52" s="22">
        <v>540</v>
      </c>
      <c r="AR52" s="22">
        <v>530</v>
      </c>
      <c r="AS52" s="19"/>
      <c r="AT52" s="20">
        <v>48</v>
      </c>
      <c r="AU52" s="21" t="str">
        <f t="shared" si="4"/>
        <v>五霞町</v>
      </c>
      <c r="AV52" s="22">
        <v>0</v>
      </c>
      <c r="AW52" s="22">
        <v>448016</v>
      </c>
      <c r="AX52" s="22">
        <v>445075</v>
      </c>
      <c r="AY52" s="22">
        <v>3707249</v>
      </c>
      <c r="AZ52" s="22">
        <v>3705393</v>
      </c>
      <c r="BA52" s="22">
        <v>2437315</v>
      </c>
      <c r="BC52" s="20">
        <v>48</v>
      </c>
      <c r="BD52" s="21" t="str">
        <f t="shared" si="5"/>
        <v>五霞町</v>
      </c>
      <c r="BE52" s="22">
        <v>8738030</v>
      </c>
      <c r="BF52" s="22">
        <v>14351970</v>
      </c>
      <c r="BG52" s="22">
        <v>14063872</v>
      </c>
      <c r="BH52" s="22">
        <v>52644702</v>
      </c>
      <c r="BI52" s="22">
        <v>52537661</v>
      </c>
      <c r="BJ52" s="22">
        <v>25348784</v>
      </c>
    </row>
    <row r="53" spans="1:62" ht="18.75" customHeight="1">
      <c r="A53" s="20">
        <v>49</v>
      </c>
      <c r="B53" s="21" t="s">
        <v>137</v>
      </c>
      <c r="C53" s="22">
        <v>8528</v>
      </c>
      <c r="D53" s="22">
        <v>7750336</v>
      </c>
      <c r="E53" s="22">
        <v>7338869</v>
      </c>
      <c r="F53" s="22">
        <v>875781</v>
      </c>
      <c r="G53" s="22">
        <v>835700</v>
      </c>
      <c r="H53" s="22">
        <v>761262</v>
      </c>
      <c r="I53" s="19"/>
      <c r="J53" s="20">
        <v>49</v>
      </c>
      <c r="K53" s="21" t="str">
        <f t="shared" si="0"/>
        <v>境町</v>
      </c>
      <c r="L53" s="22">
        <v>7004</v>
      </c>
      <c r="M53" s="22">
        <v>16660716</v>
      </c>
      <c r="N53" s="22">
        <v>15673462</v>
      </c>
      <c r="O53" s="22">
        <v>6055326</v>
      </c>
      <c r="P53" s="22">
        <v>5988206</v>
      </c>
      <c r="Q53" s="22">
        <v>1598364</v>
      </c>
      <c r="R53" s="19"/>
      <c r="S53" s="20">
        <v>49</v>
      </c>
      <c r="T53" s="21" t="str">
        <f t="shared" si="1"/>
        <v>境町</v>
      </c>
      <c r="U53" s="22">
        <v>340129</v>
      </c>
      <c r="V53" s="22">
        <v>7436146</v>
      </c>
      <c r="W53" s="22">
        <v>7369883</v>
      </c>
      <c r="X53" s="22">
        <v>85947026</v>
      </c>
      <c r="Y53" s="22">
        <v>85326921</v>
      </c>
      <c r="Z53" s="22">
        <v>32065623</v>
      </c>
      <c r="AA53" s="19"/>
      <c r="AB53" s="20">
        <v>49</v>
      </c>
      <c r="AC53" s="21" t="str">
        <f t="shared" si="2"/>
        <v>境町</v>
      </c>
      <c r="AD53" s="22">
        <v>56165</v>
      </c>
      <c r="AE53" s="22">
        <v>2823447</v>
      </c>
      <c r="AF53" s="22">
        <v>2156843</v>
      </c>
      <c r="AG53" s="22">
        <v>137071</v>
      </c>
      <c r="AH53" s="22">
        <v>114406</v>
      </c>
      <c r="AI53" s="22">
        <v>97488</v>
      </c>
      <c r="AJ53" s="19"/>
      <c r="AK53" s="20">
        <v>49</v>
      </c>
      <c r="AL53" s="21" t="str">
        <f t="shared" si="3"/>
        <v>境町</v>
      </c>
      <c r="AM53" s="22">
        <v>8111</v>
      </c>
      <c r="AN53" s="22">
        <v>98253</v>
      </c>
      <c r="AO53" s="22">
        <v>85487</v>
      </c>
      <c r="AP53" s="22">
        <v>3145</v>
      </c>
      <c r="AQ53" s="22">
        <v>2736</v>
      </c>
      <c r="AR53" s="22">
        <v>2736</v>
      </c>
      <c r="AS53" s="19"/>
      <c r="AT53" s="20">
        <v>49</v>
      </c>
      <c r="AU53" s="21" t="str">
        <f t="shared" si="4"/>
        <v>境町</v>
      </c>
      <c r="AV53" s="22">
        <v>0</v>
      </c>
      <c r="AW53" s="22">
        <v>2280881</v>
      </c>
      <c r="AX53" s="22">
        <v>2236111</v>
      </c>
      <c r="AY53" s="22">
        <v>12460458</v>
      </c>
      <c r="AZ53" s="22">
        <v>12404689</v>
      </c>
      <c r="BA53" s="22">
        <v>7595643</v>
      </c>
      <c r="BC53" s="20">
        <v>49</v>
      </c>
      <c r="BD53" s="21" t="str">
        <f t="shared" si="5"/>
        <v>境町</v>
      </c>
      <c r="BE53" s="22">
        <v>9512286</v>
      </c>
      <c r="BF53" s="22">
        <v>37067714</v>
      </c>
      <c r="BG53" s="22">
        <v>34878590</v>
      </c>
      <c r="BH53" s="22">
        <v>105479076</v>
      </c>
      <c r="BI53" s="22">
        <v>104672927</v>
      </c>
      <c r="BJ53" s="22">
        <v>42121385</v>
      </c>
    </row>
    <row r="54" spans="1:62" ht="18.75" customHeight="1">
      <c r="A54" s="47">
        <v>50</v>
      </c>
      <c r="B54" s="48" t="s">
        <v>138</v>
      </c>
      <c r="C54" s="49">
        <v>253550</v>
      </c>
      <c r="D54" s="49">
        <v>10885849</v>
      </c>
      <c r="E54" s="49">
        <v>10534986</v>
      </c>
      <c r="F54" s="49">
        <v>1261857</v>
      </c>
      <c r="G54" s="49">
        <v>1222773</v>
      </c>
      <c r="H54" s="49">
        <v>1199786</v>
      </c>
      <c r="I54" s="19"/>
      <c r="J54" s="20">
        <v>50</v>
      </c>
      <c r="K54" s="21" t="str">
        <f t="shared" si="0"/>
        <v>利根町</v>
      </c>
      <c r="L54" s="22">
        <v>187545</v>
      </c>
      <c r="M54" s="22">
        <v>2148185</v>
      </c>
      <c r="N54" s="22">
        <v>2020664</v>
      </c>
      <c r="O54" s="22">
        <v>1206149</v>
      </c>
      <c r="P54" s="22">
        <v>1171027</v>
      </c>
      <c r="Q54" s="22">
        <v>260519</v>
      </c>
      <c r="R54" s="19"/>
      <c r="S54" s="20">
        <v>50</v>
      </c>
      <c r="T54" s="21" t="str">
        <f t="shared" si="1"/>
        <v>利根町</v>
      </c>
      <c r="U54" s="22">
        <v>206614</v>
      </c>
      <c r="V54" s="22">
        <v>3092788</v>
      </c>
      <c r="W54" s="22">
        <v>3079004</v>
      </c>
      <c r="X54" s="22">
        <v>44949906</v>
      </c>
      <c r="Y54" s="22">
        <v>44811079</v>
      </c>
      <c r="Z54" s="22">
        <v>14088708</v>
      </c>
      <c r="AA54" s="19"/>
      <c r="AB54" s="20">
        <v>50</v>
      </c>
      <c r="AC54" s="21" t="str">
        <f t="shared" si="2"/>
        <v>利根町</v>
      </c>
      <c r="AD54" s="22">
        <v>51633</v>
      </c>
      <c r="AE54" s="22">
        <v>589434</v>
      </c>
      <c r="AF54" s="22">
        <v>501805</v>
      </c>
      <c r="AG54" s="22">
        <v>21800</v>
      </c>
      <c r="AH54" s="22">
        <v>18592</v>
      </c>
      <c r="AI54" s="22">
        <v>18584</v>
      </c>
      <c r="AJ54" s="19"/>
      <c r="AK54" s="20">
        <v>50</v>
      </c>
      <c r="AL54" s="21" t="str">
        <f t="shared" si="3"/>
        <v>利根町</v>
      </c>
      <c r="AM54" s="22">
        <v>114579</v>
      </c>
      <c r="AN54" s="22">
        <v>120075</v>
      </c>
      <c r="AO54" s="22">
        <v>95084</v>
      </c>
      <c r="AP54" s="22">
        <v>3603</v>
      </c>
      <c r="AQ54" s="22">
        <v>2853</v>
      </c>
      <c r="AR54" s="22">
        <v>2853</v>
      </c>
      <c r="AS54" s="19"/>
      <c r="AT54" s="20">
        <v>50</v>
      </c>
      <c r="AU54" s="21" t="str">
        <f t="shared" si="4"/>
        <v>利根町</v>
      </c>
      <c r="AV54" s="22">
        <v>164489</v>
      </c>
      <c r="AW54" s="22">
        <v>601463</v>
      </c>
      <c r="AX54" s="22">
        <v>583860</v>
      </c>
      <c r="AY54" s="22">
        <v>2693691</v>
      </c>
      <c r="AZ54" s="22">
        <v>2675298</v>
      </c>
      <c r="BA54" s="22">
        <v>1800310</v>
      </c>
      <c r="BC54" s="20">
        <v>50</v>
      </c>
      <c r="BD54" s="21" t="str">
        <f t="shared" si="5"/>
        <v>利根町</v>
      </c>
      <c r="BE54" s="22">
        <v>7445805</v>
      </c>
      <c r="BF54" s="22">
        <v>17454195</v>
      </c>
      <c r="BG54" s="22">
        <v>16828442</v>
      </c>
      <c r="BH54" s="22">
        <v>50137153</v>
      </c>
      <c r="BI54" s="22">
        <v>49901739</v>
      </c>
      <c r="BJ54" s="22">
        <v>17370877</v>
      </c>
    </row>
    <row r="55" spans="1:62" ht="18.75" customHeight="1">
      <c r="A55" s="53"/>
      <c r="B55" s="54" t="s">
        <v>165</v>
      </c>
      <c r="C55" s="56">
        <f>SUM(C35:C54)</f>
        <v>2751496</v>
      </c>
      <c r="D55" s="56">
        <f>SUM(D35:D54)</f>
        <v>207650450</v>
      </c>
      <c r="E55" s="56">
        <f>SUM(E35:E54)</f>
        <v>199036912</v>
      </c>
      <c r="F55" s="56">
        <f>SUM(F35:F54)</f>
        <v>28500294</v>
      </c>
      <c r="G55" s="56">
        <f>SUM(G35:G54)</f>
        <v>27556611</v>
      </c>
      <c r="H55" s="56">
        <f>SUM(H35:H54)</f>
        <v>22421269</v>
      </c>
      <c r="I55" s="24"/>
      <c r="J55" s="53"/>
      <c r="K55" s="54" t="s">
        <v>165</v>
      </c>
      <c r="L55" s="56">
        <f>SUM(L35:L54)</f>
        <v>6533343</v>
      </c>
      <c r="M55" s="56">
        <f>SUM(M35:M54)</f>
        <v>250711586</v>
      </c>
      <c r="N55" s="56">
        <f>SUM(N35:N54)</f>
        <v>234993712</v>
      </c>
      <c r="O55" s="56">
        <f>SUM(O35:O54)</f>
        <v>76649621</v>
      </c>
      <c r="P55" s="56">
        <f>SUM(P35:P54)</f>
        <v>74765218</v>
      </c>
      <c r="Q55" s="56">
        <f>SUM(Q35:Q54)</f>
        <v>20604047</v>
      </c>
      <c r="R55" s="24"/>
      <c r="S55" s="53"/>
      <c r="T55" s="54" t="s">
        <v>165</v>
      </c>
      <c r="U55" s="56">
        <f>SUM(U35:U54)</f>
        <v>7779953</v>
      </c>
      <c r="V55" s="56">
        <f>SUM(V35:V54)</f>
        <v>114572301</v>
      </c>
      <c r="W55" s="56">
        <f>SUM(W35:W54)</f>
        <v>112632177</v>
      </c>
      <c r="X55" s="56">
        <f>SUM(X35:X54)</f>
        <v>1504219258</v>
      </c>
      <c r="Y55" s="56">
        <f>SUM(Y35:Y54)</f>
        <v>1487813545</v>
      </c>
      <c r="Z55" s="56">
        <f>SUM(Z35:Z54)</f>
        <v>499925991</v>
      </c>
      <c r="AA55" s="24"/>
      <c r="AB55" s="53"/>
      <c r="AC55" s="54" t="s">
        <v>165</v>
      </c>
      <c r="AD55" s="56">
        <f>SUM(AD35:AD54)</f>
        <v>130990344</v>
      </c>
      <c r="AE55" s="56">
        <f>SUM(AE35:AE54)</f>
        <v>318707860</v>
      </c>
      <c r="AF55" s="56">
        <f>SUM(AF35:AF54)</f>
        <v>289761801</v>
      </c>
      <c r="AG55" s="56">
        <f>SUM(AG35:AG54)</f>
        <v>21863002</v>
      </c>
      <c r="AH55" s="56">
        <f>SUM(AH35:AH54)</f>
        <v>21169626</v>
      </c>
      <c r="AI55" s="56">
        <f>SUM(AI35:AI54)</f>
        <v>12868879</v>
      </c>
      <c r="AJ55" s="24"/>
      <c r="AK55" s="53"/>
      <c r="AL55" s="54" t="s">
        <v>165</v>
      </c>
      <c r="AM55" s="56">
        <f>SUM(AM35:AM54)</f>
        <v>6915405</v>
      </c>
      <c r="AN55" s="56">
        <f>SUM(AN35:AN54)</f>
        <v>25829772</v>
      </c>
      <c r="AO55" s="56">
        <f>SUM(AO35:AO54)</f>
        <v>21396341</v>
      </c>
      <c r="AP55" s="56">
        <f>SUM(AP35:AP54)</f>
        <v>1636616</v>
      </c>
      <c r="AQ55" s="56">
        <f>SUM(AQ35:AQ54)</f>
        <v>1562596</v>
      </c>
      <c r="AR55" s="56">
        <f>SUM(AR35:AR54)</f>
        <v>752719</v>
      </c>
      <c r="AS55" s="24"/>
      <c r="AT55" s="53"/>
      <c r="AU55" s="54" t="s">
        <v>165</v>
      </c>
      <c r="AV55" s="56">
        <f>SUM(AV35:AV54)</f>
        <v>32117537</v>
      </c>
      <c r="AW55" s="56">
        <f>SUM(AW35:AW54)</f>
        <v>51394998</v>
      </c>
      <c r="AX55" s="56">
        <f>SUM(AX35:AX54)</f>
        <v>49326426</v>
      </c>
      <c r="AY55" s="56">
        <f>SUM(AY35:AY54)</f>
        <v>173516633</v>
      </c>
      <c r="AZ55" s="56">
        <f>SUM(AZ35:AZ54)</f>
        <v>172556634</v>
      </c>
      <c r="BA55" s="56">
        <f>SUM(BA35:BA54)</f>
        <v>102679082</v>
      </c>
      <c r="BB55" s="24"/>
      <c r="BC55" s="53"/>
      <c r="BD55" s="54" t="s">
        <v>165</v>
      </c>
      <c r="BE55" s="56">
        <f>SUM(BE35:BE54)</f>
        <v>355337052</v>
      </c>
      <c r="BF55" s="56">
        <f>SUM(BF35:BF54)</f>
        <v>971452948</v>
      </c>
      <c r="BG55" s="56">
        <f>SUM(BG35:BG54)</f>
        <v>909717988</v>
      </c>
      <c r="BH55" s="56">
        <f>SUM(BH35:BH54)</f>
        <v>1806521251</v>
      </c>
      <c r="BI55" s="56">
        <f>SUM(BI35:BI54)</f>
        <v>1785559722</v>
      </c>
      <c r="BJ55" s="56">
        <f>SUM(BJ35:BJ54)</f>
        <v>659365101</v>
      </c>
    </row>
    <row r="56" spans="1:62" ht="18.75" customHeight="1">
      <c r="A56" s="57"/>
      <c r="B56" s="58" t="s">
        <v>166</v>
      </c>
      <c r="C56" s="59">
        <f>SUM(C55,C34)</f>
        <v>12252077</v>
      </c>
      <c r="D56" s="59">
        <f>SUM(D55,D34)</f>
        <v>938552662</v>
      </c>
      <c r="E56" s="59">
        <f>SUM(E55,E34)</f>
        <v>900097985</v>
      </c>
      <c r="F56" s="59">
        <f>SUM(F55,F34)</f>
        <v>170701053</v>
      </c>
      <c r="G56" s="59">
        <f>SUM(G55,G34)</f>
        <v>165999559</v>
      </c>
      <c r="H56" s="59">
        <f>SUM(H55,H34)</f>
        <v>113280174</v>
      </c>
      <c r="I56" s="24"/>
      <c r="J56" s="57"/>
      <c r="K56" s="58" t="s">
        <v>166</v>
      </c>
      <c r="L56" s="59">
        <f>SUM(L55,L34)</f>
        <v>18743235</v>
      </c>
      <c r="M56" s="59">
        <f>SUM(M55,M34)</f>
        <v>1033854490</v>
      </c>
      <c r="N56" s="59">
        <f>SUM(N55,N34)</f>
        <v>970632166</v>
      </c>
      <c r="O56" s="59">
        <f>SUM(O55,O34)</f>
        <v>738151762</v>
      </c>
      <c r="P56" s="59">
        <f>SUM(P55,P34)</f>
        <v>727234397</v>
      </c>
      <c r="Q56" s="59">
        <f>SUM(Q55,Q34)</f>
        <v>146808354</v>
      </c>
      <c r="R56" s="24"/>
      <c r="S56" s="57"/>
      <c r="T56" s="58" t="s">
        <v>166</v>
      </c>
      <c r="U56" s="59">
        <f>SUM(U55,U34)</f>
        <v>51371767</v>
      </c>
      <c r="V56" s="59">
        <f>SUM(V55,V34)</f>
        <v>653306122</v>
      </c>
      <c r="W56" s="59">
        <f>SUM(W55,W34)</f>
        <v>644348866</v>
      </c>
      <c r="X56" s="59">
        <f>SUM(X55,X34)</f>
        <v>10916304676</v>
      </c>
      <c r="Y56" s="59">
        <f>SUM(Y55,Y34)</f>
        <v>10844166943</v>
      </c>
      <c r="Z56" s="59">
        <f>SUM(Z55,Z34)</f>
        <v>3706203395</v>
      </c>
      <c r="AA56" s="24"/>
      <c r="AB56" s="57"/>
      <c r="AC56" s="58" t="s">
        <v>166</v>
      </c>
      <c r="AD56" s="59">
        <f>SUM(AD55,AD34)</f>
        <v>439598978</v>
      </c>
      <c r="AE56" s="59">
        <f>SUM(AE55,AE34)</f>
        <v>1222180390</v>
      </c>
      <c r="AF56" s="59">
        <f>SUM(AF55,AF34)</f>
        <v>1104074935</v>
      </c>
      <c r="AG56" s="59">
        <f>SUM(AG55,AG34)</f>
        <v>138863114</v>
      </c>
      <c r="AH56" s="59">
        <f>SUM(AH55,AH34)</f>
        <v>135618810</v>
      </c>
      <c r="AI56" s="59">
        <f>SUM(AI55,AI34)</f>
        <v>71850576</v>
      </c>
      <c r="AJ56" s="24"/>
      <c r="AK56" s="57"/>
      <c r="AL56" s="58" t="s">
        <v>166</v>
      </c>
      <c r="AM56" s="59">
        <f>SUM(AM55,AM34)</f>
        <v>22509503</v>
      </c>
      <c r="AN56" s="59">
        <f>SUM(AN55,AN34)</f>
        <v>81084142</v>
      </c>
      <c r="AO56" s="59">
        <f>SUM(AO55,AO34)</f>
        <v>64455461</v>
      </c>
      <c r="AP56" s="59">
        <f>SUM(AP55,AP34)</f>
        <v>10951411</v>
      </c>
      <c r="AQ56" s="59">
        <f>SUM(AQ55,AQ34)</f>
        <v>10412678</v>
      </c>
      <c r="AR56" s="59">
        <f>SUM(AR55,AR34)</f>
        <v>5242209</v>
      </c>
      <c r="AS56" s="24"/>
      <c r="AT56" s="57"/>
      <c r="AU56" s="58" t="s">
        <v>166</v>
      </c>
      <c r="AV56" s="59">
        <f>SUM(AV55,AV34)</f>
        <v>156972771</v>
      </c>
      <c r="AW56" s="59">
        <f>SUM(AW55,AW34)</f>
        <v>255080954</v>
      </c>
      <c r="AX56" s="59">
        <f>SUM(AX55,AX34)</f>
        <v>243967203</v>
      </c>
      <c r="AY56" s="59">
        <f>SUM(AY55,AY34)</f>
        <v>1181516574</v>
      </c>
      <c r="AZ56" s="59">
        <f>SUM(AZ55,AZ34)</f>
        <v>1176389529</v>
      </c>
      <c r="BA56" s="59">
        <f>SUM(BA55,BA34)</f>
        <v>701103613</v>
      </c>
      <c r="BB56" s="24"/>
      <c r="BC56" s="57"/>
      <c r="BD56" s="58" t="s">
        <v>166</v>
      </c>
      <c r="BE56" s="59">
        <f>SUM(BE55,BE34)</f>
        <v>1699133196</v>
      </c>
      <c r="BF56" s="59">
        <f>SUM(BF55,BF34)</f>
        <v>4193756804</v>
      </c>
      <c r="BG56" s="59">
        <f>SUM(BG55,BG34)</f>
        <v>3937009093</v>
      </c>
      <c r="BH56" s="59">
        <f>SUM(BH55,BH34)</f>
        <v>13156882712</v>
      </c>
      <c r="BI56" s="59">
        <f>SUM(BI55,BI34)</f>
        <v>13060208872</v>
      </c>
      <c r="BJ56" s="59">
        <f>SUM(BJ55,BJ34)</f>
        <v>4744819695</v>
      </c>
    </row>
    <row r="58" ht="14.25">
      <c r="BA58" s="25"/>
    </row>
  </sheetData>
  <mergeCells count="28">
    <mergeCell ref="AD2:AF2"/>
    <mergeCell ref="AG2:AI2"/>
    <mergeCell ref="AK2:AK3"/>
    <mergeCell ref="AL2:AL3"/>
    <mergeCell ref="BE2:BG2"/>
    <mergeCell ref="BH2:BJ2"/>
    <mergeCell ref="AM2:AO2"/>
    <mergeCell ref="AP2:AR2"/>
    <mergeCell ref="AT2:AT3"/>
    <mergeCell ref="AU2:AU3"/>
    <mergeCell ref="BC2:BC3"/>
    <mergeCell ref="BD2:BD3"/>
    <mergeCell ref="AV2:AX2"/>
    <mergeCell ref="AY2:BA2"/>
    <mergeCell ref="B2:B3"/>
    <mergeCell ref="A2:A3"/>
    <mergeCell ref="L2:N2"/>
    <mergeCell ref="O2:Q2"/>
    <mergeCell ref="C2:E2"/>
    <mergeCell ref="F2:H2"/>
    <mergeCell ref="J2:J3"/>
    <mergeCell ref="K2:K3"/>
    <mergeCell ref="S2:S3"/>
    <mergeCell ref="T2:T3"/>
    <mergeCell ref="AB2:AB3"/>
    <mergeCell ref="AC2:AC3"/>
    <mergeCell ref="U2:W2"/>
    <mergeCell ref="X2:Z2"/>
  </mergeCells>
  <printOptions horizontalCentered="1"/>
  <pageMargins left="0.3937007874015748" right="0.3937007874015748" top="0.55" bottom="0.3" header="0.5118110236220472" footer="0.28"/>
  <pageSetup fitToWidth="7" horizontalDpi="600" verticalDpi="600" orientation="portrait" paperSize="9" scale="70" r:id="rId1"/>
  <colBreaks count="6" manualBreakCount="6">
    <brk id="9" max="65535" man="1"/>
    <brk id="18" max="65535" man="1"/>
    <brk id="27" max="65535" man="1"/>
    <brk id="36" max="65535" man="1"/>
    <brk id="45" max="65535" man="1"/>
    <brk id="5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2007-01-11T04:49:13Z</cp:lastPrinted>
  <dcterms:created xsi:type="dcterms:W3CDTF">2003-03-10T08:29:16Z</dcterms:created>
  <dcterms:modified xsi:type="dcterms:W3CDTF">2007-01-11T04:49:30Z</dcterms:modified>
  <cp:category/>
  <cp:version/>
  <cp:contentType/>
  <cp:contentStatus/>
</cp:coreProperties>
</file>