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635" windowHeight="8730" activeTab="3"/>
  </bookViews>
  <sheets>
    <sheet name="１表総括表（市計）" sheetId="1" r:id="rId1"/>
    <sheet name="１表総括表（町村計）" sheetId="2" r:id="rId2"/>
    <sheet name="１表総括表（市町村計）" sheetId="3" r:id="rId3"/>
    <sheet name="内訳（済み）" sheetId="4" r:id="rId4"/>
  </sheets>
  <definedNames>
    <definedName name="_xlnm.Print_Area" localSheetId="0">'１表総括表（市計）'!$A$1:$O$31</definedName>
    <definedName name="_xlnm.Print_Area" localSheetId="2">'１表総括表（市町村計）'!$A$1:$O$29</definedName>
    <definedName name="_xlnm.Print_Area" localSheetId="1">'１表総括表（町村計）'!$A$1:$O$29</definedName>
  </definedNames>
  <calcPr fullCalcOnLoad="1"/>
</workbook>
</file>

<file path=xl/sharedStrings.xml><?xml version="1.0" encoding="utf-8"?>
<sst xmlns="http://schemas.openxmlformats.org/spreadsheetml/2006/main" count="322" uniqueCount="167">
  <si>
    <t>計</t>
  </si>
  <si>
    <t>納税義務者数</t>
  </si>
  <si>
    <t>納税義務者数</t>
  </si>
  <si>
    <t>非課税地積
（イ）　（㎡）</t>
  </si>
  <si>
    <t>非課税地積
（イ）　（㎡）</t>
  </si>
  <si>
    <t>評価総地積
（ロ）　（㎡）</t>
  </si>
  <si>
    <t>評価総地積
（ロ）　（㎡）</t>
  </si>
  <si>
    <t>法定免税点
未満のもの
（ロ）（人）</t>
  </si>
  <si>
    <t>法定免税点
未満のもの
（ロ）（人）</t>
  </si>
  <si>
    <t>総数
（イ）（人）</t>
  </si>
  <si>
    <t>総数
（イ）（人）</t>
  </si>
  <si>
    <t>法定免税点
以上のもの
(ｲ)-(ﾛ)(ﾊ)（人）</t>
  </si>
  <si>
    <t>法定免税点
以上のもの
(ｲ)-(ﾛ)(ﾊ)（人）</t>
  </si>
  <si>
    <t>法定免税点
未満のもの
（ハ）　（㎡）</t>
  </si>
  <si>
    <t>法定免税点
未満のもの
（ハ）　（㎡）</t>
  </si>
  <si>
    <t>法定免税点
以上のもの
（ニ）　（㎡）</t>
  </si>
  <si>
    <t>法定免税点
以上のもの
（ニ）　（㎡）</t>
  </si>
  <si>
    <t>総額
（ホ）　（千円）</t>
  </si>
  <si>
    <t>総額
（ホ）　（千円）</t>
  </si>
  <si>
    <t>法定免税点
未満のもの
（ニ）　（千円）</t>
  </si>
  <si>
    <t>法定免税点
未満のもの
（ニ）　（千円）</t>
  </si>
  <si>
    <t>法定免税点
以上のもの
（ト）　（千円）</t>
  </si>
  <si>
    <t>法定免税点
以上のもの
（ト）　（千円）</t>
  </si>
  <si>
    <t>（ト）に係る
課税標準額
（チ）　（千円）</t>
  </si>
  <si>
    <t>（ト）に係る
課税標準額
（チ）　（千円）</t>
  </si>
  <si>
    <t>非課税地筆数（リ）</t>
  </si>
  <si>
    <t>非課税地筆数（リ）</t>
  </si>
  <si>
    <t>評価総筆数
（ヌ）</t>
  </si>
  <si>
    <t>評価総筆数
（ヌ）</t>
  </si>
  <si>
    <t>法定免税点
未満のもの
（ル）</t>
  </si>
  <si>
    <t>法定免税点
未満のもの
（ル）</t>
  </si>
  <si>
    <t>法定免税点
以上のもの
（ヌ）-（ル）</t>
  </si>
  <si>
    <t>法定免税点
以上のもの
（ヌ）-（ル）</t>
  </si>
  <si>
    <t>平均価格</t>
  </si>
  <si>
    <t>平均価格</t>
  </si>
  <si>
    <t>（ホ）/（ロ）
（ワ）　（円/㎡）</t>
  </si>
  <si>
    <t>（ホ）/（ロ）
（ワ）　（円/㎡）</t>
  </si>
  <si>
    <t>　　　　　　　　　　　　　　区　分
地　目　</t>
  </si>
  <si>
    <t>　　　　　　　　　　　　　　区　分
地　目　</t>
  </si>
  <si>
    <t>一般田</t>
  </si>
  <si>
    <t>一般田</t>
  </si>
  <si>
    <t>介在田・市街化区域田</t>
  </si>
  <si>
    <t>介在田・市街化区域田</t>
  </si>
  <si>
    <t>一般畑</t>
  </si>
  <si>
    <t>一般畑</t>
  </si>
  <si>
    <t>介在畑・市街化区域畑</t>
  </si>
  <si>
    <t>介在畑・市街化区域畑</t>
  </si>
  <si>
    <t>小規模住宅用地</t>
  </si>
  <si>
    <t>小規模住宅用地</t>
  </si>
  <si>
    <t>一般住宅用地</t>
  </si>
  <si>
    <t>一般住宅用地</t>
  </si>
  <si>
    <t>商業地等（非住宅用地）</t>
  </si>
  <si>
    <t>商業地等（非住宅用地）</t>
  </si>
  <si>
    <t>計</t>
  </si>
  <si>
    <t>塩田</t>
  </si>
  <si>
    <t>塩田</t>
  </si>
  <si>
    <t>鉱泉地</t>
  </si>
  <si>
    <t>鉱泉地</t>
  </si>
  <si>
    <t>池沼</t>
  </si>
  <si>
    <t>池沼</t>
  </si>
  <si>
    <t>一般山林</t>
  </si>
  <si>
    <t>一般山林</t>
  </si>
  <si>
    <t>介在山林</t>
  </si>
  <si>
    <t>介在山林</t>
  </si>
  <si>
    <t>牧場</t>
  </si>
  <si>
    <t>牧場</t>
  </si>
  <si>
    <t>原野</t>
  </si>
  <si>
    <t>原野</t>
  </si>
  <si>
    <t>ゴルフ場の用地</t>
  </si>
  <si>
    <t>ゴルフ場の用地</t>
  </si>
  <si>
    <t>遊園地等の用地</t>
  </si>
  <si>
    <t>遊園地等の用地</t>
  </si>
  <si>
    <t>鉄軌道用地</t>
  </si>
  <si>
    <t>鉄軌道用地</t>
  </si>
  <si>
    <t>その他の雑種地</t>
  </si>
  <si>
    <t>その他の雑種地</t>
  </si>
  <si>
    <t>その他</t>
  </si>
  <si>
    <t>その他</t>
  </si>
  <si>
    <t>合計</t>
  </si>
  <si>
    <t>合計</t>
  </si>
  <si>
    <t>田</t>
  </si>
  <si>
    <t>田</t>
  </si>
  <si>
    <t>畑</t>
  </si>
  <si>
    <t>畑</t>
  </si>
  <si>
    <t>宅地</t>
  </si>
  <si>
    <t>宅地</t>
  </si>
  <si>
    <t>山林</t>
  </si>
  <si>
    <t>山林</t>
  </si>
  <si>
    <t>雑種地</t>
  </si>
  <si>
    <t>雑種地</t>
  </si>
  <si>
    <t>ひたちなか市</t>
  </si>
  <si>
    <t>日立市</t>
  </si>
  <si>
    <t>潮来市</t>
  </si>
  <si>
    <t>総額
（ニ）　（千円）</t>
  </si>
  <si>
    <t>（ホ）に係る
課税標準額
（ヘ）　（千円）</t>
  </si>
  <si>
    <t>（1）　市　計</t>
  </si>
  <si>
    <t>（２）　町　村　計</t>
  </si>
  <si>
    <t>（３）　市　町　村　計</t>
  </si>
  <si>
    <t>４　宅地</t>
  </si>
  <si>
    <t>７　雑種地</t>
  </si>
  <si>
    <t>地                     積</t>
  </si>
  <si>
    <t>決       定       価      格</t>
  </si>
  <si>
    <t>筆                    数</t>
  </si>
  <si>
    <t>地                  積</t>
  </si>
  <si>
    <t>決      定      価      格</t>
  </si>
  <si>
    <t>筆                    数</t>
  </si>
  <si>
    <t>２　田</t>
  </si>
  <si>
    <t>　１　総括表</t>
  </si>
  <si>
    <t>水戸市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</si>
  <si>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</si>
  <si>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</si>
  <si>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</si>
  <si>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</si>
  <si>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</si>
  <si>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</si>
  <si>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</si>
  <si>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</si>
  <si>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</si>
  <si>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</si>
  <si>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</si>
  <si>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</si>
  <si>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</si>
  <si>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守谷市</t>
  </si>
  <si>
    <t>茨城町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</si>
  <si>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</si>
  <si>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</si>
  <si>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</si>
  <si>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</si>
  <si>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</si>
  <si>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</si>
  <si>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</si>
  <si>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</si>
  <si>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</si>
  <si>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</si>
  <si>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</si>
  <si>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</si>
  <si>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</si>
  <si>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</si>
  <si>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</si>
  <si>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</si>
  <si>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</si>
  <si>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</si>
  <si>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</si>
  <si>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</si>
  <si>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</si>
  <si>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大洗町</t>
  </si>
  <si>
    <t>城里町</t>
  </si>
  <si>
    <t>番号</t>
  </si>
  <si>
    <t>　　　　　　 区分
市町村名</t>
  </si>
  <si>
    <t>　　　　　      区分
市町村名</t>
  </si>
  <si>
    <t>５　山林</t>
  </si>
  <si>
    <t>６　原野</t>
  </si>
  <si>
    <t>８　合計</t>
  </si>
  <si>
    <t>地積</t>
  </si>
  <si>
    <t>決定価格</t>
  </si>
  <si>
    <t>（ロ）の内免税点
以上のもの
（ハ）　（㎡）</t>
  </si>
  <si>
    <t>（ニ）の内免税点
以上のもの
（ホ）　（千円）</t>
  </si>
  <si>
    <t>【町村計】</t>
  </si>
  <si>
    <t>【市町村計】</t>
  </si>
  <si>
    <t>３　畑</t>
  </si>
  <si>
    <t>【市計】</t>
  </si>
  <si>
    <t>第１表　平成１９年度土地に関する概要調書報告書</t>
  </si>
  <si>
    <t>つくばみらい市</t>
  </si>
  <si>
    <t>小美玉市</t>
  </si>
  <si>
    <t>筆数</t>
  </si>
  <si>
    <t>評価総筆数
（ロ）</t>
  </si>
  <si>
    <t>非課税地筆数（イ）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</si>
</sst>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5.5"/>
      <name val="ＭＳ Ｐゴシック"/>
      <family val="3"/>
    </font>
    <font>
      <sz val="14"/>
      <name val="ＭＳ 明朝"/>
      <family val="1"/>
    </font>
    <font>
      <sz val="14.5"/>
      <name val="ＭＳ 明朝"/>
      <family val="1"/>
    </font>
    <font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38" fontId="2" fillId="0" borderId="1" xfId="16" applyFont="1" applyBorder="1" applyAlignment="1">
      <alignment horizontal="right" vertical="distributed"/>
    </xf>
    <xf numFmtId="38" fontId="2" fillId="0" borderId="1" xfId="16" applyFont="1" applyBorder="1" applyAlignment="1">
      <alignment horizontal="center" vertical="distributed"/>
    </xf>
    <xf numFmtId="38" fontId="2" fillId="0" borderId="0" xfId="16" applyFont="1" applyAlignment="1">
      <alignment horizontal="right" vertical="distributed"/>
    </xf>
    <xf numFmtId="38" fontId="1" fillId="0" borderId="0" xfId="16" applyFont="1" applyAlignment="1">
      <alignment horizontal="center" vertical="distributed"/>
    </xf>
    <xf numFmtId="38" fontId="2" fillId="0" borderId="0" xfId="16" applyFont="1" applyAlignment="1">
      <alignment horizontal="center" vertical="distributed"/>
    </xf>
    <xf numFmtId="38" fontId="2" fillId="0" borderId="0" xfId="16" applyFont="1" applyBorder="1" applyAlignment="1">
      <alignment horizontal="center" vertical="distributed"/>
    </xf>
    <xf numFmtId="38" fontId="2" fillId="0" borderId="1" xfId="16" applyFont="1" applyBorder="1" applyAlignment="1">
      <alignment horizontal="center" vertical="distributed" wrapText="1"/>
    </xf>
    <xf numFmtId="38" fontId="2" fillId="0" borderId="1" xfId="16" applyFont="1" applyBorder="1" applyAlignment="1">
      <alignment horizontal="distributed" vertical="distributed"/>
    </xf>
    <xf numFmtId="38" fontId="5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2" fillId="0" borderId="0" xfId="0" applyNumberFormat="1" applyFont="1" applyAlignment="1">
      <alignment horizontal="center" vertical="distributed"/>
    </xf>
    <xf numFmtId="38" fontId="2" fillId="2" borderId="1" xfId="16" applyFont="1" applyFill="1" applyBorder="1" applyAlignment="1">
      <alignment horizontal="right" vertical="distributed"/>
    </xf>
    <xf numFmtId="0" fontId="4" fillId="0" borderId="1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38" fontId="2" fillId="0" borderId="2" xfId="16" applyFont="1" applyFill="1" applyBorder="1" applyAlignment="1">
      <alignment vertical="center"/>
    </xf>
    <xf numFmtId="38" fontId="2" fillId="0" borderId="0" xfId="16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/>
    </xf>
    <xf numFmtId="38" fontId="2" fillId="0" borderId="3" xfId="16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38" fontId="2" fillId="0" borderId="0" xfId="0" applyNumberFormat="1" applyFont="1" applyFill="1" applyAlignment="1">
      <alignment vertical="center"/>
    </xf>
    <xf numFmtId="38" fontId="2" fillId="0" borderId="0" xfId="16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8" fontId="8" fillId="0" borderId="0" xfId="16" applyFont="1" applyFill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distributed" vertical="center"/>
    </xf>
    <xf numFmtId="38" fontId="2" fillId="0" borderId="5" xfId="16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distributed" vertical="center"/>
    </xf>
    <xf numFmtId="38" fontId="2" fillId="0" borderId="6" xfId="16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vertical="center"/>
    </xf>
    <xf numFmtId="38" fontId="2" fillId="2" borderId="1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distributed" vertical="center"/>
    </xf>
    <xf numFmtId="38" fontId="2" fillId="2" borderId="11" xfId="0" applyNumberFormat="1" applyFont="1" applyFill="1" applyBorder="1" applyAlignment="1">
      <alignment vertical="center"/>
    </xf>
    <xf numFmtId="38" fontId="2" fillId="0" borderId="0" xfId="0" applyNumberFormat="1" applyFont="1" applyAlignment="1">
      <alignment horizontal="right" vertical="distributed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distributed"/>
    </xf>
    <xf numFmtId="0" fontId="2" fillId="0" borderId="0" xfId="0" applyFont="1" applyFill="1" applyAlignment="1">
      <alignment horizontal="center" vertical="distributed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distributed"/>
    </xf>
    <xf numFmtId="0" fontId="2" fillId="0" borderId="1" xfId="0" applyFont="1" applyFill="1" applyBorder="1" applyAlignment="1">
      <alignment horizontal="center" vertical="distributed" wrapText="1"/>
    </xf>
    <xf numFmtId="38" fontId="2" fillId="0" borderId="1" xfId="16" applyFont="1" applyFill="1" applyBorder="1" applyAlignment="1">
      <alignment horizontal="right" vertical="distributed"/>
    </xf>
    <xf numFmtId="38" fontId="2" fillId="0" borderId="0" xfId="16" applyFont="1" applyFill="1" applyAlignment="1">
      <alignment horizontal="right" vertical="distributed"/>
    </xf>
    <xf numFmtId="0" fontId="2" fillId="0" borderId="1" xfId="0" applyFont="1" applyFill="1" applyBorder="1" applyAlignment="1">
      <alignment horizontal="center" vertical="distributed"/>
    </xf>
    <xf numFmtId="0" fontId="2" fillId="0" borderId="1" xfId="0" applyFont="1" applyFill="1" applyBorder="1" applyAlignment="1">
      <alignment horizontal="distributed" vertical="distributed"/>
    </xf>
    <xf numFmtId="38" fontId="2" fillId="0" borderId="0" xfId="0" applyNumberFormat="1" applyFont="1" applyFill="1" applyAlignment="1">
      <alignment horizontal="center" vertical="distributed"/>
    </xf>
    <xf numFmtId="38" fontId="2" fillId="0" borderId="0" xfId="0" applyNumberFormat="1" applyFont="1" applyFill="1" applyAlignment="1">
      <alignment horizontal="right" vertical="distributed"/>
    </xf>
    <xf numFmtId="0" fontId="2" fillId="0" borderId="0" xfId="0" applyFont="1" applyFill="1" applyAlignment="1">
      <alignment horizontal="right" vertical="distributed"/>
    </xf>
    <xf numFmtId="38" fontId="2" fillId="2" borderId="11" xfId="16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38" fontId="2" fillId="3" borderId="1" xfId="16" applyFont="1" applyFill="1" applyBorder="1" applyAlignment="1">
      <alignment horizontal="right" vertical="distributed"/>
    </xf>
    <xf numFmtId="38" fontId="2" fillId="0" borderId="8" xfId="16" applyFont="1" applyBorder="1" applyAlignment="1">
      <alignment horizontal="distributed" vertical="distributed"/>
    </xf>
    <xf numFmtId="0" fontId="2" fillId="0" borderId="7" xfId="0" applyFont="1" applyFill="1" applyBorder="1" applyAlignment="1">
      <alignment horizontal="distributed" vertical="distributed"/>
    </xf>
    <xf numFmtId="0" fontId="2" fillId="0" borderId="8" xfId="0" applyFont="1" applyFill="1" applyBorder="1" applyAlignment="1">
      <alignment horizontal="distributed" vertical="distributed"/>
    </xf>
    <xf numFmtId="0" fontId="2" fillId="0" borderId="12" xfId="0" applyFont="1" applyFill="1" applyBorder="1" applyAlignment="1">
      <alignment horizontal="center" vertical="distributed"/>
    </xf>
    <xf numFmtId="0" fontId="2" fillId="0" borderId="13" xfId="0" applyFont="1" applyFill="1" applyBorder="1" applyAlignment="1">
      <alignment horizontal="center" vertical="distributed"/>
    </xf>
    <xf numFmtId="0" fontId="2" fillId="0" borderId="1" xfId="0" applyFont="1" applyFill="1" applyBorder="1" applyAlignment="1">
      <alignment horizontal="distributed" vertical="distributed"/>
    </xf>
    <xf numFmtId="0" fontId="2" fillId="0" borderId="1" xfId="0" applyFont="1" applyFill="1" applyBorder="1" applyAlignment="1">
      <alignment horizontal="distributed" vertical="center" textRotation="255"/>
    </xf>
    <xf numFmtId="0" fontId="2" fillId="0" borderId="1" xfId="0" applyFont="1" applyFill="1" applyBorder="1" applyAlignment="1">
      <alignment horizontal="center" vertical="distributed"/>
    </xf>
    <xf numFmtId="0" fontId="2" fillId="0" borderId="7" xfId="0" applyFont="1" applyFill="1" applyBorder="1" applyAlignment="1">
      <alignment horizontal="center" vertical="distributed"/>
    </xf>
    <xf numFmtId="0" fontId="2" fillId="0" borderId="14" xfId="0" applyFont="1" applyFill="1" applyBorder="1" applyAlignment="1">
      <alignment horizontal="center" vertical="distributed"/>
    </xf>
    <xf numFmtId="0" fontId="2" fillId="0" borderId="8" xfId="0" applyFont="1" applyFill="1" applyBorder="1" applyAlignment="1">
      <alignment horizontal="center" vertical="distributed"/>
    </xf>
    <xf numFmtId="0" fontId="2" fillId="0" borderId="15" xfId="0" applyFont="1" applyFill="1" applyBorder="1" applyAlignment="1">
      <alignment horizontal="left" vertical="distributed" wrapText="1"/>
    </xf>
    <xf numFmtId="0" fontId="2" fillId="0" borderId="15" xfId="0" applyFont="1" applyFill="1" applyBorder="1" applyAlignment="1">
      <alignment horizontal="left" vertical="distributed"/>
    </xf>
    <xf numFmtId="38" fontId="2" fillId="0" borderId="1" xfId="16" applyFont="1" applyBorder="1" applyAlignment="1">
      <alignment horizontal="distributed" vertical="center" textRotation="255"/>
    </xf>
    <xf numFmtId="38" fontId="2" fillId="0" borderId="1" xfId="16" applyFont="1" applyBorder="1" applyAlignment="1">
      <alignment horizontal="distributed" vertical="distributed"/>
    </xf>
    <xf numFmtId="38" fontId="2" fillId="0" borderId="1" xfId="16" applyFont="1" applyBorder="1" applyAlignment="1">
      <alignment horizontal="center" vertical="distributed"/>
    </xf>
    <xf numFmtId="38" fontId="2" fillId="0" borderId="7" xfId="16" applyFont="1" applyBorder="1" applyAlignment="1">
      <alignment horizontal="center" vertical="distributed"/>
    </xf>
    <xf numFmtId="38" fontId="2" fillId="0" borderId="14" xfId="16" applyFont="1" applyBorder="1" applyAlignment="1">
      <alignment horizontal="center" vertical="distributed"/>
    </xf>
    <xf numFmtId="38" fontId="2" fillId="0" borderId="8" xfId="16" applyFont="1" applyBorder="1" applyAlignment="1">
      <alignment horizontal="center" vertical="distributed"/>
    </xf>
    <xf numFmtId="38" fontId="2" fillId="0" borderId="15" xfId="16" applyFont="1" applyBorder="1" applyAlignment="1">
      <alignment horizontal="left" vertical="distributed" wrapText="1"/>
    </xf>
    <xf numFmtId="38" fontId="2" fillId="0" borderId="15" xfId="16" applyFont="1" applyBorder="1" applyAlignment="1">
      <alignment horizontal="left" vertical="distributed"/>
    </xf>
    <xf numFmtId="38" fontId="2" fillId="0" borderId="7" xfId="16" applyFont="1" applyBorder="1" applyAlignment="1">
      <alignment horizontal="distributed" vertical="distributed"/>
    </xf>
    <xf numFmtId="38" fontId="2" fillId="0" borderId="12" xfId="16" applyFont="1" applyBorder="1" applyAlignment="1">
      <alignment horizontal="center" vertical="distributed"/>
    </xf>
    <xf numFmtId="38" fontId="2" fillId="0" borderId="13" xfId="16" applyFont="1" applyBorder="1" applyAlignment="1">
      <alignment horizontal="center" vertical="distributed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="75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12" sqref="H12"/>
    </sheetView>
  </sheetViews>
  <sheetFormatPr defaultColWidth="8.796875" defaultRowHeight="15"/>
  <cols>
    <col min="1" max="1" width="3.5" style="44" customWidth="1"/>
    <col min="2" max="2" width="22.69921875" style="44" bestFit="1" customWidth="1"/>
    <col min="3" max="5" width="15.59765625" style="44" customWidth="1"/>
    <col min="6" max="8" width="14.59765625" style="44" customWidth="1"/>
    <col min="9" max="15" width="15.59765625" style="44" customWidth="1"/>
    <col min="16" max="16384" width="9" style="44" customWidth="1"/>
  </cols>
  <sheetData>
    <row r="1" spans="1:4" ht="23.25" customHeight="1">
      <c r="A1" s="42" t="s">
        <v>161</v>
      </c>
      <c r="B1" s="43"/>
      <c r="C1" s="43"/>
      <c r="D1" s="43"/>
    </row>
    <row r="2" spans="1:4" ht="8.25" customHeight="1">
      <c r="A2" s="42"/>
      <c r="B2" s="43"/>
      <c r="C2" s="43"/>
      <c r="D2" s="43"/>
    </row>
    <row r="3" spans="1:4" ht="23.25" customHeight="1">
      <c r="A3" s="45" t="s">
        <v>107</v>
      </c>
      <c r="B3" s="43"/>
      <c r="C3" s="43"/>
      <c r="D3" s="43"/>
    </row>
    <row r="4" spans="1:2" ht="36.75" customHeight="1">
      <c r="A4" s="46" t="s">
        <v>95</v>
      </c>
      <c r="B4" s="47"/>
    </row>
    <row r="5" spans="1:5" ht="42.75">
      <c r="A5" s="62"/>
      <c r="B5" s="63"/>
      <c r="C5" s="48" t="s">
        <v>10</v>
      </c>
      <c r="D5" s="48" t="s">
        <v>8</v>
      </c>
      <c r="E5" s="48" t="s">
        <v>12</v>
      </c>
    </row>
    <row r="6" spans="1:5" ht="30" customHeight="1">
      <c r="A6" s="60" t="s">
        <v>2</v>
      </c>
      <c r="B6" s="61"/>
      <c r="C6" s="49">
        <v>975628</v>
      </c>
      <c r="D6" s="49">
        <v>214446</v>
      </c>
      <c r="E6" s="49">
        <v>761182</v>
      </c>
    </row>
    <row r="7" spans="1:5" ht="34.5" customHeight="1">
      <c r="A7" s="47"/>
      <c r="B7" s="47"/>
      <c r="C7" s="50"/>
      <c r="D7" s="50"/>
      <c r="E7" s="50"/>
    </row>
    <row r="8" spans="1:15" ht="15.75" customHeight="1">
      <c r="A8" s="70" t="s">
        <v>38</v>
      </c>
      <c r="B8" s="71"/>
      <c r="C8" s="66" t="s">
        <v>100</v>
      </c>
      <c r="D8" s="66"/>
      <c r="E8" s="66"/>
      <c r="F8" s="66"/>
      <c r="G8" s="67" t="s">
        <v>101</v>
      </c>
      <c r="H8" s="68"/>
      <c r="I8" s="68"/>
      <c r="J8" s="69"/>
      <c r="K8" s="67" t="s">
        <v>102</v>
      </c>
      <c r="L8" s="68"/>
      <c r="M8" s="68"/>
      <c r="N8" s="69"/>
      <c r="O8" s="51" t="s">
        <v>34</v>
      </c>
    </row>
    <row r="9" spans="1:15" ht="45" customHeight="1">
      <c r="A9" s="71"/>
      <c r="B9" s="71"/>
      <c r="C9" s="48" t="s">
        <v>4</v>
      </c>
      <c r="D9" s="48" t="s">
        <v>6</v>
      </c>
      <c r="E9" s="48" t="s">
        <v>14</v>
      </c>
      <c r="F9" s="48" t="s">
        <v>16</v>
      </c>
      <c r="G9" s="48" t="s">
        <v>18</v>
      </c>
      <c r="H9" s="48" t="s">
        <v>20</v>
      </c>
      <c r="I9" s="48" t="s">
        <v>22</v>
      </c>
      <c r="J9" s="48" t="s">
        <v>24</v>
      </c>
      <c r="K9" s="48" t="s">
        <v>26</v>
      </c>
      <c r="L9" s="48" t="s">
        <v>28</v>
      </c>
      <c r="M9" s="48" t="s">
        <v>30</v>
      </c>
      <c r="N9" s="48" t="s">
        <v>32</v>
      </c>
      <c r="O9" s="48" t="s">
        <v>36</v>
      </c>
    </row>
    <row r="10" spans="1:18" ht="30" customHeight="1">
      <c r="A10" s="65" t="s">
        <v>81</v>
      </c>
      <c r="B10" s="52" t="s">
        <v>40</v>
      </c>
      <c r="C10" s="49">
        <v>9705219</v>
      </c>
      <c r="D10" s="49">
        <v>790538368</v>
      </c>
      <c r="E10" s="49">
        <v>31461642</v>
      </c>
      <c r="F10" s="49">
        <v>759076726</v>
      </c>
      <c r="G10" s="49">
        <v>86208458</v>
      </c>
      <c r="H10" s="49">
        <v>3174291</v>
      </c>
      <c r="I10" s="49">
        <v>83034167</v>
      </c>
      <c r="J10" s="49">
        <v>82992271</v>
      </c>
      <c r="K10" s="49">
        <v>29943</v>
      </c>
      <c r="L10" s="49">
        <v>623755</v>
      </c>
      <c r="M10" s="49">
        <v>40185</v>
      </c>
      <c r="N10" s="49">
        <v>583570</v>
      </c>
      <c r="O10" s="12">
        <f aca="true" t="shared" si="0" ref="O10:O29">IF(G10&gt;0,ROUND(G10/D10*1000,1),0)</f>
        <v>109.1</v>
      </c>
      <c r="Q10" s="53"/>
      <c r="R10" s="53"/>
    </row>
    <row r="11" spans="1:18" ht="30" customHeight="1">
      <c r="A11" s="65"/>
      <c r="B11" s="52" t="s">
        <v>42</v>
      </c>
      <c r="C11" s="49">
        <v>899115</v>
      </c>
      <c r="D11" s="49">
        <v>7161281</v>
      </c>
      <c r="E11" s="49">
        <v>71630</v>
      </c>
      <c r="F11" s="49">
        <v>7089651</v>
      </c>
      <c r="G11" s="49">
        <v>59186232</v>
      </c>
      <c r="H11" s="49">
        <v>642977</v>
      </c>
      <c r="I11" s="49">
        <v>58543255</v>
      </c>
      <c r="J11" s="49">
        <v>15077157</v>
      </c>
      <c r="K11" s="49">
        <v>1767</v>
      </c>
      <c r="L11" s="49">
        <v>11644</v>
      </c>
      <c r="M11" s="49">
        <v>236</v>
      </c>
      <c r="N11" s="49">
        <v>11408</v>
      </c>
      <c r="O11" s="12">
        <f t="shared" si="0"/>
        <v>8264.8</v>
      </c>
      <c r="Q11" s="53"/>
      <c r="R11" s="53"/>
    </row>
    <row r="12" spans="1:18" ht="30" customHeight="1">
      <c r="A12" s="65" t="s">
        <v>83</v>
      </c>
      <c r="B12" s="52" t="s">
        <v>44</v>
      </c>
      <c r="C12" s="49">
        <v>12947106</v>
      </c>
      <c r="D12" s="49">
        <v>833279530</v>
      </c>
      <c r="E12" s="49">
        <v>51287728</v>
      </c>
      <c r="F12" s="49">
        <v>781991802</v>
      </c>
      <c r="G12" s="49">
        <v>43934915</v>
      </c>
      <c r="H12" s="49">
        <v>2647081</v>
      </c>
      <c r="I12" s="49">
        <v>41287834</v>
      </c>
      <c r="J12" s="49">
        <v>41277589</v>
      </c>
      <c r="K12" s="49">
        <v>37138</v>
      </c>
      <c r="L12" s="49">
        <v>861277</v>
      </c>
      <c r="M12" s="49">
        <v>72782</v>
      </c>
      <c r="N12" s="49">
        <v>788495</v>
      </c>
      <c r="O12" s="12">
        <f t="shared" si="0"/>
        <v>52.7</v>
      </c>
      <c r="Q12" s="53"/>
      <c r="R12" s="53"/>
    </row>
    <row r="13" spans="1:18" ht="30" customHeight="1">
      <c r="A13" s="65"/>
      <c r="B13" s="52" t="s">
        <v>46</v>
      </c>
      <c r="C13" s="49">
        <v>1556983</v>
      </c>
      <c r="D13" s="49">
        <v>40391120</v>
      </c>
      <c r="E13" s="49">
        <v>616376</v>
      </c>
      <c r="F13" s="49">
        <v>39774744</v>
      </c>
      <c r="G13" s="49">
        <v>587224002</v>
      </c>
      <c r="H13" s="49">
        <v>5234231</v>
      </c>
      <c r="I13" s="49">
        <v>581989771</v>
      </c>
      <c r="J13" s="49">
        <v>94882872</v>
      </c>
      <c r="K13" s="49">
        <v>3909</v>
      </c>
      <c r="L13" s="49">
        <v>63797</v>
      </c>
      <c r="M13" s="49">
        <v>1682</v>
      </c>
      <c r="N13" s="49">
        <v>62115</v>
      </c>
      <c r="O13" s="12">
        <f t="shared" si="0"/>
        <v>14538.4</v>
      </c>
      <c r="Q13" s="53"/>
      <c r="R13" s="53"/>
    </row>
    <row r="14" spans="1:18" ht="30" customHeight="1">
      <c r="A14" s="65" t="s">
        <v>85</v>
      </c>
      <c r="B14" s="52" t="s">
        <v>48</v>
      </c>
      <c r="C14" s="12">
        <v>0</v>
      </c>
      <c r="D14" s="49">
        <v>171491805</v>
      </c>
      <c r="E14" s="49">
        <v>5959573</v>
      </c>
      <c r="F14" s="49">
        <v>165532232</v>
      </c>
      <c r="G14" s="49">
        <v>3674125894</v>
      </c>
      <c r="H14" s="49">
        <v>50182651</v>
      </c>
      <c r="I14" s="49">
        <v>3623943243</v>
      </c>
      <c r="J14" s="49">
        <v>509283445</v>
      </c>
      <c r="K14" s="12">
        <v>0</v>
      </c>
      <c r="L14" s="49">
        <v>864025</v>
      </c>
      <c r="M14" s="49">
        <v>42477</v>
      </c>
      <c r="N14" s="49">
        <v>821548</v>
      </c>
      <c r="O14" s="12">
        <f t="shared" si="0"/>
        <v>21424.5</v>
      </c>
      <c r="Q14" s="53"/>
      <c r="R14" s="53"/>
    </row>
    <row r="15" spans="1:18" ht="30" customHeight="1">
      <c r="A15" s="65"/>
      <c r="B15" s="52" t="s">
        <v>50</v>
      </c>
      <c r="C15" s="12">
        <v>0</v>
      </c>
      <c r="D15" s="49">
        <v>211696636</v>
      </c>
      <c r="E15" s="49">
        <v>1118665</v>
      </c>
      <c r="F15" s="49">
        <v>210577971</v>
      </c>
      <c r="G15" s="49">
        <v>2558329562</v>
      </c>
      <c r="H15" s="49">
        <v>5303763</v>
      </c>
      <c r="I15" s="49">
        <v>2553025799</v>
      </c>
      <c r="J15" s="49">
        <v>691513602</v>
      </c>
      <c r="K15" s="12">
        <v>0</v>
      </c>
      <c r="L15" s="49">
        <v>712931</v>
      </c>
      <c r="M15" s="49">
        <v>18223</v>
      </c>
      <c r="N15" s="49">
        <v>694708</v>
      </c>
      <c r="O15" s="12">
        <f t="shared" si="0"/>
        <v>12084.9</v>
      </c>
      <c r="Q15" s="53"/>
      <c r="R15" s="53"/>
    </row>
    <row r="16" spans="1:18" ht="30" customHeight="1">
      <c r="A16" s="65"/>
      <c r="B16" s="52" t="s">
        <v>52</v>
      </c>
      <c r="C16" s="12">
        <v>0</v>
      </c>
      <c r="D16" s="49">
        <v>199462462</v>
      </c>
      <c r="E16" s="49">
        <v>133066</v>
      </c>
      <c r="F16" s="49">
        <v>199329396</v>
      </c>
      <c r="G16" s="49">
        <v>3404528874</v>
      </c>
      <c r="H16" s="49">
        <v>559454</v>
      </c>
      <c r="I16" s="49">
        <v>3403969420</v>
      </c>
      <c r="J16" s="49">
        <v>2176247916</v>
      </c>
      <c r="K16" s="12">
        <v>0</v>
      </c>
      <c r="L16" s="49">
        <v>274420</v>
      </c>
      <c r="M16" s="49">
        <v>2970</v>
      </c>
      <c r="N16" s="49">
        <v>271450</v>
      </c>
      <c r="O16" s="12">
        <f t="shared" si="0"/>
        <v>17068.5</v>
      </c>
      <c r="Q16" s="53"/>
      <c r="R16" s="53"/>
    </row>
    <row r="17" spans="1:18" ht="30" customHeight="1">
      <c r="A17" s="65"/>
      <c r="B17" s="52" t="s">
        <v>53</v>
      </c>
      <c r="C17" s="49">
        <v>48519359</v>
      </c>
      <c r="D17" s="49">
        <v>582650903</v>
      </c>
      <c r="E17" s="49">
        <v>7211304</v>
      </c>
      <c r="F17" s="49">
        <v>575439599</v>
      </c>
      <c r="G17" s="49">
        <v>9636984330</v>
      </c>
      <c r="H17" s="49">
        <v>56045868</v>
      </c>
      <c r="I17" s="49">
        <v>9580938462</v>
      </c>
      <c r="J17" s="49">
        <v>3377044963</v>
      </c>
      <c r="K17" s="49">
        <v>45601</v>
      </c>
      <c r="L17" s="49">
        <v>1851376</v>
      </c>
      <c r="M17" s="49">
        <v>63670</v>
      </c>
      <c r="N17" s="49">
        <v>1787706</v>
      </c>
      <c r="O17" s="12">
        <f t="shared" si="0"/>
        <v>16539.9</v>
      </c>
      <c r="Q17" s="53"/>
      <c r="R17" s="53"/>
    </row>
    <row r="18" spans="1:18" ht="30" customHeight="1">
      <c r="A18" s="64" t="s">
        <v>55</v>
      </c>
      <c r="B18" s="64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12">
        <f t="shared" si="0"/>
        <v>0</v>
      </c>
      <c r="Q18" s="53"/>
      <c r="R18" s="53"/>
    </row>
    <row r="19" spans="1:18" ht="30" customHeight="1">
      <c r="A19" s="64" t="s">
        <v>57</v>
      </c>
      <c r="B19" s="64"/>
      <c r="C19" s="49">
        <v>0</v>
      </c>
      <c r="D19" s="49">
        <v>246</v>
      </c>
      <c r="E19" s="49">
        <v>16</v>
      </c>
      <c r="F19" s="49">
        <v>230</v>
      </c>
      <c r="G19" s="49">
        <v>2131</v>
      </c>
      <c r="H19" s="49">
        <v>191</v>
      </c>
      <c r="I19" s="49">
        <v>1940</v>
      </c>
      <c r="J19" s="49">
        <v>1840</v>
      </c>
      <c r="K19" s="49">
        <v>0</v>
      </c>
      <c r="L19" s="49">
        <v>13</v>
      </c>
      <c r="M19" s="49">
        <v>4</v>
      </c>
      <c r="N19" s="49">
        <v>9</v>
      </c>
      <c r="O19" s="12">
        <f t="shared" si="0"/>
        <v>8662.6</v>
      </c>
      <c r="Q19" s="53"/>
      <c r="R19" s="53"/>
    </row>
    <row r="20" spans="1:18" ht="30" customHeight="1">
      <c r="A20" s="64" t="s">
        <v>59</v>
      </c>
      <c r="B20" s="64"/>
      <c r="C20" s="49">
        <v>13561427</v>
      </c>
      <c r="D20" s="49">
        <v>986436</v>
      </c>
      <c r="E20" s="49">
        <v>142971</v>
      </c>
      <c r="F20" s="49">
        <v>843465</v>
      </c>
      <c r="G20" s="49">
        <v>102046</v>
      </c>
      <c r="H20" s="49">
        <v>4142</v>
      </c>
      <c r="I20" s="49">
        <v>97904</v>
      </c>
      <c r="J20" s="49">
        <v>76338</v>
      </c>
      <c r="K20" s="49">
        <v>4157</v>
      </c>
      <c r="L20" s="49">
        <v>1279</v>
      </c>
      <c r="M20" s="49">
        <v>299</v>
      </c>
      <c r="N20" s="49">
        <v>980</v>
      </c>
      <c r="O20" s="12">
        <f t="shared" si="0"/>
        <v>103.4</v>
      </c>
      <c r="Q20" s="53"/>
      <c r="R20" s="53"/>
    </row>
    <row r="21" spans="1:18" ht="30" customHeight="1">
      <c r="A21" s="65" t="s">
        <v>87</v>
      </c>
      <c r="B21" s="52" t="s">
        <v>61</v>
      </c>
      <c r="C21" s="49">
        <v>352429305</v>
      </c>
      <c r="D21" s="49">
        <v>951351540</v>
      </c>
      <c r="E21" s="49">
        <v>94676540</v>
      </c>
      <c r="F21" s="49">
        <v>856675000</v>
      </c>
      <c r="G21" s="49">
        <v>23686570</v>
      </c>
      <c r="H21" s="49">
        <v>2454766</v>
      </c>
      <c r="I21" s="49">
        <v>21231804</v>
      </c>
      <c r="J21" s="49">
        <v>21201806</v>
      </c>
      <c r="K21" s="49">
        <v>24240</v>
      </c>
      <c r="L21" s="49">
        <v>458651</v>
      </c>
      <c r="M21" s="49">
        <v>94759</v>
      </c>
      <c r="N21" s="49">
        <v>363892</v>
      </c>
      <c r="O21" s="12">
        <f t="shared" si="0"/>
        <v>24.9</v>
      </c>
      <c r="Q21" s="53"/>
      <c r="R21" s="53"/>
    </row>
    <row r="22" spans="1:18" ht="30" customHeight="1">
      <c r="A22" s="65"/>
      <c r="B22" s="52" t="s">
        <v>63</v>
      </c>
      <c r="C22" s="49">
        <v>3091489</v>
      </c>
      <c r="D22" s="49">
        <v>16012063</v>
      </c>
      <c r="E22" s="49">
        <v>472403</v>
      </c>
      <c r="F22" s="49">
        <v>15539660</v>
      </c>
      <c r="G22" s="49">
        <v>79655446</v>
      </c>
      <c r="H22" s="49">
        <v>285691</v>
      </c>
      <c r="I22" s="49">
        <v>79369755</v>
      </c>
      <c r="J22" s="49">
        <v>38240617</v>
      </c>
      <c r="K22" s="49">
        <v>2942</v>
      </c>
      <c r="L22" s="49">
        <v>17034</v>
      </c>
      <c r="M22" s="49">
        <v>1528</v>
      </c>
      <c r="N22" s="49">
        <v>15506</v>
      </c>
      <c r="O22" s="12">
        <f t="shared" si="0"/>
        <v>4974.7</v>
      </c>
      <c r="Q22" s="53"/>
      <c r="R22" s="53"/>
    </row>
    <row r="23" spans="1:18" ht="30" customHeight="1">
      <c r="A23" s="64" t="s">
        <v>65</v>
      </c>
      <c r="B23" s="64"/>
      <c r="C23" s="49">
        <v>3863957</v>
      </c>
      <c r="D23" s="49">
        <v>6199187</v>
      </c>
      <c r="E23" s="49">
        <v>101649</v>
      </c>
      <c r="F23" s="49">
        <v>6097538</v>
      </c>
      <c r="G23" s="49">
        <v>152722</v>
      </c>
      <c r="H23" s="49">
        <v>2256</v>
      </c>
      <c r="I23" s="49">
        <v>150466</v>
      </c>
      <c r="J23" s="49">
        <v>143769</v>
      </c>
      <c r="K23" s="49">
        <v>81</v>
      </c>
      <c r="L23" s="49">
        <v>822</v>
      </c>
      <c r="M23" s="49">
        <v>50</v>
      </c>
      <c r="N23" s="49">
        <v>772</v>
      </c>
      <c r="O23" s="12">
        <f t="shared" si="0"/>
        <v>24.6</v>
      </c>
      <c r="Q23" s="53"/>
      <c r="R23" s="53"/>
    </row>
    <row r="24" spans="1:18" ht="30" customHeight="1">
      <c r="A24" s="64" t="s">
        <v>67</v>
      </c>
      <c r="B24" s="64"/>
      <c r="C24" s="49">
        <v>16607736</v>
      </c>
      <c r="D24" s="49">
        <v>56508782</v>
      </c>
      <c r="E24" s="49">
        <v>12410604</v>
      </c>
      <c r="F24" s="49">
        <v>44098178</v>
      </c>
      <c r="G24" s="49">
        <v>8145478</v>
      </c>
      <c r="H24" s="49">
        <v>451123</v>
      </c>
      <c r="I24" s="49">
        <v>7694355</v>
      </c>
      <c r="J24" s="49">
        <v>4292152</v>
      </c>
      <c r="K24" s="49">
        <v>14068</v>
      </c>
      <c r="L24" s="49">
        <v>98269</v>
      </c>
      <c r="M24" s="49">
        <f>L24-N24</f>
        <v>25018</v>
      </c>
      <c r="N24" s="49">
        <v>73251</v>
      </c>
      <c r="O24" s="12">
        <f t="shared" si="0"/>
        <v>144.1</v>
      </c>
      <c r="Q24" s="53"/>
      <c r="R24" s="53"/>
    </row>
    <row r="25" spans="1:18" ht="30" customHeight="1">
      <c r="A25" s="65" t="s">
        <v>89</v>
      </c>
      <c r="B25" s="52" t="s">
        <v>69</v>
      </c>
      <c r="C25" s="49">
        <v>523213</v>
      </c>
      <c r="D25" s="49">
        <v>82832049</v>
      </c>
      <c r="E25" s="49">
        <v>12638</v>
      </c>
      <c r="F25" s="49">
        <v>82819411</v>
      </c>
      <c r="G25" s="49">
        <v>139457583</v>
      </c>
      <c r="H25" s="49">
        <v>17410</v>
      </c>
      <c r="I25" s="49">
        <v>139440173</v>
      </c>
      <c r="J25" s="49">
        <v>89145196</v>
      </c>
      <c r="K25" s="49">
        <v>950</v>
      </c>
      <c r="L25" s="49">
        <v>32558</v>
      </c>
      <c r="M25" s="49">
        <v>100</v>
      </c>
      <c r="N25" s="49">
        <v>32458</v>
      </c>
      <c r="O25" s="12">
        <f t="shared" si="0"/>
        <v>1683.6</v>
      </c>
      <c r="Q25" s="53"/>
      <c r="R25" s="53"/>
    </row>
    <row r="26" spans="1:18" ht="30" customHeight="1">
      <c r="A26" s="65"/>
      <c r="B26" s="52" t="s">
        <v>71</v>
      </c>
      <c r="C26" s="49">
        <v>738985</v>
      </c>
      <c r="D26" s="49">
        <v>1093558</v>
      </c>
      <c r="E26" s="49">
        <v>510</v>
      </c>
      <c r="F26" s="49">
        <v>1093048</v>
      </c>
      <c r="G26" s="49">
        <v>13800306</v>
      </c>
      <c r="H26" s="49">
        <v>790</v>
      </c>
      <c r="I26" s="49">
        <v>13799516</v>
      </c>
      <c r="J26" s="49">
        <v>8773557</v>
      </c>
      <c r="K26" s="49">
        <v>573</v>
      </c>
      <c r="L26" s="49">
        <v>590</v>
      </c>
      <c r="M26" s="49">
        <v>4</v>
      </c>
      <c r="N26" s="49">
        <v>586</v>
      </c>
      <c r="O26" s="12">
        <f t="shared" si="0"/>
        <v>12619.6</v>
      </c>
      <c r="Q26" s="53"/>
      <c r="R26" s="53"/>
    </row>
    <row r="27" spans="1:18" ht="30" customHeight="1">
      <c r="A27" s="65"/>
      <c r="B27" s="52" t="s">
        <v>73</v>
      </c>
      <c r="C27" s="49">
        <v>162506</v>
      </c>
      <c r="D27" s="49">
        <v>7632657</v>
      </c>
      <c r="E27" s="49">
        <v>3805</v>
      </c>
      <c r="F27" s="49">
        <v>7628852</v>
      </c>
      <c r="G27" s="49">
        <v>37284518</v>
      </c>
      <c r="H27" s="49">
        <v>3714</v>
      </c>
      <c r="I27" s="49">
        <v>37280804</v>
      </c>
      <c r="J27" s="49">
        <v>22975512</v>
      </c>
      <c r="K27" s="49">
        <v>856</v>
      </c>
      <c r="L27" s="49">
        <v>23554</v>
      </c>
      <c r="M27" s="49">
        <v>31</v>
      </c>
      <c r="N27" s="49">
        <v>23523</v>
      </c>
      <c r="O27" s="12">
        <f t="shared" si="0"/>
        <v>4884.9</v>
      </c>
      <c r="Q27" s="53"/>
      <c r="R27" s="53"/>
    </row>
    <row r="28" spans="1:18" ht="30" customHeight="1">
      <c r="A28" s="65"/>
      <c r="B28" s="52" t="s">
        <v>75</v>
      </c>
      <c r="C28" s="49">
        <v>133211657</v>
      </c>
      <c r="D28" s="49">
        <v>131712911</v>
      </c>
      <c r="E28" s="49">
        <v>9642294</v>
      </c>
      <c r="F28" s="49">
        <v>122070617</v>
      </c>
      <c r="G28" s="49">
        <v>872900703</v>
      </c>
      <c r="H28" s="49">
        <v>4297687</v>
      </c>
      <c r="I28" s="49">
        <v>868603016</v>
      </c>
      <c r="J28" s="49">
        <v>537566667</v>
      </c>
      <c r="K28" s="49">
        <v>329177</v>
      </c>
      <c r="L28" s="49">
        <v>259950</v>
      </c>
      <c r="M28" s="49">
        <v>43208</v>
      </c>
      <c r="N28" s="49">
        <v>216742</v>
      </c>
      <c r="O28" s="12">
        <f t="shared" si="0"/>
        <v>6627.3</v>
      </c>
      <c r="Q28" s="53"/>
      <c r="R28" s="53"/>
    </row>
    <row r="29" spans="1:18" ht="30" customHeight="1">
      <c r="A29" s="65"/>
      <c r="B29" s="52" t="s">
        <v>53</v>
      </c>
      <c r="C29" s="12">
        <f>SUM(C25:C28)</f>
        <v>134636361</v>
      </c>
      <c r="D29" s="12">
        <f aca="true" t="shared" si="1" ref="D29:N29">SUM(D25:D28)</f>
        <v>223271175</v>
      </c>
      <c r="E29" s="12">
        <f t="shared" si="1"/>
        <v>9659247</v>
      </c>
      <c r="F29" s="12">
        <f t="shared" si="1"/>
        <v>213611928</v>
      </c>
      <c r="G29" s="12">
        <f t="shared" si="1"/>
        <v>1063443110</v>
      </c>
      <c r="H29" s="12">
        <f t="shared" si="1"/>
        <v>4319601</v>
      </c>
      <c r="I29" s="12">
        <f t="shared" si="1"/>
        <v>1059123509</v>
      </c>
      <c r="J29" s="12">
        <f t="shared" si="1"/>
        <v>658460932</v>
      </c>
      <c r="K29" s="12">
        <f t="shared" si="1"/>
        <v>331556</v>
      </c>
      <c r="L29" s="12">
        <f t="shared" si="1"/>
        <v>316652</v>
      </c>
      <c r="M29" s="12">
        <f t="shared" si="1"/>
        <v>43343</v>
      </c>
      <c r="N29" s="12">
        <f t="shared" si="1"/>
        <v>273309</v>
      </c>
      <c r="O29" s="12">
        <f t="shared" si="0"/>
        <v>4763</v>
      </c>
      <c r="Q29" s="53"/>
      <c r="R29" s="53"/>
    </row>
    <row r="30" spans="1:18" ht="30" customHeight="1">
      <c r="A30" s="64" t="s">
        <v>77</v>
      </c>
      <c r="B30" s="64"/>
      <c r="C30" s="49">
        <v>819921312</v>
      </c>
      <c r="D30" s="58"/>
      <c r="E30" s="58"/>
      <c r="F30" s="58"/>
      <c r="G30" s="58"/>
      <c r="H30" s="58"/>
      <c r="I30" s="58"/>
      <c r="J30" s="58"/>
      <c r="K30" s="49">
        <v>1126638</v>
      </c>
      <c r="L30" s="58"/>
      <c r="M30" s="58"/>
      <c r="N30" s="58"/>
      <c r="O30" s="12">
        <f>IF(G30&gt;0,ROUND(G30/D30*1000,1),0)</f>
        <v>0</v>
      </c>
      <c r="Q30" s="53"/>
      <c r="R30" s="53"/>
    </row>
    <row r="31" spans="1:18" ht="30" customHeight="1">
      <c r="A31" s="64" t="s">
        <v>79</v>
      </c>
      <c r="B31" s="64"/>
      <c r="C31" s="49">
        <v>1417739369</v>
      </c>
      <c r="D31" s="49">
        <v>3508350631</v>
      </c>
      <c r="E31" s="49">
        <v>208112110</v>
      </c>
      <c r="F31" s="49">
        <v>3300238521</v>
      </c>
      <c r="G31" s="49">
        <v>11588725440</v>
      </c>
      <c r="H31" s="49">
        <v>75262218</v>
      </c>
      <c r="I31" s="49">
        <v>11513463222</v>
      </c>
      <c r="J31" s="49">
        <v>4333692306</v>
      </c>
      <c r="K31" s="49">
        <v>1622040</v>
      </c>
      <c r="L31" s="49">
        <v>4304569</v>
      </c>
      <c r="M31" s="49">
        <v>343556</v>
      </c>
      <c r="N31" s="49">
        <v>3961013</v>
      </c>
      <c r="O31" s="12">
        <f>IF(G31&gt;0,ROUND(G31/D31*1000,1),0)</f>
        <v>3303.2</v>
      </c>
      <c r="Q31" s="53"/>
      <c r="R31" s="53"/>
    </row>
    <row r="33" ht="14.25" hidden="1"/>
    <row r="34" spans="3:15" s="55" customFormat="1" ht="14.25" hidden="1">
      <c r="C34" s="54">
        <f>C10+C11+C12+C13+C17+C18+C19+C20+C21+C22+C23+C24+C29+C30</f>
        <v>1417739369</v>
      </c>
      <c r="D34" s="54">
        <f aca="true" t="shared" si="2" ref="D34:N34">D10+D11+D12+D13+D17+D18+D19+D20+D21+D22+D23+D24+D29+D30</f>
        <v>3508350631</v>
      </c>
      <c r="E34" s="54">
        <f t="shared" si="2"/>
        <v>208112110</v>
      </c>
      <c r="F34" s="54">
        <f t="shared" si="2"/>
        <v>3300238521</v>
      </c>
      <c r="G34" s="54">
        <f t="shared" si="2"/>
        <v>11588725440</v>
      </c>
      <c r="H34" s="54">
        <f t="shared" si="2"/>
        <v>75262218</v>
      </c>
      <c r="I34" s="54">
        <f t="shared" si="2"/>
        <v>11513463222</v>
      </c>
      <c r="J34" s="54">
        <f t="shared" si="2"/>
        <v>4333692306</v>
      </c>
      <c r="K34" s="54">
        <f t="shared" si="2"/>
        <v>1622040</v>
      </c>
      <c r="L34" s="54">
        <f t="shared" si="2"/>
        <v>4304569</v>
      </c>
      <c r="M34" s="54">
        <f t="shared" si="2"/>
        <v>343556</v>
      </c>
      <c r="N34" s="54">
        <f t="shared" si="2"/>
        <v>3961013</v>
      </c>
      <c r="O34" s="54"/>
    </row>
    <row r="35" spans="3:6" s="55" customFormat="1" ht="14.25" hidden="1">
      <c r="C35" s="54"/>
      <c r="D35" s="54"/>
      <c r="E35" s="54"/>
      <c r="F35" s="54"/>
    </row>
    <row r="36" s="55" customFormat="1" ht="14.25"/>
    <row r="37" spans="3:15" s="55" customFormat="1" ht="14.25"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</row>
    <row r="38" s="55" customFormat="1" ht="14.25"/>
    <row r="39" spans="3:15" s="55" customFormat="1" ht="14.25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="55" customFormat="1" ht="14.25"/>
    <row r="41" s="55" customFormat="1" ht="14.25"/>
    <row r="42" s="55" customFormat="1" ht="14.25"/>
    <row r="43" s="55" customFormat="1" ht="14.25"/>
    <row r="44" s="55" customFormat="1" ht="14.25"/>
    <row r="45" s="55" customFormat="1" ht="14.25"/>
  </sheetData>
  <mergeCells count="18">
    <mergeCell ref="A21:A22"/>
    <mergeCell ref="A18:B18"/>
    <mergeCell ref="A19:B19"/>
    <mergeCell ref="A20:B20"/>
    <mergeCell ref="C8:F8"/>
    <mergeCell ref="G8:J8"/>
    <mergeCell ref="K8:N8"/>
    <mergeCell ref="A8:B9"/>
    <mergeCell ref="A6:B6"/>
    <mergeCell ref="A5:B5"/>
    <mergeCell ref="A31:B31"/>
    <mergeCell ref="A25:A29"/>
    <mergeCell ref="A30:B30"/>
    <mergeCell ref="A23:B23"/>
    <mergeCell ref="A24:B24"/>
    <mergeCell ref="A10:A11"/>
    <mergeCell ref="A12:A13"/>
    <mergeCell ref="A14:A17"/>
  </mergeCells>
  <printOptions horizontalCentered="1"/>
  <pageMargins left="0.7086614173228347" right="0.7086614173228347" top="0.8267716535433072" bottom="0.7480314960629921" header="0.5118110236220472" footer="0.5118110236220472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showGridLines="0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4" sqref="C4:E4"/>
    </sheetView>
  </sheetViews>
  <sheetFormatPr defaultColWidth="8.796875" defaultRowHeight="15"/>
  <cols>
    <col min="1" max="1" width="3.5" style="5" customWidth="1"/>
    <col min="2" max="2" width="22.69921875" style="5" bestFit="1" customWidth="1"/>
    <col min="3" max="5" width="15.59765625" style="5" customWidth="1"/>
    <col min="6" max="8" width="14.59765625" style="5" customWidth="1"/>
    <col min="9" max="15" width="15.59765625" style="5" customWidth="1"/>
    <col min="16" max="16384" width="9" style="5" customWidth="1"/>
  </cols>
  <sheetData>
    <row r="1" spans="1:4" ht="23.25" customHeight="1">
      <c r="A1" s="9"/>
      <c r="B1" s="4"/>
      <c r="C1" s="4"/>
      <c r="D1" s="4"/>
    </row>
    <row r="2" spans="1:2" ht="27" customHeight="1">
      <c r="A2" s="10" t="s">
        <v>96</v>
      </c>
      <c r="B2" s="6"/>
    </row>
    <row r="3" spans="1:5" ht="42.75">
      <c r="A3" s="81"/>
      <c r="B3" s="82"/>
      <c r="C3" s="7" t="s">
        <v>9</v>
      </c>
      <c r="D3" s="7" t="s">
        <v>7</v>
      </c>
      <c r="E3" s="7" t="s">
        <v>11</v>
      </c>
    </row>
    <row r="4" spans="1:5" ht="30" customHeight="1">
      <c r="A4" s="80" t="s">
        <v>1</v>
      </c>
      <c r="B4" s="59"/>
      <c r="C4" s="1">
        <v>123056</v>
      </c>
      <c r="D4" s="1">
        <v>35368</v>
      </c>
      <c r="E4" s="1">
        <v>87688</v>
      </c>
    </row>
    <row r="5" spans="1:5" ht="34.5" customHeight="1">
      <c r="A5" s="6"/>
      <c r="B5" s="6"/>
      <c r="C5" s="3"/>
      <c r="D5" s="3"/>
      <c r="E5" s="3"/>
    </row>
    <row r="6" spans="1:15" ht="15.75" customHeight="1">
      <c r="A6" s="78" t="s">
        <v>37</v>
      </c>
      <c r="B6" s="79"/>
      <c r="C6" s="74" t="s">
        <v>103</v>
      </c>
      <c r="D6" s="74"/>
      <c r="E6" s="74"/>
      <c r="F6" s="74"/>
      <c r="G6" s="75" t="s">
        <v>104</v>
      </c>
      <c r="H6" s="76"/>
      <c r="I6" s="76"/>
      <c r="J6" s="77"/>
      <c r="K6" s="75" t="s">
        <v>105</v>
      </c>
      <c r="L6" s="76"/>
      <c r="M6" s="76"/>
      <c r="N6" s="77"/>
      <c r="O6" s="2" t="s">
        <v>33</v>
      </c>
    </row>
    <row r="7" spans="1:15" ht="45" customHeight="1">
      <c r="A7" s="79"/>
      <c r="B7" s="79"/>
      <c r="C7" s="7" t="s">
        <v>3</v>
      </c>
      <c r="D7" s="7" t="s">
        <v>5</v>
      </c>
      <c r="E7" s="7" t="s">
        <v>13</v>
      </c>
      <c r="F7" s="7" t="s">
        <v>15</v>
      </c>
      <c r="G7" s="7" t="s">
        <v>17</v>
      </c>
      <c r="H7" s="7" t="s">
        <v>19</v>
      </c>
      <c r="I7" s="7" t="s">
        <v>21</v>
      </c>
      <c r="J7" s="7" t="s">
        <v>23</v>
      </c>
      <c r="K7" s="7" t="s">
        <v>25</v>
      </c>
      <c r="L7" s="7" t="s">
        <v>27</v>
      </c>
      <c r="M7" s="7" t="s">
        <v>29</v>
      </c>
      <c r="N7" s="7" t="s">
        <v>31</v>
      </c>
      <c r="O7" s="7" t="s">
        <v>35</v>
      </c>
    </row>
    <row r="8" spans="1:15" ht="30" customHeight="1">
      <c r="A8" s="72" t="s">
        <v>80</v>
      </c>
      <c r="B8" s="8" t="s">
        <v>39</v>
      </c>
      <c r="C8" s="1">
        <v>1035367</v>
      </c>
      <c r="D8" s="1">
        <v>138480227</v>
      </c>
      <c r="E8" s="1">
        <v>6195626</v>
      </c>
      <c r="F8" s="1">
        <v>132284601</v>
      </c>
      <c r="G8" s="1">
        <v>14254236</v>
      </c>
      <c r="H8" s="1">
        <v>599688</v>
      </c>
      <c r="I8" s="1">
        <v>13654548</v>
      </c>
      <c r="J8" s="1">
        <v>13654548</v>
      </c>
      <c r="K8" s="1">
        <v>3523</v>
      </c>
      <c r="L8" s="1">
        <v>114536</v>
      </c>
      <c r="M8" s="1">
        <v>8460</v>
      </c>
      <c r="N8" s="1">
        <v>106076</v>
      </c>
      <c r="O8" s="12">
        <f aca="true" t="shared" si="0" ref="O8:O27">IF(G8&gt;0,ROUND(G8/D8*1000,1),0)</f>
        <v>102.9</v>
      </c>
    </row>
    <row r="9" spans="1:15" ht="30" customHeight="1">
      <c r="A9" s="72"/>
      <c r="B9" s="8" t="s">
        <v>41</v>
      </c>
      <c r="C9" s="1">
        <v>232309</v>
      </c>
      <c r="D9" s="1">
        <v>553362</v>
      </c>
      <c r="E9" s="1">
        <v>9313</v>
      </c>
      <c r="F9" s="1">
        <v>544049</v>
      </c>
      <c r="G9" s="1">
        <v>4938844</v>
      </c>
      <c r="H9" s="1">
        <v>65765</v>
      </c>
      <c r="I9" s="1">
        <v>4873079</v>
      </c>
      <c r="J9" s="1">
        <v>918761</v>
      </c>
      <c r="K9" s="1">
        <v>355</v>
      </c>
      <c r="L9" s="1">
        <v>862</v>
      </c>
      <c r="M9" s="1">
        <v>29</v>
      </c>
      <c r="N9" s="1">
        <v>833</v>
      </c>
      <c r="O9" s="12">
        <f t="shared" si="0"/>
        <v>8925.2</v>
      </c>
    </row>
    <row r="10" spans="1:15" ht="30" customHeight="1">
      <c r="A10" s="72" t="s">
        <v>82</v>
      </c>
      <c r="B10" s="8" t="s">
        <v>43</v>
      </c>
      <c r="C10" s="1">
        <v>1678547</v>
      </c>
      <c r="D10" s="1">
        <v>151950733</v>
      </c>
      <c r="E10" s="1">
        <v>9963386</v>
      </c>
      <c r="F10" s="1">
        <v>141987347</v>
      </c>
      <c r="G10" s="1">
        <v>8315181</v>
      </c>
      <c r="H10" s="1">
        <v>524371</v>
      </c>
      <c r="I10" s="1">
        <v>7790810</v>
      </c>
      <c r="J10" s="1">
        <v>7790810</v>
      </c>
      <c r="K10" s="1">
        <v>4165</v>
      </c>
      <c r="L10" s="1">
        <v>168698</v>
      </c>
      <c r="M10" s="1">
        <v>14998</v>
      </c>
      <c r="N10" s="1">
        <v>153700</v>
      </c>
      <c r="O10" s="12">
        <f t="shared" si="0"/>
        <v>54.7</v>
      </c>
    </row>
    <row r="11" spans="1:15" ht="30" customHeight="1">
      <c r="A11" s="72"/>
      <c r="B11" s="8" t="s">
        <v>45</v>
      </c>
      <c r="C11" s="1">
        <v>1013264</v>
      </c>
      <c r="D11" s="1">
        <v>4222477</v>
      </c>
      <c r="E11" s="1">
        <v>91019</v>
      </c>
      <c r="F11" s="1">
        <v>4131458</v>
      </c>
      <c r="G11" s="1">
        <v>50691108</v>
      </c>
      <c r="H11" s="1">
        <v>937195</v>
      </c>
      <c r="I11" s="1">
        <v>49753913</v>
      </c>
      <c r="J11" s="1">
        <v>6836084</v>
      </c>
      <c r="K11" s="1">
        <v>725</v>
      </c>
      <c r="L11" s="1">
        <v>5957</v>
      </c>
      <c r="M11" s="1">
        <v>214</v>
      </c>
      <c r="N11" s="1">
        <v>5743</v>
      </c>
      <c r="O11" s="12">
        <f t="shared" si="0"/>
        <v>12005.1</v>
      </c>
    </row>
    <row r="12" spans="1:15" ht="30" customHeight="1">
      <c r="A12" s="72" t="s">
        <v>84</v>
      </c>
      <c r="B12" s="8" t="s">
        <v>47</v>
      </c>
      <c r="C12" s="12">
        <v>0</v>
      </c>
      <c r="D12" s="1">
        <v>19237496</v>
      </c>
      <c r="E12" s="1">
        <v>1006744</v>
      </c>
      <c r="F12" s="1">
        <v>18230752</v>
      </c>
      <c r="G12" s="1">
        <v>282266313</v>
      </c>
      <c r="H12" s="1">
        <v>7816865</v>
      </c>
      <c r="I12" s="1">
        <v>274449448</v>
      </c>
      <c r="J12" s="1">
        <v>38413463</v>
      </c>
      <c r="K12" s="12">
        <v>0</v>
      </c>
      <c r="L12" s="1">
        <v>94776</v>
      </c>
      <c r="M12" s="1">
        <v>7077</v>
      </c>
      <c r="N12" s="1">
        <v>87699</v>
      </c>
      <c r="O12" s="12">
        <f t="shared" si="0"/>
        <v>14672.7</v>
      </c>
    </row>
    <row r="13" spans="1:15" ht="30" customHeight="1">
      <c r="A13" s="72"/>
      <c r="B13" s="8" t="s">
        <v>49</v>
      </c>
      <c r="C13" s="12">
        <v>0</v>
      </c>
      <c r="D13" s="1">
        <v>32733177</v>
      </c>
      <c r="E13" s="1">
        <v>274671</v>
      </c>
      <c r="F13" s="1">
        <v>32458506</v>
      </c>
      <c r="G13" s="1">
        <v>310572596</v>
      </c>
      <c r="H13" s="1">
        <v>1058109</v>
      </c>
      <c r="I13" s="1">
        <v>309514487</v>
      </c>
      <c r="J13" s="1">
        <v>83861107</v>
      </c>
      <c r="K13" s="12">
        <v>0</v>
      </c>
      <c r="L13" s="1">
        <v>89093</v>
      </c>
      <c r="M13" s="1">
        <v>3520</v>
      </c>
      <c r="N13" s="1">
        <v>85573</v>
      </c>
      <c r="O13" s="12">
        <f t="shared" si="0"/>
        <v>9488</v>
      </c>
    </row>
    <row r="14" spans="1:15" ht="30" customHeight="1">
      <c r="A14" s="72"/>
      <c r="B14" s="8" t="s">
        <v>51</v>
      </c>
      <c r="C14" s="12">
        <v>0</v>
      </c>
      <c r="D14" s="1">
        <v>21575166</v>
      </c>
      <c r="E14" s="1">
        <v>19805</v>
      </c>
      <c r="F14" s="1">
        <v>21555361</v>
      </c>
      <c r="G14" s="1">
        <v>309159477</v>
      </c>
      <c r="H14" s="1">
        <v>67991</v>
      </c>
      <c r="I14" s="1">
        <v>309091486</v>
      </c>
      <c r="J14" s="1">
        <v>199837027</v>
      </c>
      <c r="K14" s="12">
        <v>0</v>
      </c>
      <c r="L14" s="1">
        <v>25621</v>
      </c>
      <c r="M14" s="1">
        <v>403</v>
      </c>
      <c r="N14" s="1">
        <v>25218</v>
      </c>
      <c r="O14" s="12">
        <f t="shared" si="0"/>
        <v>14329.4</v>
      </c>
    </row>
    <row r="15" spans="1:15" ht="30" customHeight="1">
      <c r="A15" s="72"/>
      <c r="B15" s="8" t="s">
        <v>0</v>
      </c>
      <c r="C15" s="1">
        <v>5754604</v>
      </c>
      <c r="D15" s="1">
        <v>73545839</v>
      </c>
      <c r="E15" s="1">
        <v>1301220</v>
      </c>
      <c r="F15" s="1">
        <v>72244619</v>
      </c>
      <c r="G15" s="1">
        <v>901998386</v>
      </c>
      <c r="H15" s="1">
        <v>8942965</v>
      </c>
      <c r="I15" s="1">
        <v>893055421</v>
      </c>
      <c r="J15" s="1">
        <v>322111597</v>
      </c>
      <c r="K15" s="1">
        <v>4475</v>
      </c>
      <c r="L15" s="1">
        <v>209490</v>
      </c>
      <c r="M15" s="1">
        <v>11000</v>
      </c>
      <c r="N15" s="1">
        <v>198490</v>
      </c>
      <c r="O15" s="12">
        <f t="shared" si="0"/>
        <v>12264.4</v>
      </c>
    </row>
    <row r="16" spans="1:15" ht="30" customHeight="1">
      <c r="A16" s="73" t="s">
        <v>54</v>
      </c>
      <c r="B16" s="7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2">
        <f t="shared" si="0"/>
        <v>0</v>
      </c>
    </row>
    <row r="17" spans="1:15" ht="30" customHeight="1">
      <c r="A17" s="73" t="s">
        <v>56</v>
      </c>
      <c r="B17" s="73"/>
      <c r="C17" s="1">
        <v>1096</v>
      </c>
      <c r="D17" s="1">
        <v>54</v>
      </c>
      <c r="E17" s="1">
        <v>0</v>
      </c>
      <c r="F17" s="1">
        <v>54</v>
      </c>
      <c r="G17" s="1">
        <v>16772</v>
      </c>
      <c r="H17" s="1">
        <v>0</v>
      </c>
      <c r="I17" s="1">
        <v>16772</v>
      </c>
      <c r="J17" s="1">
        <v>16770</v>
      </c>
      <c r="K17" s="1">
        <v>5</v>
      </c>
      <c r="L17" s="1">
        <v>11</v>
      </c>
      <c r="M17" s="1">
        <v>0</v>
      </c>
      <c r="N17" s="1">
        <v>11</v>
      </c>
      <c r="O17" s="12">
        <f t="shared" si="0"/>
        <v>310592.6</v>
      </c>
    </row>
    <row r="18" spans="1:15" ht="30" customHeight="1">
      <c r="A18" s="73" t="s">
        <v>58</v>
      </c>
      <c r="B18" s="73"/>
      <c r="C18" s="1">
        <v>6828286</v>
      </c>
      <c r="D18" s="1">
        <v>115827</v>
      </c>
      <c r="E18" s="1">
        <v>13932</v>
      </c>
      <c r="F18" s="1">
        <v>101895</v>
      </c>
      <c r="G18" s="1">
        <v>3710</v>
      </c>
      <c r="H18" s="1">
        <v>298</v>
      </c>
      <c r="I18" s="1">
        <v>3412</v>
      </c>
      <c r="J18" s="1">
        <v>3412</v>
      </c>
      <c r="K18" s="1">
        <v>278</v>
      </c>
      <c r="L18" s="1">
        <v>159</v>
      </c>
      <c r="M18" s="1">
        <v>31</v>
      </c>
      <c r="N18" s="1">
        <v>128</v>
      </c>
      <c r="O18" s="12">
        <f t="shared" si="0"/>
        <v>32</v>
      </c>
    </row>
    <row r="19" spans="1:15" ht="30" customHeight="1">
      <c r="A19" s="72" t="s">
        <v>86</v>
      </c>
      <c r="B19" s="8" t="s">
        <v>60</v>
      </c>
      <c r="C19" s="1">
        <v>119987715</v>
      </c>
      <c r="D19" s="1">
        <v>251704686</v>
      </c>
      <c r="E19" s="1">
        <v>21099496</v>
      </c>
      <c r="F19" s="1">
        <v>230605190</v>
      </c>
      <c r="G19" s="1">
        <v>5030523</v>
      </c>
      <c r="H19" s="1">
        <v>460602</v>
      </c>
      <c r="I19" s="1">
        <v>4569921</v>
      </c>
      <c r="J19" s="1">
        <v>4569921</v>
      </c>
      <c r="K19" s="1">
        <v>2808</v>
      </c>
      <c r="L19" s="1">
        <v>86121</v>
      </c>
      <c r="M19" s="1">
        <v>13987</v>
      </c>
      <c r="N19" s="1">
        <v>72134</v>
      </c>
      <c r="O19" s="12">
        <f t="shared" si="0"/>
        <v>20</v>
      </c>
    </row>
    <row r="20" spans="1:15" ht="30" customHeight="1">
      <c r="A20" s="72"/>
      <c r="B20" s="8" t="s">
        <v>62</v>
      </c>
      <c r="C20" s="1">
        <v>919253</v>
      </c>
      <c r="D20" s="1">
        <v>3030108</v>
      </c>
      <c r="E20" s="1">
        <v>139923</v>
      </c>
      <c r="F20" s="1">
        <v>2890185</v>
      </c>
      <c r="G20" s="1">
        <v>12316845</v>
      </c>
      <c r="H20" s="1">
        <v>14682</v>
      </c>
      <c r="I20" s="1">
        <v>12302163</v>
      </c>
      <c r="J20" s="1">
        <v>6698234</v>
      </c>
      <c r="K20" s="1">
        <v>595</v>
      </c>
      <c r="L20" s="1">
        <v>1677</v>
      </c>
      <c r="M20" s="1">
        <v>226</v>
      </c>
      <c r="N20" s="1">
        <v>1451</v>
      </c>
      <c r="O20" s="12">
        <f t="shared" si="0"/>
        <v>4064.8</v>
      </c>
    </row>
    <row r="21" spans="1:15" ht="30" customHeight="1">
      <c r="A21" s="73" t="s">
        <v>64</v>
      </c>
      <c r="B21" s="73"/>
      <c r="C21" s="1">
        <v>695740</v>
      </c>
      <c r="D21" s="1">
        <v>2429267</v>
      </c>
      <c r="E21" s="1">
        <v>468</v>
      </c>
      <c r="F21" s="1">
        <v>2428799</v>
      </c>
      <c r="G21" s="1">
        <v>114092</v>
      </c>
      <c r="H21" s="1">
        <v>8</v>
      </c>
      <c r="I21" s="1">
        <v>114084</v>
      </c>
      <c r="J21" s="1">
        <v>91708</v>
      </c>
      <c r="K21" s="1">
        <v>38</v>
      </c>
      <c r="L21" s="1">
        <v>313</v>
      </c>
      <c r="M21" s="1">
        <v>2</v>
      </c>
      <c r="N21" s="1">
        <v>311</v>
      </c>
      <c r="O21" s="12">
        <f t="shared" si="0"/>
        <v>47</v>
      </c>
    </row>
    <row r="22" spans="1:15" ht="30" customHeight="1">
      <c r="A22" s="73" t="s">
        <v>66</v>
      </c>
      <c r="B22" s="73"/>
      <c r="C22" s="1">
        <v>2856402</v>
      </c>
      <c r="D22" s="1">
        <v>23824775</v>
      </c>
      <c r="E22" s="1">
        <v>3929922</v>
      </c>
      <c r="F22" s="1">
        <v>19894853</v>
      </c>
      <c r="G22" s="1">
        <v>1087899</v>
      </c>
      <c r="H22" s="1">
        <v>54974</v>
      </c>
      <c r="I22" s="1">
        <v>1032925</v>
      </c>
      <c r="J22" s="1">
        <v>644017</v>
      </c>
      <c r="K22" s="1">
        <v>1589</v>
      </c>
      <c r="L22" s="1">
        <v>21853</v>
      </c>
      <c r="M22" s="1">
        <v>4099</v>
      </c>
      <c r="N22" s="1">
        <v>17754</v>
      </c>
      <c r="O22" s="12">
        <f t="shared" si="0"/>
        <v>45.7</v>
      </c>
    </row>
    <row r="23" spans="1:15" ht="30" customHeight="1">
      <c r="A23" s="72" t="s">
        <v>88</v>
      </c>
      <c r="B23" s="8" t="s">
        <v>68</v>
      </c>
      <c r="C23" s="1">
        <v>837919</v>
      </c>
      <c r="D23" s="1">
        <v>12422328</v>
      </c>
      <c r="E23" s="1">
        <v>2255</v>
      </c>
      <c r="F23" s="1">
        <v>12420073</v>
      </c>
      <c r="G23" s="1">
        <v>15585376</v>
      </c>
      <c r="H23" s="1">
        <v>2770</v>
      </c>
      <c r="I23" s="1">
        <v>15582606</v>
      </c>
      <c r="J23" s="1">
        <v>10183153</v>
      </c>
      <c r="K23" s="1">
        <v>166</v>
      </c>
      <c r="L23" s="1">
        <v>4451</v>
      </c>
      <c r="M23" s="1">
        <v>15</v>
      </c>
      <c r="N23" s="1">
        <v>4436</v>
      </c>
      <c r="O23" s="12">
        <f t="shared" si="0"/>
        <v>1254.6</v>
      </c>
    </row>
    <row r="24" spans="1:15" ht="30" customHeight="1">
      <c r="A24" s="72"/>
      <c r="B24" s="8" t="s">
        <v>70</v>
      </c>
      <c r="C24" s="1">
        <v>729264</v>
      </c>
      <c r="D24" s="1">
        <v>49771</v>
      </c>
      <c r="E24" s="1">
        <v>133</v>
      </c>
      <c r="F24" s="1">
        <v>49638</v>
      </c>
      <c r="G24" s="1">
        <v>178690</v>
      </c>
      <c r="H24" s="1">
        <v>126</v>
      </c>
      <c r="I24" s="1">
        <v>178564</v>
      </c>
      <c r="J24" s="1">
        <v>102974</v>
      </c>
      <c r="K24" s="1">
        <v>179</v>
      </c>
      <c r="L24" s="1">
        <v>59</v>
      </c>
      <c r="M24" s="1">
        <v>1</v>
      </c>
      <c r="N24" s="1">
        <v>58</v>
      </c>
      <c r="O24" s="12">
        <f t="shared" si="0"/>
        <v>3590.2</v>
      </c>
    </row>
    <row r="25" spans="1:15" ht="30" customHeight="1">
      <c r="A25" s="72"/>
      <c r="B25" s="8" t="s">
        <v>72</v>
      </c>
      <c r="C25" s="1">
        <v>4202</v>
      </c>
      <c r="D25" s="1">
        <v>612137</v>
      </c>
      <c r="E25" s="1">
        <v>260</v>
      </c>
      <c r="F25" s="1">
        <v>611877</v>
      </c>
      <c r="G25" s="1">
        <v>717351</v>
      </c>
      <c r="H25" s="1">
        <v>99</v>
      </c>
      <c r="I25" s="1">
        <v>717252</v>
      </c>
      <c r="J25" s="1">
        <v>317589</v>
      </c>
      <c r="K25" s="1">
        <v>14</v>
      </c>
      <c r="L25" s="1">
        <v>2331</v>
      </c>
      <c r="M25" s="1">
        <v>4</v>
      </c>
      <c r="N25" s="1">
        <v>2327</v>
      </c>
      <c r="O25" s="12">
        <f t="shared" si="0"/>
        <v>1171.9</v>
      </c>
    </row>
    <row r="26" spans="1:15" ht="30" customHeight="1">
      <c r="A26" s="72"/>
      <c r="B26" s="8" t="s">
        <v>74</v>
      </c>
      <c r="C26" s="1">
        <v>23424929</v>
      </c>
      <c r="D26" s="1">
        <v>18960069</v>
      </c>
      <c r="E26" s="1">
        <v>1218879</v>
      </c>
      <c r="F26" s="1">
        <v>17741190</v>
      </c>
      <c r="G26" s="1">
        <v>87482652</v>
      </c>
      <c r="H26" s="1">
        <v>498871</v>
      </c>
      <c r="I26" s="1">
        <v>86983781</v>
      </c>
      <c r="J26" s="1">
        <v>53532187</v>
      </c>
      <c r="K26" s="1">
        <v>51586</v>
      </c>
      <c r="L26" s="1">
        <v>33997</v>
      </c>
      <c r="M26" s="1">
        <v>6983</v>
      </c>
      <c r="N26" s="1">
        <v>27014</v>
      </c>
      <c r="O26" s="12">
        <f t="shared" si="0"/>
        <v>4614</v>
      </c>
    </row>
    <row r="27" spans="1:15" ht="30" customHeight="1">
      <c r="A27" s="72"/>
      <c r="B27" s="8" t="s">
        <v>0</v>
      </c>
      <c r="C27" s="12">
        <f>SUM(C23:C26)</f>
        <v>24996314</v>
      </c>
      <c r="D27" s="12">
        <f aca="true" t="shared" si="1" ref="D27:N27">SUM(D23:D26)</f>
        <v>32044305</v>
      </c>
      <c r="E27" s="12">
        <f t="shared" si="1"/>
        <v>1221527</v>
      </c>
      <c r="F27" s="12">
        <f t="shared" si="1"/>
        <v>30822778</v>
      </c>
      <c r="G27" s="12">
        <f t="shared" si="1"/>
        <v>103964069</v>
      </c>
      <c r="H27" s="12">
        <f t="shared" si="1"/>
        <v>501866</v>
      </c>
      <c r="I27" s="12">
        <f t="shared" si="1"/>
        <v>103462203</v>
      </c>
      <c r="J27" s="12">
        <f t="shared" si="1"/>
        <v>64135903</v>
      </c>
      <c r="K27" s="12">
        <f t="shared" si="1"/>
        <v>51945</v>
      </c>
      <c r="L27" s="12">
        <f t="shared" si="1"/>
        <v>40838</v>
      </c>
      <c r="M27" s="12">
        <f t="shared" si="1"/>
        <v>7003</v>
      </c>
      <c r="N27" s="12">
        <f t="shared" si="1"/>
        <v>33835</v>
      </c>
      <c r="O27" s="12">
        <f t="shared" si="0"/>
        <v>3244.4</v>
      </c>
    </row>
    <row r="28" spans="1:15" ht="30" customHeight="1">
      <c r="A28" s="73" t="s">
        <v>76</v>
      </c>
      <c r="B28" s="73"/>
      <c r="C28" s="1">
        <v>118909443</v>
      </c>
      <c r="D28" s="58"/>
      <c r="E28" s="58"/>
      <c r="F28" s="58"/>
      <c r="G28" s="58"/>
      <c r="H28" s="58"/>
      <c r="I28" s="58"/>
      <c r="J28" s="58"/>
      <c r="K28" s="1">
        <v>180084</v>
      </c>
      <c r="L28" s="58"/>
      <c r="M28" s="58"/>
      <c r="N28" s="58"/>
      <c r="O28" s="12">
        <f>IF(G28&gt;0,ROUND(G28/D28*1000,1),0)</f>
        <v>0</v>
      </c>
    </row>
    <row r="29" spans="1:15" ht="30" customHeight="1">
      <c r="A29" s="73" t="s">
        <v>78</v>
      </c>
      <c r="B29" s="73"/>
      <c r="C29" s="1">
        <v>284908340</v>
      </c>
      <c r="D29" s="1">
        <v>681901660</v>
      </c>
      <c r="E29" s="1">
        <v>43965832</v>
      </c>
      <c r="F29" s="1">
        <v>637935828</v>
      </c>
      <c r="G29" s="1">
        <v>1102731665</v>
      </c>
      <c r="H29" s="1">
        <v>12102414</v>
      </c>
      <c r="I29" s="1">
        <v>1090629251</v>
      </c>
      <c r="J29" s="1">
        <v>427471765</v>
      </c>
      <c r="K29" s="1">
        <v>250585</v>
      </c>
      <c r="L29" s="1">
        <v>650515</v>
      </c>
      <c r="M29" s="1">
        <v>60049</v>
      </c>
      <c r="N29" s="1">
        <v>590466</v>
      </c>
      <c r="O29" s="12">
        <f>IF(G29&gt;0,ROUND(G29/D29*1000,1),0)</f>
        <v>1617.1</v>
      </c>
    </row>
    <row r="31" ht="14.25" hidden="1"/>
    <row r="32" spans="3:14" s="3" customFormat="1" ht="14.25" hidden="1">
      <c r="C32" s="41">
        <f aca="true" t="shared" si="2" ref="C32:N32">C8+C9+C10+C11+C15+C16+C17+C18+C19+C20+C21+C22+C27+C28</f>
        <v>284908340</v>
      </c>
      <c r="D32" s="41">
        <f t="shared" si="2"/>
        <v>681901660</v>
      </c>
      <c r="E32" s="41">
        <f t="shared" si="2"/>
        <v>43965832</v>
      </c>
      <c r="F32" s="41">
        <f t="shared" si="2"/>
        <v>637935828</v>
      </c>
      <c r="G32" s="41">
        <f t="shared" si="2"/>
        <v>1102731665</v>
      </c>
      <c r="H32" s="41">
        <f t="shared" si="2"/>
        <v>12102414</v>
      </c>
      <c r="I32" s="41">
        <f t="shared" si="2"/>
        <v>1090629251</v>
      </c>
      <c r="J32" s="41">
        <f t="shared" si="2"/>
        <v>427471765</v>
      </c>
      <c r="K32" s="41">
        <f t="shared" si="2"/>
        <v>250585</v>
      </c>
      <c r="L32" s="41">
        <f t="shared" si="2"/>
        <v>650515</v>
      </c>
      <c r="M32" s="41">
        <f t="shared" si="2"/>
        <v>60049</v>
      </c>
      <c r="N32" s="41">
        <f t="shared" si="2"/>
        <v>590466</v>
      </c>
    </row>
    <row r="33" ht="14.25" hidden="1"/>
    <row r="35" spans="3:15" ht="14.25"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</row>
    <row r="36" spans="3:15" ht="14.25"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3:15" ht="14.25"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</row>
  </sheetData>
  <mergeCells count="18">
    <mergeCell ref="A4:B4"/>
    <mergeCell ref="A3:B3"/>
    <mergeCell ref="A29:B29"/>
    <mergeCell ref="A23:A27"/>
    <mergeCell ref="A28:B28"/>
    <mergeCell ref="A21:B21"/>
    <mergeCell ref="A22:B22"/>
    <mergeCell ref="A8:A9"/>
    <mergeCell ref="A10:A11"/>
    <mergeCell ref="A12:A15"/>
    <mergeCell ref="C6:F6"/>
    <mergeCell ref="G6:J6"/>
    <mergeCell ref="K6:N6"/>
    <mergeCell ref="A6:B7"/>
    <mergeCell ref="A19:A20"/>
    <mergeCell ref="A16:B16"/>
    <mergeCell ref="A17:B17"/>
    <mergeCell ref="A18:B18"/>
  </mergeCells>
  <printOptions horizontalCentered="1"/>
  <pageMargins left="0.7086614173228347" right="0.7086614173228347" top="0.8267716535433072" bottom="0.7480314960629921" header="0.5118110236220472" footer="0.5118110236220472"/>
  <pageSetup horizontalDpi="600" verticalDpi="600" orientation="landscape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showGridLines="0" zoomScale="75" zoomScaleNormal="75" workbookViewId="0" topLeftCell="A1">
      <selection activeCell="C15" sqref="C15"/>
    </sheetView>
  </sheetViews>
  <sheetFormatPr defaultColWidth="8.796875" defaultRowHeight="15"/>
  <cols>
    <col min="1" max="1" width="3.5" style="5" customWidth="1"/>
    <col min="2" max="2" width="22.69921875" style="5" bestFit="1" customWidth="1"/>
    <col min="3" max="5" width="15.59765625" style="5" customWidth="1"/>
    <col min="6" max="8" width="14.59765625" style="5" customWidth="1"/>
    <col min="9" max="15" width="15.59765625" style="5" customWidth="1"/>
    <col min="16" max="16384" width="9" style="5" customWidth="1"/>
  </cols>
  <sheetData>
    <row r="1" spans="1:4" ht="23.25" customHeight="1">
      <c r="A1" s="9"/>
      <c r="C1" s="4"/>
      <c r="D1" s="4"/>
    </row>
    <row r="2" spans="1:2" ht="27" customHeight="1">
      <c r="A2" s="10" t="s">
        <v>97</v>
      </c>
      <c r="B2" s="6"/>
    </row>
    <row r="3" spans="1:5" ht="42.75">
      <c r="A3" s="81"/>
      <c r="B3" s="82"/>
      <c r="C3" s="7" t="s">
        <v>9</v>
      </c>
      <c r="D3" s="7" t="s">
        <v>7</v>
      </c>
      <c r="E3" s="7" t="s">
        <v>11</v>
      </c>
    </row>
    <row r="4" spans="1:5" ht="30" customHeight="1">
      <c r="A4" s="80" t="s">
        <v>1</v>
      </c>
      <c r="B4" s="59"/>
      <c r="C4" s="1">
        <f>'１表総括表（市計）'!C6+'１表総括表（町村計）'!C4</f>
        <v>1098684</v>
      </c>
      <c r="D4" s="1">
        <f>'１表総括表（市計）'!D6+'１表総括表（町村計）'!D4</f>
        <v>249814</v>
      </c>
      <c r="E4" s="1">
        <f>'１表総括表（市計）'!E6+'１表総括表（町村計）'!E4</f>
        <v>848870</v>
      </c>
    </row>
    <row r="5" spans="1:5" ht="34.5" customHeight="1">
      <c r="A5" s="6"/>
      <c r="B5" s="6"/>
      <c r="C5" s="3"/>
      <c r="D5" s="3"/>
      <c r="E5" s="3"/>
    </row>
    <row r="6" spans="1:15" ht="15.75" customHeight="1">
      <c r="A6" s="78" t="s">
        <v>37</v>
      </c>
      <c r="B6" s="79"/>
      <c r="C6" s="74" t="s">
        <v>103</v>
      </c>
      <c r="D6" s="74"/>
      <c r="E6" s="74"/>
      <c r="F6" s="74"/>
      <c r="G6" s="75" t="s">
        <v>104</v>
      </c>
      <c r="H6" s="76"/>
      <c r="I6" s="76"/>
      <c r="J6" s="77"/>
      <c r="K6" s="75" t="s">
        <v>105</v>
      </c>
      <c r="L6" s="76"/>
      <c r="M6" s="76"/>
      <c r="N6" s="77"/>
      <c r="O6" s="2" t="s">
        <v>33</v>
      </c>
    </row>
    <row r="7" spans="1:15" ht="45" customHeight="1">
      <c r="A7" s="79"/>
      <c r="B7" s="79"/>
      <c r="C7" s="7" t="s">
        <v>3</v>
      </c>
      <c r="D7" s="7" t="s">
        <v>5</v>
      </c>
      <c r="E7" s="7" t="s">
        <v>13</v>
      </c>
      <c r="F7" s="7" t="s">
        <v>15</v>
      </c>
      <c r="G7" s="7" t="s">
        <v>17</v>
      </c>
      <c r="H7" s="7" t="s">
        <v>19</v>
      </c>
      <c r="I7" s="7" t="s">
        <v>21</v>
      </c>
      <c r="J7" s="7" t="s">
        <v>23</v>
      </c>
      <c r="K7" s="7" t="s">
        <v>25</v>
      </c>
      <c r="L7" s="7" t="s">
        <v>27</v>
      </c>
      <c r="M7" s="7" t="s">
        <v>29</v>
      </c>
      <c r="N7" s="7" t="s">
        <v>31</v>
      </c>
      <c r="O7" s="7" t="s">
        <v>35</v>
      </c>
    </row>
    <row r="8" spans="1:15" ht="30" customHeight="1">
      <c r="A8" s="72" t="s">
        <v>80</v>
      </c>
      <c r="B8" s="8" t="s">
        <v>39</v>
      </c>
      <c r="C8" s="1">
        <f>'１表総括表（市計）'!C10+'１表総括表（町村計）'!C8</f>
        <v>10740586</v>
      </c>
      <c r="D8" s="1">
        <f>'１表総括表（市計）'!D10+'１表総括表（町村計）'!D8</f>
        <v>929018595</v>
      </c>
      <c r="E8" s="1">
        <f>'１表総括表（市計）'!E10+'１表総括表（町村計）'!E8</f>
        <v>37657268</v>
      </c>
      <c r="F8" s="1">
        <f>'１表総括表（市計）'!F10+'１表総括表（町村計）'!F8</f>
        <v>891361327</v>
      </c>
      <c r="G8" s="1">
        <f>'１表総括表（市計）'!G10+'１表総括表（町村計）'!G8</f>
        <v>100462694</v>
      </c>
      <c r="H8" s="1">
        <f>'１表総括表（市計）'!H10+'１表総括表（町村計）'!H8</f>
        <v>3773979</v>
      </c>
      <c r="I8" s="1">
        <f>'１表総括表（市計）'!I10+'１表総括表（町村計）'!I8</f>
        <v>96688715</v>
      </c>
      <c r="J8" s="1">
        <f>'１表総括表（市計）'!J10+'１表総括表（町村計）'!J8</f>
        <v>96646819</v>
      </c>
      <c r="K8" s="1">
        <f>'１表総括表（市計）'!K10+'１表総括表（町村計）'!K8</f>
        <v>33466</v>
      </c>
      <c r="L8" s="1">
        <f>'１表総括表（市計）'!L10+'１表総括表（町村計）'!L8</f>
        <v>738291</v>
      </c>
      <c r="M8" s="1">
        <f>'１表総括表（市計）'!M10+'１表総括表（町村計）'!M8</f>
        <v>48645</v>
      </c>
      <c r="N8" s="1">
        <f>'１表総括表（市計）'!N10+'１表総括表（町村計）'!N8</f>
        <v>689646</v>
      </c>
      <c r="O8" s="1">
        <f aca="true" t="shared" si="0" ref="O8:O27">IF(G8&gt;0,ROUND(G8/D8*1000,1),0)</f>
        <v>108.1</v>
      </c>
    </row>
    <row r="9" spans="1:15" ht="30" customHeight="1">
      <c r="A9" s="72"/>
      <c r="B9" s="8" t="s">
        <v>41</v>
      </c>
      <c r="C9" s="1">
        <f>'１表総括表（市計）'!C11+'１表総括表（町村計）'!C9</f>
        <v>1131424</v>
      </c>
      <c r="D9" s="1">
        <f>'１表総括表（市計）'!D11+'１表総括表（町村計）'!D9</f>
        <v>7714643</v>
      </c>
      <c r="E9" s="1">
        <f>'１表総括表（市計）'!E11+'１表総括表（町村計）'!E9</f>
        <v>80943</v>
      </c>
      <c r="F9" s="1">
        <f>'１表総括表（市計）'!F11+'１表総括表（町村計）'!F9</f>
        <v>7633700</v>
      </c>
      <c r="G9" s="1">
        <f>'１表総括表（市計）'!G11+'１表総括表（町村計）'!G9</f>
        <v>64125076</v>
      </c>
      <c r="H9" s="1">
        <f>'１表総括表（市計）'!H11+'１表総括表（町村計）'!H9</f>
        <v>708742</v>
      </c>
      <c r="I9" s="1">
        <f>'１表総括表（市計）'!I11+'１表総括表（町村計）'!I9</f>
        <v>63416334</v>
      </c>
      <c r="J9" s="1">
        <f>'１表総括表（市計）'!J11+'１表総括表（町村計）'!J9</f>
        <v>15995918</v>
      </c>
      <c r="K9" s="1">
        <f>'１表総括表（市計）'!K11+'１表総括表（町村計）'!K9</f>
        <v>2122</v>
      </c>
      <c r="L9" s="1">
        <f>'１表総括表（市計）'!L11+'１表総括表（町村計）'!L9</f>
        <v>12506</v>
      </c>
      <c r="M9" s="1">
        <f>'１表総括表（市計）'!M11+'１表総括表（町村計）'!M9</f>
        <v>265</v>
      </c>
      <c r="N9" s="1">
        <f>'１表総括表（市計）'!N11+'１表総括表（町村計）'!N9</f>
        <v>12241</v>
      </c>
      <c r="O9" s="1">
        <f t="shared" si="0"/>
        <v>8312.1</v>
      </c>
    </row>
    <row r="10" spans="1:15" ht="30" customHeight="1">
      <c r="A10" s="72" t="s">
        <v>82</v>
      </c>
      <c r="B10" s="8" t="s">
        <v>43</v>
      </c>
      <c r="C10" s="1">
        <f>'１表総括表（市計）'!C12+'１表総括表（町村計）'!C10</f>
        <v>14625653</v>
      </c>
      <c r="D10" s="1">
        <f>'１表総括表（市計）'!D12+'１表総括表（町村計）'!D10</f>
        <v>985230263</v>
      </c>
      <c r="E10" s="1">
        <f>'１表総括表（市計）'!E12+'１表総括表（町村計）'!E10</f>
        <v>61251114</v>
      </c>
      <c r="F10" s="1">
        <f>'１表総括表（市計）'!F12+'１表総括表（町村計）'!F10</f>
        <v>923979149</v>
      </c>
      <c r="G10" s="1">
        <f>'１表総括表（市計）'!G12+'１表総括表（町村計）'!G10</f>
        <v>52250096</v>
      </c>
      <c r="H10" s="1">
        <f>'１表総括表（市計）'!H12+'１表総括表（町村計）'!H10</f>
        <v>3171452</v>
      </c>
      <c r="I10" s="1">
        <f>'１表総括表（市計）'!I12+'１表総括表（町村計）'!I10</f>
        <v>49078644</v>
      </c>
      <c r="J10" s="1">
        <f>'１表総括表（市計）'!J12+'１表総括表（町村計）'!J10</f>
        <v>49068399</v>
      </c>
      <c r="K10" s="1">
        <f>'１表総括表（市計）'!K12+'１表総括表（町村計）'!K10</f>
        <v>41303</v>
      </c>
      <c r="L10" s="1">
        <f>'１表総括表（市計）'!L12+'１表総括表（町村計）'!L10</f>
        <v>1029975</v>
      </c>
      <c r="M10" s="1">
        <f>'１表総括表（市計）'!M12+'１表総括表（町村計）'!M10</f>
        <v>87780</v>
      </c>
      <c r="N10" s="1">
        <f>'１表総括表（市計）'!N12+'１表総括表（町村計）'!N10</f>
        <v>942195</v>
      </c>
      <c r="O10" s="1">
        <f t="shared" si="0"/>
        <v>53</v>
      </c>
    </row>
    <row r="11" spans="1:15" ht="30" customHeight="1">
      <c r="A11" s="72"/>
      <c r="B11" s="8" t="s">
        <v>45</v>
      </c>
      <c r="C11" s="1">
        <f>'１表総括表（市計）'!C13+'１表総括表（町村計）'!C11</f>
        <v>2570247</v>
      </c>
      <c r="D11" s="1">
        <f>'１表総括表（市計）'!D13+'１表総括表（町村計）'!D11</f>
        <v>44613597</v>
      </c>
      <c r="E11" s="1">
        <f>'１表総括表（市計）'!E13+'１表総括表（町村計）'!E11</f>
        <v>707395</v>
      </c>
      <c r="F11" s="1">
        <f>'１表総括表（市計）'!F13+'１表総括表（町村計）'!F11</f>
        <v>43906202</v>
      </c>
      <c r="G11" s="1">
        <f>'１表総括表（市計）'!G13+'１表総括表（町村計）'!G11</f>
        <v>637915110</v>
      </c>
      <c r="H11" s="1">
        <f>'１表総括表（市計）'!H13+'１表総括表（町村計）'!H11</f>
        <v>6171426</v>
      </c>
      <c r="I11" s="1">
        <f>'１表総括表（市計）'!I13+'１表総括表（町村計）'!I11</f>
        <v>631743684</v>
      </c>
      <c r="J11" s="1">
        <f>'１表総括表（市計）'!J13+'１表総括表（町村計）'!J11</f>
        <v>101718956</v>
      </c>
      <c r="K11" s="1">
        <f>'１表総括表（市計）'!K13+'１表総括表（町村計）'!K11</f>
        <v>4634</v>
      </c>
      <c r="L11" s="1">
        <f>'１表総括表（市計）'!L13+'１表総括表（町村計）'!L11</f>
        <v>69754</v>
      </c>
      <c r="M11" s="1">
        <f>'１表総括表（市計）'!M13+'１表総括表（町村計）'!M11</f>
        <v>1896</v>
      </c>
      <c r="N11" s="1">
        <f>'１表総括表（市計）'!N13+'１表総括表（町村計）'!N11</f>
        <v>67858</v>
      </c>
      <c r="O11" s="1">
        <f t="shared" si="0"/>
        <v>14298.7</v>
      </c>
    </row>
    <row r="12" spans="1:15" ht="30" customHeight="1">
      <c r="A12" s="72" t="s">
        <v>84</v>
      </c>
      <c r="B12" s="8" t="s">
        <v>47</v>
      </c>
      <c r="C12" s="58"/>
      <c r="D12" s="1">
        <f>'１表総括表（市計）'!D14+'１表総括表（町村計）'!D12</f>
        <v>190729301</v>
      </c>
      <c r="E12" s="1">
        <f>'１表総括表（市計）'!E14+'１表総括表（町村計）'!E12</f>
        <v>6966317</v>
      </c>
      <c r="F12" s="1">
        <f>'１表総括表（市計）'!F14+'１表総括表（町村計）'!F12</f>
        <v>183762984</v>
      </c>
      <c r="G12" s="1">
        <f>'１表総括表（市計）'!G14+'１表総括表（町村計）'!G12</f>
        <v>3956392207</v>
      </c>
      <c r="H12" s="1">
        <f>'１表総括表（市計）'!H14+'１表総括表（町村計）'!H12</f>
        <v>57999516</v>
      </c>
      <c r="I12" s="1">
        <f>'１表総括表（市計）'!I14+'１表総括表（町村計）'!I12</f>
        <v>3898392691</v>
      </c>
      <c r="J12" s="1">
        <f>'１表総括表（市計）'!J14+'１表総括表（町村計）'!J12</f>
        <v>547696908</v>
      </c>
      <c r="K12" s="1">
        <f>'１表総括表（市計）'!K14+'１表総括表（町村計）'!K12</f>
        <v>0</v>
      </c>
      <c r="L12" s="1">
        <f>'１表総括表（市計）'!L14+'１表総括表（町村計）'!L12</f>
        <v>958801</v>
      </c>
      <c r="M12" s="1">
        <f>'１表総括表（市計）'!M14+'１表総括表（町村計）'!M12</f>
        <v>49554</v>
      </c>
      <c r="N12" s="1">
        <f>'１表総括表（市計）'!N14+'１表総括表（町村計）'!N12</f>
        <v>909247</v>
      </c>
      <c r="O12" s="1">
        <f t="shared" si="0"/>
        <v>20743.5</v>
      </c>
    </row>
    <row r="13" spans="1:15" ht="30" customHeight="1">
      <c r="A13" s="72"/>
      <c r="B13" s="8" t="s">
        <v>49</v>
      </c>
      <c r="C13" s="58"/>
      <c r="D13" s="1">
        <f>'１表総括表（市計）'!D15+'１表総括表（町村計）'!D13</f>
        <v>244429813</v>
      </c>
      <c r="E13" s="1">
        <f>'１表総括表（市計）'!E15+'１表総括表（町村計）'!E13</f>
        <v>1393336</v>
      </c>
      <c r="F13" s="1">
        <f>'１表総括表（市計）'!F15+'１表総括表（町村計）'!F13</f>
        <v>243036477</v>
      </c>
      <c r="G13" s="1">
        <f>'１表総括表（市計）'!G15+'１表総括表（町村計）'!G13</f>
        <v>2868902158</v>
      </c>
      <c r="H13" s="1">
        <f>'１表総括表（市計）'!H15+'１表総括表（町村計）'!H13</f>
        <v>6361872</v>
      </c>
      <c r="I13" s="1">
        <f>'１表総括表（市計）'!I15+'１表総括表（町村計）'!I13</f>
        <v>2862540286</v>
      </c>
      <c r="J13" s="1">
        <f>'１表総括表（市計）'!J15+'１表総括表（町村計）'!J13</f>
        <v>775374709</v>
      </c>
      <c r="K13" s="1">
        <f>'１表総括表（市計）'!K15+'１表総括表（町村計）'!K13</f>
        <v>0</v>
      </c>
      <c r="L13" s="1">
        <f>'１表総括表（市計）'!L15+'１表総括表（町村計）'!L13</f>
        <v>802024</v>
      </c>
      <c r="M13" s="1">
        <f>'１表総括表（市計）'!M15+'１表総括表（町村計）'!M13</f>
        <v>21743</v>
      </c>
      <c r="N13" s="1">
        <f>'１表総括表（市計）'!N15+'１表総括表（町村計）'!N13</f>
        <v>780281</v>
      </c>
      <c r="O13" s="1">
        <f t="shared" si="0"/>
        <v>11737.1</v>
      </c>
    </row>
    <row r="14" spans="1:15" ht="30" customHeight="1">
      <c r="A14" s="72"/>
      <c r="B14" s="8" t="s">
        <v>51</v>
      </c>
      <c r="C14" s="58"/>
      <c r="D14" s="1">
        <f>'１表総括表（市計）'!D16+'１表総括表（町村計）'!D14</f>
        <v>221037628</v>
      </c>
      <c r="E14" s="1">
        <f>'１表総括表（市計）'!E16+'１表総括表（町村計）'!E14</f>
        <v>152871</v>
      </c>
      <c r="F14" s="1">
        <f>'１表総括表（市計）'!F16+'１表総括表（町村計）'!F14</f>
        <v>220884757</v>
      </c>
      <c r="G14" s="1">
        <f>'１表総括表（市計）'!G16+'１表総括表（町村計）'!G14</f>
        <v>3713688351</v>
      </c>
      <c r="H14" s="1">
        <f>'１表総括表（市計）'!H16+'１表総括表（町村計）'!H14</f>
        <v>627445</v>
      </c>
      <c r="I14" s="1">
        <f>'１表総括表（市計）'!I16+'１表総括表（町村計）'!I14</f>
        <v>3713060906</v>
      </c>
      <c r="J14" s="1">
        <f>'１表総括表（市計）'!J16+'１表総括表（町村計）'!J14</f>
        <v>2376084943</v>
      </c>
      <c r="K14" s="1">
        <f>'１表総括表（市計）'!K16+'１表総括表（町村計）'!K14</f>
        <v>0</v>
      </c>
      <c r="L14" s="1">
        <f>'１表総括表（市計）'!L16+'１表総括表（町村計）'!L14</f>
        <v>300041</v>
      </c>
      <c r="M14" s="1">
        <f>'１表総括表（市計）'!M16+'１表総括表（町村計）'!M14</f>
        <v>3373</v>
      </c>
      <c r="N14" s="1">
        <f>'１表総括表（市計）'!N16+'１表総括表（町村計）'!N14</f>
        <v>296668</v>
      </c>
      <c r="O14" s="1">
        <f t="shared" si="0"/>
        <v>16801.2</v>
      </c>
    </row>
    <row r="15" spans="1:15" ht="30" customHeight="1">
      <c r="A15" s="72"/>
      <c r="B15" s="8" t="s">
        <v>0</v>
      </c>
      <c r="C15" s="1">
        <f>'１表総括表（市計）'!C17+'１表総括表（町村計）'!C15</f>
        <v>54273963</v>
      </c>
      <c r="D15" s="1">
        <f>'１表総括表（市計）'!D17+'１表総括表（町村計）'!D15</f>
        <v>656196742</v>
      </c>
      <c r="E15" s="1">
        <f>'１表総括表（市計）'!E17+'１表総括表（町村計）'!E15</f>
        <v>8512524</v>
      </c>
      <c r="F15" s="1">
        <f>'１表総括表（市計）'!F17+'１表総括表（町村計）'!F15</f>
        <v>647684218</v>
      </c>
      <c r="G15" s="1">
        <f>'１表総括表（市計）'!G17+'１表総括表（町村計）'!G15</f>
        <v>10538982716</v>
      </c>
      <c r="H15" s="1">
        <f>'１表総括表（市計）'!H17+'１表総括表（町村計）'!H15</f>
        <v>64988833</v>
      </c>
      <c r="I15" s="1">
        <f>'１表総括表（市計）'!I17+'１表総括表（町村計）'!I15</f>
        <v>10473993883</v>
      </c>
      <c r="J15" s="1">
        <f>'１表総括表（市計）'!J17+'１表総括表（町村計）'!J15</f>
        <v>3699156560</v>
      </c>
      <c r="K15" s="1">
        <f>'１表総括表（市計）'!K17+'１表総括表（町村計）'!K15</f>
        <v>50076</v>
      </c>
      <c r="L15" s="1">
        <f>'１表総括表（市計）'!L17+'１表総括表（町村計）'!L15</f>
        <v>2060866</v>
      </c>
      <c r="M15" s="1">
        <f>'１表総括表（市計）'!M17+'１表総括表（町村計）'!M15</f>
        <v>74670</v>
      </c>
      <c r="N15" s="1">
        <f>'１表総括表（市計）'!N17+'１表総括表（町村計）'!N15</f>
        <v>1986196</v>
      </c>
      <c r="O15" s="1">
        <f t="shared" si="0"/>
        <v>16060.7</v>
      </c>
    </row>
    <row r="16" spans="1:15" ht="30" customHeight="1">
      <c r="A16" s="73" t="s">
        <v>54</v>
      </c>
      <c r="B16" s="73"/>
      <c r="C16" s="1">
        <f>'１表総括表（市計）'!C18+'１表総括表（町村計）'!C16</f>
        <v>0</v>
      </c>
      <c r="D16" s="1">
        <f>'１表総括表（市計）'!D18+'１表総括表（町村計）'!D16</f>
        <v>0</v>
      </c>
      <c r="E16" s="1">
        <f>'１表総括表（市計）'!E18+'１表総括表（町村計）'!E16</f>
        <v>0</v>
      </c>
      <c r="F16" s="1">
        <f>'１表総括表（市計）'!F18+'１表総括表（町村計）'!F16</f>
        <v>0</v>
      </c>
      <c r="G16" s="1">
        <f>'１表総括表（市計）'!G18+'１表総括表（町村計）'!G16</f>
        <v>0</v>
      </c>
      <c r="H16" s="1">
        <f>'１表総括表（市計）'!H18+'１表総括表（町村計）'!H16</f>
        <v>0</v>
      </c>
      <c r="I16" s="1">
        <f>'１表総括表（市計）'!I18+'１表総括表（町村計）'!I16</f>
        <v>0</v>
      </c>
      <c r="J16" s="1">
        <f>'１表総括表（市計）'!J18+'１表総括表（町村計）'!J16</f>
        <v>0</v>
      </c>
      <c r="K16" s="1">
        <f>'１表総括表（市計）'!K18+'１表総括表（町村計）'!K16</f>
        <v>0</v>
      </c>
      <c r="L16" s="1">
        <f>'１表総括表（市計）'!L18+'１表総括表（町村計）'!L16</f>
        <v>0</v>
      </c>
      <c r="M16" s="1">
        <f>'１表総括表（市計）'!M18+'１表総括表（町村計）'!M16</f>
        <v>0</v>
      </c>
      <c r="N16" s="1">
        <f>'１表総括表（市計）'!N18+'１表総括表（町村計）'!N16</f>
        <v>0</v>
      </c>
      <c r="O16" s="1">
        <f t="shared" si="0"/>
        <v>0</v>
      </c>
    </row>
    <row r="17" spans="1:15" ht="30" customHeight="1">
      <c r="A17" s="73" t="s">
        <v>56</v>
      </c>
      <c r="B17" s="73"/>
      <c r="C17" s="1">
        <f>'１表総括表（市計）'!C19+'１表総括表（町村計）'!C17</f>
        <v>1096</v>
      </c>
      <c r="D17" s="1">
        <f>'１表総括表（市計）'!D19+'１表総括表（町村計）'!D17</f>
        <v>300</v>
      </c>
      <c r="E17" s="1">
        <f>'１表総括表（市計）'!E19+'１表総括表（町村計）'!E17</f>
        <v>16</v>
      </c>
      <c r="F17" s="1">
        <f>'１表総括表（市計）'!F19+'１表総括表（町村計）'!F17</f>
        <v>284</v>
      </c>
      <c r="G17" s="1">
        <f>'１表総括表（市計）'!G19+'１表総括表（町村計）'!G17</f>
        <v>18903</v>
      </c>
      <c r="H17" s="1">
        <f>'１表総括表（市計）'!H19+'１表総括表（町村計）'!H17</f>
        <v>191</v>
      </c>
      <c r="I17" s="1">
        <f>'１表総括表（市計）'!I19+'１表総括表（町村計）'!I17</f>
        <v>18712</v>
      </c>
      <c r="J17" s="1">
        <f>'１表総括表（市計）'!J19+'１表総括表（町村計）'!J17</f>
        <v>18610</v>
      </c>
      <c r="K17" s="1">
        <f>'１表総括表（市計）'!K19+'１表総括表（町村計）'!K17</f>
        <v>5</v>
      </c>
      <c r="L17" s="1">
        <f>'１表総括表（市計）'!L19+'１表総括表（町村計）'!L17</f>
        <v>24</v>
      </c>
      <c r="M17" s="1">
        <f>'１表総括表（市計）'!M19+'１表総括表（町村計）'!M17</f>
        <v>4</v>
      </c>
      <c r="N17" s="1">
        <f>'１表総括表（市計）'!N19+'１表総括表（町村計）'!N17</f>
        <v>20</v>
      </c>
      <c r="O17" s="1">
        <f t="shared" si="0"/>
        <v>63010</v>
      </c>
    </row>
    <row r="18" spans="1:15" ht="30" customHeight="1">
      <c r="A18" s="73" t="s">
        <v>58</v>
      </c>
      <c r="B18" s="73"/>
      <c r="C18" s="1">
        <f>'１表総括表（市計）'!C20+'１表総括表（町村計）'!C18</f>
        <v>20389713</v>
      </c>
      <c r="D18" s="1">
        <f>'１表総括表（市計）'!D20+'１表総括表（町村計）'!D18</f>
        <v>1102263</v>
      </c>
      <c r="E18" s="1">
        <f>'１表総括表（市計）'!E20+'１表総括表（町村計）'!E18</f>
        <v>156903</v>
      </c>
      <c r="F18" s="1">
        <f>'１表総括表（市計）'!F20+'１表総括表（町村計）'!F18</f>
        <v>945360</v>
      </c>
      <c r="G18" s="1">
        <f>'１表総括表（市計）'!G20+'１表総括表（町村計）'!G18</f>
        <v>105756</v>
      </c>
      <c r="H18" s="1">
        <f>'１表総括表（市計）'!H20+'１表総括表（町村計）'!H18</f>
        <v>4440</v>
      </c>
      <c r="I18" s="1">
        <f>'１表総括表（市計）'!I20+'１表総括表（町村計）'!I18</f>
        <v>101316</v>
      </c>
      <c r="J18" s="1">
        <f>'１表総括表（市計）'!J20+'１表総括表（町村計）'!J18</f>
        <v>79750</v>
      </c>
      <c r="K18" s="1">
        <f>'１表総括表（市計）'!K20+'１表総括表（町村計）'!K18</f>
        <v>4435</v>
      </c>
      <c r="L18" s="1">
        <f>'１表総括表（市計）'!L20+'１表総括表（町村計）'!L18</f>
        <v>1438</v>
      </c>
      <c r="M18" s="1">
        <f>'１表総括表（市計）'!M20+'１表総括表（町村計）'!M18</f>
        <v>330</v>
      </c>
      <c r="N18" s="1">
        <f>'１表総括表（市計）'!N20+'１表総括表（町村計）'!N18</f>
        <v>1108</v>
      </c>
      <c r="O18" s="1">
        <f t="shared" si="0"/>
        <v>95.9</v>
      </c>
    </row>
    <row r="19" spans="1:15" ht="30" customHeight="1">
      <c r="A19" s="72" t="s">
        <v>86</v>
      </c>
      <c r="B19" s="8" t="s">
        <v>60</v>
      </c>
      <c r="C19" s="1">
        <f>'１表総括表（市計）'!C21+'１表総括表（町村計）'!C19</f>
        <v>472417020</v>
      </c>
      <c r="D19" s="1">
        <f>'１表総括表（市計）'!D21+'１表総括表（町村計）'!D19</f>
        <v>1203056226</v>
      </c>
      <c r="E19" s="1">
        <f>'１表総括表（市計）'!E21+'１表総括表（町村計）'!E19</f>
        <v>115776036</v>
      </c>
      <c r="F19" s="1">
        <f>'１表総括表（市計）'!F21+'１表総括表（町村計）'!F19</f>
        <v>1087280190</v>
      </c>
      <c r="G19" s="1">
        <f>'１表総括表（市計）'!G21+'１表総括表（町村計）'!G19</f>
        <v>28717093</v>
      </c>
      <c r="H19" s="1">
        <f>'１表総括表（市計）'!H21+'１表総括表（町村計）'!H19</f>
        <v>2915368</v>
      </c>
      <c r="I19" s="1">
        <f>'１表総括表（市計）'!I21+'１表総括表（町村計）'!I19</f>
        <v>25801725</v>
      </c>
      <c r="J19" s="1">
        <f>'１表総括表（市計）'!J21+'１表総括表（町村計）'!J19</f>
        <v>25771727</v>
      </c>
      <c r="K19" s="1">
        <f>'１表総括表（市計）'!K21+'１表総括表（町村計）'!K19</f>
        <v>27048</v>
      </c>
      <c r="L19" s="1">
        <f>'１表総括表（市計）'!L21+'１表総括表（町村計）'!L19</f>
        <v>544772</v>
      </c>
      <c r="M19" s="1">
        <f>'１表総括表（市計）'!M21+'１表総括表（町村計）'!M19</f>
        <v>108746</v>
      </c>
      <c r="N19" s="1">
        <f>'１表総括表（市計）'!N21+'１表総括表（町村計）'!N19</f>
        <v>436026</v>
      </c>
      <c r="O19" s="1">
        <f t="shared" si="0"/>
        <v>23.9</v>
      </c>
    </row>
    <row r="20" spans="1:15" ht="30" customHeight="1">
      <c r="A20" s="72"/>
      <c r="B20" s="8" t="s">
        <v>62</v>
      </c>
      <c r="C20" s="1">
        <f>'１表総括表（市計）'!C22+'１表総括表（町村計）'!C20</f>
        <v>4010742</v>
      </c>
      <c r="D20" s="1">
        <f>'１表総括表（市計）'!D22+'１表総括表（町村計）'!D20</f>
        <v>19042171</v>
      </c>
      <c r="E20" s="1">
        <f>'１表総括表（市計）'!E22+'１表総括表（町村計）'!E20</f>
        <v>612326</v>
      </c>
      <c r="F20" s="1">
        <f>'１表総括表（市計）'!F22+'１表総括表（町村計）'!F20</f>
        <v>18429845</v>
      </c>
      <c r="G20" s="1">
        <f>'１表総括表（市計）'!G22+'１表総括表（町村計）'!G20</f>
        <v>91972291</v>
      </c>
      <c r="H20" s="1">
        <f>'１表総括表（市計）'!H22+'１表総括表（町村計）'!H20</f>
        <v>300373</v>
      </c>
      <c r="I20" s="1">
        <f>'１表総括表（市計）'!I22+'１表総括表（町村計）'!I20</f>
        <v>91671918</v>
      </c>
      <c r="J20" s="1">
        <f>'１表総括表（市計）'!J22+'１表総括表（町村計）'!J20</f>
        <v>44938851</v>
      </c>
      <c r="K20" s="1">
        <f>'１表総括表（市計）'!K22+'１表総括表（町村計）'!K20</f>
        <v>3537</v>
      </c>
      <c r="L20" s="1">
        <f>'１表総括表（市計）'!L22+'１表総括表（町村計）'!L20</f>
        <v>18711</v>
      </c>
      <c r="M20" s="1">
        <f>'１表総括表（市計）'!M22+'１表総括表（町村計）'!M20</f>
        <v>1754</v>
      </c>
      <c r="N20" s="1">
        <f>'１表総括表（市計）'!N22+'１表総括表（町村計）'!N20</f>
        <v>16957</v>
      </c>
      <c r="O20" s="1">
        <f t="shared" si="0"/>
        <v>4829.9</v>
      </c>
    </row>
    <row r="21" spans="1:15" ht="30" customHeight="1">
      <c r="A21" s="73" t="s">
        <v>64</v>
      </c>
      <c r="B21" s="73"/>
      <c r="C21" s="1">
        <f>'１表総括表（市計）'!C23+'１表総括表（町村計）'!C21</f>
        <v>4559697</v>
      </c>
      <c r="D21" s="1">
        <f>'１表総括表（市計）'!D23+'１表総括表（町村計）'!D21</f>
        <v>8628454</v>
      </c>
      <c r="E21" s="1">
        <f>'１表総括表（市計）'!E23+'１表総括表（町村計）'!E21</f>
        <v>102117</v>
      </c>
      <c r="F21" s="1">
        <f>'１表総括表（市計）'!F23+'１表総括表（町村計）'!F21</f>
        <v>8526337</v>
      </c>
      <c r="G21" s="1">
        <f>'１表総括表（市計）'!G23+'１表総括表（町村計）'!G21</f>
        <v>266814</v>
      </c>
      <c r="H21" s="1">
        <f>'１表総括表（市計）'!H23+'１表総括表（町村計）'!H21</f>
        <v>2264</v>
      </c>
      <c r="I21" s="1">
        <f>'１表総括表（市計）'!I23+'１表総括表（町村計）'!I21</f>
        <v>264550</v>
      </c>
      <c r="J21" s="1">
        <f>'１表総括表（市計）'!J23+'１表総括表（町村計）'!J21</f>
        <v>235477</v>
      </c>
      <c r="K21" s="1">
        <f>'１表総括表（市計）'!K23+'１表総括表（町村計）'!K21</f>
        <v>119</v>
      </c>
      <c r="L21" s="1">
        <f>'１表総括表（市計）'!L23+'１表総括表（町村計）'!L21</f>
        <v>1135</v>
      </c>
      <c r="M21" s="1">
        <f>'１表総括表（市計）'!M23+'１表総括表（町村計）'!M21</f>
        <v>52</v>
      </c>
      <c r="N21" s="1">
        <f>'１表総括表（市計）'!N23+'１表総括表（町村計）'!N21</f>
        <v>1083</v>
      </c>
      <c r="O21" s="1">
        <f t="shared" si="0"/>
        <v>30.9</v>
      </c>
    </row>
    <row r="22" spans="1:15" ht="30" customHeight="1">
      <c r="A22" s="73" t="s">
        <v>66</v>
      </c>
      <c r="B22" s="73"/>
      <c r="C22" s="1">
        <f>'１表総括表（市計）'!C24+'１表総括表（町村計）'!C22</f>
        <v>19464138</v>
      </c>
      <c r="D22" s="1">
        <f>'１表総括表（市計）'!D24+'１表総括表（町村計）'!D22</f>
        <v>80333557</v>
      </c>
      <c r="E22" s="1">
        <f>'１表総括表（市計）'!E24+'１表総括表（町村計）'!E22</f>
        <v>16340526</v>
      </c>
      <c r="F22" s="1">
        <f>'１表総括表（市計）'!F24+'１表総括表（町村計）'!F22</f>
        <v>63993031</v>
      </c>
      <c r="G22" s="1">
        <f>'１表総括表（市計）'!G24+'１表総括表（町村計）'!G22</f>
        <v>9233377</v>
      </c>
      <c r="H22" s="1">
        <f>'１表総括表（市計）'!H24+'１表総括表（町村計）'!H22</f>
        <v>506097</v>
      </c>
      <c r="I22" s="1">
        <f>'１表総括表（市計）'!I24+'１表総括表（町村計）'!I22</f>
        <v>8727280</v>
      </c>
      <c r="J22" s="1">
        <f>'１表総括表（市計）'!J24+'１表総括表（町村計）'!J22</f>
        <v>4936169</v>
      </c>
      <c r="K22" s="1">
        <f>'１表総括表（市計）'!K24+'１表総括表（町村計）'!K22</f>
        <v>15657</v>
      </c>
      <c r="L22" s="1">
        <f>'１表総括表（市計）'!L24+'１表総括表（町村計）'!L22</f>
        <v>120122</v>
      </c>
      <c r="M22" s="1">
        <f>'１表総括表（市計）'!M24+'１表総括表（町村計）'!M22</f>
        <v>29117</v>
      </c>
      <c r="N22" s="1">
        <f>'１表総括表（市計）'!N24+'１表総括表（町村計）'!N22</f>
        <v>91005</v>
      </c>
      <c r="O22" s="1">
        <f t="shared" si="0"/>
        <v>114.9</v>
      </c>
    </row>
    <row r="23" spans="1:15" ht="30" customHeight="1">
      <c r="A23" s="72" t="s">
        <v>88</v>
      </c>
      <c r="B23" s="8" t="s">
        <v>68</v>
      </c>
      <c r="C23" s="1">
        <f>'１表総括表（市計）'!C25+'１表総括表（町村計）'!C23</f>
        <v>1361132</v>
      </c>
      <c r="D23" s="1">
        <f>'１表総括表（市計）'!D25+'１表総括表（町村計）'!D23</f>
        <v>95254377</v>
      </c>
      <c r="E23" s="1">
        <f>'１表総括表（市計）'!E25+'１表総括表（町村計）'!E23</f>
        <v>14893</v>
      </c>
      <c r="F23" s="1">
        <f>'１表総括表（市計）'!F25+'１表総括表（町村計）'!F23</f>
        <v>95239484</v>
      </c>
      <c r="G23" s="1">
        <f>'１表総括表（市計）'!G25+'１表総括表（町村計）'!G23</f>
        <v>155042959</v>
      </c>
      <c r="H23" s="1">
        <f>'１表総括表（市計）'!H25+'１表総括表（町村計）'!H23</f>
        <v>20180</v>
      </c>
      <c r="I23" s="1">
        <f>'１表総括表（市計）'!I25+'１表総括表（町村計）'!I23</f>
        <v>155022779</v>
      </c>
      <c r="J23" s="1">
        <f>'１表総括表（市計）'!J25+'１表総括表（町村計）'!J23</f>
        <v>99328349</v>
      </c>
      <c r="K23" s="1">
        <f>'１表総括表（市計）'!K25+'１表総括表（町村計）'!K23</f>
        <v>1116</v>
      </c>
      <c r="L23" s="1">
        <f>'１表総括表（市計）'!L25+'１表総括表（町村計）'!L23</f>
        <v>37009</v>
      </c>
      <c r="M23" s="1">
        <f>'１表総括表（市計）'!M25+'１表総括表（町村計）'!M23</f>
        <v>115</v>
      </c>
      <c r="N23" s="1">
        <f>'１表総括表（市計）'!N25+'１表総括表（町村計）'!N23</f>
        <v>36894</v>
      </c>
      <c r="O23" s="1">
        <f t="shared" si="0"/>
        <v>1627.7</v>
      </c>
    </row>
    <row r="24" spans="1:15" ht="30" customHeight="1">
      <c r="A24" s="72"/>
      <c r="B24" s="8" t="s">
        <v>70</v>
      </c>
      <c r="C24" s="1">
        <f>'１表総括表（市計）'!C26+'１表総括表（町村計）'!C24</f>
        <v>1468249</v>
      </c>
      <c r="D24" s="1">
        <f>'１表総括表（市計）'!D26+'１表総括表（町村計）'!D24</f>
        <v>1143329</v>
      </c>
      <c r="E24" s="1">
        <f>'１表総括表（市計）'!E26+'１表総括表（町村計）'!E24</f>
        <v>643</v>
      </c>
      <c r="F24" s="1">
        <f>'１表総括表（市計）'!F26+'１表総括表（町村計）'!F24</f>
        <v>1142686</v>
      </c>
      <c r="G24" s="1">
        <f>'１表総括表（市計）'!G26+'１表総括表（町村計）'!G24</f>
        <v>13978996</v>
      </c>
      <c r="H24" s="1">
        <f>'１表総括表（市計）'!H26+'１表総括表（町村計）'!H24</f>
        <v>916</v>
      </c>
      <c r="I24" s="1">
        <f>'１表総括表（市計）'!I26+'１表総括表（町村計）'!I24</f>
        <v>13978080</v>
      </c>
      <c r="J24" s="1">
        <f>'１表総括表（市計）'!J26+'１表総括表（町村計）'!J24</f>
        <v>8876531</v>
      </c>
      <c r="K24" s="1">
        <f>'１表総括表（市計）'!K26+'１表総括表（町村計）'!K24</f>
        <v>752</v>
      </c>
      <c r="L24" s="1">
        <f>'１表総括表（市計）'!L26+'１表総括表（町村計）'!L24</f>
        <v>649</v>
      </c>
      <c r="M24" s="1">
        <f>'１表総括表（市計）'!M26+'１表総括表（町村計）'!M24</f>
        <v>5</v>
      </c>
      <c r="N24" s="1">
        <f>'１表総括表（市計）'!N26+'１表総括表（町村計）'!N24</f>
        <v>644</v>
      </c>
      <c r="O24" s="1">
        <f t="shared" si="0"/>
        <v>12226.6</v>
      </c>
    </row>
    <row r="25" spans="1:15" ht="30" customHeight="1">
      <c r="A25" s="72"/>
      <c r="B25" s="8" t="s">
        <v>72</v>
      </c>
      <c r="C25" s="1">
        <f>'１表総括表（市計）'!C27+'１表総括表（町村計）'!C25</f>
        <v>166708</v>
      </c>
      <c r="D25" s="1">
        <f>'１表総括表（市計）'!D27+'１表総括表（町村計）'!D25</f>
        <v>8244794</v>
      </c>
      <c r="E25" s="1">
        <f>'１表総括表（市計）'!E27+'１表総括表（町村計）'!E25</f>
        <v>4065</v>
      </c>
      <c r="F25" s="1">
        <f>'１表総括表（市計）'!F27+'１表総括表（町村計）'!F25</f>
        <v>8240729</v>
      </c>
      <c r="G25" s="1">
        <f>'１表総括表（市計）'!G27+'１表総括表（町村計）'!G25</f>
        <v>38001869</v>
      </c>
      <c r="H25" s="1">
        <f>'１表総括表（市計）'!H27+'１表総括表（町村計）'!H25</f>
        <v>3813</v>
      </c>
      <c r="I25" s="1">
        <f>'１表総括表（市計）'!I27+'１表総括表（町村計）'!I25</f>
        <v>37998056</v>
      </c>
      <c r="J25" s="1">
        <f>'１表総括表（市計）'!J27+'１表総括表（町村計）'!J25</f>
        <v>23293101</v>
      </c>
      <c r="K25" s="1">
        <f>'１表総括表（市計）'!K27+'１表総括表（町村計）'!K25</f>
        <v>870</v>
      </c>
      <c r="L25" s="1">
        <f>'１表総括表（市計）'!L27+'１表総括表（町村計）'!L25</f>
        <v>25885</v>
      </c>
      <c r="M25" s="1">
        <f>'１表総括表（市計）'!M27+'１表総括表（町村計）'!M25</f>
        <v>35</v>
      </c>
      <c r="N25" s="1">
        <f>'１表総括表（市計）'!N27+'１表総括表（町村計）'!N25</f>
        <v>25850</v>
      </c>
      <c r="O25" s="1">
        <f t="shared" si="0"/>
        <v>4609.2</v>
      </c>
    </row>
    <row r="26" spans="1:15" ht="30" customHeight="1">
      <c r="A26" s="72"/>
      <c r="B26" s="8" t="s">
        <v>74</v>
      </c>
      <c r="C26" s="1">
        <f>'１表総括表（市計）'!C28+'１表総括表（町村計）'!C26</f>
        <v>156636586</v>
      </c>
      <c r="D26" s="1">
        <f>'１表総括表（市計）'!D28+'１表総括表（町村計）'!D26</f>
        <v>150672980</v>
      </c>
      <c r="E26" s="1">
        <f>'１表総括表（市計）'!E28+'１表総括表（町村計）'!E26</f>
        <v>10861173</v>
      </c>
      <c r="F26" s="1">
        <f>'１表総括表（市計）'!F28+'１表総括表（町村計）'!F26</f>
        <v>139811807</v>
      </c>
      <c r="G26" s="1">
        <f>'１表総括表（市計）'!G28+'１表総括表（町村計）'!G26</f>
        <v>960383355</v>
      </c>
      <c r="H26" s="1">
        <f>'１表総括表（市計）'!H28+'１表総括表（町村計）'!H26</f>
        <v>4796558</v>
      </c>
      <c r="I26" s="1">
        <f>'１表総括表（市計）'!I28+'１表総括表（町村計）'!I26</f>
        <v>955586797</v>
      </c>
      <c r="J26" s="1">
        <f>'１表総括表（市計）'!J28+'１表総括表（町村計）'!J26</f>
        <v>591098854</v>
      </c>
      <c r="K26" s="1">
        <f>'１表総括表（市計）'!K28+'１表総括表（町村計）'!K26</f>
        <v>380763</v>
      </c>
      <c r="L26" s="1">
        <f>'１表総括表（市計）'!L28+'１表総括表（町村計）'!L26</f>
        <v>293947</v>
      </c>
      <c r="M26" s="1">
        <f>'１表総括表（市計）'!M28+'１表総括表（町村計）'!M26</f>
        <v>50191</v>
      </c>
      <c r="N26" s="1">
        <f>'１表総括表（市計）'!N28+'１表総括表（町村計）'!N26</f>
        <v>243756</v>
      </c>
      <c r="O26" s="1">
        <f t="shared" si="0"/>
        <v>6374</v>
      </c>
    </row>
    <row r="27" spans="1:15" ht="30" customHeight="1">
      <c r="A27" s="72"/>
      <c r="B27" s="8" t="s">
        <v>0</v>
      </c>
      <c r="C27" s="1">
        <f>'１表総括表（市計）'!C29+'１表総括表（町村計）'!C27</f>
        <v>159632675</v>
      </c>
      <c r="D27" s="1">
        <f>'１表総括表（市計）'!D29+'１表総括表（町村計）'!D27</f>
        <v>255315480</v>
      </c>
      <c r="E27" s="1">
        <f>'１表総括表（市計）'!E29+'１表総括表（町村計）'!E27</f>
        <v>10880774</v>
      </c>
      <c r="F27" s="1">
        <f>'１表総括表（市計）'!F29+'１表総括表（町村計）'!F27</f>
        <v>244434706</v>
      </c>
      <c r="G27" s="1">
        <f>'１表総括表（市計）'!G29+'１表総括表（町村計）'!G27</f>
        <v>1167407179</v>
      </c>
      <c r="H27" s="1">
        <f>'１表総括表（市計）'!H29+'１表総括表（町村計）'!H27</f>
        <v>4821467</v>
      </c>
      <c r="I27" s="1">
        <f>'１表総括表（市計）'!I29+'１表総括表（町村計）'!I27</f>
        <v>1162585712</v>
      </c>
      <c r="J27" s="1">
        <f>'１表総括表（市計）'!J29+'１表総括表（町村計）'!J27</f>
        <v>722596835</v>
      </c>
      <c r="K27" s="1">
        <f>'１表総括表（市計）'!K29+'１表総括表（町村計）'!K27</f>
        <v>383501</v>
      </c>
      <c r="L27" s="1">
        <f>'１表総括表（市計）'!L29+'１表総括表（町村計）'!L27</f>
        <v>357490</v>
      </c>
      <c r="M27" s="1">
        <f>'１表総括表（市計）'!M29+'１表総括表（町村計）'!M27</f>
        <v>50346</v>
      </c>
      <c r="N27" s="1">
        <f>'１表総括表（市計）'!N29+'１表総括表（町村計）'!N27</f>
        <v>307144</v>
      </c>
      <c r="O27" s="1">
        <f t="shared" si="0"/>
        <v>4572.4</v>
      </c>
    </row>
    <row r="28" spans="1:15" ht="30" customHeight="1">
      <c r="A28" s="73" t="s">
        <v>76</v>
      </c>
      <c r="B28" s="73"/>
      <c r="C28" s="1">
        <f>'１表総括表（市計）'!C30+'１表総括表（町村計）'!C28</f>
        <v>938830755</v>
      </c>
      <c r="D28" s="58"/>
      <c r="E28" s="58"/>
      <c r="F28" s="58"/>
      <c r="G28" s="58"/>
      <c r="H28" s="58"/>
      <c r="I28" s="58"/>
      <c r="J28" s="58"/>
      <c r="K28" s="1">
        <f>'１表総括表（市計）'!K30+'１表総括表（町村計）'!K28</f>
        <v>1306722</v>
      </c>
      <c r="L28" s="58"/>
      <c r="M28" s="58"/>
      <c r="N28" s="58"/>
      <c r="O28" s="58"/>
    </row>
    <row r="29" spans="1:15" ht="30" customHeight="1">
      <c r="A29" s="73" t="s">
        <v>78</v>
      </c>
      <c r="B29" s="73"/>
      <c r="C29" s="1">
        <f>'１表総括表（市計）'!C31+'１表総括表（町村計）'!C29</f>
        <v>1702647709</v>
      </c>
      <c r="D29" s="1">
        <f>'１表総括表（市計）'!D31+'１表総括表（町村計）'!D29</f>
        <v>4190252291</v>
      </c>
      <c r="E29" s="1">
        <f>'１表総括表（市計）'!E31+'１表総括表（町村計）'!E29</f>
        <v>252077942</v>
      </c>
      <c r="F29" s="1">
        <f>'１表総括表（市計）'!F31+'１表総括表（町村計）'!F29</f>
        <v>3938174349</v>
      </c>
      <c r="G29" s="1">
        <f>'１表総括表（市計）'!G31+'１表総括表（町村計）'!G29</f>
        <v>12691457105</v>
      </c>
      <c r="H29" s="1">
        <f>'１表総括表（市計）'!H31+'１表総括表（町村計）'!H29</f>
        <v>87364632</v>
      </c>
      <c r="I29" s="1">
        <f>'１表総括表（市計）'!I31+'１表総括表（町村計）'!I29</f>
        <v>12604092473</v>
      </c>
      <c r="J29" s="1">
        <f>'１表総括表（市計）'!J31+'１表総括表（町村計）'!J29</f>
        <v>4761164071</v>
      </c>
      <c r="K29" s="1">
        <f>'１表総括表（市計）'!K31+'１表総括表（町村計）'!K29</f>
        <v>1872625</v>
      </c>
      <c r="L29" s="1">
        <f>'１表総括表（市計）'!L31+'１表総括表（町村計）'!L29</f>
        <v>4955084</v>
      </c>
      <c r="M29" s="1">
        <f>'１表総括表（市計）'!M31+'１表総括表（町村計）'!M29</f>
        <v>403605</v>
      </c>
      <c r="N29" s="1">
        <f>'１表総括表（市計）'!N31+'１表総括表（町村計）'!N29</f>
        <v>4551479</v>
      </c>
      <c r="O29" s="1">
        <f>IF(G29&gt;0,ROUND(G29/D29*1000,1),0)</f>
        <v>3028.8</v>
      </c>
    </row>
    <row r="31" ht="14.25" hidden="1"/>
    <row r="32" spans="3:14" ht="14.25" hidden="1">
      <c r="C32" s="11">
        <f aca="true" t="shared" si="1" ref="C32:N32">C8+C9+C10+C11+C15+C16+C17+C18+C19+C20+C21+C22+C27+C28</f>
        <v>1702647709</v>
      </c>
      <c r="D32" s="11">
        <f t="shared" si="1"/>
        <v>4190252291</v>
      </c>
      <c r="E32" s="11">
        <f t="shared" si="1"/>
        <v>252077942</v>
      </c>
      <c r="F32" s="11">
        <f t="shared" si="1"/>
        <v>3938174349</v>
      </c>
      <c r="G32" s="11">
        <f t="shared" si="1"/>
        <v>12691457105</v>
      </c>
      <c r="H32" s="11">
        <f t="shared" si="1"/>
        <v>87364632</v>
      </c>
      <c r="I32" s="11">
        <f t="shared" si="1"/>
        <v>12604092473</v>
      </c>
      <c r="J32" s="11">
        <f t="shared" si="1"/>
        <v>4761164071</v>
      </c>
      <c r="K32" s="11">
        <f t="shared" si="1"/>
        <v>1872625</v>
      </c>
      <c r="L32" s="11">
        <f t="shared" si="1"/>
        <v>4955084</v>
      </c>
      <c r="M32" s="11">
        <f t="shared" si="1"/>
        <v>403605</v>
      </c>
      <c r="N32" s="11">
        <f t="shared" si="1"/>
        <v>4551479</v>
      </c>
    </row>
    <row r="33" ht="14.25" hidden="1"/>
    <row r="35" spans="3:15" ht="14.25"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</row>
    <row r="36" spans="3:15" ht="14.25"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3:15" ht="14.25"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</row>
  </sheetData>
  <mergeCells count="18">
    <mergeCell ref="A19:A20"/>
    <mergeCell ref="A16:B16"/>
    <mergeCell ref="A17:B17"/>
    <mergeCell ref="A18:B18"/>
    <mergeCell ref="C6:F6"/>
    <mergeCell ref="G6:J6"/>
    <mergeCell ref="K6:N6"/>
    <mergeCell ref="A6:B7"/>
    <mergeCell ref="A4:B4"/>
    <mergeCell ref="A3:B3"/>
    <mergeCell ref="A29:B29"/>
    <mergeCell ref="A23:A27"/>
    <mergeCell ref="A28:B28"/>
    <mergeCell ref="A21:B21"/>
    <mergeCell ref="A22:B22"/>
    <mergeCell ref="A8:A9"/>
    <mergeCell ref="A10:A11"/>
    <mergeCell ref="A12:A15"/>
  </mergeCells>
  <printOptions horizontalCentered="1"/>
  <pageMargins left="0.7086614173228347" right="0.7086614173228347" top="0.8267716535433072" bottom="0.7480314960629921" header="0.5118110236220472" footer="0.5118110236220472"/>
  <pageSetup horizontalDpi="600" verticalDpi="600" orientation="landscape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52"/>
  <sheetViews>
    <sheetView showGridLines="0" tabSelected="1" zoomScale="75" zoomScaleNormal="75" workbookViewId="0" topLeftCell="Y1">
      <selection activeCell="AB7" sqref="AB7"/>
    </sheetView>
  </sheetViews>
  <sheetFormatPr defaultColWidth="8.796875" defaultRowHeight="15"/>
  <cols>
    <col min="1" max="1" width="3.5" style="14" customWidth="1"/>
    <col min="2" max="2" width="14.69921875" style="14" customWidth="1"/>
    <col min="3" max="8" width="15.59765625" style="14" customWidth="1"/>
    <col min="9" max="11" width="12.3984375" style="14" customWidth="1"/>
    <col min="12" max="12" width="2.59765625" style="14" customWidth="1"/>
    <col min="13" max="13" width="3.5" style="14" customWidth="1"/>
    <col min="14" max="14" width="14.59765625" style="14" customWidth="1"/>
    <col min="15" max="23" width="15.59765625" style="14" customWidth="1"/>
    <col min="24" max="24" width="2.59765625" style="14" customWidth="1"/>
    <col min="25" max="25" width="3.5" style="14" customWidth="1"/>
    <col min="26" max="26" width="14.59765625" style="14" customWidth="1"/>
    <col min="27" max="35" width="15.59765625" style="14" customWidth="1"/>
    <col min="36" max="36" width="2.59765625" style="14" customWidth="1"/>
    <col min="37" max="37" width="3.5" style="14" customWidth="1"/>
    <col min="38" max="38" width="14.59765625" style="14" customWidth="1"/>
    <col min="39" max="47" width="15.59765625" style="14" customWidth="1"/>
    <col min="48" max="48" width="2.59765625" style="14" customWidth="1"/>
    <col min="49" max="49" width="3.5" style="14" customWidth="1"/>
    <col min="50" max="56" width="14.59765625" style="14" customWidth="1"/>
    <col min="57" max="59" width="15.59765625" style="14" customWidth="1"/>
    <col min="60" max="60" width="2.59765625" style="14" customWidth="1"/>
    <col min="61" max="61" width="3.5" style="14" customWidth="1"/>
    <col min="62" max="62" width="14.59765625" style="14" customWidth="1"/>
    <col min="63" max="68" width="15.59765625" style="19" customWidth="1"/>
    <col min="69" max="71" width="15.59765625" style="14" customWidth="1"/>
    <col min="72" max="72" width="2.59765625" style="19" customWidth="1"/>
    <col min="73" max="73" width="3.5" style="14" customWidth="1"/>
    <col min="74" max="74" width="14.59765625" style="14" customWidth="1"/>
    <col min="75" max="80" width="15.59765625" style="19" customWidth="1"/>
    <col min="81" max="83" width="15.59765625" style="14" customWidth="1"/>
    <col min="84" max="16384" width="14.59765625" style="14" customWidth="1"/>
  </cols>
  <sheetData>
    <row r="1" spans="1:73" ht="18.75">
      <c r="A1" s="26" t="s">
        <v>106</v>
      </c>
      <c r="M1" s="26" t="s">
        <v>159</v>
      </c>
      <c r="Y1" s="26" t="s">
        <v>98</v>
      </c>
      <c r="AK1" s="26" t="s">
        <v>150</v>
      </c>
      <c r="AW1" s="26" t="s">
        <v>151</v>
      </c>
      <c r="BI1" s="27" t="s">
        <v>99</v>
      </c>
      <c r="BU1" s="27" t="s">
        <v>152</v>
      </c>
    </row>
    <row r="2" spans="1:83" ht="17.25" customHeight="1">
      <c r="A2" s="89" t="s">
        <v>147</v>
      </c>
      <c r="B2" s="87" t="s">
        <v>149</v>
      </c>
      <c r="C2" s="86" t="s">
        <v>153</v>
      </c>
      <c r="D2" s="86"/>
      <c r="E2" s="86"/>
      <c r="F2" s="86" t="s">
        <v>154</v>
      </c>
      <c r="G2" s="86"/>
      <c r="H2" s="86"/>
      <c r="I2" s="86" t="s">
        <v>164</v>
      </c>
      <c r="J2" s="86"/>
      <c r="K2" s="86"/>
      <c r="M2" s="83" t="s">
        <v>147</v>
      </c>
      <c r="N2" s="84" t="s">
        <v>148</v>
      </c>
      <c r="O2" s="86" t="s">
        <v>153</v>
      </c>
      <c r="P2" s="86"/>
      <c r="Q2" s="86"/>
      <c r="R2" s="86" t="s">
        <v>154</v>
      </c>
      <c r="S2" s="86"/>
      <c r="T2" s="86"/>
      <c r="U2" s="86" t="s">
        <v>164</v>
      </c>
      <c r="V2" s="86"/>
      <c r="W2" s="86"/>
      <c r="Y2" s="83" t="s">
        <v>147</v>
      </c>
      <c r="Z2" s="84" t="s">
        <v>148</v>
      </c>
      <c r="AA2" s="86" t="s">
        <v>153</v>
      </c>
      <c r="AB2" s="86"/>
      <c r="AC2" s="86"/>
      <c r="AD2" s="86" t="s">
        <v>154</v>
      </c>
      <c r="AE2" s="86"/>
      <c r="AF2" s="86"/>
      <c r="AG2" s="86" t="s">
        <v>164</v>
      </c>
      <c r="AH2" s="86"/>
      <c r="AI2" s="86"/>
      <c r="AK2" s="83" t="s">
        <v>147</v>
      </c>
      <c r="AL2" s="84" t="s">
        <v>148</v>
      </c>
      <c r="AM2" s="86" t="s">
        <v>153</v>
      </c>
      <c r="AN2" s="86"/>
      <c r="AO2" s="86"/>
      <c r="AP2" s="86" t="s">
        <v>154</v>
      </c>
      <c r="AQ2" s="86"/>
      <c r="AR2" s="86"/>
      <c r="AS2" s="86" t="s">
        <v>164</v>
      </c>
      <c r="AT2" s="86"/>
      <c r="AU2" s="86"/>
      <c r="AW2" s="83" t="s">
        <v>147</v>
      </c>
      <c r="AX2" s="84" t="s">
        <v>148</v>
      </c>
      <c r="AY2" s="86" t="s">
        <v>153</v>
      </c>
      <c r="AZ2" s="86"/>
      <c r="BA2" s="86"/>
      <c r="BB2" s="86" t="s">
        <v>154</v>
      </c>
      <c r="BC2" s="86"/>
      <c r="BD2" s="86"/>
      <c r="BE2" s="86" t="s">
        <v>164</v>
      </c>
      <c r="BF2" s="86"/>
      <c r="BG2" s="86"/>
      <c r="BI2" s="83" t="s">
        <v>147</v>
      </c>
      <c r="BJ2" s="84" t="s">
        <v>148</v>
      </c>
      <c r="BK2" s="86" t="s">
        <v>153</v>
      </c>
      <c r="BL2" s="86"/>
      <c r="BM2" s="86"/>
      <c r="BN2" s="86" t="s">
        <v>154</v>
      </c>
      <c r="BO2" s="86"/>
      <c r="BP2" s="86"/>
      <c r="BQ2" s="86" t="s">
        <v>164</v>
      </c>
      <c r="BR2" s="86"/>
      <c r="BS2" s="86"/>
      <c r="BT2" s="14"/>
      <c r="BU2" s="83" t="s">
        <v>147</v>
      </c>
      <c r="BV2" s="84" t="s">
        <v>148</v>
      </c>
      <c r="BW2" s="86" t="s">
        <v>153</v>
      </c>
      <c r="BX2" s="86"/>
      <c r="BY2" s="86"/>
      <c r="BZ2" s="86" t="s">
        <v>154</v>
      </c>
      <c r="CA2" s="86"/>
      <c r="CB2" s="86"/>
      <c r="CC2" s="86" t="s">
        <v>164</v>
      </c>
      <c r="CD2" s="86"/>
      <c r="CE2" s="86"/>
    </row>
    <row r="3" spans="1:83" ht="54" customHeight="1">
      <c r="A3" s="89"/>
      <c r="B3" s="88"/>
      <c r="C3" s="13" t="s">
        <v>3</v>
      </c>
      <c r="D3" s="13" t="s">
        <v>5</v>
      </c>
      <c r="E3" s="13" t="s">
        <v>155</v>
      </c>
      <c r="F3" s="13" t="s">
        <v>93</v>
      </c>
      <c r="G3" s="13" t="s">
        <v>156</v>
      </c>
      <c r="H3" s="13" t="s">
        <v>94</v>
      </c>
      <c r="I3" s="57" t="s">
        <v>166</v>
      </c>
      <c r="J3" s="57" t="s">
        <v>165</v>
      </c>
      <c r="K3" s="57" t="s">
        <v>155</v>
      </c>
      <c r="L3" s="15"/>
      <c r="M3" s="83"/>
      <c r="N3" s="85"/>
      <c r="O3" s="13" t="s">
        <v>3</v>
      </c>
      <c r="P3" s="13" t="s">
        <v>5</v>
      </c>
      <c r="Q3" s="13" t="s">
        <v>155</v>
      </c>
      <c r="R3" s="13" t="s">
        <v>93</v>
      </c>
      <c r="S3" s="13" t="s">
        <v>156</v>
      </c>
      <c r="T3" s="13" t="s">
        <v>94</v>
      </c>
      <c r="U3" s="57" t="s">
        <v>166</v>
      </c>
      <c r="V3" s="57" t="s">
        <v>165</v>
      </c>
      <c r="W3" s="57" t="s">
        <v>155</v>
      </c>
      <c r="X3" s="15"/>
      <c r="Y3" s="83"/>
      <c r="Z3" s="85"/>
      <c r="AA3" s="13" t="s">
        <v>3</v>
      </c>
      <c r="AB3" s="13" t="s">
        <v>5</v>
      </c>
      <c r="AC3" s="13" t="s">
        <v>155</v>
      </c>
      <c r="AD3" s="13" t="s">
        <v>93</v>
      </c>
      <c r="AE3" s="13" t="s">
        <v>156</v>
      </c>
      <c r="AF3" s="13" t="s">
        <v>94</v>
      </c>
      <c r="AG3" s="57" t="s">
        <v>166</v>
      </c>
      <c r="AH3" s="57" t="s">
        <v>165</v>
      </c>
      <c r="AI3" s="57" t="s">
        <v>155</v>
      </c>
      <c r="AJ3" s="15"/>
      <c r="AK3" s="83"/>
      <c r="AL3" s="85"/>
      <c r="AM3" s="13" t="s">
        <v>3</v>
      </c>
      <c r="AN3" s="13" t="s">
        <v>5</v>
      </c>
      <c r="AO3" s="13" t="s">
        <v>155</v>
      </c>
      <c r="AP3" s="13" t="s">
        <v>93</v>
      </c>
      <c r="AQ3" s="13" t="s">
        <v>156</v>
      </c>
      <c r="AR3" s="13" t="s">
        <v>94</v>
      </c>
      <c r="AS3" s="57" t="s">
        <v>166</v>
      </c>
      <c r="AT3" s="57" t="s">
        <v>165</v>
      </c>
      <c r="AU3" s="57" t="s">
        <v>155</v>
      </c>
      <c r="AV3" s="15"/>
      <c r="AW3" s="83"/>
      <c r="AX3" s="85"/>
      <c r="AY3" s="13" t="s">
        <v>3</v>
      </c>
      <c r="AZ3" s="13" t="s">
        <v>5</v>
      </c>
      <c r="BA3" s="13" t="s">
        <v>155</v>
      </c>
      <c r="BB3" s="13" t="s">
        <v>93</v>
      </c>
      <c r="BC3" s="13" t="s">
        <v>156</v>
      </c>
      <c r="BD3" s="13" t="s">
        <v>94</v>
      </c>
      <c r="BE3" s="57" t="s">
        <v>166</v>
      </c>
      <c r="BF3" s="57" t="s">
        <v>165</v>
      </c>
      <c r="BG3" s="57" t="s">
        <v>155</v>
      </c>
      <c r="BH3" s="15"/>
      <c r="BI3" s="83"/>
      <c r="BJ3" s="85"/>
      <c r="BK3" s="13" t="s">
        <v>3</v>
      </c>
      <c r="BL3" s="13" t="s">
        <v>5</v>
      </c>
      <c r="BM3" s="13" t="s">
        <v>155</v>
      </c>
      <c r="BN3" s="13" t="s">
        <v>93</v>
      </c>
      <c r="BO3" s="13" t="s">
        <v>156</v>
      </c>
      <c r="BP3" s="13" t="s">
        <v>94</v>
      </c>
      <c r="BQ3" s="57" t="s">
        <v>166</v>
      </c>
      <c r="BR3" s="57" t="s">
        <v>165</v>
      </c>
      <c r="BS3" s="57" t="s">
        <v>155</v>
      </c>
      <c r="BT3" s="15"/>
      <c r="BU3" s="83"/>
      <c r="BV3" s="85"/>
      <c r="BW3" s="13" t="s">
        <v>3</v>
      </c>
      <c r="BX3" s="13" t="s">
        <v>5</v>
      </c>
      <c r="BY3" s="13" t="s">
        <v>155</v>
      </c>
      <c r="BZ3" s="13" t="s">
        <v>93</v>
      </c>
      <c r="CA3" s="13" t="s">
        <v>156</v>
      </c>
      <c r="CB3" s="13" t="s">
        <v>94</v>
      </c>
      <c r="CC3" s="57" t="s">
        <v>166</v>
      </c>
      <c r="CD3" s="57" t="s">
        <v>165</v>
      </c>
      <c r="CE3" s="57" t="s">
        <v>155</v>
      </c>
    </row>
    <row r="4" spans="1:84" ht="18.75" customHeight="1">
      <c r="A4" s="16">
        <v>1</v>
      </c>
      <c r="B4" s="17" t="s">
        <v>108</v>
      </c>
      <c r="C4" s="18">
        <v>402970</v>
      </c>
      <c r="D4" s="18">
        <v>35818480</v>
      </c>
      <c r="E4" s="18">
        <v>34039158</v>
      </c>
      <c r="F4" s="18">
        <v>6973505</v>
      </c>
      <c r="G4" s="18">
        <v>6810494</v>
      </c>
      <c r="H4" s="18">
        <v>4358945</v>
      </c>
      <c r="I4" s="18">
        <v>1054</v>
      </c>
      <c r="J4" s="18">
        <v>30322</v>
      </c>
      <c r="K4" s="18">
        <v>28083</v>
      </c>
      <c r="L4" s="19"/>
      <c r="M4" s="16">
        <v>1</v>
      </c>
      <c r="N4" s="17" t="str">
        <f>B4</f>
        <v>水戸市</v>
      </c>
      <c r="O4" s="18">
        <v>566610</v>
      </c>
      <c r="P4" s="18">
        <v>44892524</v>
      </c>
      <c r="Q4" s="18">
        <v>42060255</v>
      </c>
      <c r="R4" s="18">
        <v>68864923</v>
      </c>
      <c r="S4" s="18">
        <v>68507606</v>
      </c>
      <c r="T4" s="18">
        <v>12818299</v>
      </c>
      <c r="U4" s="18">
        <v>453</v>
      </c>
      <c r="V4" s="18">
        <v>44214</v>
      </c>
      <c r="W4" s="18">
        <v>40626</v>
      </c>
      <c r="X4" s="19"/>
      <c r="Y4" s="16">
        <v>1</v>
      </c>
      <c r="Z4" s="17" t="str">
        <f>N4</f>
        <v>水戸市</v>
      </c>
      <c r="AA4" s="18">
        <v>3543542</v>
      </c>
      <c r="AB4" s="18">
        <v>39325173</v>
      </c>
      <c r="AC4" s="18">
        <v>39240950</v>
      </c>
      <c r="AD4" s="18">
        <v>1258440537</v>
      </c>
      <c r="AE4" s="18">
        <v>1257137308</v>
      </c>
      <c r="AF4" s="18">
        <v>381579999</v>
      </c>
      <c r="AG4" s="18">
        <v>2397</v>
      </c>
      <c r="AH4" s="18">
        <v>173500</v>
      </c>
      <c r="AI4" s="18">
        <v>171904</v>
      </c>
      <c r="AJ4" s="19"/>
      <c r="AK4" s="16">
        <v>1</v>
      </c>
      <c r="AL4" s="17" t="str">
        <f>Z4</f>
        <v>水戸市</v>
      </c>
      <c r="AM4" s="18">
        <v>1993232</v>
      </c>
      <c r="AN4" s="18">
        <v>31509780</v>
      </c>
      <c r="AO4" s="18">
        <v>28313943</v>
      </c>
      <c r="AP4" s="18">
        <v>16207169</v>
      </c>
      <c r="AQ4" s="18">
        <v>16084748</v>
      </c>
      <c r="AR4" s="18">
        <v>9156568</v>
      </c>
      <c r="AS4" s="18">
        <v>624</v>
      </c>
      <c r="AT4" s="18">
        <v>19775</v>
      </c>
      <c r="AU4" s="18">
        <v>16215</v>
      </c>
      <c r="AV4" s="19"/>
      <c r="AW4" s="16">
        <v>1</v>
      </c>
      <c r="AX4" s="17" t="str">
        <f>AL4</f>
        <v>水戸市</v>
      </c>
      <c r="AY4" s="18">
        <v>90454</v>
      </c>
      <c r="AZ4" s="18">
        <v>1701854</v>
      </c>
      <c r="BA4" s="18">
        <v>1257453</v>
      </c>
      <c r="BB4" s="18">
        <v>1125918</v>
      </c>
      <c r="BC4" s="18">
        <v>1113079</v>
      </c>
      <c r="BD4" s="18">
        <v>707895</v>
      </c>
      <c r="BE4" s="18">
        <v>191</v>
      </c>
      <c r="BF4" s="18">
        <v>2825</v>
      </c>
      <c r="BG4" s="18">
        <v>2077</v>
      </c>
      <c r="BH4" s="19"/>
      <c r="BI4" s="16">
        <v>1</v>
      </c>
      <c r="BJ4" s="17" t="str">
        <f>AX4</f>
        <v>水戸市</v>
      </c>
      <c r="BK4" s="18">
        <v>2797326</v>
      </c>
      <c r="BL4" s="18">
        <v>11209020</v>
      </c>
      <c r="BM4" s="18">
        <v>10789464</v>
      </c>
      <c r="BN4" s="18">
        <v>112843245</v>
      </c>
      <c r="BO4" s="18">
        <v>112522335</v>
      </c>
      <c r="BP4" s="18">
        <v>70141615</v>
      </c>
      <c r="BQ4" s="18">
        <v>10257</v>
      </c>
      <c r="BR4" s="18">
        <v>22889</v>
      </c>
      <c r="BS4" s="18">
        <v>20040</v>
      </c>
      <c r="BU4" s="16">
        <v>1</v>
      </c>
      <c r="BV4" s="17" t="str">
        <f>BJ4</f>
        <v>水戸市</v>
      </c>
      <c r="BW4" s="18">
        <v>52884942</v>
      </c>
      <c r="BX4" s="18">
        <v>164565058</v>
      </c>
      <c r="BY4" s="18">
        <v>155807213</v>
      </c>
      <c r="BZ4" s="18">
        <v>1466087737</v>
      </c>
      <c r="CA4" s="18">
        <v>1463806763</v>
      </c>
      <c r="CB4" s="18">
        <v>479699217</v>
      </c>
      <c r="CC4" s="18">
        <v>96454</v>
      </c>
      <c r="CD4" s="18">
        <v>293656</v>
      </c>
      <c r="CE4" s="18">
        <v>279068</v>
      </c>
      <c r="CF4" s="24"/>
    </row>
    <row r="5" spans="1:83" ht="18.75" customHeight="1">
      <c r="A5" s="20">
        <v>2</v>
      </c>
      <c r="B5" s="21" t="s">
        <v>91</v>
      </c>
      <c r="C5" s="22">
        <v>1051</v>
      </c>
      <c r="D5" s="22">
        <v>8575812</v>
      </c>
      <c r="E5" s="22">
        <v>7954106</v>
      </c>
      <c r="F5" s="22">
        <v>5164082</v>
      </c>
      <c r="G5" s="22">
        <v>5105206</v>
      </c>
      <c r="H5" s="22">
        <v>1950635</v>
      </c>
      <c r="I5" s="22">
        <v>4</v>
      </c>
      <c r="J5" s="22">
        <v>10286</v>
      </c>
      <c r="K5" s="22">
        <v>9439</v>
      </c>
      <c r="L5" s="19"/>
      <c r="M5" s="20">
        <v>2</v>
      </c>
      <c r="N5" s="21" t="str">
        <f>B5</f>
        <v>日立市</v>
      </c>
      <c r="O5" s="22">
        <v>10641</v>
      </c>
      <c r="P5" s="22">
        <v>7773999</v>
      </c>
      <c r="Q5" s="22">
        <v>7395088</v>
      </c>
      <c r="R5" s="22">
        <v>51245370</v>
      </c>
      <c r="S5" s="22">
        <v>51136003</v>
      </c>
      <c r="T5" s="22">
        <v>8922884</v>
      </c>
      <c r="U5" s="22">
        <v>21</v>
      </c>
      <c r="V5" s="22">
        <v>14762</v>
      </c>
      <c r="W5" s="22">
        <v>13910</v>
      </c>
      <c r="X5" s="19"/>
      <c r="Y5" s="20">
        <v>2</v>
      </c>
      <c r="Z5" s="21" t="str">
        <f>N5</f>
        <v>日立市</v>
      </c>
      <c r="AA5" s="22">
        <v>1503172</v>
      </c>
      <c r="AB5" s="22">
        <v>31637332</v>
      </c>
      <c r="AC5" s="22">
        <v>31583850</v>
      </c>
      <c r="AD5" s="22">
        <v>870486180</v>
      </c>
      <c r="AE5" s="22">
        <v>869888686</v>
      </c>
      <c r="AF5" s="22">
        <v>290238495</v>
      </c>
      <c r="AG5" s="22">
        <v>1402</v>
      </c>
      <c r="AH5" s="22">
        <v>116901</v>
      </c>
      <c r="AI5" s="22">
        <v>116196</v>
      </c>
      <c r="AJ5" s="19"/>
      <c r="AK5" s="20">
        <v>2</v>
      </c>
      <c r="AL5" s="21" t="str">
        <f>Z5</f>
        <v>日立市</v>
      </c>
      <c r="AM5" s="22">
        <v>73124806</v>
      </c>
      <c r="AN5" s="22">
        <v>55622382</v>
      </c>
      <c r="AO5" s="22">
        <v>51405515</v>
      </c>
      <c r="AP5" s="22">
        <v>3559676</v>
      </c>
      <c r="AQ5" s="22">
        <v>3491238</v>
      </c>
      <c r="AR5" s="22">
        <v>2385116</v>
      </c>
      <c r="AS5" s="22">
        <v>336</v>
      </c>
      <c r="AT5" s="22">
        <v>14415</v>
      </c>
      <c r="AU5" s="22">
        <v>12751</v>
      </c>
      <c r="AV5" s="19"/>
      <c r="AW5" s="20">
        <v>2</v>
      </c>
      <c r="AX5" s="21" t="str">
        <f>AL5</f>
        <v>日立市</v>
      </c>
      <c r="AY5" s="22">
        <v>136282</v>
      </c>
      <c r="AZ5" s="22">
        <v>4734485</v>
      </c>
      <c r="BA5" s="22">
        <v>4483542</v>
      </c>
      <c r="BB5" s="22">
        <v>297553</v>
      </c>
      <c r="BC5" s="22">
        <v>291039</v>
      </c>
      <c r="BD5" s="22">
        <v>194497</v>
      </c>
      <c r="BE5" s="22">
        <v>85</v>
      </c>
      <c r="BF5" s="22">
        <v>3022</v>
      </c>
      <c r="BG5" s="22">
        <v>2618</v>
      </c>
      <c r="BH5" s="19"/>
      <c r="BI5" s="20">
        <v>2</v>
      </c>
      <c r="BJ5" s="21" t="str">
        <f>AX5</f>
        <v>日立市</v>
      </c>
      <c r="BK5" s="22">
        <v>5870280</v>
      </c>
      <c r="BL5" s="22">
        <v>9020819</v>
      </c>
      <c r="BM5" s="22">
        <v>8996563</v>
      </c>
      <c r="BN5" s="22">
        <v>100985528</v>
      </c>
      <c r="BO5" s="22">
        <v>100888717</v>
      </c>
      <c r="BP5" s="22">
        <v>61406925</v>
      </c>
      <c r="BQ5" s="22">
        <v>3205</v>
      </c>
      <c r="BR5" s="22">
        <v>12400</v>
      </c>
      <c r="BS5" s="22">
        <v>11945</v>
      </c>
      <c r="BU5" s="20">
        <v>2</v>
      </c>
      <c r="BV5" s="21" t="str">
        <f>BJ5</f>
        <v>日立市</v>
      </c>
      <c r="BW5" s="22">
        <v>107756119</v>
      </c>
      <c r="BX5" s="22">
        <v>117793881</v>
      </c>
      <c r="BY5" s="22">
        <v>112246396</v>
      </c>
      <c r="BZ5" s="22">
        <v>1031748299</v>
      </c>
      <c r="CA5" s="22">
        <v>1030810704</v>
      </c>
      <c r="CB5" s="22">
        <v>365107517</v>
      </c>
      <c r="CC5" s="22">
        <v>60120</v>
      </c>
      <c r="CD5" s="22">
        <v>171810</v>
      </c>
      <c r="CE5" s="22">
        <v>166882</v>
      </c>
    </row>
    <row r="6" spans="1:83" ht="18.75" customHeight="1">
      <c r="A6" s="20">
        <v>3</v>
      </c>
      <c r="B6" s="21" t="s">
        <v>109</v>
      </c>
      <c r="C6" s="22">
        <v>514309</v>
      </c>
      <c r="D6" s="22">
        <v>20338875</v>
      </c>
      <c r="E6" s="22">
        <v>19488438</v>
      </c>
      <c r="F6" s="22">
        <v>8044343</v>
      </c>
      <c r="G6" s="22">
        <v>7954319</v>
      </c>
      <c r="H6" s="22">
        <v>3981081</v>
      </c>
      <c r="I6" s="22">
        <v>2016</v>
      </c>
      <c r="J6" s="22">
        <v>21167</v>
      </c>
      <c r="K6" s="22">
        <v>19957</v>
      </c>
      <c r="L6" s="19"/>
      <c r="M6" s="20">
        <v>3</v>
      </c>
      <c r="N6" s="21" t="str">
        <f aca="true" t="shared" si="0" ref="N6:N48">B6</f>
        <v>土浦市</v>
      </c>
      <c r="O6" s="22">
        <v>448219</v>
      </c>
      <c r="P6" s="22">
        <v>21951293</v>
      </c>
      <c r="Q6" s="22">
        <v>20713884</v>
      </c>
      <c r="R6" s="22">
        <v>46713034</v>
      </c>
      <c r="S6" s="22">
        <v>46600210</v>
      </c>
      <c r="T6" s="22">
        <v>9340474</v>
      </c>
      <c r="U6" s="22">
        <v>1793</v>
      </c>
      <c r="V6" s="22">
        <v>27027</v>
      </c>
      <c r="W6" s="22">
        <v>25035</v>
      </c>
      <c r="X6" s="19"/>
      <c r="Y6" s="20">
        <v>3</v>
      </c>
      <c r="Z6" s="21" t="str">
        <f aca="true" t="shared" si="1" ref="Z6:Z48">N6</f>
        <v>土浦市</v>
      </c>
      <c r="AA6" s="22">
        <v>1876063</v>
      </c>
      <c r="AB6" s="22">
        <v>24424524</v>
      </c>
      <c r="AC6" s="22">
        <v>24342381</v>
      </c>
      <c r="AD6" s="22">
        <v>505913341</v>
      </c>
      <c r="AE6" s="22">
        <v>504710853</v>
      </c>
      <c r="AF6" s="22">
        <v>184111984</v>
      </c>
      <c r="AG6" s="22">
        <v>2406</v>
      </c>
      <c r="AH6" s="22">
        <v>100788</v>
      </c>
      <c r="AI6" s="22">
        <v>99425</v>
      </c>
      <c r="AJ6" s="19"/>
      <c r="AK6" s="20">
        <v>3</v>
      </c>
      <c r="AL6" s="21" t="str">
        <f aca="true" t="shared" si="2" ref="AL6:AL48">Z6</f>
        <v>土浦市</v>
      </c>
      <c r="AM6" s="22">
        <v>1182168</v>
      </c>
      <c r="AN6" s="22">
        <v>13659958</v>
      </c>
      <c r="AO6" s="22">
        <v>11595558</v>
      </c>
      <c r="AP6" s="22">
        <v>460005</v>
      </c>
      <c r="AQ6" s="22">
        <v>412201</v>
      </c>
      <c r="AR6" s="22">
        <v>368270</v>
      </c>
      <c r="AS6" s="22">
        <v>857</v>
      </c>
      <c r="AT6" s="22">
        <v>9487</v>
      </c>
      <c r="AU6" s="22">
        <v>7214</v>
      </c>
      <c r="AV6" s="19"/>
      <c r="AW6" s="20">
        <v>3</v>
      </c>
      <c r="AX6" s="21" t="str">
        <f aca="true" t="shared" si="3" ref="AX6:AX48">AL6</f>
        <v>土浦市</v>
      </c>
      <c r="AY6" s="22">
        <v>267202</v>
      </c>
      <c r="AZ6" s="22">
        <v>760552</v>
      </c>
      <c r="BA6" s="22">
        <v>551876</v>
      </c>
      <c r="BB6" s="22">
        <v>53028</v>
      </c>
      <c r="BC6" s="22">
        <v>49983</v>
      </c>
      <c r="BD6" s="22">
        <v>30889</v>
      </c>
      <c r="BE6" s="22">
        <v>420</v>
      </c>
      <c r="BF6" s="22">
        <v>2020</v>
      </c>
      <c r="BG6" s="22">
        <v>1559</v>
      </c>
      <c r="BH6" s="19"/>
      <c r="BI6" s="20">
        <v>3</v>
      </c>
      <c r="BJ6" s="21" t="str">
        <f aca="true" t="shared" si="4" ref="BJ6:BJ48">AX6</f>
        <v>土浦市</v>
      </c>
      <c r="BK6" s="22">
        <v>2057436</v>
      </c>
      <c r="BL6" s="22">
        <v>6978197</v>
      </c>
      <c r="BM6" s="22">
        <v>6748617</v>
      </c>
      <c r="BN6" s="22">
        <v>78691055</v>
      </c>
      <c r="BO6" s="22">
        <v>78468936</v>
      </c>
      <c r="BP6" s="22">
        <v>49917366</v>
      </c>
      <c r="BQ6" s="22">
        <v>6549</v>
      </c>
      <c r="BR6" s="22">
        <v>17931</v>
      </c>
      <c r="BS6" s="22">
        <v>16073</v>
      </c>
      <c r="BU6" s="20">
        <v>3</v>
      </c>
      <c r="BV6" s="21" t="str">
        <f aca="true" t="shared" si="5" ref="BV6:BV48">BJ6</f>
        <v>土浦市</v>
      </c>
      <c r="BW6" s="22">
        <v>25695264</v>
      </c>
      <c r="BX6" s="22">
        <v>88124736</v>
      </c>
      <c r="BY6" s="22">
        <v>83450085</v>
      </c>
      <c r="BZ6" s="22">
        <v>639893114</v>
      </c>
      <c r="CA6" s="22">
        <v>638216176</v>
      </c>
      <c r="CB6" s="22">
        <v>247840276</v>
      </c>
      <c r="CC6" s="22">
        <v>62862</v>
      </c>
      <c r="CD6" s="22">
        <v>178435</v>
      </c>
      <c r="CE6" s="22">
        <v>169274</v>
      </c>
    </row>
    <row r="7" spans="1:83" ht="18.75" customHeight="1">
      <c r="A7" s="20">
        <v>4</v>
      </c>
      <c r="B7" s="21" t="s">
        <v>110</v>
      </c>
      <c r="C7" s="22">
        <v>124779</v>
      </c>
      <c r="D7" s="22">
        <v>16148416</v>
      </c>
      <c r="E7" s="22">
        <v>15539095</v>
      </c>
      <c r="F7" s="22">
        <v>8621298</v>
      </c>
      <c r="G7" s="22">
        <v>8307835</v>
      </c>
      <c r="H7" s="22">
        <v>2306943</v>
      </c>
      <c r="I7" s="22">
        <v>551</v>
      </c>
      <c r="J7" s="22">
        <v>16415</v>
      </c>
      <c r="K7" s="22">
        <v>15599</v>
      </c>
      <c r="L7" s="19"/>
      <c r="M7" s="20">
        <v>4</v>
      </c>
      <c r="N7" s="21" t="str">
        <f t="shared" si="0"/>
        <v>古河市</v>
      </c>
      <c r="O7" s="22">
        <v>151667</v>
      </c>
      <c r="P7" s="22">
        <v>39224024</v>
      </c>
      <c r="Q7" s="22">
        <v>37352624</v>
      </c>
      <c r="R7" s="22">
        <v>87036153</v>
      </c>
      <c r="S7" s="22">
        <v>86625782</v>
      </c>
      <c r="T7" s="22">
        <v>13927480</v>
      </c>
      <c r="U7" s="22">
        <v>1003</v>
      </c>
      <c r="V7" s="22">
        <v>44229</v>
      </c>
      <c r="W7" s="22">
        <v>41681</v>
      </c>
      <c r="X7" s="19"/>
      <c r="Y7" s="20">
        <v>4</v>
      </c>
      <c r="Z7" s="21" t="str">
        <f t="shared" si="1"/>
        <v>古河市</v>
      </c>
      <c r="AA7" s="22">
        <v>1695580</v>
      </c>
      <c r="AB7" s="22">
        <v>25482575</v>
      </c>
      <c r="AC7" s="22">
        <v>24745398</v>
      </c>
      <c r="AD7" s="22">
        <v>436090333</v>
      </c>
      <c r="AE7" s="22">
        <v>429055118</v>
      </c>
      <c r="AF7" s="22">
        <v>153298391</v>
      </c>
      <c r="AG7" s="22">
        <v>4603</v>
      </c>
      <c r="AH7" s="22">
        <v>92478</v>
      </c>
      <c r="AI7" s="22">
        <v>86253</v>
      </c>
      <c r="AJ7" s="19"/>
      <c r="AK7" s="20">
        <v>4</v>
      </c>
      <c r="AL7" s="21" t="str">
        <f t="shared" si="2"/>
        <v>古河市</v>
      </c>
      <c r="AM7" s="22">
        <v>95356</v>
      </c>
      <c r="AN7" s="22">
        <v>9275137</v>
      </c>
      <c r="AO7" s="22">
        <v>8279191</v>
      </c>
      <c r="AP7" s="22">
        <v>10587024</v>
      </c>
      <c r="AQ7" s="22">
        <v>10546350</v>
      </c>
      <c r="AR7" s="22">
        <v>4184517</v>
      </c>
      <c r="AS7" s="22">
        <v>259</v>
      </c>
      <c r="AT7" s="22">
        <v>7748</v>
      </c>
      <c r="AU7" s="22">
        <v>6686</v>
      </c>
      <c r="AV7" s="19"/>
      <c r="AW7" s="20">
        <v>4</v>
      </c>
      <c r="AX7" s="21" t="str">
        <f t="shared" si="3"/>
        <v>古河市</v>
      </c>
      <c r="AY7" s="22">
        <v>15504</v>
      </c>
      <c r="AZ7" s="22">
        <v>61074</v>
      </c>
      <c r="BA7" s="22">
        <v>51205</v>
      </c>
      <c r="BB7" s="22">
        <v>132993</v>
      </c>
      <c r="BC7" s="22">
        <v>132717</v>
      </c>
      <c r="BD7" s="22">
        <v>44599</v>
      </c>
      <c r="BE7" s="22">
        <v>38</v>
      </c>
      <c r="BF7" s="22">
        <v>98</v>
      </c>
      <c r="BG7" s="22">
        <v>75</v>
      </c>
      <c r="BH7" s="19"/>
      <c r="BI7" s="20">
        <v>4</v>
      </c>
      <c r="BJ7" s="21" t="str">
        <f t="shared" si="4"/>
        <v>古河市</v>
      </c>
      <c r="BK7" s="22">
        <v>840074</v>
      </c>
      <c r="BL7" s="22">
        <v>7326248</v>
      </c>
      <c r="BM7" s="22">
        <v>6813993</v>
      </c>
      <c r="BN7" s="22">
        <v>41532275</v>
      </c>
      <c r="BO7" s="22">
        <v>41474100</v>
      </c>
      <c r="BP7" s="22">
        <v>26142295</v>
      </c>
      <c r="BQ7" s="22">
        <v>2309</v>
      </c>
      <c r="BR7" s="22">
        <v>15035</v>
      </c>
      <c r="BS7" s="22">
        <v>12306</v>
      </c>
      <c r="BU7" s="20">
        <v>4</v>
      </c>
      <c r="BV7" s="21" t="str">
        <f t="shared" si="5"/>
        <v>古河市</v>
      </c>
      <c r="BW7" s="22">
        <v>26029929</v>
      </c>
      <c r="BX7" s="22">
        <v>97550071</v>
      </c>
      <c r="BY7" s="22">
        <v>92816622</v>
      </c>
      <c r="BZ7" s="22">
        <v>584179325</v>
      </c>
      <c r="CA7" s="22">
        <v>576321357</v>
      </c>
      <c r="CB7" s="22">
        <v>200043005</v>
      </c>
      <c r="CC7" s="22">
        <v>74049</v>
      </c>
      <c r="CD7" s="22">
        <v>176049</v>
      </c>
      <c r="CE7" s="22">
        <v>162657</v>
      </c>
    </row>
    <row r="8" spans="1:83" ht="18.75" customHeight="1">
      <c r="A8" s="20">
        <v>5</v>
      </c>
      <c r="B8" s="21" t="s">
        <v>111</v>
      </c>
      <c r="C8" s="22">
        <v>342165</v>
      </c>
      <c r="D8" s="22">
        <v>33234397</v>
      </c>
      <c r="E8" s="22">
        <v>32244227</v>
      </c>
      <c r="F8" s="22">
        <v>5188735</v>
      </c>
      <c r="G8" s="22">
        <v>5076644</v>
      </c>
      <c r="H8" s="22">
        <v>4231398</v>
      </c>
      <c r="I8" s="22">
        <v>641</v>
      </c>
      <c r="J8" s="22">
        <v>21731</v>
      </c>
      <c r="K8" s="22">
        <v>20576</v>
      </c>
      <c r="L8" s="19"/>
      <c r="M8" s="20">
        <v>5</v>
      </c>
      <c r="N8" s="21" t="str">
        <f t="shared" si="0"/>
        <v>石岡市</v>
      </c>
      <c r="O8" s="22">
        <v>190412</v>
      </c>
      <c r="P8" s="22">
        <v>43218533</v>
      </c>
      <c r="Q8" s="22">
        <v>41010354</v>
      </c>
      <c r="R8" s="22">
        <v>29342624</v>
      </c>
      <c r="S8" s="22">
        <v>29200679</v>
      </c>
      <c r="T8" s="22">
        <v>6799534</v>
      </c>
      <c r="U8" s="22">
        <v>471</v>
      </c>
      <c r="V8" s="22">
        <v>40309</v>
      </c>
      <c r="W8" s="22">
        <v>37568</v>
      </c>
      <c r="X8" s="19"/>
      <c r="Y8" s="20">
        <v>5</v>
      </c>
      <c r="Z8" s="21" t="str">
        <f t="shared" si="1"/>
        <v>石岡市</v>
      </c>
      <c r="AA8" s="22">
        <v>812809</v>
      </c>
      <c r="AB8" s="22">
        <v>20901116</v>
      </c>
      <c r="AC8" s="22">
        <v>20605300</v>
      </c>
      <c r="AD8" s="22">
        <v>260379616</v>
      </c>
      <c r="AE8" s="22">
        <v>258372194</v>
      </c>
      <c r="AF8" s="22">
        <v>90950144</v>
      </c>
      <c r="AG8" s="22">
        <v>757</v>
      </c>
      <c r="AH8" s="22">
        <v>62428</v>
      </c>
      <c r="AI8" s="22">
        <v>59930</v>
      </c>
      <c r="AJ8" s="19"/>
      <c r="AK8" s="20">
        <v>5</v>
      </c>
      <c r="AL8" s="21" t="str">
        <f t="shared" si="2"/>
        <v>石岡市</v>
      </c>
      <c r="AM8" s="22">
        <v>19867800</v>
      </c>
      <c r="AN8" s="22">
        <v>60864512</v>
      </c>
      <c r="AO8" s="22">
        <v>55449000</v>
      </c>
      <c r="AP8" s="22">
        <v>1408425</v>
      </c>
      <c r="AQ8" s="22">
        <v>1298418</v>
      </c>
      <c r="AR8" s="22">
        <v>1246575</v>
      </c>
      <c r="AS8" s="22">
        <v>813</v>
      </c>
      <c r="AT8" s="22">
        <v>23415</v>
      </c>
      <c r="AU8" s="22">
        <v>19964</v>
      </c>
      <c r="AV8" s="19"/>
      <c r="AW8" s="20">
        <v>5</v>
      </c>
      <c r="AX8" s="21" t="str">
        <f t="shared" si="3"/>
        <v>石岡市</v>
      </c>
      <c r="AY8" s="22">
        <v>152308</v>
      </c>
      <c r="AZ8" s="22">
        <v>1265829</v>
      </c>
      <c r="BA8" s="22">
        <v>1014583</v>
      </c>
      <c r="BB8" s="22">
        <v>18084</v>
      </c>
      <c r="BC8" s="22">
        <v>14560</v>
      </c>
      <c r="BD8" s="22">
        <v>14560</v>
      </c>
      <c r="BE8" s="22">
        <v>369</v>
      </c>
      <c r="BF8" s="22">
        <v>3322</v>
      </c>
      <c r="BG8" s="22">
        <v>2534</v>
      </c>
      <c r="BH8" s="19"/>
      <c r="BI8" s="20">
        <v>5</v>
      </c>
      <c r="BJ8" s="21" t="str">
        <f t="shared" si="4"/>
        <v>石岡市</v>
      </c>
      <c r="BK8" s="22">
        <v>7619178</v>
      </c>
      <c r="BL8" s="22">
        <v>8407959</v>
      </c>
      <c r="BM8" s="22">
        <v>8064134</v>
      </c>
      <c r="BN8" s="22">
        <v>33142266</v>
      </c>
      <c r="BO8" s="22">
        <v>33119657</v>
      </c>
      <c r="BP8" s="22">
        <v>20263293</v>
      </c>
      <c r="BQ8" s="22">
        <v>21924</v>
      </c>
      <c r="BR8" s="22">
        <v>10303</v>
      </c>
      <c r="BS8" s="22">
        <v>9304</v>
      </c>
      <c r="BU8" s="20">
        <v>5</v>
      </c>
      <c r="BV8" s="21" t="str">
        <f t="shared" si="5"/>
        <v>石岡市</v>
      </c>
      <c r="BW8" s="22">
        <v>45317589</v>
      </c>
      <c r="BX8" s="22">
        <v>168062411</v>
      </c>
      <c r="BY8" s="22">
        <v>158545459</v>
      </c>
      <c r="BZ8" s="22">
        <v>329483647</v>
      </c>
      <c r="CA8" s="22">
        <v>327085891</v>
      </c>
      <c r="CB8" s="22">
        <v>123508851</v>
      </c>
      <c r="CC8" s="22">
        <v>55152</v>
      </c>
      <c r="CD8" s="22">
        <v>161594</v>
      </c>
      <c r="CE8" s="22">
        <v>149948</v>
      </c>
    </row>
    <row r="9" spans="1:83" ht="18.75" customHeight="1">
      <c r="A9" s="20">
        <v>6</v>
      </c>
      <c r="B9" s="21" t="s">
        <v>112</v>
      </c>
      <c r="C9" s="22">
        <v>52220</v>
      </c>
      <c r="D9" s="22">
        <v>12731420</v>
      </c>
      <c r="E9" s="22">
        <v>12353678</v>
      </c>
      <c r="F9" s="22">
        <v>1783931</v>
      </c>
      <c r="G9" s="22">
        <v>1746759</v>
      </c>
      <c r="H9" s="22">
        <v>1351201</v>
      </c>
      <c r="I9" s="22">
        <v>257</v>
      </c>
      <c r="J9" s="22">
        <v>10253</v>
      </c>
      <c r="K9" s="22">
        <v>9797</v>
      </c>
      <c r="L9" s="19"/>
      <c r="M9" s="20">
        <v>6</v>
      </c>
      <c r="N9" s="21" t="str">
        <f t="shared" si="0"/>
        <v>結城市</v>
      </c>
      <c r="O9" s="22">
        <v>269303</v>
      </c>
      <c r="P9" s="22">
        <v>24722388</v>
      </c>
      <c r="Q9" s="22">
        <v>23562509</v>
      </c>
      <c r="R9" s="22">
        <v>23208792</v>
      </c>
      <c r="S9" s="22">
        <v>23014066</v>
      </c>
      <c r="T9" s="22">
        <v>3630209</v>
      </c>
      <c r="U9" s="22">
        <v>758</v>
      </c>
      <c r="V9" s="22">
        <v>24006</v>
      </c>
      <c r="W9" s="22">
        <v>22393</v>
      </c>
      <c r="X9" s="19"/>
      <c r="Y9" s="20">
        <v>6</v>
      </c>
      <c r="Z9" s="21" t="str">
        <f t="shared" si="1"/>
        <v>結城市</v>
      </c>
      <c r="AA9" s="22">
        <v>480490</v>
      </c>
      <c r="AB9" s="22">
        <v>11793033</v>
      </c>
      <c r="AC9" s="22">
        <v>11689873</v>
      </c>
      <c r="AD9" s="22">
        <v>173519612</v>
      </c>
      <c r="AE9" s="22">
        <v>172636084</v>
      </c>
      <c r="AF9" s="22">
        <v>65112564</v>
      </c>
      <c r="AG9" s="22">
        <v>651</v>
      </c>
      <c r="AH9" s="22">
        <v>38124</v>
      </c>
      <c r="AI9" s="22">
        <v>37169</v>
      </c>
      <c r="AJ9" s="19"/>
      <c r="AK9" s="20">
        <v>6</v>
      </c>
      <c r="AL9" s="21" t="str">
        <f t="shared" si="2"/>
        <v>結城市</v>
      </c>
      <c r="AM9" s="22">
        <v>123051</v>
      </c>
      <c r="AN9" s="22">
        <v>2938275</v>
      </c>
      <c r="AO9" s="22">
        <v>2426340</v>
      </c>
      <c r="AP9" s="22">
        <v>105778</v>
      </c>
      <c r="AQ9" s="22">
        <v>87348</v>
      </c>
      <c r="AR9" s="22">
        <v>87348</v>
      </c>
      <c r="AS9" s="22">
        <v>137</v>
      </c>
      <c r="AT9" s="22">
        <v>2659</v>
      </c>
      <c r="AU9" s="22">
        <v>2029</v>
      </c>
      <c r="AV9" s="19"/>
      <c r="AW9" s="20">
        <v>6</v>
      </c>
      <c r="AX9" s="21" t="str">
        <f t="shared" si="3"/>
        <v>結城市</v>
      </c>
      <c r="AY9" s="22">
        <v>19788</v>
      </c>
      <c r="AZ9" s="22">
        <v>14886</v>
      </c>
      <c r="BA9" s="22">
        <v>8090</v>
      </c>
      <c r="BB9" s="22">
        <v>536</v>
      </c>
      <c r="BC9" s="22">
        <v>291</v>
      </c>
      <c r="BD9" s="22">
        <v>291</v>
      </c>
      <c r="BE9" s="22">
        <v>26</v>
      </c>
      <c r="BF9" s="22">
        <v>43</v>
      </c>
      <c r="BG9" s="22">
        <v>19</v>
      </c>
      <c r="BH9" s="19"/>
      <c r="BI9" s="20">
        <v>6</v>
      </c>
      <c r="BJ9" s="21" t="str">
        <f t="shared" si="4"/>
        <v>結城市</v>
      </c>
      <c r="BK9" s="22">
        <v>465468</v>
      </c>
      <c r="BL9" s="22">
        <v>1913329</v>
      </c>
      <c r="BM9" s="22">
        <v>1878242</v>
      </c>
      <c r="BN9" s="22">
        <v>12257538</v>
      </c>
      <c r="BO9" s="22">
        <v>12227423</v>
      </c>
      <c r="BP9" s="22">
        <v>7787783</v>
      </c>
      <c r="BQ9" s="22">
        <v>852</v>
      </c>
      <c r="BR9" s="22">
        <v>3687</v>
      </c>
      <c r="BS9" s="22">
        <v>3481</v>
      </c>
      <c r="BU9" s="20">
        <v>6</v>
      </c>
      <c r="BV9" s="21" t="str">
        <f t="shared" si="5"/>
        <v>結城市</v>
      </c>
      <c r="BW9" s="22">
        <v>11724137</v>
      </c>
      <c r="BX9" s="22">
        <v>54115863</v>
      </c>
      <c r="BY9" s="22">
        <v>51921264</v>
      </c>
      <c r="BZ9" s="22">
        <v>210876278</v>
      </c>
      <c r="CA9" s="22">
        <v>209712062</v>
      </c>
      <c r="CB9" s="22">
        <v>77969487</v>
      </c>
      <c r="CC9" s="22">
        <v>30844</v>
      </c>
      <c r="CD9" s="22">
        <v>78774</v>
      </c>
      <c r="CE9" s="22">
        <v>74890</v>
      </c>
    </row>
    <row r="10" spans="1:83" ht="18.75" customHeight="1">
      <c r="A10" s="20">
        <v>7</v>
      </c>
      <c r="B10" s="21" t="s">
        <v>133</v>
      </c>
      <c r="C10" s="22">
        <v>216632</v>
      </c>
      <c r="D10" s="22">
        <v>24323380</v>
      </c>
      <c r="E10" s="22">
        <v>23271401</v>
      </c>
      <c r="F10" s="22">
        <v>3588712</v>
      </c>
      <c r="G10" s="22">
        <v>3461372</v>
      </c>
      <c r="H10" s="22">
        <v>3020345</v>
      </c>
      <c r="I10" s="22">
        <v>824</v>
      </c>
      <c r="J10" s="22">
        <v>20344</v>
      </c>
      <c r="K10" s="22">
        <v>18956</v>
      </c>
      <c r="L10" s="19"/>
      <c r="M10" s="20">
        <v>7</v>
      </c>
      <c r="N10" s="21" t="str">
        <f t="shared" si="0"/>
        <v>龍ケ崎市</v>
      </c>
      <c r="O10" s="22">
        <v>110950</v>
      </c>
      <c r="P10" s="22">
        <v>10026922</v>
      </c>
      <c r="Q10" s="22">
        <v>9360973</v>
      </c>
      <c r="R10" s="22">
        <v>6068377</v>
      </c>
      <c r="S10" s="22">
        <v>6027074</v>
      </c>
      <c r="T10" s="22">
        <v>2362632</v>
      </c>
      <c r="U10" s="22">
        <v>413</v>
      </c>
      <c r="V10" s="22">
        <v>12701</v>
      </c>
      <c r="W10" s="22">
        <v>11559</v>
      </c>
      <c r="X10" s="19"/>
      <c r="Y10" s="20">
        <v>7</v>
      </c>
      <c r="Z10" s="21" t="str">
        <f t="shared" si="1"/>
        <v>龍ケ崎市</v>
      </c>
      <c r="AA10" s="22">
        <v>581887</v>
      </c>
      <c r="AB10" s="22">
        <v>12928433</v>
      </c>
      <c r="AC10" s="22">
        <v>12891836</v>
      </c>
      <c r="AD10" s="22">
        <v>241615554</v>
      </c>
      <c r="AE10" s="22">
        <v>241090548</v>
      </c>
      <c r="AF10" s="22">
        <v>92812569</v>
      </c>
      <c r="AG10" s="22">
        <v>643</v>
      </c>
      <c r="AH10" s="22">
        <v>53903</v>
      </c>
      <c r="AI10" s="22">
        <v>53218</v>
      </c>
      <c r="AJ10" s="19"/>
      <c r="AK10" s="20">
        <v>7</v>
      </c>
      <c r="AL10" s="21" t="str">
        <f t="shared" si="2"/>
        <v>龍ケ崎市</v>
      </c>
      <c r="AM10" s="22">
        <v>184389</v>
      </c>
      <c r="AN10" s="22">
        <v>6615157</v>
      </c>
      <c r="AO10" s="22">
        <v>5660230</v>
      </c>
      <c r="AP10" s="22">
        <v>239572</v>
      </c>
      <c r="AQ10" s="22">
        <v>205072</v>
      </c>
      <c r="AR10" s="22">
        <v>204257</v>
      </c>
      <c r="AS10" s="22">
        <v>219</v>
      </c>
      <c r="AT10" s="22">
        <v>5757</v>
      </c>
      <c r="AU10" s="22">
        <v>4643</v>
      </c>
      <c r="AV10" s="19"/>
      <c r="AW10" s="20">
        <v>7</v>
      </c>
      <c r="AX10" s="21" t="str">
        <f t="shared" si="3"/>
        <v>龍ケ崎市</v>
      </c>
      <c r="AY10" s="22">
        <v>3020076</v>
      </c>
      <c r="AZ10" s="22">
        <v>737103</v>
      </c>
      <c r="BA10" s="22">
        <v>583311</v>
      </c>
      <c r="BB10" s="22">
        <v>22113</v>
      </c>
      <c r="BC10" s="22">
        <v>17500</v>
      </c>
      <c r="BD10" s="22">
        <v>17500</v>
      </c>
      <c r="BE10" s="22">
        <v>76</v>
      </c>
      <c r="BF10" s="22">
        <v>931</v>
      </c>
      <c r="BG10" s="22">
        <v>683</v>
      </c>
      <c r="BH10" s="19"/>
      <c r="BI10" s="20">
        <v>7</v>
      </c>
      <c r="BJ10" s="21" t="str">
        <f t="shared" si="4"/>
        <v>龍ケ崎市</v>
      </c>
      <c r="BK10" s="22">
        <v>521119</v>
      </c>
      <c r="BL10" s="22">
        <v>3826627</v>
      </c>
      <c r="BM10" s="22">
        <v>3768787</v>
      </c>
      <c r="BN10" s="22">
        <v>27375072</v>
      </c>
      <c r="BO10" s="22">
        <v>27318399</v>
      </c>
      <c r="BP10" s="22">
        <v>18778727</v>
      </c>
      <c r="BQ10" s="22">
        <v>706</v>
      </c>
      <c r="BR10" s="22">
        <v>6551</v>
      </c>
      <c r="BS10" s="22">
        <v>6123</v>
      </c>
      <c r="BU10" s="20">
        <v>7</v>
      </c>
      <c r="BV10" s="21" t="str">
        <f t="shared" si="5"/>
        <v>龍ケ崎市</v>
      </c>
      <c r="BW10" s="22">
        <v>19629104</v>
      </c>
      <c r="BX10" s="22">
        <v>58560896</v>
      </c>
      <c r="BY10" s="22">
        <v>55608916</v>
      </c>
      <c r="BZ10" s="22">
        <v>278911569</v>
      </c>
      <c r="CA10" s="22">
        <v>278121485</v>
      </c>
      <c r="CB10" s="22">
        <v>117197550</v>
      </c>
      <c r="CC10" s="22">
        <v>28766</v>
      </c>
      <c r="CD10" s="22">
        <v>100334</v>
      </c>
      <c r="CE10" s="22">
        <v>95298</v>
      </c>
    </row>
    <row r="11" spans="1:83" ht="18.75" customHeight="1">
      <c r="A11" s="20">
        <v>8</v>
      </c>
      <c r="B11" s="21" t="s">
        <v>113</v>
      </c>
      <c r="C11" s="22">
        <v>117765</v>
      </c>
      <c r="D11" s="22">
        <v>23430724</v>
      </c>
      <c r="E11" s="22">
        <v>22489558</v>
      </c>
      <c r="F11" s="22">
        <v>2998102</v>
      </c>
      <c r="G11" s="22">
        <v>2897488</v>
      </c>
      <c r="H11" s="22">
        <v>2779312</v>
      </c>
      <c r="I11" s="22">
        <v>538</v>
      </c>
      <c r="J11" s="22">
        <v>19226</v>
      </c>
      <c r="K11" s="22">
        <v>18121</v>
      </c>
      <c r="L11" s="19"/>
      <c r="M11" s="20">
        <v>8</v>
      </c>
      <c r="N11" s="21" t="str">
        <f t="shared" si="0"/>
        <v>下妻市</v>
      </c>
      <c r="O11" s="22">
        <v>272098</v>
      </c>
      <c r="P11" s="22">
        <v>21060567</v>
      </c>
      <c r="Q11" s="22">
        <v>19589577</v>
      </c>
      <c r="R11" s="22">
        <v>2728188</v>
      </c>
      <c r="S11" s="22">
        <v>2645423</v>
      </c>
      <c r="T11" s="22">
        <v>2084999</v>
      </c>
      <c r="U11" s="22">
        <v>853</v>
      </c>
      <c r="V11" s="22">
        <v>22321</v>
      </c>
      <c r="W11" s="22">
        <v>20495</v>
      </c>
      <c r="X11" s="19"/>
      <c r="Y11" s="20">
        <v>8</v>
      </c>
      <c r="Z11" s="21" t="str">
        <f t="shared" si="1"/>
        <v>下妻市</v>
      </c>
      <c r="AA11" s="22">
        <v>635416</v>
      </c>
      <c r="AB11" s="22">
        <v>13097051</v>
      </c>
      <c r="AC11" s="22">
        <v>12838169</v>
      </c>
      <c r="AD11" s="22">
        <v>144533357</v>
      </c>
      <c r="AE11" s="22">
        <v>142321125</v>
      </c>
      <c r="AF11" s="22">
        <v>52363319</v>
      </c>
      <c r="AG11" s="22">
        <v>642</v>
      </c>
      <c r="AH11" s="22">
        <v>33510</v>
      </c>
      <c r="AI11" s="22">
        <v>31303</v>
      </c>
      <c r="AJ11" s="19"/>
      <c r="AK11" s="20">
        <v>8</v>
      </c>
      <c r="AL11" s="21" t="str">
        <f t="shared" si="2"/>
        <v>下妻市</v>
      </c>
      <c r="AM11" s="22">
        <v>128588</v>
      </c>
      <c r="AN11" s="22">
        <v>3722291</v>
      </c>
      <c r="AO11" s="22">
        <v>3117612</v>
      </c>
      <c r="AP11" s="22">
        <v>130280</v>
      </c>
      <c r="AQ11" s="22">
        <v>109116</v>
      </c>
      <c r="AR11" s="22">
        <v>109116</v>
      </c>
      <c r="AS11" s="22">
        <v>318</v>
      </c>
      <c r="AT11" s="22">
        <v>3044</v>
      </c>
      <c r="AU11" s="22">
        <v>2233</v>
      </c>
      <c r="AV11" s="19"/>
      <c r="AW11" s="20">
        <v>8</v>
      </c>
      <c r="AX11" s="21" t="str">
        <f t="shared" si="3"/>
        <v>下妻市</v>
      </c>
      <c r="AY11" s="22">
        <v>140615</v>
      </c>
      <c r="AZ11" s="22">
        <v>101682</v>
      </c>
      <c r="BA11" s="22">
        <v>51240</v>
      </c>
      <c r="BB11" s="22">
        <v>1817</v>
      </c>
      <c r="BC11" s="22">
        <v>915</v>
      </c>
      <c r="BD11" s="22">
        <v>915</v>
      </c>
      <c r="BE11" s="22">
        <v>165</v>
      </c>
      <c r="BF11" s="22">
        <v>180</v>
      </c>
      <c r="BG11" s="22">
        <v>113</v>
      </c>
      <c r="BH11" s="19"/>
      <c r="BI11" s="20">
        <v>8</v>
      </c>
      <c r="BJ11" s="21" t="str">
        <f t="shared" si="4"/>
        <v>下妻市</v>
      </c>
      <c r="BK11" s="22">
        <v>283833</v>
      </c>
      <c r="BL11" s="22">
        <v>2378209</v>
      </c>
      <c r="BM11" s="22">
        <v>2301700</v>
      </c>
      <c r="BN11" s="22">
        <v>16478849</v>
      </c>
      <c r="BO11" s="22">
        <v>16410771</v>
      </c>
      <c r="BP11" s="22">
        <v>9887377</v>
      </c>
      <c r="BQ11" s="22">
        <v>302</v>
      </c>
      <c r="BR11" s="22">
        <v>4465</v>
      </c>
      <c r="BS11" s="22">
        <v>4037</v>
      </c>
      <c r="BU11" s="20">
        <v>8</v>
      </c>
      <c r="BV11" s="21" t="str">
        <f t="shared" si="5"/>
        <v>下妻市</v>
      </c>
      <c r="BW11" s="22">
        <v>17087294</v>
      </c>
      <c r="BX11" s="22">
        <v>63792706</v>
      </c>
      <c r="BY11" s="22">
        <v>60390038</v>
      </c>
      <c r="BZ11" s="22">
        <v>166870631</v>
      </c>
      <c r="CA11" s="22">
        <v>164384876</v>
      </c>
      <c r="CB11" s="22">
        <v>67225076</v>
      </c>
      <c r="CC11" s="22">
        <v>37718</v>
      </c>
      <c r="CD11" s="22">
        <v>82749</v>
      </c>
      <c r="CE11" s="22">
        <v>76305</v>
      </c>
    </row>
    <row r="12" spans="1:83" ht="18.75" customHeight="1">
      <c r="A12" s="20">
        <v>9</v>
      </c>
      <c r="B12" s="21" t="s">
        <v>134</v>
      </c>
      <c r="C12" s="22">
        <v>191827</v>
      </c>
      <c r="D12" s="22">
        <v>36510119</v>
      </c>
      <c r="E12" s="22">
        <v>35140993</v>
      </c>
      <c r="F12" s="22">
        <v>4257358</v>
      </c>
      <c r="G12" s="22">
        <v>4119143</v>
      </c>
      <c r="H12" s="22">
        <v>3997705</v>
      </c>
      <c r="I12" s="22">
        <v>710</v>
      </c>
      <c r="J12" s="22">
        <v>23688</v>
      </c>
      <c r="K12" s="22">
        <v>22209</v>
      </c>
      <c r="L12" s="19"/>
      <c r="M12" s="20">
        <v>9</v>
      </c>
      <c r="N12" s="21" t="str">
        <f t="shared" si="0"/>
        <v>常総市</v>
      </c>
      <c r="O12" s="22">
        <v>368807</v>
      </c>
      <c r="P12" s="22">
        <v>27271800</v>
      </c>
      <c r="Q12" s="22">
        <v>25687799</v>
      </c>
      <c r="R12" s="22">
        <v>5833601</v>
      </c>
      <c r="S12" s="22">
        <v>5739928</v>
      </c>
      <c r="T12" s="22">
        <v>3118812</v>
      </c>
      <c r="U12" s="22">
        <v>1343</v>
      </c>
      <c r="V12" s="22">
        <v>35408</v>
      </c>
      <c r="W12" s="22">
        <v>32793</v>
      </c>
      <c r="X12" s="19"/>
      <c r="Y12" s="20">
        <v>9</v>
      </c>
      <c r="Z12" s="21" t="str">
        <f t="shared" si="1"/>
        <v>常総市</v>
      </c>
      <c r="AA12" s="22">
        <v>785485</v>
      </c>
      <c r="AB12" s="22">
        <v>18584413</v>
      </c>
      <c r="AC12" s="22">
        <v>18353113</v>
      </c>
      <c r="AD12" s="22">
        <v>246223057</v>
      </c>
      <c r="AE12" s="22">
        <v>243851062</v>
      </c>
      <c r="AF12" s="22">
        <v>88157918</v>
      </c>
      <c r="AG12" s="22">
        <v>1136</v>
      </c>
      <c r="AH12" s="22">
        <v>47858</v>
      </c>
      <c r="AI12" s="22">
        <v>45779</v>
      </c>
      <c r="AJ12" s="19"/>
      <c r="AK12" s="20">
        <v>9</v>
      </c>
      <c r="AL12" s="21" t="str">
        <f t="shared" si="2"/>
        <v>常総市</v>
      </c>
      <c r="AM12" s="22">
        <v>211096</v>
      </c>
      <c r="AN12" s="22">
        <v>7147516</v>
      </c>
      <c r="AO12" s="22">
        <v>6019715</v>
      </c>
      <c r="AP12" s="22">
        <v>777716</v>
      </c>
      <c r="AQ12" s="22">
        <v>731003</v>
      </c>
      <c r="AR12" s="22">
        <v>499089</v>
      </c>
      <c r="AS12" s="22">
        <v>354</v>
      </c>
      <c r="AT12" s="22">
        <v>8319</v>
      </c>
      <c r="AU12" s="22">
        <v>6697</v>
      </c>
      <c r="AV12" s="19"/>
      <c r="AW12" s="20">
        <v>9</v>
      </c>
      <c r="AX12" s="21" t="str">
        <f t="shared" si="3"/>
        <v>常総市</v>
      </c>
      <c r="AY12" s="22">
        <v>350159</v>
      </c>
      <c r="AZ12" s="22">
        <v>280287</v>
      </c>
      <c r="BA12" s="22">
        <v>225051</v>
      </c>
      <c r="BB12" s="22">
        <v>8690</v>
      </c>
      <c r="BC12" s="22">
        <v>6983</v>
      </c>
      <c r="BD12" s="22">
        <v>6983</v>
      </c>
      <c r="BE12" s="22">
        <v>294</v>
      </c>
      <c r="BF12" s="22">
        <v>668</v>
      </c>
      <c r="BG12" s="22">
        <v>534</v>
      </c>
      <c r="BH12" s="19"/>
      <c r="BI12" s="20">
        <v>9</v>
      </c>
      <c r="BJ12" s="21" t="str">
        <f t="shared" si="4"/>
        <v>常総市</v>
      </c>
      <c r="BK12" s="22">
        <v>9843309</v>
      </c>
      <c r="BL12" s="22">
        <v>4625430</v>
      </c>
      <c r="BM12" s="22">
        <v>4324190</v>
      </c>
      <c r="BN12" s="22">
        <v>15588384</v>
      </c>
      <c r="BO12" s="22">
        <v>15570302</v>
      </c>
      <c r="BP12" s="22">
        <v>10588887</v>
      </c>
      <c r="BQ12" s="22">
        <v>59149</v>
      </c>
      <c r="BR12" s="22">
        <v>6955</v>
      </c>
      <c r="BS12" s="22">
        <v>6325</v>
      </c>
      <c r="BU12" s="20">
        <v>9</v>
      </c>
      <c r="BV12" s="21" t="str">
        <f t="shared" si="5"/>
        <v>常総市</v>
      </c>
      <c r="BW12" s="22">
        <v>29028084</v>
      </c>
      <c r="BX12" s="22">
        <v>94491916</v>
      </c>
      <c r="BY12" s="22">
        <v>89821516</v>
      </c>
      <c r="BZ12" s="22">
        <v>272691028</v>
      </c>
      <c r="CA12" s="22">
        <v>270020589</v>
      </c>
      <c r="CB12" s="22">
        <v>106371562</v>
      </c>
      <c r="CC12" s="22">
        <v>63005</v>
      </c>
      <c r="CD12" s="22">
        <v>122945</v>
      </c>
      <c r="CE12" s="22">
        <v>114380</v>
      </c>
    </row>
    <row r="13" spans="1:83" ht="18.75" customHeight="1">
      <c r="A13" s="20">
        <v>10</v>
      </c>
      <c r="B13" s="21" t="s">
        <v>114</v>
      </c>
      <c r="C13" s="22">
        <v>230491</v>
      </c>
      <c r="D13" s="22">
        <v>35558341</v>
      </c>
      <c r="E13" s="22">
        <v>33709889</v>
      </c>
      <c r="F13" s="22">
        <v>5149084</v>
      </c>
      <c r="G13" s="22">
        <v>4971647</v>
      </c>
      <c r="H13" s="22">
        <v>4193216</v>
      </c>
      <c r="I13" s="22">
        <v>1049</v>
      </c>
      <c r="J13" s="22">
        <v>35698</v>
      </c>
      <c r="K13" s="22">
        <v>33233</v>
      </c>
      <c r="L13" s="19"/>
      <c r="M13" s="20">
        <v>10</v>
      </c>
      <c r="N13" s="21" t="str">
        <f t="shared" si="0"/>
        <v>常陸太田市</v>
      </c>
      <c r="O13" s="22">
        <v>231563</v>
      </c>
      <c r="P13" s="22">
        <v>25725573</v>
      </c>
      <c r="Q13" s="22">
        <v>23973364</v>
      </c>
      <c r="R13" s="22">
        <v>4055707</v>
      </c>
      <c r="S13" s="22">
        <v>3964900</v>
      </c>
      <c r="T13" s="22">
        <v>2283392</v>
      </c>
      <c r="U13" s="22">
        <v>1229</v>
      </c>
      <c r="V13" s="22">
        <v>47443</v>
      </c>
      <c r="W13" s="22">
        <v>43558</v>
      </c>
      <c r="X13" s="19"/>
      <c r="Y13" s="20">
        <v>10</v>
      </c>
      <c r="Z13" s="21" t="str">
        <f t="shared" si="1"/>
        <v>常陸太田市</v>
      </c>
      <c r="AA13" s="22">
        <v>1159774</v>
      </c>
      <c r="AB13" s="22">
        <v>15038214</v>
      </c>
      <c r="AC13" s="22">
        <v>14438352</v>
      </c>
      <c r="AD13" s="22">
        <v>119410240</v>
      </c>
      <c r="AE13" s="22">
        <v>117197563</v>
      </c>
      <c r="AF13" s="22">
        <v>34905740</v>
      </c>
      <c r="AG13" s="22">
        <v>1081</v>
      </c>
      <c r="AH13" s="22">
        <v>50246</v>
      </c>
      <c r="AI13" s="22">
        <v>46100</v>
      </c>
      <c r="AJ13" s="19"/>
      <c r="AK13" s="20">
        <v>10</v>
      </c>
      <c r="AL13" s="21" t="str">
        <f t="shared" si="2"/>
        <v>常陸太田市</v>
      </c>
      <c r="AM13" s="22">
        <v>71329986</v>
      </c>
      <c r="AN13" s="22">
        <v>121246179</v>
      </c>
      <c r="AO13" s="22">
        <v>112293953</v>
      </c>
      <c r="AP13" s="22">
        <v>2597027</v>
      </c>
      <c r="AQ13" s="22">
        <v>2414956</v>
      </c>
      <c r="AR13" s="22">
        <v>2383112</v>
      </c>
      <c r="AS13" s="22">
        <v>1461</v>
      </c>
      <c r="AT13" s="22">
        <v>40877</v>
      </c>
      <c r="AU13" s="22">
        <v>35614</v>
      </c>
      <c r="AV13" s="19"/>
      <c r="AW13" s="20">
        <v>10</v>
      </c>
      <c r="AX13" s="21" t="str">
        <f t="shared" si="3"/>
        <v>常陸太田市</v>
      </c>
      <c r="AY13" s="22">
        <v>563644</v>
      </c>
      <c r="AZ13" s="22">
        <v>8280546</v>
      </c>
      <c r="BA13" s="22">
        <v>6287622</v>
      </c>
      <c r="BB13" s="22">
        <v>104074</v>
      </c>
      <c r="BC13" s="22">
        <v>86134</v>
      </c>
      <c r="BD13" s="22">
        <v>77208</v>
      </c>
      <c r="BE13" s="22">
        <v>627</v>
      </c>
      <c r="BF13" s="22">
        <v>14409</v>
      </c>
      <c r="BG13" s="22">
        <v>11565</v>
      </c>
      <c r="BH13" s="19"/>
      <c r="BI13" s="20">
        <v>10</v>
      </c>
      <c r="BJ13" s="21" t="str">
        <f t="shared" si="4"/>
        <v>常陸太田市</v>
      </c>
      <c r="BK13" s="22">
        <v>7729240</v>
      </c>
      <c r="BL13" s="22">
        <v>7936543</v>
      </c>
      <c r="BM13" s="22">
        <v>7854804</v>
      </c>
      <c r="BN13" s="22">
        <v>16431765</v>
      </c>
      <c r="BO13" s="22">
        <v>16407243</v>
      </c>
      <c r="BP13" s="22">
        <v>10340999</v>
      </c>
      <c r="BQ13" s="22">
        <v>28549</v>
      </c>
      <c r="BR13" s="22">
        <v>6577</v>
      </c>
      <c r="BS13" s="22">
        <v>6177</v>
      </c>
      <c r="BU13" s="20">
        <v>10</v>
      </c>
      <c r="BV13" s="21" t="str">
        <f t="shared" si="5"/>
        <v>常陸太田市</v>
      </c>
      <c r="BW13" s="22">
        <v>158033457</v>
      </c>
      <c r="BX13" s="22">
        <v>213976543</v>
      </c>
      <c r="BY13" s="22">
        <v>198734547</v>
      </c>
      <c r="BZ13" s="22">
        <v>147752746</v>
      </c>
      <c r="CA13" s="22">
        <v>145047012</v>
      </c>
      <c r="CB13" s="22">
        <v>54187349</v>
      </c>
      <c r="CC13" s="22">
        <v>92990</v>
      </c>
      <c r="CD13" s="22">
        <v>195407</v>
      </c>
      <c r="CE13" s="22">
        <v>176389</v>
      </c>
    </row>
    <row r="14" spans="1:83" ht="18.75" customHeight="1">
      <c r="A14" s="20">
        <v>11</v>
      </c>
      <c r="B14" s="21" t="s">
        <v>115</v>
      </c>
      <c r="C14" s="22">
        <v>20867</v>
      </c>
      <c r="D14" s="22">
        <v>7296288</v>
      </c>
      <c r="E14" s="22">
        <v>6885068</v>
      </c>
      <c r="F14" s="22">
        <v>841392</v>
      </c>
      <c r="G14" s="22">
        <v>808805</v>
      </c>
      <c r="H14" s="22">
        <v>767299</v>
      </c>
      <c r="I14" s="22">
        <v>62</v>
      </c>
      <c r="J14" s="22">
        <v>7091</v>
      </c>
      <c r="K14" s="22">
        <v>6510</v>
      </c>
      <c r="L14" s="19"/>
      <c r="M14" s="20">
        <v>11</v>
      </c>
      <c r="N14" s="21" t="str">
        <f t="shared" si="0"/>
        <v>高萩市</v>
      </c>
      <c r="O14" s="22">
        <v>14208</v>
      </c>
      <c r="P14" s="22">
        <v>3359688</v>
      </c>
      <c r="Q14" s="22">
        <v>3117285</v>
      </c>
      <c r="R14" s="22">
        <v>309390</v>
      </c>
      <c r="S14" s="22">
        <v>297282</v>
      </c>
      <c r="T14" s="22">
        <v>243489</v>
      </c>
      <c r="U14" s="22">
        <v>43</v>
      </c>
      <c r="V14" s="22">
        <v>5941</v>
      </c>
      <c r="W14" s="22">
        <v>5396</v>
      </c>
      <c r="X14" s="19"/>
      <c r="Y14" s="20">
        <v>11</v>
      </c>
      <c r="Z14" s="21" t="str">
        <f t="shared" si="1"/>
        <v>高萩市</v>
      </c>
      <c r="AA14" s="22">
        <v>711602</v>
      </c>
      <c r="AB14" s="22">
        <v>7449507</v>
      </c>
      <c r="AC14" s="22">
        <v>7390130</v>
      </c>
      <c r="AD14" s="22">
        <v>122613704</v>
      </c>
      <c r="AE14" s="22">
        <v>122081685</v>
      </c>
      <c r="AF14" s="22">
        <v>43892390</v>
      </c>
      <c r="AG14" s="22">
        <v>343</v>
      </c>
      <c r="AH14" s="22">
        <v>22776</v>
      </c>
      <c r="AI14" s="22">
        <v>22232</v>
      </c>
      <c r="AJ14" s="19"/>
      <c r="AK14" s="20">
        <v>11</v>
      </c>
      <c r="AL14" s="21" t="str">
        <f t="shared" si="2"/>
        <v>高萩市</v>
      </c>
      <c r="AM14" s="22">
        <v>67422853</v>
      </c>
      <c r="AN14" s="22">
        <v>29299117</v>
      </c>
      <c r="AO14" s="22">
        <v>26662258</v>
      </c>
      <c r="AP14" s="22">
        <v>771432</v>
      </c>
      <c r="AQ14" s="22">
        <v>732174</v>
      </c>
      <c r="AR14" s="22">
        <v>615280</v>
      </c>
      <c r="AS14" s="22">
        <v>217</v>
      </c>
      <c r="AT14" s="22">
        <v>8164</v>
      </c>
      <c r="AU14" s="22">
        <v>6845</v>
      </c>
      <c r="AV14" s="19"/>
      <c r="AW14" s="20">
        <v>11</v>
      </c>
      <c r="AX14" s="21" t="str">
        <f t="shared" si="3"/>
        <v>高萩市</v>
      </c>
      <c r="AY14" s="22">
        <v>67815</v>
      </c>
      <c r="AZ14" s="22">
        <v>1838189</v>
      </c>
      <c r="BA14" s="22">
        <v>1374316</v>
      </c>
      <c r="BB14" s="22">
        <v>17531</v>
      </c>
      <c r="BC14" s="22">
        <v>13607</v>
      </c>
      <c r="BD14" s="22">
        <v>13530</v>
      </c>
      <c r="BE14" s="22">
        <v>63</v>
      </c>
      <c r="BF14" s="22">
        <v>1709</v>
      </c>
      <c r="BG14" s="22">
        <v>1371</v>
      </c>
      <c r="BH14" s="19"/>
      <c r="BI14" s="20">
        <v>11</v>
      </c>
      <c r="BJ14" s="21" t="str">
        <f t="shared" si="4"/>
        <v>高萩市</v>
      </c>
      <c r="BK14" s="22">
        <v>0</v>
      </c>
      <c r="BL14" s="22">
        <v>2564504</v>
      </c>
      <c r="BM14" s="22">
        <v>2540509</v>
      </c>
      <c r="BN14" s="22">
        <v>8950492</v>
      </c>
      <c r="BO14" s="22">
        <v>8934997</v>
      </c>
      <c r="BP14" s="22">
        <v>5329292</v>
      </c>
      <c r="BQ14" s="22">
        <v>0</v>
      </c>
      <c r="BR14" s="22">
        <v>2193</v>
      </c>
      <c r="BS14" s="22">
        <v>2049</v>
      </c>
      <c r="BU14" s="20">
        <v>11</v>
      </c>
      <c r="BV14" s="21" t="str">
        <f t="shared" si="5"/>
        <v>高萩市</v>
      </c>
      <c r="BW14" s="22">
        <v>139411060</v>
      </c>
      <c r="BX14" s="22">
        <v>54238940</v>
      </c>
      <c r="BY14" s="22">
        <v>50383295</v>
      </c>
      <c r="BZ14" s="22">
        <v>133533350</v>
      </c>
      <c r="CA14" s="22">
        <v>132897744</v>
      </c>
      <c r="CB14" s="22">
        <v>50888762</v>
      </c>
      <c r="CC14" s="22">
        <v>18784</v>
      </c>
      <c r="CD14" s="22">
        <v>47990</v>
      </c>
      <c r="CE14" s="22">
        <v>44504</v>
      </c>
    </row>
    <row r="15" spans="1:83" ht="18.75" customHeight="1">
      <c r="A15" s="20">
        <v>12</v>
      </c>
      <c r="B15" s="21" t="s">
        <v>116</v>
      </c>
      <c r="C15" s="22">
        <v>136176</v>
      </c>
      <c r="D15" s="22">
        <v>13344892</v>
      </c>
      <c r="E15" s="22">
        <v>12586116</v>
      </c>
      <c r="F15" s="22">
        <v>1435687</v>
      </c>
      <c r="G15" s="22">
        <v>1364337</v>
      </c>
      <c r="H15" s="22">
        <v>1350864</v>
      </c>
      <c r="I15" s="22">
        <v>824</v>
      </c>
      <c r="J15" s="22">
        <v>17097</v>
      </c>
      <c r="K15" s="22">
        <v>15785</v>
      </c>
      <c r="L15" s="19"/>
      <c r="M15" s="20">
        <v>12</v>
      </c>
      <c r="N15" s="21" t="str">
        <f t="shared" si="0"/>
        <v>北茨城市</v>
      </c>
      <c r="O15" s="22">
        <v>130772</v>
      </c>
      <c r="P15" s="22">
        <v>5333594</v>
      </c>
      <c r="Q15" s="22">
        <v>4802776</v>
      </c>
      <c r="R15" s="22">
        <v>243158</v>
      </c>
      <c r="S15" s="22">
        <v>224385</v>
      </c>
      <c r="T15" s="22">
        <v>206318</v>
      </c>
      <c r="U15" s="22">
        <v>605</v>
      </c>
      <c r="V15" s="22">
        <v>13071</v>
      </c>
      <c r="W15" s="22">
        <v>11390</v>
      </c>
      <c r="X15" s="19"/>
      <c r="Y15" s="20">
        <v>12</v>
      </c>
      <c r="Z15" s="21" t="str">
        <f t="shared" si="1"/>
        <v>北茨城市</v>
      </c>
      <c r="AA15" s="22">
        <v>558277</v>
      </c>
      <c r="AB15" s="22">
        <v>11128360</v>
      </c>
      <c r="AC15" s="22">
        <v>10874623</v>
      </c>
      <c r="AD15" s="22">
        <v>176599256</v>
      </c>
      <c r="AE15" s="22">
        <v>173956335</v>
      </c>
      <c r="AF15" s="22">
        <v>56806627</v>
      </c>
      <c r="AG15" s="22">
        <v>883</v>
      </c>
      <c r="AH15" s="22">
        <v>37969</v>
      </c>
      <c r="AI15" s="22">
        <v>35684</v>
      </c>
      <c r="AJ15" s="19"/>
      <c r="AK15" s="20">
        <v>12</v>
      </c>
      <c r="AL15" s="21" t="str">
        <f t="shared" si="2"/>
        <v>北茨城市</v>
      </c>
      <c r="AM15" s="22">
        <v>32399147</v>
      </c>
      <c r="AN15" s="22">
        <v>26356643</v>
      </c>
      <c r="AO15" s="22">
        <v>23249358</v>
      </c>
      <c r="AP15" s="22">
        <v>544323</v>
      </c>
      <c r="AQ15" s="22">
        <v>480044</v>
      </c>
      <c r="AR15" s="22">
        <v>480044</v>
      </c>
      <c r="AS15" s="22">
        <v>1217</v>
      </c>
      <c r="AT15" s="22">
        <v>14526</v>
      </c>
      <c r="AU15" s="22">
        <v>11904</v>
      </c>
      <c r="AV15" s="19"/>
      <c r="AW15" s="20">
        <v>12</v>
      </c>
      <c r="AX15" s="21" t="str">
        <f t="shared" si="3"/>
        <v>北茨城市</v>
      </c>
      <c r="AY15" s="22">
        <v>590704</v>
      </c>
      <c r="AZ15" s="22">
        <v>7065826</v>
      </c>
      <c r="BA15" s="22">
        <v>6129628</v>
      </c>
      <c r="BB15" s="22">
        <v>106250</v>
      </c>
      <c r="BC15" s="22">
        <v>92252</v>
      </c>
      <c r="BD15" s="22">
        <v>92251</v>
      </c>
      <c r="BE15" s="22">
        <v>506</v>
      </c>
      <c r="BF15" s="22">
        <v>6251</v>
      </c>
      <c r="BG15" s="22">
        <v>5014</v>
      </c>
      <c r="BH15" s="19"/>
      <c r="BI15" s="20">
        <v>12</v>
      </c>
      <c r="BJ15" s="21" t="str">
        <f t="shared" si="4"/>
        <v>北茨城市</v>
      </c>
      <c r="BK15" s="22">
        <v>2553269</v>
      </c>
      <c r="BL15" s="22">
        <v>3145307</v>
      </c>
      <c r="BM15" s="22">
        <v>2952736</v>
      </c>
      <c r="BN15" s="22">
        <v>10222759</v>
      </c>
      <c r="BO15" s="22">
        <v>10205554</v>
      </c>
      <c r="BP15" s="22">
        <v>5614788</v>
      </c>
      <c r="BQ15" s="22">
        <v>1528</v>
      </c>
      <c r="BR15" s="22">
        <v>6083</v>
      </c>
      <c r="BS15" s="22">
        <v>5466</v>
      </c>
      <c r="BU15" s="20">
        <v>12</v>
      </c>
      <c r="BV15" s="21" t="str">
        <f t="shared" si="5"/>
        <v>北茨城市</v>
      </c>
      <c r="BW15" s="22">
        <v>118966032</v>
      </c>
      <c r="BX15" s="22">
        <v>67583968</v>
      </c>
      <c r="BY15" s="22">
        <v>61760282</v>
      </c>
      <c r="BZ15" s="22">
        <v>189168909</v>
      </c>
      <c r="CA15" s="22">
        <v>186339751</v>
      </c>
      <c r="CB15" s="22">
        <v>64567065</v>
      </c>
      <c r="CC15" s="22">
        <v>31271</v>
      </c>
      <c r="CD15" s="22">
        <v>95110</v>
      </c>
      <c r="CE15" s="22">
        <v>85340</v>
      </c>
    </row>
    <row r="16" spans="1:83" ht="18.75" customHeight="1">
      <c r="A16" s="20">
        <v>13</v>
      </c>
      <c r="B16" s="21" t="s">
        <v>117</v>
      </c>
      <c r="C16" s="22">
        <v>253377</v>
      </c>
      <c r="D16" s="22">
        <v>28980692</v>
      </c>
      <c r="E16" s="22">
        <v>28102337</v>
      </c>
      <c r="F16" s="22">
        <v>3033784</v>
      </c>
      <c r="G16" s="22">
        <v>2947402</v>
      </c>
      <c r="H16" s="22">
        <v>2947402</v>
      </c>
      <c r="I16" s="22">
        <v>643</v>
      </c>
      <c r="J16" s="22">
        <v>20847</v>
      </c>
      <c r="K16" s="22">
        <v>19855</v>
      </c>
      <c r="L16" s="19"/>
      <c r="M16" s="20">
        <v>13</v>
      </c>
      <c r="N16" s="21" t="str">
        <f t="shared" si="0"/>
        <v>笠間市</v>
      </c>
      <c r="O16" s="22">
        <v>790979</v>
      </c>
      <c r="P16" s="22">
        <v>34368077</v>
      </c>
      <c r="Q16" s="22">
        <v>32455899</v>
      </c>
      <c r="R16" s="22">
        <v>1490345</v>
      </c>
      <c r="S16" s="22">
        <v>1392115</v>
      </c>
      <c r="T16" s="22">
        <v>1392115</v>
      </c>
      <c r="U16" s="22">
        <v>932</v>
      </c>
      <c r="V16" s="22">
        <v>34815</v>
      </c>
      <c r="W16" s="22">
        <v>32289</v>
      </c>
      <c r="X16" s="19"/>
      <c r="Y16" s="20">
        <v>13</v>
      </c>
      <c r="Z16" s="21" t="str">
        <f t="shared" si="1"/>
        <v>笠間市</v>
      </c>
      <c r="AA16" s="22">
        <v>1084391</v>
      </c>
      <c r="AB16" s="22">
        <v>20627980</v>
      </c>
      <c r="AC16" s="22">
        <v>20378249</v>
      </c>
      <c r="AD16" s="22">
        <v>285307861</v>
      </c>
      <c r="AE16" s="22">
        <v>282946131</v>
      </c>
      <c r="AF16" s="22">
        <v>84371426</v>
      </c>
      <c r="AG16" s="22">
        <v>1009</v>
      </c>
      <c r="AH16" s="22">
        <v>59835</v>
      </c>
      <c r="AI16" s="22">
        <v>57680</v>
      </c>
      <c r="AJ16" s="19"/>
      <c r="AK16" s="20">
        <v>13</v>
      </c>
      <c r="AL16" s="21" t="str">
        <f t="shared" si="2"/>
        <v>笠間市</v>
      </c>
      <c r="AM16" s="22">
        <v>7425428</v>
      </c>
      <c r="AN16" s="22">
        <v>81764166</v>
      </c>
      <c r="AO16" s="22">
        <v>77182047</v>
      </c>
      <c r="AP16" s="22">
        <v>2018060</v>
      </c>
      <c r="AQ16" s="22">
        <v>1898973</v>
      </c>
      <c r="AR16" s="22">
        <v>1898969</v>
      </c>
      <c r="AS16" s="22">
        <v>1147</v>
      </c>
      <c r="AT16" s="22">
        <v>27723</v>
      </c>
      <c r="AU16" s="22">
        <v>24655</v>
      </c>
      <c r="AV16" s="19"/>
      <c r="AW16" s="20">
        <v>13</v>
      </c>
      <c r="AX16" s="21" t="str">
        <f t="shared" si="3"/>
        <v>笠間市</v>
      </c>
      <c r="AY16" s="22">
        <v>399950</v>
      </c>
      <c r="AZ16" s="22">
        <v>1716720</v>
      </c>
      <c r="BA16" s="22">
        <v>1376094</v>
      </c>
      <c r="BB16" s="22">
        <v>22736</v>
      </c>
      <c r="BC16" s="22">
        <v>18025</v>
      </c>
      <c r="BD16" s="22">
        <v>18024</v>
      </c>
      <c r="BE16" s="22">
        <v>237</v>
      </c>
      <c r="BF16" s="22">
        <v>2330</v>
      </c>
      <c r="BG16" s="22">
        <v>1928</v>
      </c>
      <c r="BH16" s="19"/>
      <c r="BI16" s="20">
        <v>13</v>
      </c>
      <c r="BJ16" s="21" t="str">
        <f t="shared" si="4"/>
        <v>笠間市</v>
      </c>
      <c r="BK16" s="22">
        <v>2752361</v>
      </c>
      <c r="BL16" s="22">
        <v>15798856</v>
      </c>
      <c r="BM16" s="22">
        <v>15556123</v>
      </c>
      <c r="BN16" s="22">
        <v>35147813</v>
      </c>
      <c r="BO16" s="22">
        <v>35038787</v>
      </c>
      <c r="BP16" s="22">
        <v>20877157</v>
      </c>
      <c r="BQ16" s="22">
        <v>2717</v>
      </c>
      <c r="BR16" s="22">
        <v>13041</v>
      </c>
      <c r="BS16" s="22">
        <v>12021</v>
      </c>
      <c r="BU16" s="20">
        <v>13</v>
      </c>
      <c r="BV16" s="21" t="str">
        <f t="shared" si="5"/>
        <v>笠間市</v>
      </c>
      <c r="BW16" s="22">
        <v>56834925</v>
      </c>
      <c r="BX16" s="22">
        <v>183415075</v>
      </c>
      <c r="BY16" s="22">
        <v>175209333</v>
      </c>
      <c r="BZ16" s="22">
        <v>327026146</v>
      </c>
      <c r="CA16" s="22">
        <v>324246980</v>
      </c>
      <c r="CB16" s="22">
        <v>111509488</v>
      </c>
      <c r="CC16" s="22">
        <v>59492</v>
      </c>
      <c r="CD16" s="22">
        <v>158613</v>
      </c>
      <c r="CE16" s="22">
        <v>148450</v>
      </c>
    </row>
    <row r="17" spans="1:83" ht="18.75" customHeight="1">
      <c r="A17" s="20">
        <v>14</v>
      </c>
      <c r="B17" s="21" t="s">
        <v>118</v>
      </c>
      <c r="C17" s="22">
        <v>335917</v>
      </c>
      <c r="D17" s="22">
        <v>20310979</v>
      </c>
      <c r="E17" s="22">
        <v>19643565</v>
      </c>
      <c r="F17" s="22">
        <v>4351205</v>
      </c>
      <c r="G17" s="22">
        <v>4270951</v>
      </c>
      <c r="H17" s="22">
        <v>2810074</v>
      </c>
      <c r="I17" s="22">
        <v>1913</v>
      </c>
      <c r="J17" s="22">
        <v>19645</v>
      </c>
      <c r="K17" s="22">
        <v>18670</v>
      </c>
      <c r="L17" s="19"/>
      <c r="M17" s="20">
        <v>14</v>
      </c>
      <c r="N17" s="21" t="str">
        <f t="shared" si="0"/>
        <v>取手市</v>
      </c>
      <c r="O17" s="22">
        <v>367310</v>
      </c>
      <c r="P17" s="22">
        <v>5991234</v>
      </c>
      <c r="Q17" s="22">
        <v>5642302</v>
      </c>
      <c r="R17" s="22">
        <v>14611362</v>
      </c>
      <c r="S17" s="22">
        <v>14578165</v>
      </c>
      <c r="T17" s="22">
        <v>5480100</v>
      </c>
      <c r="U17" s="22">
        <v>2042</v>
      </c>
      <c r="V17" s="22">
        <v>12218</v>
      </c>
      <c r="W17" s="22">
        <v>11300</v>
      </c>
      <c r="X17" s="19"/>
      <c r="Y17" s="20">
        <v>14</v>
      </c>
      <c r="Z17" s="21" t="str">
        <f t="shared" si="1"/>
        <v>取手市</v>
      </c>
      <c r="AA17" s="22">
        <v>867056</v>
      </c>
      <c r="AB17" s="22">
        <v>12210035</v>
      </c>
      <c r="AC17" s="22">
        <v>12160745</v>
      </c>
      <c r="AD17" s="22">
        <v>348940081</v>
      </c>
      <c r="AE17" s="22">
        <v>348106256</v>
      </c>
      <c r="AF17" s="22">
        <v>103766601</v>
      </c>
      <c r="AG17" s="22">
        <v>1966</v>
      </c>
      <c r="AH17" s="22">
        <v>56614</v>
      </c>
      <c r="AI17" s="22">
        <v>55824</v>
      </c>
      <c r="AJ17" s="19"/>
      <c r="AK17" s="20">
        <v>14</v>
      </c>
      <c r="AL17" s="21" t="str">
        <f t="shared" si="2"/>
        <v>取手市</v>
      </c>
      <c r="AM17" s="22">
        <v>254830</v>
      </c>
      <c r="AN17" s="22">
        <v>2022292</v>
      </c>
      <c r="AO17" s="22">
        <v>1788080</v>
      </c>
      <c r="AP17" s="22">
        <v>2901330</v>
      </c>
      <c r="AQ17" s="22">
        <v>2888864</v>
      </c>
      <c r="AR17" s="22">
        <v>2030872</v>
      </c>
      <c r="AS17" s="22">
        <v>650</v>
      </c>
      <c r="AT17" s="22">
        <v>3615</v>
      </c>
      <c r="AU17" s="22">
        <v>3107</v>
      </c>
      <c r="AV17" s="19"/>
      <c r="AW17" s="20">
        <v>14</v>
      </c>
      <c r="AX17" s="21" t="str">
        <f t="shared" si="3"/>
        <v>取手市</v>
      </c>
      <c r="AY17" s="22">
        <v>1193837</v>
      </c>
      <c r="AZ17" s="22">
        <v>474411</v>
      </c>
      <c r="BA17" s="22">
        <v>244026</v>
      </c>
      <c r="BB17" s="22">
        <v>42417</v>
      </c>
      <c r="BC17" s="22">
        <v>37424</v>
      </c>
      <c r="BD17" s="22">
        <v>27038</v>
      </c>
      <c r="BE17" s="22">
        <v>2176</v>
      </c>
      <c r="BF17" s="22">
        <v>1399</v>
      </c>
      <c r="BG17" s="22">
        <v>826</v>
      </c>
      <c r="BH17" s="19"/>
      <c r="BI17" s="20">
        <v>14</v>
      </c>
      <c r="BJ17" s="21" t="str">
        <f t="shared" si="4"/>
        <v>取手市</v>
      </c>
      <c r="BK17" s="22">
        <v>7196847</v>
      </c>
      <c r="BL17" s="22">
        <v>3847276</v>
      </c>
      <c r="BM17" s="22">
        <v>3779531</v>
      </c>
      <c r="BN17" s="22">
        <v>42008870</v>
      </c>
      <c r="BO17" s="22">
        <v>41974032</v>
      </c>
      <c r="BP17" s="22">
        <v>29058806</v>
      </c>
      <c r="BQ17" s="22">
        <v>25030</v>
      </c>
      <c r="BR17" s="22">
        <v>11466</v>
      </c>
      <c r="BS17" s="22">
        <v>10497</v>
      </c>
      <c r="BU17" s="20">
        <v>14</v>
      </c>
      <c r="BV17" s="21" t="str">
        <f t="shared" si="5"/>
        <v>取手市</v>
      </c>
      <c r="BW17" s="22">
        <v>25024528</v>
      </c>
      <c r="BX17" s="22">
        <v>44935472</v>
      </c>
      <c r="BY17" s="22">
        <v>43324601</v>
      </c>
      <c r="BZ17" s="22">
        <v>412855260</v>
      </c>
      <c r="CA17" s="22">
        <v>411855877</v>
      </c>
      <c r="CB17" s="22">
        <v>143181326</v>
      </c>
      <c r="CC17" s="22">
        <v>48649</v>
      </c>
      <c r="CD17" s="22">
        <v>105063</v>
      </c>
      <c r="CE17" s="22">
        <v>100297</v>
      </c>
    </row>
    <row r="18" spans="1:83" ht="18.75" customHeight="1">
      <c r="A18" s="20">
        <v>15</v>
      </c>
      <c r="B18" s="21" t="s">
        <v>119</v>
      </c>
      <c r="C18" s="22">
        <v>349353</v>
      </c>
      <c r="D18" s="22">
        <v>6286092</v>
      </c>
      <c r="E18" s="22">
        <v>6012360</v>
      </c>
      <c r="F18" s="22">
        <v>896488</v>
      </c>
      <c r="G18" s="22">
        <v>864054</v>
      </c>
      <c r="H18" s="22">
        <v>780901</v>
      </c>
      <c r="I18" s="22">
        <v>834</v>
      </c>
      <c r="J18" s="22">
        <v>5758</v>
      </c>
      <c r="K18" s="22">
        <v>5345</v>
      </c>
      <c r="L18" s="19"/>
      <c r="M18" s="20">
        <v>15</v>
      </c>
      <c r="N18" s="21" t="str">
        <f t="shared" si="0"/>
        <v>牛久市</v>
      </c>
      <c r="O18" s="22">
        <v>267643</v>
      </c>
      <c r="P18" s="22">
        <v>13419405</v>
      </c>
      <c r="Q18" s="22">
        <v>12374410</v>
      </c>
      <c r="R18" s="22">
        <v>6894460</v>
      </c>
      <c r="S18" s="22">
        <v>6840081</v>
      </c>
      <c r="T18" s="22">
        <v>2807293</v>
      </c>
      <c r="U18" s="22">
        <v>274</v>
      </c>
      <c r="V18" s="22">
        <v>12285</v>
      </c>
      <c r="W18" s="22">
        <v>11014</v>
      </c>
      <c r="X18" s="19"/>
      <c r="Y18" s="20">
        <v>15</v>
      </c>
      <c r="Z18" s="21" t="str">
        <f t="shared" si="1"/>
        <v>牛久市</v>
      </c>
      <c r="AA18" s="22">
        <v>452660</v>
      </c>
      <c r="AB18" s="22">
        <v>11523136</v>
      </c>
      <c r="AC18" s="22">
        <v>11506667</v>
      </c>
      <c r="AD18" s="22">
        <v>317669178</v>
      </c>
      <c r="AE18" s="22">
        <v>317447341</v>
      </c>
      <c r="AF18" s="22">
        <v>113207821</v>
      </c>
      <c r="AG18" s="22">
        <v>506</v>
      </c>
      <c r="AH18" s="22">
        <v>46195</v>
      </c>
      <c r="AI18" s="22">
        <v>45953</v>
      </c>
      <c r="AJ18" s="19"/>
      <c r="AK18" s="20">
        <v>15</v>
      </c>
      <c r="AL18" s="21" t="str">
        <f t="shared" si="2"/>
        <v>牛久市</v>
      </c>
      <c r="AM18" s="22">
        <v>358656</v>
      </c>
      <c r="AN18" s="22">
        <v>12630969</v>
      </c>
      <c r="AO18" s="22">
        <v>10943172</v>
      </c>
      <c r="AP18" s="22">
        <v>618589</v>
      </c>
      <c r="AQ18" s="22">
        <v>557207</v>
      </c>
      <c r="AR18" s="22">
        <v>506363</v>
      </c>
      <c r="AS18" s="22">
        <v>394</v>
      </c>
      <c r="AT18" s="22">
        <v>9683</v>
      </c>
      <c r="AU18" s="22">
        <v>7630</v>
      </c>
      <c r="AV18" s="19"/>
      <c r="AW18" s="20">
        <v>15</v>
      </c>
      <c r="AX18" s="21" t="str">
        <f t="shared" si="3"/>
        <v>牛久市</v>
      </c>
      <c r="AY18" s="22">
        <v>34708</v>
      </c>
      <c r="AZ18" s="22">
        <v>536177</v>
      </c>
      <c r="BA18" s="22">
        <v>335792</v>
      </c>
      <c r="BB18" s="22">
        <v>10449</v>
      </c>
      <c r="BC18" s="22">
        <v>6592</v>
      </c>
      <c r="BD18" s="22">
        <v>6592</v>
      </c>
      <c r="BE18" s="22">
        <v>107</v>
      </c>
      <c r="BF18" s="22">
        <v>1519</v>
      </c>
      <c r="BG18" s="22">
        <v>1052</v>
      </c>
      <c r="BH18" s="19"/>
      <c r="BI18" s="20">
        <v>15</v>
      </c>
      <c r="BJ18" s="21" t="str">
        <f t="shared" si="4"/>
        <v>牛久市</v>
      </c>
      <c r="BK18" s="22">
        <v>1005541</v>
      </c>
      <c r="BL18" s="22">
        <v>3895753</v>
      </c>
      <c r="BM18" s="22">
        <v>3646263</v>
      </c>
      <c r="BN18" s="22">
        <v>13598437</v>
      </c>
      <c r="BO18" s="22">
        <v>13503339</v>
      </c>
      <c r="BP18" s="22">
        <v>8742107</v>
      </c>
      <c r="BQ18" s="22">
        <v>2097</v>
      </c>
      <c r="BR18" s="22">
        <v>6817</v>
      </c>
      <c r="BS18" s="22">
        <v>5477</v>
      </c>
      <c r="BU18" s="20">
        <v>15</v>
      </c>
      <c r="BV18" s="21" t="str">
        <f t="shared" si="5"/>
        <v>牛久市</v>
      </c>
      <c r="BW18" s="22">
        <v>10156407</v>
      </c>
      <c r="BX18" s="22">
        <v>48733593</v>
      </c>
      <c r="BY18" s="22">
        <v>45253016</v>
      </c>
      <c r="BZ18" s="22">
        <v>339728162</v>
      </c>
      <c r="CA18" s="22">
        <v>339258639</v>
      </c>
      <c r="CB18" s="22">
        <v>126136255</v>
      </c>
      <c r="CC18" s="22">
        <v>23025</v>
      </c>
      <c r="CD18" s="22">
        <v>82372</v>
      </c>
      <c r="CE18" s="22">
        <v>76579</v>
      </c>
    </row>
    <row r="19" spans="1:83" ht="18.75" customHeight="1">
      <c r="A19" s="20">
        <v>16</v>
      </c>
      <c r="B19" s="21" t="s">
        <v>120</v>
      </c>
      <c r="C19" s="22">
        <v>1300699</v>
      </c>
      <c r="D19" s="22">
        <v>46056766</v>
      </c>
      <c r="E19" s="22">
        <v>44671466</v>
      </c>
      <c r="F19" s="22">
        <v>11666617</v>
      </c>
      <c r="G19" s="22">
        <v>11169519</v>
      </c>
      <c r="H19" s="22">
        <v>5416583</v>
      </c>
      <c r="I19" s="22">
        <v>2595</v>
      </c>
      <c r="J19" s="22">
        <v>36350</v>
      </c>
      <c r="K19" s="22">
        <v>34424</v>
      </c>
      <c r="L19" s="19"/>
      <c r="M19" s="20">
        <v>16</v>
      </c>
      <c r="N19" s="21" t="str">
        <f t="shared" si="0"/>
        <v>つくば市</v>
      </c>
      <c r="O19" s="22">
        <v>1968169</v>
      </c>
      <c r="P19" s="22">
        <v>66459348</v>
      </c>
      <c r="Q19" s="22">
        <v>62236776</v>
      </c>
      <c r="R19" s="22">
        <v>80601534</v>
      </c>
      <c r="S19" s="22">
        <v>76771035</v>
      </c>
      <c r="T19" s="22">
        <v>7704993</v>
      </c>
      <c r="U19" s="22">
        <v>5117</v>
      </c>
      <c r="V19" s="22">
        <v>78531</v>
      </c>
      <c r="W19" s="22">
        <v>72209</v>
      </c>
      <c r="X19" s="19"/>
      <c r="Y19" s="20">
        <v>16</v>
      </c>
      <c r="Z19" s="21" t="str">
        <f t="shared" si="1"/>
        <v>つくば市</v>
      </c>
      <c r="AA19" s="22">
        <v>16524297</v>
      </c>
      <c r="AB19" s="22">
        <v>40048887</v>
      </c>
      <c r="AC19" s="22">
        <v>39826599</v>
      </c>
      <c r="AD19" s="22">
        <v>872226371</v>
      </c>
      <c r="AE19" s="22">
        <v>869791210</v>
      </c>
      <c r="AF19" s="22">
        <v>306833419</v>
      </c>
      <c r="AG19" s="22">
        <v>2505</v>
      </c>
      <c r="AH19" s="22">
        <v>105782</v>
      </c>
      <c r="AI19" s="22">
        <v>103703</v>
      </c>
      <c r="AJ19" s="19"/>
      <c r="AK19" s="20">
        <v>16</v>
      </c>
      <c r="AL19" s="21" t="str">
        <f t="shared" si="2"/>
        <v>つくば市</v>
      </c>
      <c r="AM19" s="22">
        <v>13498198</v>
      </c>
      <c r="AN19" s="22">
        <v>37487748</v>
      </c>
      <c r="AO19" s="22">
        <v>31830896</v>
      </c>
      <c r="AP19" s="22">
        <v>25312615</v>
      </c>
      <c r="AQ19" s="22">
        <v>24988880</v>
      </c>
      <c r="AR19" s="22">
        <v>10471419</v>
      </c>
      <c r="AS19" s="22">
        <v>3012</v>
      </c>
      <c r="AT19" s="22">
        <v>30964</v>
      </c>
      <c r="AU19" s="22">
        <v>23050</v>
      </c>
      <c r="AV19" s="19"/>
      <c r="AW19" s="20">
        <v>16</v>
      </c>
      <c r="AX19" s="21" t="str">
        <f t="shared" si="3"/>
        <v>つくば市</v>
      </c>
      <c r="AY19" s="22">
        <v>405693</v>
      </c>
      <c r="AZ19" s="22">
        <v>1499977</v>
      </c>
      <c r="BA19" s="22">
        <v>1038090</v>
      </c>
      <c r="BB19" s="22">
        <v>330471</v>
      </c>
      <c r="BC19" s="22">
        <v>313318</v>
      </c>
      <c r="BD19" s="22">
        <v>101021</v>
      </c>
      <c r="BE19" s="22">
        <v>546</v>
      </c>
      <c r="BF19" s="22">
        <v>3269</v>
      </c>
      <c r="BG19" s="22">
        <v>2270</v>
      </c>
      <c r="BH19" s="19"/>
      <c r="BI19" s="20">
        <v>16</v>
      </c>
      <c r="BJ19" s="21" t="str">
        <f t="shared" si="4"/>
        <v>つくば市</v>
      </c>
      <c r="BK19" s="22">
        <v>3900597</v>
      </c>
      <c r="BL19" s="22">
        <v>12228518</v>
      </c>
      <c r="BM19" s="22">
        <v>11763355</v>
      </c>
      <c r="BN19" s="22">
        <v>131836874</v>
      </c>
      <c r="BO19" s="22">
        <v>131744546</v>
      </c>
      <c r="BP19" s="22">
        <v>78929348</v>
      </c>
      <c r="BQ19" s="22">
        <v>5200</v>
      </c>
      <c r="BR19" s="22">
        <v>17230</v>
      </c>
      <c r="BS19" s="22">
        <v>15182</v>
      </c>
      <c r="BU19" s="20">
        <v>16</v>
      </c>
      <c r="BV19" s="21" t="str">
        <f t="shared" si="5"/>
        <v>つくば市</v>
      </c>
      <c r="BW19" s="22">
        <v>80275681</v>
      </c>
      <c r="BX19" s="22">
        <v>203794319</v>
      </c>
      <c r="BY19" s="22">
        <v>191380102</v>
      </c>
      <c r="BZ19" s="22">
        <v>1121975152</v>
      </c>
      <c r="CA19" s="22">
        <v>1114779172</v>
      </c>
      <c r="CB19" s="22">
        <v>409457439</v>
      </c>
      <c r="CC19" s="22">
        <v>117714</v>
      </c>
      <c r="CD19" s="22">
        <v>272155</v>
      </c>
      <c r="CE19" s="22">
        <v>250866</v>
      </c>
    </row>
    <row r="20" spans="1:83" ht="18.75" customHeight="1">
      <c r="A20" s="20">
        <v>17</v>
      </c>
      <c r="B20" s="21" t="s">
        <v>90</v>
      </c>
      <c r="C20" s="22">
        <v>37991</v>
      </c>
      <c r="D20" s="22">
        <v>9541996</v>
      </c>
      <c r="E20" s="22">
        <v>9068821</v>
      </c>
      <c r="F20" s="22">
        <v>5773092</v>
      </c>
      <c r="G20" s="22">
        <v>5715799</v>
      </c>
      <c r="H20" s="22">
        <v>2219236</v>
      </c>
      <c r="I20" s="22">
        <v>92</v>
      </c>
      <c r="J20" s="22">
        <v>8413</v>
      </c>
      <c r="K20" s="22">
        <v>7746</v>
      </c>
      <c r="L20" s="19"/>
      <c r="M20" s="20">
        <v>17</v>
      </c>
      <c r="N20" s="21" t="str">
        <f t="shared" si="0"/>
        <v>ひたちなか市</v>
      </c>
      <c r="O20" s="22">
        <v>50319</v>
      </c>
      <c r="P20" s="22">
        <v>21356699</v>
      </c>
      <c r="Q20" s="22">
        <v>19978585</v>
      </c>
      <c r="R20" s="22">
        <v>71521342</v>
      </c>
      <c r="S20" s="22">
        <v>71120159</v>
      </c>
      <c r="T20" s="22">
        <v>7759444</v>
      </c>
      <c r="U20" s="22">
        <v>106</v>
      </c>
      <c r="V20" s="22">
        <v>21091</v>
      </c>
      <c r="W20" s="22">
        <v>19190</v>
      </c>
      <c r="X20" s="19"/>
      <c r="Y20" s="20">
        <v>17</v>
      </c>
      <c r="Z20" s="21" t="str">
        <f t="shared" si="1"/>
        <v>ひたちなか市</v>
      </c>
      <c r="AA20" s="22">
        <v>2105932</v>
      </c>
      <c r="AB20" s="22">
        <v>25353804</v>
      </c>
      <c r="AC20" s="22">
        <v>25251815</v>
      </c>
      <c r="AD20" s="22">
        <v>603804956</v>
      </c>
      <c r="AE20" s="22">
        <v>602435344</v>
      </c>
      <c r="AF20" s="22">
        <v>194786170</v>
      </c>
      <c r="AG20" s="22">
        <v>1068</v>
      </c>
      <c r="AH20" s="22">
        <v>95621</v>
      </c>
      <c r="AI20" s="22">
        <v>94224</v>
      </c>
      <c r="AJ20" s="19"/>
      <c r="AK20" s="20">
        <v>17</v>
      </c>
      <c r="AL20" s="21" t="str">
        <f t="shared" si="2"/>
        <v>ひたちなか市</v>
      </c>
      <c r="AM20" s="22">
        <v>1118725</v>
      </c>
      <c r="AN20" s="22">
        <v>6179934</v>
      </c>
      <c r="AO20" s="22">
        <v>5358494</v>
      </c>
      <c r="AP20" s="22">
        <v>7623848</v>
      </c>
      <c r="AQ20" s="22">
        <v>7591077</v>
      </c>
      <c r="AR20" s="22">
        <v>4718791</v>
      </c>
      <c r="AS20" s="22">
        <v>270</v>
      </c>
      <c r="AT20" s="22">
        <v>5509</v>
      </c>
      <c r="AU20" s="22">
        <v>4487</v>
      </c>
      <c r="AV20" s="19"/>
      <c r="AW20" s="20">
        <v>17</v>
      </c>
      <c r="AX20" s="21" t="str">
        <f t="shared" si="3"/>
        <v>ひたちなか市</v>
      </c>
      <c r="AY20" s="22">
        <v>200664</v>
      </c>
      <c r="AZ20" s="22">
        <v>637700</v>
      </c>
      <c r="BA20" s="22">
        <v>503683</v>
      </c>
      <c r="BB20" s="22">
        <v>2829117</v>
      </c>
      <c r="BC20" s="22">
        <v>2821039</v>
      </c>
      <c r="BD20" s="22">
        <v>1703267</v>
      </c>
      <c r="BE20" s="22">
        <v>204</v>
      </c>
      <c r="BF20" s="22">
        <v>1546</v>
      </c>
      <c r="BG20" s="22">
        <v>1153</v>
      </c>
      <c r="BH20" s="19"/>
      <c r="BI20" s="20">
        <v>17</v>
      </c>
      <c r="BJ20" s="21" t="str">
        <f t="shared" si="4"/>
        <v>ひたちなか市</v>
      </c>
      <c r="BK20" s="22">
        <v>11289179</v>
      </c>
      <c r="BL20" s="22">
        <v>6395901</v>
      </c>
      <c r="BM20" s="22">
        <v>6210568</v>
      </c>
      <c r="BN20" s="22">
        <v>69057546</v>
      </c>
      <c r="BO20" s="22">
        <v>69008906</v>
      </c>
      <c r="BP20" s="22">
        <v>40068863</v>
      </c>
      <c r="BQ20" s="22">
        <v>7601</v>
      </c>
      <c r="BR20" s="22">
        <v>11543</v>
      </c>
      <c r="BS20" s="22">
        <v>10772</v>
      </c>
      <c r="BU20" s="20">
        <v>17</v>
      </c>
      <c r="BV20" s="21" t="str">
        <f t="shared" si="5"/>
        <v>ひたちなか市</v>
      </c>
      <c r="BW20" s="22">
        <v>29569909</v>
      </c>
      <c r="BX20" s="22">
        <v>69470091</v>
      </c>
      <c r="BY20" s="22">
        <v>66375779</v>
      </c>
      <c r="BZ20" s="22">
        <v>760653551</v>
      </c>
      <c r="CA20" s="22">
        <v>758735971</v>
      </c>
      <c r="CB20" s="22">
        <v>251271582</v>
      </c>
      <c r="CC20" s="22">
        <v>37880</v>
      </c>
      <c r="CD20" s="22">
        <v>143724</v>
      </c>
      <c r="CE20" s="22">
        <v>137571</v>
      </c>
    </row>
    <row r="21" spans="1:83" ht="18.75" customHeight="1">
      <c r="A21" s="20">
        <v>18</v>
      </c>
      <c r="B21" s="21" t="s">
        <v>121</v>
      </c>
      <c r="C21" s="22">
        <v>348885</v>
      </c>
      <c r="D21" s="22">
        <v>13350720</v>
      </c>
      <c r="E21" s="22">
        <v>12502669</v>
      </c>
      <c r="F21" s="22">
        <v>1755404</v>
      </c>
      <c r="G21" s="22">
        <v>1678316</v>
      </c>
      <c r="H21" s="22">
        <v>1364126</v>
      </c>
      <c r="I21" s="22">
        <v>944</v>
      </c>
      <c r="J21" s="22">
        <v>13274</v>
      </c>
      <c r="K21" s="22">
        <v>12026</v>
      </c>
      <c r="L21" s="19"/>
      <c r="M21" s="20">
        <v>18</v>
      </c>
      <c r="N21" s="21" t="str">
        <f t="shared" si="0"/>
        <v>鹿嶋市</v>
      </c>
      <c r="O21" s="22">
        <v>148907</v>
      </c>
      <c r="P21" s="22">
        <v>13662491</v>
      </c>
      <c r="Q21" s="22">
        <v>12624231</v>
      </c>
      <c r="R21" s="22">
        <v>10189573</v>
      </c>
      <c r="S21" s="22">
        <v>10115981</v>
      </c>
      <c r="T21" s="22">
        <v>2492860</v>
      </c>
      <c r="U21" s="22">
        <v>820</v>
      </c>
      <c r="V21" s="22">
        <v>14275</v>
      </c>
      <c r="W21" s="22">
        <v>12716</v>
      </c>
      <c r="X21" s="19"/>
      <c r="Y21" s="20">
        <v>18</v>
      </c>
      <c r="Z21" s="21" t="str">
        <f t="shared" si="1"/>
        <v>鹿嶋市</v>
      </c>
      <c r="AA21" s="22">
        <v>1077252</v>
      </c>
      <c r="AB21" s="22">
        <v>18254549</v>
      </c>
      <c r="AC21" s="22">
        <v>17932342</v>
      </c>
      <c r="AD21" s="22">
        <v>239373261</v>
      </c>
      <c r="AE21" s="22">
        <v>236563507</v>
      </c>
      <c r="AF21" s="22">
        <v>105652064</v>
      </c>
      <c r="AG21" s="22">
        <v>832</v>
      </c>
      <c r="AH21" s="22">
        <v>50918</v>
      </c>
      <c r="AI21" s="22">
        <v>48186</v>
      </c>
      <c r="AJ21" s="19"/>
      <c r="AK21" s="20">
        <v>18</v>
      </c>
      <c r="AL21" s="21" t="str">
        <f t="shared" si="2"/>
        <v>鹿嶋市</v>
      </c>
      <c r="AM21" s="22">
        <v>1237507</v>
      </c>
      <c r="AN21" s="22">
        <v>13567711</v>
      </c>
      <c r="AO21" s="22">
        <v>10871486</v>
      </c>
      <c r="AP21" s="22">
        <v>2536827</v>
      </c>
      <c r="AQ21" s="22">
        <v>2437009</v>
      </c>
      <c r="AR21" s="22">
        <v>877336</v>
      </c>
      <c r="AS21" s="22">
        <v>2088</v>
      </c>
      <c r="AT21" s="22">
        <v>11782</v>
      </c>
      <c r="AU21" s="22">
        <v>7570</v>
      </c>
      <c r="AV21" s="19"/>
      <c r="AW21" s="20">
        <v>18</v>
      </c>
      <c r="AX21" s="21" t="str">
        <f t="shared" si="3"/>
        <v>鹿嶋市</v>
      </c>
      <c r="AY21" s="22">
        <v>403267</v>
      </c>
      <c r="AZ21" s="22">
        <v>2001335</v>
      </c>
      <c r="BA21" s="22">
        <v>986391</v>
      </c>
      <c r="BB21" s="22">
        <v>1107718</v>
      </c>
      <c r="BC21" s="22">
        <v>941057</v>
      </c>
      <c r="BD21" s="22">
        <v>375252</v>
      </c>
      <c r="BE21" s="22">
        <v>579</v>
      </c>
      <c r="BF21" s="22">
        <v>5954</v>
      </c>
      <c r="BG21" s="22">
        <v>1846</v>
      </c>
      <c r="BH21" s="19"/>
      <c r="BI21" s="20">
        <v>18</v>
      </c>
      <c r="BJ21" s="21" t="str">
        <f t="shared" si="4"/>
        <v>鹿嶋市</v>
      </c>
      <c r="BK21" s="22">
        <v>12060222</v>
      </c>
      <c r="BL21" s="22">
        <v>9725899</v>
      </c>
      <c r="BM21" s="22">
        <v>8240485</v>
      </c>
      <c r="BN21" s="22">
        <v>30413383</v>
      </c>
      <c r="BO21" s="22">
        <v>29420075</v>
      </c>
      <c r="BP21" s="22">
        <v>18834968</v>
      </c>
      <c r="BQ21" s="22">
        <v>28615</v>
      </c>
      <c r="BR21" s="22">
        <v>19413</v>
      </c>
      <c r="BS21" s="22">
        <v>11559</v>
      </c>
      <c r="BU21" s="20">
        <v>18</v>
      </c>
      <c r="BV21" s="21" t="str">
        <f t="shared" si="5"/>
        <v>鹿嶋市</v>
      </c>
      <c r="BW21" s="22">
        <v>22373159</v>
      </c>
      <c r="BX21" s="22">
        <v>70586841</v>
      </c>
      <c r="BY21" s="22">
        <v>63170838</v>
      </c>
      <c r="BZ21" s="22">
        <v>285380610</v>
      </c>
      <c r="CA21" s="22">
        <v>281160208</v>
      </c>
      <c r="CB21" s="22">
        <v>129598468</v>
      </c>
      <c r="CC21" s="22">
        <v>34751</v>
      </c>
      <c r="CD21" s="22">
        <v>115677</v>
      </c>
      <c r="CE21" s="22">
        <v>93918</v>
      </c>
    </row>
    <row r="22" spans="1:83" ht="18.75" customHeight="1">
      <c r="A22" s="20">
        <v>19</v>
      </c>
      <c r="B22" s="21" t="s">
        <v>92</v>
      </c>
      <c r="C22" s="22">
        <v>264820</v>
      </c>
      <c r="D22" s="22">
        <v>19143846</v>
      </c>
      <c r="E22" s="22">
        <v>18110639</v>
      </c>
      <c r="F22" s="22">
        <v>4041068</v>
      </c>
      <c r="G22" s="22">
        <v>3940073</v>
      </c>
      <c r="H22" s="22">
        <v>2532659</v>
      </c>
      <c r="I22" s="22">
        <v>763</v>
      </c>
      <c r="J22" s="22">
        <v>13930</v>
      </c>
      <c r="K22" s="22">
        <v>12835</v>
      </c>
      <c r="L22" s="19"/>
      <c r="M22" s="20">
        <v>19</v>
      </c>
      <c r="N22" s="21" t="str">
        <f t="shared" si="0"/>
        <v>潮来市</v>
      </c>
      <c r="O22" s="22">
        <v>87246</v>
      </c>
      <c r="P22" s="22">
        <v>6085931</v>
      </c>
      <c r="Q22" s="22">
        <v>5443357</v>
      </c>
      <c r="R22" s="22">
        <v>6717988</v>
      </c>
      <c r="S22" s="22">
        <v>6669847</v>
      </c>
      <c r="T22" s="22">
        <v>1809870</v>
      </c>
      <c r="U22" s="22">
        <v>373</v>
      </c>
      <c r="V22" s="22">
        <v>8986</v>
      </c>
      <c r="W22" s="22">
        <v>8137</v>
      </c>
      <c r="X22" s="19"/>
      <c r="Y22" s="20">
        <v>19</v>
      </c>
      <c r="Z22" s="21" t="str">
        <f t="shared" si="1"/>
        <v>潮来市</v>
      </c>
      <c r="AA22" s="22">
        <v>486392</v>
      </c>
      <c r="AB22" s="22">
        <v>6458739</v>
      </c>
      <c r="AC22" s="22">
        <v>6263533</v>
      </c>
      <c r="AD22" s="22">
        <v>69508828</v>
      </c>
      <c r="AE22" s="22">
        <v>67816743</v>
      </c>
      <c r="AF22" s="22">
        <v>22010826</v>
      </c>
      <c r="AG22" s="22">
        <v>755</v>
      </c>
      <c r="AH22" s="22">
        <v>26449</v>
      </c>
      <c r="AI22" s="22">
        <v>24780</v>
      </c>
      <c r="AJ22" s="19"/>
      <c r="AK22" s="20">
        <v>19</v>
      </c>
      <c r="AL22" s="21" t="str">
        <f t="shared" si="2"/>
        <v>潮来市</v>
      </c>
      <c r="AM22" s="22">
        <v>544286</v>
      </c>
      <c r="AN22" s="22">
        <v>8070167</v>
      </c>
      <c r="AO22" s="22">
        <v>6695708</v>
      </c>
      <c r="AP22" s="22">
        <v>490160</v>
      </c>
      <c r="AQ22" s="22">
        <v>440648</v>
      </c>
      <c r="AR22" s="22">
        <v>364729</v>
      </c>
      <c r="AS22" s="22">
        <v>353</v>
      </c>
      <c r="AT22" s="22">
        <v>4995</v>
      </c>
      <c r="AU22" s="22">
        <v>3793</v>
      </c>
      <c r="AV22" s="19"/>
      <c r="AW22" s="20">
        <v>19</v>
      </c>
      <c r="AX22" s="21" t="str">
        <f t="shared" si="3"/>
        <v>潮来市</v>
      </c>
      <c r="AY22" s="22">
        <v>367501</v>
      </c>
      <c r="AZ22" s="22">
        <v>834735</v>
      </c>
      <c r="BA22" s="22">
        <v>641050</v>
      </c>
      <c r="BB22" s="22">
        <v>84702</v>
      </c>
      <c r="BC22" s="22">
        <v>79330</v>
      </c>
      <c r="BD22" s="22">
        <v>43564</v>
      </c>
      <c r="BE22" s="22">
        <v>487</v>
      </c>
      <c r="BF22" s="22">
        <v>1452</v>
      </c>
      <c r="BG22" s="22">
        <v>1105</v>
      </c>
      <c r="BH22" s="19"/>
      <c r="BI22" s="20">
        <v>19</v>
      </c>
      <c r="BJ22" s="21" t="str">
        <f t="shared" si="4"/>
        <v>潮来市</v>
      </c>
      <c r="BK22" s="22">
        <v>708553</v>
      </c>
      <c r="BL22" s="22">
        <v>2916203</v>
      </c>
      <c r="BM22" s="22">
        <v>2900100</v>
      </c>
      <c r="BN22" s="22">
        <v>10861729</v>
      </c>
      <c r="BO22" s="22">
        <v>10828025</v>
      </c>
      <c r="BP22" s="22">
        <v>7066630</v>
      </c>
      <c r="BQ22" s="22">
        <v>770</v>
      </c>
      <c r="BR22" s="22">
        <v>4566</v>
      </c>
      <c r="BS22" s="22">
        <v>4369</v>
      </c>
      <c r="BU22" s="20">
        <v>19</v>
      </c>
      <c r="BV22" s="21" t="str">
        <f t="shared" si="5"/>
        <v>潮来市</v>
      </c>
      <c r="BW22" s="22">
        <v>19129429</v>
      </c>
      <c r="BX22" s="22">
        <v>43540571</v>
      </c>
      <c r="BY22" s="22">
        <v>40084902</v>
      </c>
      <c r="BZ22" s="22">
        <v>91733814</v>
      </c>
      <c r="CA22" s="22">
        <v>89803995</v>
      </c>
      <c r="CB22" s="22">
        <v>33849310</v>
      </c>
      <c r="CC22" s="22">
        <v>22449</v>
      </c>
      <c r="CD22" s="22">
        <v>60415</v>
      </c>
      <c r="CE22" s="22">
        <v>55047</v>
      </c>
    </row>
    <row r="23" spans="1:83" ht="18.75" customHeight="1">
      <c r="A23" s="20">
        <v>20</v>
      </c>
      <c r="B23" s="21" t="s">
        <v>122</v>
      </c>
      <c r="C23" s="22">
        <v>7065</v>
      </c>
      <c r="D23" s="22">
        <v>4729591</v>
      </c>
      <c r="E23" s="22">
        <v>4361577</v>
      </c>
      <c r="F23" s="22">
        <v>491897</v>
      </c>
      <c r="G23" s="22">
        <v>463559</v>
      </c>
      <c r="H23" s="22">
        <v>426642</v>
      </c>
      <c r="I23" s="22">
        <v>29</v>
      </c>
      <c r="J23" s="22">
        <v>2846</v>
      </c>
      <c r="K23" s="22">
        <v>2534</v>
      </c>
      <c r="L23" s="19"/>
      <c r="M23" s="20">
        <v>20</v>
      </c>
      <c r="N23" s="21" t="str">
        <f t="shared" si="0"/>
        <v>守谷市</v>
      </c>
      <c r="O23" s="22">
        <v>26692</v>
      </c>
      <c r="P23" s="22">
        <v>4322889</v>
      </c>
      <c r="Q23" s="22">
        <v>3952365</v>
      </c>
      <c r="R23" s="22">
        <v>10660127</v>
      </c>
      <c r="S23" s="22">
        <v>10640255</v>
      </c>
      <c r="T23" s="22">
        <v>3577273</v>
      </c>
      <c r="U23" s="22">
        <v>125</v>
      </c>
      <c r="V23" s="22">
        <v>6108</v>
      </c>
      <c r="W23" s="22">
        <v>5443</v>
      </c>
      <c r="X23" s="19"/>
      <c r="Y23" s="20">
        <v>20</v>
      </c>
      <c r="Z23" s="21" t="str">
        <f t="shared" si="1"/>
        <v>守谷市</v>
      </c>
      <c r="AA23" s="22">
        <v>310379</v>
      </c>
      <c r="AB23" s="22">
        <v>7871890</v>
      </c>
      <c r="AC23" s="22">
        <v>7862394</v>
      </c>
      <c r="AD23" s="22">
        <v>235816915</v>
      </c>
      <c r="AE23" s="22">
        <v>235689970</v>
      </c>
      <c r="AF23" s="22">
        <v>78974787</v>
      </c>
      <c r="AG23" s="22">
        <v>445</v>
      </c>
      <c r="AH23" s="22">
        <v>32059</v>
      </c>
      <c r="AI23" s="22">
        <v>31921</v>
      </c>
      <c r="AJ23" s="19"/>
      <c r="AK23" s="20">
        <v>20</v>
      </c>
      <c r="AL23" s="21" t="str">
        <f t="shared" si="2"/>
        <v>守谷市</v>
      </c>
      <c r="AM23" s="22">
        <v>124185</v>
      </c>
      <c r="AN23" s="22">
        <v>2414886</v>
      </c>
      <c r="AO23" s="22">
        <v>2036704</v>
      </c>
      <c r="AP23" s="22">
        <v>223543</v>
      </c>
      <c r="AQ23" s="22">
        <v>208469</v>
      </c>
      <c r="AR23" s="22">
        <v>208469</v>
      </c>
      <c r="AS23" s="22">
        <v>117</v>
      </c>
      <c r="AT23" s="22">
        <v>3455</v>
      </c>
      <c r="AU23" s="22">
        <v>2723</v>
      </c>
      <c r="AV23" s="19"/>
      <c r="AW23" s="20">
        <v>20</v>
      </c>
      <c r="AX23" s="21" t="str">
        <f t="shared" si="3"/>
        <v>守谷市</v>
      </c>
      <c r="AY23" s="22">
        <v>738696</v>
      </c>
      <c r="AZ23" s="22">
        <v>837507</v>
      </c>
      <c r="BA23" s="22">
        <v>382710</v>
      </c>
      <c r="BB23" s="22">
        <v>20012</v>
      </c>
      <c r="BC23" s="22">
        <v>10807</v>
      </c>
      <c r="BD23" s="22">
        <v>10807</v>
      </c>
      <c r="BE23" s="22">
        <v>847</v>
      </c>
      <c r="BF23" s="22">
        <v>1524</v>
      </c>
      <c r="BG23" s="22">
        <v>758</v>
      </c>
      <c r="BH23" s="19"/>
      <c r="BI23" s="20">
        <v>20</v>
      </c>
      <c r="BJ23" s="21" t="str">
        <f t="shared" si="4"/>
        <v>守谷市</v>
      </c>
      <c r="BK23" s="22">
        <v>7913434</v>
      </c>
      <c r="BL23" s="22">
        <v>1249951</v>
      </c>
      <c r="BM23" s="22">
        <v>1223791</v>
      </c>
      <c r="BN23" s="22">
        <v>16615729</v>
      </c>
      <c r="BO23" s="22">
        <v>16606573</v>
      </c>
      <c r="BP23" s="22">
        <v>10517885</v>
      </c>
      <c r="BQ23" s="22">
        <v>20301</v>
      </c>
      <c r="BR23" s="22">
        <v>3565</v>
      </c>
      <c r="BS23" s="22">
        <v>3401</v>
      </c>
      <c r="BU23" s="20">
        <v>20</v>
      </c>
      <c r="BV23" s="21" t="str">
        <f t="shared" si="5"/>
        <v>守谷市</v>
      </c>
      <c r="BW23" s="22">
        <v>14201391</v>
      </c>
      <c r="BX23" s="22">
        <v>21428609</v>
      </c>
      <c r="BY23" s="22">
        <v>19820059</v>
      </c>
      <c r="BZ23" s="22">
        <v>263827818</v>
      </c>
      <c r="CA23" s="22">
        <v>263619203</v>
      </c>
      <c r="CB23" s="22">
        <v>93776324</v>
      </c>
      <c r="CC23" s="22">
        <v>21935</v>
      </c>
      <c r="CD23" s="22">
        <v>49563</v>
      </c>
      <c r="CE23" s="22">
        <v>46783</v>
      </c>
    </row>
    <row r="24" spans="1:83" ht="18.75" customHeight="1">
      <c r="A24" s="20">
        <v>21</v>
      </c>
      <c r="B24" s="21" t="s">
        <v>135</v>
      </c>
      <c r="C24" s="22">
        <v>329770</v>
      </c>
      <c r="D24" s="22">
        <v>24194875</v>
      </c>
      <c r="E24" s="22">
        <v>22806778</v>
      </c>
      <c r="F24" s="22">
        <v>2344063</v>
      </c>
      <c r="G24" s="22">
        <v>2227601</v>
      </c>
      <c r="H24" s="22">
        <v>2210388</v>
      </c>
      <c r="I24" s="22">
        <v>1121</v>
      </c>
      <c r="J24" s="22">
        <v>29289</v>
      </c>
      <c r="K24" s="22">
        <v>27188</v>
      </c>
      <c r="L24" s="19"/>
      <c r="M24" s="20">
        <v>21</v>
      </c>
      <c r="N24" s="21" t="str">
        <f t="shared" si="0"/>
        <v>常陸大宮市</v>
      </c>
      <c r="O24" s="22">
        <v>734827</v>
      </c>
      <c r="P24" s="22">
        <v>33279196</v>
      </c>
      <c r="Q24" s="22">
        <v>30422326</v>
      </c>
      <c r="R24" s="22">
        <v>2606263</v>
      </c>
      <c r="S24" s="22">
        <v>2475063</v>
      </c>
      <c r="T24" s="22">
        <v>2086983</v>
      </c>
      <c r="U24" s="22">
        <v>2333</v>
      </c>
      <c r="V24" s="22">
        <v>49368</v>
      </c>
      <c r="W24" s="22">
        <v>44084</v>
      </c>
      <c r="X24" s="19"/>
      <c r="Y24" s="20">
        <v>21</v>
      </c>
      <c r="Z24" s="21" t="str">
        <f t="shared" si="1"/>
        <v>常陸大宮市</v>
      </c>
      <c r="AA24" s="22">
        <v>799033</v>
      </c>
      <c r="AB24" s="22">
        <v>14201168</v>
      </c>
      <c r="AC24" s="22">
        <v>13465130</v>
      </c>
      <c r="AD24" s="22">
        <v>94302824</v>
      </c>
      <c r="AE24" s="22">
        <v>92357682</v>
      </c>
      <c r="AF24" s="22">
        <v>34585578</v>
      </c>
      <c r="AG24" s="22">
        <v>1393</v>
      </c>
      <c r="AH24" s="22">
        <v>41160</v>
      </c>
      <c r="AI24" s="22">
        <v>36797</v>
      </c>
      <c r="AJ24" s="19"/>
      <c r="AK24" s="20">
        <v>21</v>
      </c>
      <c r="AL24" s="21" t="str">
        <f t="shared" si="2"/>
        <v>常陸大宮市</v>
      </c>
      <c r="AM24" s="22">
        <v>32417174</v>
      </c>
      <c r="AN24" s="22">
        <v>168330179</v>
      </c>
      <c r="AO24" s="22">
        <v>157839600</v>
      </c>
      <c r="AP24" s="22">
        <v>3880704</v>
      </c>
      <c r="AQ24" s="22">
        <v>3657928</v>
      </c>
      <c r="AR24" s="22">
        <v>3657017</v>
      </c>
      <c r="AS24" s="22">
        <v>2122</v>
      </c>
      <c r="AT24" s="22">
        <v>41660</v>
      </c>
      <c r="AU24" s="22">
        <v>36247</v>
      </c>
      <c r="AV24" s="19"/>
      <c r="AW24" s="20">
        <v>21</v>
      </c>
      <c r="AX24" s="21" t="str">
        <f t="shared" si="3"/>
        <v>常陸大宮市</v>
      </c>
      <c r="AY24" s="22">
        <v>1387918</v>
      </c>
      <c r="AZ24" s="22">
        <v>7595018</v>
      </c>
      <c r="BA24" s="22">
        <v>5980618</v>
      </c>
      <c r="BB24" s="22">
        <v>60758</v>
      </c>
      <c r="BC24" s="22">
        <v>47843</v>
      </c>
      <c r="BD24" s="22">
        <v>42511</v>
      </c>
      <c r="BE24" s="22">
        <v>962</v>
      </c>
      <c r="BF24" s="22">
        <v>15386</v>
      </c>
      <c r="BG24" s="22">
        <v>12429</v>
      </c>
      <c r="BH24" s="19"/>
      <c r="BI24" s="20">
        <v>21</v>
      </c>
      <c r="BJ24" s="21" t="str">
        <f t="shared" si="4"/>
        <v>常陸大宮市</v>
      </c>
      <c r="BK24" s="22">
        <v>3852202</v>
      </c>
      <c r="BL24" s="22">
        <v>15780068</v>
      </c>
      <c r="BM24" s="22">
        <v>15598468</v>
      </c>
      <c r="BN24" s="22">
        <v>20931121</v>
      </c>
      <c r="BO24" s="22">
        <v>20877801</v>
      </c>
      <c r="BP24" s="22">
        <v>12843277</v>
      </c>
      <c r="BQ24" s="22">
        <v>5340</v>
      </c>
      <c r="BR24" s="22">
        <v>11573</v>
      </c>
      <c r="BS24" s="22">
        <v>10816</v>
      </c>
      <c r="BU24" s="20">
        <v>21</v>
      </c>
      <c r="BV24" s="21" t="str">
        <f t="shared" si="5"/>
        <v>常陸大宮市</v>
      </c>
      <c r="BW24" s="22">
        <v>84568758</v>
      </c>
      <c r="BX24" s="22">
        <v>263811242</v>
      </c>
      <c r="BY24" s="22">
        <v>246531731</v>
      </c>
      <c r="BZ24" s="22">
        <v>124136812</v>
      </c>
      <c r="CA24" s="22">
        <v>121654698</v>
      </c>
      <c r="CB24" s="22">
        <v>55434949</v>
      </c>
      <c r="CC24" s="22">
        <v>79891</v>
      </c>
      <c r="CD24" s="22">
        <v>188649</v>
      </c>
      <c r="CE24" s="22">
        <v>167758</v>
      </c>
    </row>
    <row r="25" spans="1:83" ht="18.75" customHeight="1">
      <c r="A25" s="20">
        <v>22</v>
      </c>
      <c r="B25" s="21" t="s">
        <v>136</v>
      </c>
      <c r="C25" s="22">
        <v>235147</v>
      </c>
      <c r="D25" s="22">
        <v>20862422</v>
      </c>
      <c r="E25" s="22">
        <v>19838024</v>
      </c>
      <c r="F25" s="22">
        <v>4090109</v>
      </c>
      <c r="G25" s="22">
        <v>3984649</v>
      </c>
      <c r="H25" s="22">
        <v>2467252</v>
      </c>
      <c r="I25" s="22">
        <v>504</v>
      </c>
      <c r="J25" s="22">
        <v>17327</v>
      </c>
      <c r="K25" s="22">
        <v>16156</v>
      </c>
      <c r="L25" s="19"/>
      <c r="M25" s="20">
        <v>22</v>
      </c>
      <c r="N25" s="21" t="str">
        <f t="shared" si="0"/>
        <v>那珂市</v>
      </c>
      <c r="O25" s="22">
        <v>1369327</v>
      </c>
      <c r="P25" s="22">
        <v>24903717</v>
      </c>
      <c r="Q25" s="22">
        <v>23112811</v>
      </c>
      <c r="R25" s="22">
        <v>20408214</v>
      </c>
      <c r="S25" s="22">
        <v>20227876</v>
      </c>
      <c r="T25" s="22">
        <v>3747775</v>
      </c>
      <c r="U25" s="22">
        <v>2113</v>
      </c>
      <c r="V25" s="22">
        <v>28024</v>
      </c>
      <c r="W25" s="22">
        <v>25349</v>
      </c>
      <c r="X25" s="19"/>
      <c r="Y25" s="20">
        <v>22</v>
      </c>
      <c r="Z25" s="21" t="str">
        <f t="shared" si="1"/>
        <v>那珂市</v>
      </c>
      <c r="AA25" s="22">
        <v>880621</v>
      </c>
      <c r="AB25" s="22">
        <v>13717559</v>
      </c>
      <c r="AC25" s="22">
        <v>13592728</v>
      </c>
      <c r="AD25" s="22">
        <v>165259574</v>
      </c>
      <c r="AE25" s="22">
        <v>164344784</v>
      </c>
      <c r="AF25" s="22">
        <v>49964642</v>
      </c>
      <c r="AG25" s="22">
        <v>851</v>
      </c>
      <c r="AH25" s="22">
        <v>43809</v>
      </c>
      <c r="AI25" s="22">
        <v>42720</v>
      </c>
      <c r="AJ25" s="19"/>
      <c r="AK25" s="20">
        <v>22</v>
      </c>
      <c r="AL25" s="21" t="str">
        <f t="shared" si="2"/>
        <v>那珂市</v>
      </c>
      <c r="AM25" s="22">
        <v>2871214</v>
      </c>
      <c r="AN25" s="22">
        <v>14877189</v>
      </c>
      <c r="AO25" s="22">
        <v>13010441</v>
      </c>
      <c r="AP25" s="22">
        <v>3680922</v>
      </c>
      <c r="AQ25" s="22">
        <v>3618581</v>
      </c>
      <c r="AR25" s="22">
        <v>2624805</v>
      </c>
      <c r="AS25" s="22">
        <v>745</v>
      </c>
      <c r="AT25" s="22">
        <v>11763</v>
      </c>
      <c r="AU25" s="22">
        <v>9560</v>
      </c>
      <c r="AV25" s="19"/>
      <c r="AW25" s="20">
        <v>22</v>
      </c>
      <c r="AX25" s="21" t="str">
        <f t="shared" si="3"/>
        <v>那珂市</v>
      </c>
      <c r="AY25" s="22">
        <v>775136</v>
      </c>
      <c r="AZ25" s="22">
        <v>664034</v>
      </c>
      <c r="BA25" s="22">
        <v>489424</v>
      </c>
      <c r="BB25" s="22">
        <v>21070</v>
      </c>
      <c r="BC25" s="22">
        <v>15464</v>
      </c>
      <c r="BD25" s="22">
        <v>15464</v>
      </c>
      <c r="BE25" s="22">
        <v>354</v>
      </c>
      <c r="BF25" s="22">
        <v>1337</v>
      </c>
      <c r="BG25" s="22">
        <v>916</v>
      </c>
      <c r="BH25" s="19"/>
      <c r="BI25" s="20">
        <v>22</v>
      </c>
      <c r="BJ25" s="21" t="str">
        <f t="shared" si="4"/>
        <v>那珂市</v>
      </c>
      <c r="BK25" s="22">
        <v>1346138</v>
      </c>
      <c r="BL25" s="22">
        <v>3080593</v>
      </c>
      <c r="BM25" s="22">
        <v>2917978</v>
      </c>
      <c r="BN25" s="22">
        <v>16807048</v>
      </c>
      <c r="BO25" s="22">
        <v>16785040</v>
      </c>
      <c r="BP25" s="22">
        <v>10214373</v>
      </c>
      <c r="BQ25" s="22">
        <v>2066</v>
      </c>
      <c r="BR25" s="22">
        <v>6450</v>
      </c>
      <c r="BS25" s="22">
        <v>5888</v>
      </c>
      <c r="BU25" s="20">
        <v>22</v>
      </c>
      <c r="BV25" s="21" t="str">
        <f t="shared" si="5"/>
        <v>那珂市</v>
      </c>
      <c r="BW25" s="22">
        <v>19406339</v>
      </c>
      <c r="BX25" s="22">
        <v>78393661</v>
      </c>
      <c r="BY25" s="22">
        <v>73249553</v>
      </c>
      <c r="BZ25" s="22">
        <v>210279039</v>
      </c>
      <c r="CA25" s="22">
        <v>208988496</v>
      </c>
      <c r="CB25" s="22">
        <v>69046413</v>
      </c>
      <c r="CC25" s="22">
        <v>49189</v>
      </c>
      <c r="CD25" s="22">
        <v>108774</v>
      </c>
      <c r="CE25" s="22">
        <v>100653</v>
      </c>
    </row>
    <row r="26" spans="1:83" ht="18.75" customHeight="1">
      <c r="A26" s="23">
        <v>23</v>
      </c>
      <c r="B26" s="21" t="s">
        <v>137</v>
      </c>
      <c r="C26" s="22">
        <v>577460</v>
      </c>
      <c r="D26" s="22">
        <v>65507418</v>
      </c>
      <c r="E26" s="22">
        <v>64010698</v>
      </c>
      <c r="F26" s="22">
        <v>14038423</v>
      </c>
      <c r="G26" s="22">
        <v>13866620</v>
      </c>
      <c r="H26" s="22">
        <v>9813403</v>
      </c>
      <c r="I26" s="22">
        <v>1314</v>
      </c>
      <c r="J26" s="22">
        <v>42275</v>
      </c>
      <c r="K26" s="22">
        <v>40301</v>
      </c>
      <c r="L26" s="19"/>
      <c r="M26" s="23">
        <v>23</v>
      </c>
      <c r="N26" s="21" t="str">
        <f t="shared" si="0"/>
        <v>筑西市</v>
      </c>
      <c r="O26" s="22">
        <v>813255</v>
      </c>
      <c r="P26" s="22">
        <v>52225359</v>
      </c>
      <c r="Q26" s="22">
        <v>49342689</v>
      </c>
      <c r="R26" s="22">
        <v>17479262</v>
      </c>
      <c r="S26" s="22">
        <v>17292912</v>
      </c>
      <c r="T26" s="22">
        <v>6000914</v>
      </c>
      <c r="U26" s="22">
        <v>2573</v>
      </c>
      <c r="V26" s="22">
        <v>54562</v>
      </c>
      <c r="W26" s="22">
        <v>50538</v>
      </c>
      <c r="X26" s="19"/>
      <c r="Y26" s="23">
        <v>23</v>
      </c>
      <c r="Z26" s="21" t="str">
        <f t="shared" si="1"/>
        <v>筑西市</v>
      </c>
      <c r="AA26" s="22">
        <v>1880592</v>
      </c>
      <c r="AB26" s="22">
        <v>29197126</v>
      </c>
      <c r="AC26" s="22">
        <v>28902793</v>
      </c>
      <c r="AD26" s="22">
        <v>328736023</v>
      </c>
      <c r="AE26" s="22">
        <v>326434549</v>
      </c>
      <c r="AF26" s="22">
        <v>128594748</v>
      </c>
      <c r="AG26" s="22">
        <v>2067</v>
      </c>
      <c r="AH26" s="22">
        <v>97445</v>
      </c>
      <c r="AI26" s="22">
        <v>94372</v>
      </c>
      <c r="AJ26" s="19"/>
      <c r="AK26" s="23">
        <v>23</v>
      </c>
      <c r="AL26" s="21" t="str">
        <f t="shared" si="2"/>
        <v>筑西市</v>
      </c>
      <c r="AM26" s="22">
        <v>428819</v>
      </c>
      <c r="AN26" s="22">
        <v>12930405</v>
      </c>
      <c r="AO26" s="22">
        <v>10971454</v>
      </c>
      <c r="AP26" s="22">
        <v>1433655</v>
      </c>
      <c r="AQ26" s="22">
        <v>1364417</v>
      </c>
      <c r="AR26" s="22">
        <v>1033454</v>
      </c>
      <c r="AS26" s="22">
        <v>561</v>
      </c>
      <c r="AT26" s="22">
        <v>10961</v>
      </c>
      <c r="AU26" s="22">
        <v>7730</v>
      </c>
      <c r="AV26" s="19"/>
      <c r="AW26" s="23">
        <v>23</v>
      </c>
      <c r="AX26" s="21" t="str">
        <f t="shared" si="3"/>
        <v>筑西市</v>
      </c>
      <c r="AY26" s="22">
        <v>358463</v>
      </c>
      <c r="AZ26" s="22">
        <v>477055</v>
      </c>
      <c r="BA26" s="22">
        <v>324797</v>
      </c>
      <c r="BB26" s="22">
        <v>18148</v>
      </c>
      <c r="BC26" s="22">
        <v>13139</v>
      </c>
      <c r="BD26" s="22">
        <v>12720</v>
      </c>
      <c r="BE26" s="22">
        <v>563</v>
      </c>
      <c r="BF26" s="22">
        <v>799</v>
      </c>
      <c r="BG26" s="22">
        <v>553</v>
      </c>
      <c r="BH26" s="19"/>
      <c r="BI26" s="23">
        <v>23</v>
      </c>
      <c r="BJ26" s="21" t="str">
        <f t="shared" si="4"/>
        <v>筑西市</v>
      </c>
      <c r="BK26" s="22">
        <v>1148178</v>
      </c>
      <c r="BL26" s="22">
        <v>6827119</v>
      </c>
      <c r="BM26" s="22">
        <v>6540334</v>
      </c>
      <c r="BN26" s="22">
        <v>26905221</v>
      </c>
      <c r="BO26" s="22">
        <v>26840525</v>
      </c>
      <c r="BP26" s="22">
        <v>17592811</v>
      </c>
      <c r="BQ26" s="22">
        <v>4430</v>
      </c>
      <c r="BR26" s="22">
        <v>11167</v>
      </c>
      <c r="BS26" s="22">
        <v>9924</v>
      </c>
      <c r="BU26" s="23">
        <v>23</v>
      </c>
      <c r="BV26" s="21" t="str">
        <f t="shared" si="5"/>
        <v>筑西市</v>
      </c>
      <c r="BW26" s="22">
        <v>38134937</v>
      </c>
      <c r="BX26" s="22">
        <v>167215063</v>
      </c>
      <c r="BY26" s="22">
        <v>160143346</v>
      </c>
      <c r="BZ26" s="22">
        <v>388641547</v>
      </c>
      <c r="CA26" s="22">
        <v>385842977</v>
      </c>
      <c r="CB26" s="22">
        <v>163070390</v>
      </c>
      <c r="CC26" s="22">
        <v>70597</v>
      </c>
      <c r="CD26" s="22">
        <v>217226</v>
      </c>
      <c r="CE26" s="22">
        <v>203435</v>
      </c>
    </row>
    <row r="27" spans="1:83" ht="18.75" customHeight="1">
      <c r="A27" s="20">
        <v>24</v>
      </c>
      <c r="B27" s="21" t="s">
        <v>138</v>
      </c>
      <c r="C27" s="22">
        <v>169177</v>
      </c>
      <c r="D27" s="22">
        <v>22361288</v>
      </c>
      <c r="E27" s="22">
        <v>21436791</v>
      </c>
      <c r="F27" s="22">
        <v>2748122</v>
      </c>
      <c r="G27" s="22">
        <v>2643903</v>
      </c>
      <c r="H27" s="22">
        <v>2485351</v>
      </c>
      <c r="I27" s="22">
        <v>703</v>
      </c>
      <c r="J27" s="22">
        <v>16685</v>
      </c>
      <c r="K27" s="22">
        <v>15603</v>
      </c>
      <c r="L27" s="19"/>
      <c r="M27" s="20">
        <v>24</v>
      </c>
      <c r="N27" s="21" t="str">
        <f t="shared" si="0"/>
        <v>坂東市</v>
      </c>
      <c r="O27" s="22">
        <v>484893</v>
      </c>
      <c r="P27" s="22">
        <v>38688045</v>
      </c>
      <c r="Q27" s="22">
        <v>36448978</v>
      </c>
      <c r="R27" s="22">
        <v>12374599</v>
      </c>
      <c r="S27" s="22">
        <v>12234116</v>
      </c>
      <c r="T27" s="22">
        <v>5699460</v>
      </c>
      <c r="U27" s="22">
        <v>4670</v>
      </c>
      <c r="V27" s="22">
        <v>47682</v>
      </c>
      <c r="W27" s="22">
        <v>44464</v>
      </c>
      <c r="X27" s="19"/>
      <c r="Y27" s="20">
        <v>24</v>
      </c>
      <c r="Z27" s="21" t="str">
        <f t="shared" si="1"/>
        <v>坂東市</v>
      </c>
      <c r="AA27" s="22">
        <v>958672</v>
      </c>
      <c r="AB27" s="22">
        <v>16141814</v>
      </c>
      <c r="AC27" s="22">
        <v>15962765</v>
      </c>
      <c r="AD27" s="22">
        <v>158983817</v>
      </c>
      <c r="AE27" s="22">
        <v>157470713</v>
      </c>
      <c r="AF27" s="22">
        <v>56530575</v>
      </c>
      <c r="AG27" s="22">
        <v>7990</v>
      </c>
      <c r="AH27" s="22">
        <v>43823</v>
      </c>
      <c r="AI27" s="22">
        <v>42198</v>
      </c>
      <c r="AJ27" s="19"/>
      <c r="AK27" s="20">
        <v>24</v>
      </c>
      <c r="AL27" s="21" t="str">
        <f t="shared" si="2"/>
        <v>坂東市</v>
      </c>
      <c r="AM27" s="22">
        <v>731829</v>
      </c>
      <c r="AN27" s="22">
        <v>12764016</v>
      </c>
      <c r="AO27" s="22">
        <v>9620278</v>
      </c>
      <c r="AP27" s="22">
        <v>4156078</v>
      </c>
      <c r="AQ27" s="22">
        <v>4045162</v>
      </c>
      <c r="AR27" s="22">
        <v>2433371</v>
      </c>
      <c r="AS27" s="22">
        <v>1685</v>
      </c>
      <c r="AT27" s="22">
        <v>15224</v>
      </c>
      <c r="AU27" s="22">
        <v>9178</v>
      </c>
      <c r="AV27" s="19"/>
      <c r="AW27" s="20">
        <v>24</v>
      </c>
      <c r="AX27" s="21" t="str">
        <f t="shared" si="3"/>
        <v>坂東市</v>
      </c>
      <c r="AY27" s="22">
        <v>176363</v>
      </c>
      <c r="AZ27" s="22">
        <v>534689</v>
      </c>
      <c r="BA27" s="22">
        <v>427972</v>
      </c>
      <c r="BB27" s="22">
        <v>19490</v>
      </c>
      <c r="BC27" s="22">
        <v>16124</v>
      </c>
      <c r="BD27" s="22">
        <v>15492</v>
      </c>
      <c r="BE27" s="22">
        <v>132</v>
      </c>
      <c r="BF27" s="22">
        <v>750</v>
      </c>
      <c r="BG27" s="22">
        <v>564</v>
      </c>
      <c r="BH27" s="19"/>
      <c r="BI27" s="20">
        <v>24</v>
      </c>
      <c r="BJ27" s="21" t="str">
        <f t="shared" si="4"/>
        <v>坂東市</v>
      </c>
      <c r="BK27" s="22">
        <v>143009</v>
      </c>
      <c r="BL27" s="22">
        <v>7041255</v>
      </c>
      <c r="BM27" s="22">
        <v>6757381</v>
      </c>
      <c r="BN27" s="22">
        <v>28772579</v>
      </c>
      <c r="BO27" s="22">
        <v>28553116</v>
      </c>
      <c r="BP27" s="22">
        <v>18001499</v>
      </c>
      <c r="BQ27" s="22">
        <v>6255</v>
      </c>
      <c r="BR27" s="22">
        <v>10988</v>
      </c>
      <c r="BS27" s="22">
        <v>8999</v>
      </c>
      <c r="BU27" s="20">
        <v>24</v>
      </c>
      <c r="BV27" s="21" t="str">
        <f t="shared" si="5"/>
        <v>坂東市</v>
      </c>
      <c r="BW27" s="22">
        <v>25514103</v>
      </c>
      <c r="BX27" s="22">
        <v>97665897</v>
      </c>
      <c r="BY27" s="22">
        <v>90767076</v>
      </c>
      <c r="BZ27" s="22">
        <v>207060131</v>
      </c>
      <c r="CA27" s="22">
        <v>204967814</v>
      </c>
      <c r="CB27" s="22">
        <v>85170071</v>
      </c>
      <c r="CC27" s="22">
        <v>62803</v>
      </c>
      <c r="CD27" s="22">
        <v>135256</v>
      </c>
      <c r="CE27" s="22">
        <v>121092</v>
      </c>
    </row>
    <row r="28" spans="1:83" ht="18.75" customHeight="1">
      <c r="A28" s="20">
        <v>25</v>
      </c>
      <c r="B28" s="21" t="s">
        <v>139</v>
      </c>
      <c r="C28" s="22">
        <v>343816</v>
      </c>
      <c r="D28" s="22">
        <v>80659450</v>
      </c>
      <c r="E28" s="22">
        <v>77847829</v>
      </c>
      <c r="F28" s="22">
        <v>9265138</v>
      </c>
      <c r="G28" s="22">
        <v>8962730</v>
      </c>
      <c r="H28" s="22">
        <v>8368970</v>
      </c>
      <c r="I28" s="22">
        <v>1458</v>
      </c>
      <c r="J28" s="22">
        <v>49991</v>
      </c>
      <c r="K28" s="22">
        <v>46504</v>
      </c>
      <c r="L28" s="19"/>
      <c r="M28" s="20">
        <v>25</v>
      </c>
      <c r="N28" s="21" t="str">
        <f t="shared" si="0"/>
        <v>稲敷市</v>
      </c>
      <c r="O28" s="22">
        <v>183113</v>
      </c>
      <c r="P28" s="22">
        <v>16357173</v>
      </c>
      <c r="Q28" s="22">
        <v>15247105</v>
      </c>
      <c r="R28" s="22">
        <v>3479260</v>
      </c>
      <c r="S28" s="22">
        <v>3220308</v>
      </c>
      <c r="T28" s="22">
        <v>996358</v>
      </c>
      <c r="U28" s="22">
        <v>728</v>
      </c>
      <c r="V28" s="22">
        <v>25163</v>
      </c>
      <c r="W28" s="22">
        <v>22818</v>
      </c>
      <c r="X28" s="19"/>
      <c r="Y28" s="20">
        <v>25</v>
      </c>
      <c r="Z28" s="21" t="str">
        <f t="shared" si="1"/>
        <v>稲敷市</v>
      </c>
      <c r="AA28" s="22">
        <v>557852</v>
      </c>
      <c r="AB28" s="22">
        <v>14129540</v>
      </c>
      <c r="AC28" s="22">
        <v>13603135</v>
      </c>
      <c r="AD28" s="22">
        <v>114262217</v>
      </c>
      <c r="AE28" s="22">
        <v>110437641</v>
      </c>
      <c r="AF28" s="22">
        <v>39748412</v>
      </c>
      <c r="AG28" s="22">
        <v>766</v>
      </c>
      <c r="AH28" s="22">
        <v>41499</v>
      </c>
      <c r="AI28" s="22">
        <v>36809</v>
      </c>
      <c r="AJ28" s="19"/>
      <c r="AK28" s="20">
        <v>25</v>
      </c>
      <c r="AL28" s="21" t="str">
        <f t="shared" si="2"/>
        <v>稲敷市</v>
      </c>
      <c r="AM28" s="22">
        <v>222994</v>
      </c>
      <c r="AN28" s="22">
        <v>17988095</v>
      </c>
      <c r="AO28" s="22">
        <v>15561697</v>
      </c>
      <c r="AP28" s="22">
        <v>641918</v>
      </c>
      <c r="AQ28" s="22">
        <v>555596</v>
      </c>
      <c r="AR28" s="22">
        <v>555596</v>
      </c>
      <c r="AS28" s="22">
        <v>337</v>
      </c>
      <c r="AT28" s="22">
        <v>17165</v>
      </c>
      <c r="AU28" s="22">
        <v>13057</v>
      </c>
      <c r="AV28" s="19"/>
      <c r="AW28" s="20">
        <v>25</v>
      </c>
      <c r="AX28" s="21" t="str">
        <f t="shared" si="3"/>
        <v>稲敷市</v>
      </c>
      <c r="AY28" s="22">
        <v>584041</v>
      </c>
      <c r="AZ28" s="22">
        <v>1690829</v>
      </c>
      <c r="BA28" s="22">
        <v>1346592</v>
      </c>
      <c r="BB28" s="22">
        <v>50075</v>
      </c>
      <c r="BC28" s="22">
        <v>39874</v>
      </c>
      <c r="BD28" s="22">
        <v>39874</v>
      </c>
      <c r="BE28" s="22">
        <v>671</v>
      </c>
      <c r="BF28" s="22">
        <v>4046</v>
      </c>
      <c r="BG28" s="22">
        <v>3119</v>
      </c>
      <c r="BH28" s="19"/>
      <c r="BI28" s="20">
        <v>25</v>
      </c>
      <c r="BJ28" s="21" t="str">
        <f t="shared" si="4"/>
        <v>稲敷市</v>
      </c>
      <c r="BK28" s="22">
        <v>1233999</v>
      </c>
      <c r="BL28" s="22">
        <v>10807029</v>
      </c>
      <c r="BM28" s="22">
        <v>10466273</v>
      </c>
      <c r="BN28" s="22">
        <v>16053237</v>
      </c>
      <c r="BO28" s="22">
        <v>15956589</v>
      </c>
      <c r="BP28" s="22">
        <v>10739662</v>
      </c>
      <c r="BQ28" s="22">
        <v>2833</v>
      </c>
      <c r="BR28" s="22">
        <v>11912</v>
      </c>
      <c r="BS28" s="22">
        <v>10458</v>
      </c>
      <c r="BU28" s="20">
        <v>25</v>
      </c>
      <c r="BV28" s="21" t="str">
        <f t="shared" si="5"/>
        <v>稲敷市</v>
      </c>
      <c r="BW28" s="22">
        <v>36223586</v>
      </c>
      <c r="BX28" s="22">
        <v>141896414</v>
      </c>
      <c r="BY28" s="22">
        <v>134328576</v>
      </c>
      <c r="BZ28" s="22">
        <v>143773889</v>
      </c>
      <c r="CA28" s="22">
        <v>139194332</v>
      </c>
      <c r="CB28" s="22">
        <v>60470466</v>
      </c>
      <c r="CC28" s="22">
        <v>51508</v>
      </c>
      <c r="CD28" s="22">
        <v>149891</v>
      </c>
      <c r="CE28" s="22">
        <v>132861</v>
      </c>
    </row>
    <row r="29" spans="1:83" ht="18.75" customHeight="1">
      <c r="A29" s="20">
        <v>26</v>
      </c>
      <c r="B29" s="21" t="s">
        <v>140</v>
      </c>
      <c r="C29" s="22">
        <v>172681</v>
      </c>
      <c r="D29" s="22">
        <v>23451911</v>
      </c>
      <c r="E29" s="22">
        <v>22654390</v>
      </c>
      <c r="F29" s="22">
        <v>4103787</v>
      </c>
      <c r="G29" s="22">
        <v>4015087</v>
      </c>
      <c r="H29" s="22">
        <v>2983348</v>
      </c>
      <c r="I29" s="22">
        <v>624</v>
      </c>
      <c r="J29" s="22">
        <v>16907</v>
      </c>
      <c r="K29" s="22">
        <v>15917</v>
      </c>
      <c r="L29" s="19"/>
      <c r="M29" s="20">
        <v>26</v>
      </c>
      <c r="N29" s="21" t="str">
        <f t="shared" si="0"/>
        <v>かすみがうら市</v>
      </c>
      <c r="O29" s="22">
        <v>357790</v>
      </c>
      <c r="P29" s="22">
        <v>34309002</v>
      </c>
      <c r="Q29" s="22">
        <v>32635204</v>
      </c>
      <c r="R29" s="22">
        <v>19550935</v>
      </c>
      <c r="S29" s="22">
        <v>19400668</v>
      </c>
      <c r="T29" s="22">
        <v>4170081</v>
      </c>
      <c r="U29" s="22">
        <v>1352</v>
      </c>
      <c r="V29" s="22">
        <v>31139</v>
      </c>
      <c r="W29" s="22">
        <v>28895</v>
      </c>
      <c r="X29" s="19"/>
      <c r="Y29" s="20">
        <v>26</v>
      </c>
      <c r="Z29" s="21" t="str">
        <f t="shared" si="1"/>
        <v>かすみがうら市</v>
      </c>
      <c r="AA29" s="22">
        <v>876674</v>
      </c>
      <c r="AB29" s="22">
        <v>11802014</v>
      </c>
      <c r="AC29" s="22">
        <v>11692070</v>
      </c>
      <c r="AD29" s="22">
        <v>140319635</v>
      </c>
      <c r="AE29" s="22">
        <v>139619379</v>
      </c>
      <c r="AF29" s="22">
        <v>48598142</v>
      </c>
      <c r="AG29" s="22">
        <v>862</v>
      </c>
      <c r="AH29" s="22">
        <v>28390</v>
      </c>
      <c r="AI29" s="22">
        <v>27437</v>
      </c>
      <c r="AJ29" s="19"/>
      <c r="AK29" s="20">
        <v>26</v>
      </c>
      <c r="AL29" s="21" t="str">
        <f t="shared" si="2"/>
        <v>かすみがうら市</v>
      </c>
      <c r="AM29" s="22">
        <v>2187498</v>
      </c>
      <c r="AN29" s="22">
        <v>23360521</v>
      </c>
      <c r="AO29" s="22">
        <v>21018964</v>
      </c>
      <c r="AP29" s="22">
        <v>1865861</v>
      </c>
      <c r="AQ29" s="22">
        <v>1779276</v>
      </c>
      <c r="AR29" s="22">
        <v>945288</v>
      </c>
      <c r="AS29" s="22">
        <v>733</v>
      </c>
      <c r="AT29" s="22">
        <v>14702</v>
      </c>
      <c r="AU29" s="22">
        <v>12329</v>
      </c>
      <c r="AV29" s="19"/>
      <c r="AW29" s="20">
        <v>26</v>
      </c>
      <c r="AX29" s="21" t="str">
        <f t="shared" si="3"/>
        <v>かすみがうら市</v>
      </c>
      <c r="AY29" s="22">
        <v>321729</v>
      </c>
      <c r="AZ29" s="22">
        <v>2170699</v>
      </c>
      <c r="BA29" s="22">
        <v>1837437</v>
      </c>
      <c r="BB29" s="22">
        <v>100188</v>
      </c>
      <c r="BC29" s="22">
        <v>88535</v>
      </c>
      <c r="BD29" s="22">
        <v>46281</v>
      </c>
      <c r="BE29" s="22">
        <v>445</v>
      </c>
      <c r="BF29" s="22">
        <v>5469</v>
      </c>
      <c r="BG29" s="22">
        <v>4529</v>
      </c>
      <c r="BH29" s="19"/>
      <c r="BI29" s="20">
        <v>26</v>
      </c>
      <c r="BJ29" s="21" t="str">
        <f t="shared" si="4"/>
        <v>かすみがうら市</v>
      </c>
      <c r="BK29" s="22">
        <v>605231</v>
      </c>
      <c r="BL29" s="22">
        <v>6168243</v>
      </c>
      <c r="BM29" s="22">
        <v>5920818</v>
      </c>
      <c r="BN29" s="22">
        <v>14918134</v>
      </c>
      <c r="BO29" s="22">
        <v>14768625</v>
      </c>
      <c r="BP29" s="22">
        <v>8091841</v>
      </c>
      <c r="BQ29" s="22">
        <v>1688</v>
      </c>
      <c r="BR29" s="22">
        <v>6720</v>
      </c>
      <c r="BS29" s="22">
        <v>5822</v>
      </c>
      <c r="BU29" s="20">
        <v>26</v>
      </c>
      <c r="BV29" s="21" t="str">
        <f t="shared" si="5"/>
        <v>かすみがうら市</v>
      </c>
      <c r="BW29" s="22">
        <v>17459688</v>
      </c>
      <c r="BX29" s="22">
        <v>101310312</v>
      </c>
      <c r="BY29" s="22">
        <v>95803177</v>
      </c>
      <c r="BZ29" s="22">
        <v>180860068</v>
      </c>
      <c r="CA29" s="22">
        <v>179673030</v>
      </c>
      <c r="CB29" s="22">
        <v>64836131</v>
      </c>
      <c r="CC29" s="22">
        <v>39100</v>
      </c>
      <c r="CD29" s="22">
        <v>103428</v>
      </c>
      <c r="CE29" s="22">
        <v>95010</v>
      </c>
    </row>
    <row r="30" spans="1:83" ht="18.75" customHeight="1">
      <c r="A30" s="20">
        <v>27</v>
      </c>
      <c r="B30" s="21" t="s">
        <v>141</v>
      </c>
      <c r="C30" s="22">
        <v>383013</v>
      </c>
      <c r="D30" s="22">
        <v>31034605</v>
      </c>
      <c r="E30" s="22">
        <v>30059567</v>
      </c>
      <c r="F30" s="22">
        <v>6936792</v>
      </c>
      <c r="G30" s="22">
        <v>6832266</v>
      </c>
      <c r="H30" s="22">
        <v>4326214</v>
      </c>
      <c r="I30" s="22">
        <v>1005</v>
      </c>
      <c r="J30" s="22">
        <v>20946</v>
      </c>
      <c r="K30" s="22">
        <v>19816</v>
      </c>
      <c r="L30" s="19"/>
      <c r="M30" s="20">
        <v>27</v>
      </c>
      <c r="N30" s="21" t="str">
        <f t="shared" si="0"/>
        <v>桜川市</v>
      </c>
      <c r="O30" s="22">
        <v>352347</v>
      </c>
      <c r="P30" s="22">
        <v>25661805</v>
      </c>
      <c r="Q30" s="22">
        <v>24257561</v>
      </c>
      <c r="R30" s="22">
        <v>6689364</v>
      </c>
      <c r="S30" s="22">
        <v>6602951</v>
      </c>
      <c r="T30" s="22">
        <v>2733051</v>
      </c>
      <c r="U30" s="22">
        <v>1166</v>
      </c>
      <c r="V30" s="22">
        <v>25794</v>
      </c>
      <c r="W30" s="22">
        <v>23933</v>
      </c>
      <c r="X30" s="19"/>
      <c r="Y30" s="20">
        <v>27</v>
      </c>
      <c r="Z30" s="21" t="str">
        <f t="shared" si="1"/>
        <v>桜川市</v>
      </c>
      <c r="AA30" s="22">
        <v>522676</v>
      </c>
      <c r="AB30" s="22">
        <v>15059390</v>
      </c>
      <c r="AC30" s="22">
        <v>14875451</v>
      </c>
      <c r="AD30" s="22">
        <v>103695507</v>
      </c>
      <c r="AE30" s="22">
        <v>102790865</v>
      </c>
      <c r="AF30" s="22">
        <v>38355089</v>
      </c>
      <c r="AG30" s="22">
        <v>864</v>
      </c>
      <c r="AH30" s="22">
        <v>36520</v>
      </c>
      <c r="AI30" s="22">
        <v>35056</v>
      </c>
      <c r="AJ30" s="19"/>
      <c r="AK30" s="20">
        <v>27</v>
      </c>
      <c r="AL30" s="21" t="str">
        <f t="shared" si="2"/>
        <v>桜川市</v>
      </c>
      <c r="AM30" s="22">
        <v>17148930</v>
      </c>
      <c r="AN30" s="22">
        <v>52278883</v>
      </c>
      <c r="AO30" s="22">
        <v>48182967</v>
      </c>
      <c r="AP30" s="22">
        <v>1652351</v>
      </c>
      <c r="AQ30" s="22">
        <v>1550973</v>
      </c>
      <c r="AR30" s="22">
        <v>1308622</v>
      </c>
      <c r="AS30" s="22">
        <v>769</v>
      </c>
      <c r="AT30" s="22">
        <v>16972</v>
      </c>
      <c r="AU30" s="22">
        <v>13424</v>
      </c>
      <c r="AV30" s="19"/>
      <c r="AW30" s="20">
        <v>27</v>
      </c>
      <c r="AX30" s="21" t="str">
        <f t="shared" si="3"/>
        <v>桜川市</v>
      </c>
      <c r="AY30" s="22">
        <v>69537</v>
      </c>
      <c r="AZ30" s="22">
        <v>1094349</v>
      </c>
      <c r="BA30" s="22">
        <v>866002</v>
      </c>
      <c r="BB30" s="22">
        <v>19570</v>
      </c>
      <c r="BC30" s="22">
        <v>16176</v>
      </c>
      <c r="BD30" s="22">
        <v>16176</v>
      </c>
      <c r="BE30" s="22">
        <v>85</v>
      </c>
      <c r="BF30" s="22">
        <v>980</v>
      </c>
      <c r="BG30" s="22">
        <v>761</v>
      </c>
      <c r="BH30" s="19"/>
      <c r="BI30" s="20">
        <v>27</v>
      </c>
      <c r="BJ30" s="21" t="str">
        <f t="shared" si="4"/>
        <v>桜川市</v>
      </c>
      <c r="BK30" s="22">
        <v>998089</v>
      </c>
      <c r="BL30" s="22">
        <v>7391588</v>
      </c>
      <c r="BM30" s="22">
        <v>7321704</v>
      </c>
      <c r="BN30" s="22">
        <v>16390518</v>
      </c>
      <c r="BO30" s="22">
        <v>16371224</v>
      </c>
      <c r="BP30" s="22">
        <v>10600702</v>
      </c>
      <c r="BQ30" s="22">
        <v>984</v>
      </c>
      <c r="BR30" s="22">
        <v>6273</v>
      </c>
      <c r="BS30" s="22">
        <v>5964</v>
      </c>
      <c r="BU30" s="20">
        <v>27</v>
      </c>
      <c r="BV30" s="21" t="str">
        <f t="shared" si="5"/>
        <v>桜川市</v>
      </c>
      <c r="BW30" s="22">
        <v>47033365</v>
      </c>
      <c r="BX30" s="22">
        <v>132746635</v>
      </c>
      <c r="BY30" s="22">
        <v>125788446</v>
      </c>
      <c r="BZ30" s="22">
        <v>135393493</v>
      </c>
      <c r="CA30" s="22">
        <v>134173811</v>
      </c>
      <c r="CB30" s="22">
        <v>57349209</v>
      </c>
      <c r="CC30" s="22">
        <v>49435</v>
      </c>
      <c r="CD30" s="22">
        <v>107531</v>
      </c>
      <c r="CE30" s="22">
        <v>98998</v>
      </c>
    </row>
    <row r="31" spans="1:83" ht="18.75" customHeight="1">
      <c r="A31" s="20">
        <v>28</v>
      </c>
      <c r="B31" s="21" t="s">
        <v>142</v>
      </c>
      <c r="C31" s="22">
        <v>1471056</v>
      </c>
      <c r="D31" s="22">
        <v>13297431</v>
      </c>
      <c r="E31" s="22">
        <v>12435020</v>
      </c>
      <c r="F31" s="22">
        <v>3760424</v>
      </c>
      <c r="G31" s="22">
        <v>3694981</v>
      </c>
      <c r="H31" s="22">
        <v>1819525</v>
      </c>
      <c r="I31" s="22">
        <v>4199</v>
      </c>
      <c r="J31" s="22">
        <v>15907</v>
      </c>
      <c r="K31" s="22">
        <v>14573</v>
      </c>
      <c r="L31" s="19"/>
      <c r="M31" s="20">
        <v>28</v>
      </c>
      <c r="N31" s="21" t="str">
        <f t="shared" si="0"/>
        <v>神栖市</v>
      </c>
      <c r="O31" s="22">
        <v>307856</v>
      </c>
      <c r="P31" s="22">
        <v>19011310</v>
      </c>
      <c r="Q31" s="22">
        <v>17550657</v>
      </c>
      <c r="R31" s="22">
        <v>4178263</v>
      </c>
      <c r="S31" s="22">
        <v>4116298</v>
      </c>
      <c r="T31" s="22">
        <v>1538305</v>
      </c>
      <c r="U31" s="22">
        <v>770</v>
      </c>
      <c r="V31" s="22">
        <v>18967</v>
      </c>
      <c r="W31" s="22">
        <v>17055</v>
      </c>
      <c r="X31" s="19"/>
      <c r="Y31" s="20">
        <v>28</v>
      </c>
      <c r="Z31" s="21" t="str">
        <f t="shared" si="1"/>
        <v>神栖市</v>
      </c>
      <c r="AA31" s="22">
        <v>2425497</v>
      </c>
      <c r="AB31" s="22">
        <v>37676844</v>
      </c>
      <c r="AC31" s="22">
        <v>37520353</v>
      </c>
      <c r="AD31" s="22">
        <v>458408924</v>
      </c>
      <c r="AE31" s="22">
        <v>457135636</v>
      </c>
      <c r="AF31" s="22">
        <v>246635556</v>
      </c>
      <c r="AG31" s="22">
        <v>1139</v>
      </c>
      <c r="AH31" s="22">
        <v>59815</v>
      </c>
      <c r="AI31" s="22">
        <v>58341</v>
      </c>
      <c r="AJ31" s="19"/>
      <c r="AK31" s="20">
        <v>28</v>
      </c>
      <c r="AL31" s="21" t="str">
        <f t="shared" si="2"/>
        <v>神栖市</v>
      </c>
      <c r="AM31" s="22">
        <v>833289</v>
      </c>
      <c r="AN31" s="22">
        <v>13315057</v>
      </c>
      <c r="AO31" s="22">
        <v>10412495</v>
      </c>
      <c r="AP31" s="22">
        <v>1157177</v>
      </c>
      <c r="AQ31" s="22">
        <v>1089225</v>
      </c>
      <c r="AR31" s="22">
        <v>459484</v>
      </c>
      <c r="AS31" s="22">
        <v>1354</v>
      </c>
      <c r="AT31" s="22">
        <v>16009</v>
      </c>
      <c r="AU31" s="22">
        <v>11395</v>
      </c>
      <c r="AV31" s="19"/>
      <c r="AW31" s="20">
        <v>28</v>
      </c>
      <c r="AX31" s="21" t="str">
        <f t="shared" si="3"/>
        <v>神栖市</v>
      </c>
      <c r="AY31" s="22">
        <v>1316288</v>
      </c>
      <c r="AZ31" s="22">
        <v>2113966</v>
      </c>
      <c r="BA31" s="22">
        <v>1559367</v>
      </c>
      <c r="BB31" s="22">
        <v>1048983</v>
      </c>
      <c r="BC31" s="22">
        <v>957713</v>
      </c>
      <c r="BD31" s="22">
        <v>462021</v>
      </c>
      <c r="BE31" s="22">
        <v>780</v>
      </c>
      <c r="BF31" s="22">
        <v>3475</v>
      </c>
      <c r="BG31" s="22">
        <v>2247</v>
      </c>
      <c r="BH31" s="19"/>
      <c r="BI31" s="20">
        <v>28</v>
      </c>
      <c r="BJ31" s="21" t="str">
        <f t="shared" si="4"/>
        <v>神栖市</v>
      </c>
      <c r="BK31" s="22">
        <v>20770750</v>
      </c>
      <c r="BL31" s="22">
        <v>12832754</v>
      </c>
      <c r="BM31" s="22">
        <v>11235156</v>
      </c>
      <c r="BN31" s="22">
        <v>23173231</v>
      </c>
      <c r="BO31" s="22">
        <v>22752101</v>
      </c>
      <c r="BP31" s="22">
        <v>13602796</v>
      </c>
      <c r="BQ31" s="22">
        <v>23048</v>
      </c>
      <c r="BR31" s="22">
        <v>16110</v>
      </c>
      <c r="BS31" s="22">
        <v>12487</v>
      </c>
      <c r="BU31" s="20">
        <v>28</v>
      </c>
      <c r="BV31" s="21" t="str">
        <f t="shared" si="5"/>
        <v>神栖市</v>
      </c>
      <c r="BW31" s="22">
        <v>48989354</v>
      </c>
      <c r="BX31" s="22">
        <v>98250646</v>
      </c>
      <c r="BY31" s="22">
        <v>90715419</v>
      </c>
      <c r="BZ31" s="22">
        <v>491727308</v>
      </c>
      <c r="CA31" s="22">
        <v>489746233</v>
      </c>
      <c r="CB31" s="22">
        <v>264517880</v>
      </c>
      <c r="CC31" s="22">
        <v>31318</v>
      </c>
      <c r="CD31" s="22">
        <v>130298</v>
      </c>
      <c r="CE31" s="22">
        <v>116107</v>
      </c>
    </row>
    <row r="32" spans="1:83" ht="18.75" customHeight="1">
      <c r="A32" s="20">
        <v>29</v>
      </c>
      <c r="B32" s="21" t="s">
        <v>143</v>
      </c>
      <c r="C32" s="22">
        <v>341315</v>
      </c>
      <c r="D32" s="22">
        <v>33689561</v>
      </c>
      <c r="E32" s="22">
        <v>32579120</v>
      </c>
      <c r="F32" s="22">
        <v>3635225</v>
      </c>
      <c r="G32" s="22">
        <v>3523033</v>
      </c>
      <c r="H32" s="22">
        <v>3499135</v>
      </c>
      <c r="I32" s="22">
        <v>1180</v>
      </c>
      <c r="J32" s="22">
        <v>23844</v>
      </c>
      <c r="K32" s="22">
        <v>22615</v>
      </c>
      <c r="L32" s="19"/>
      <c r="M32" s="20">
        <v>29</v>
      </c>
      <c r="N32" s="21" t="str">
        <f t="shared" si="0"/>
        <v>行方市</v>
      </c>
      <c r="O32" s="22">
        <v>1006335</v>
      </c>
      <c r="P32" s="22">
        <v>44337192</v>
      </c>
      <c r="Q32" s="22">
        <v>42198480</v>
      </c>
      <c r="R32" s="22">
        <v>2153790</v>
      </c>
      <c r="S32" s="22">
        <v>2051087</v>
      </c>
      <c r="T32" s="22">
        <v>2026388</v>
      </c>
      <c r="U32" s="22">
        <v>1311</v>
      </c>
      <c r="V32" s="22">
        <v>32171</v>
      </c>
      <c r="W32" s="22">
        <v>29953</v>
      </c>
      <c r="X32" s="19"/>
      <c r="Y32" s="20">
        <v>29</v>
      </c>
      <c r="Z32" s="21" t="str">
        <f t="shared" si="1"/>
        <v>行方市</v>
      </c>
      <c r="AA32" s="22">
        <v>653235</v>
      </c>
      <c r="AB32" s="22">
        <v>12369005</v>
      </c>
      <c r="AC32" s="22">
        <v>12236563</v>
      </c>
      <c r="AD32" s="22">
        <v>81429298</v>
      </c>
      <c r="AE32" s="22">
        <v>80578953</v>
      </c>
      <c r="AF32" s="22">
        <v>26182419</v>
      </c>
      <c r="AG32" s="22">
        <v>803</v>
      </c>
      <c r="AH32" s="22">
        <v>30773</v>
      </c>
      <c r="AI32" s="22">
        <v>29607</v>
      </c>
      <c r="AJ32" s="19"/>
      <c r="AK32" s="20">
        <v>29</v>
      </c>
      <c r="AL32" s="21" t="str">
        <f t="shared" si="2"/>
        <v>行方市</v>
      </c>
      <c r="AM32" s="22">
        <v>2692233</v>
      </c>
      <c r="AN32" s="22">
        <v>39342337</v>
      </c>
      <c r="AO32" s="22">
        <v>35713159</v>
      </c>
      <c r="AP32" s="22">
        <v>1147048</v>
      </c>
      <c r="AQ32" s="22">
        <v>1040556</v>
      </c>
      <c r="AR32" s="22">
        <v>1040556</v>
      </c>
      <c r="AS32" s="22">
        <v>1247</v>
      </c>
      <c r="AT32" s="22">
        <v>22054</v>
      </c>
      <c r="AU32" s="22">
        <v>19111</v>
      </c>
      <c r="AV32" s="19"/>
      <c r="AW32" s="20">
        <v>29</v>
      </c>
      <c r="AX32" s="21" t="str">
        <f t="shared" si="3"/>
        <v>行方市</v>
      </c>
      <c r="AY32" s="22">
        <v>786977</v>
      </c>
      <c r="AZ32" s="22">
        <v>1972366</v>
      </c>
      <c r="BA32" s="22">
        <v>1714977</v>
      </c>
      <c r="BB32" s="22">
        <v>26854</v>
      </c>
      <c r="BC32" s="22">
        <v>23285</v>
      </c>
      <c r="BD32" s="22">
        <v>23285</v>
      </c>
      <c r="BE32" s="22">
        <v>894</v>
      </c>
      <c r="BF32" s="22">
        <v>6204</v>
      </c>
      <c r="BG32" s="22">
        <v>5377</v>
      </c>
      <c r="BH32" s="19"/>
      <c r="BI32" s="20">
        <v>29</v>
      </c>
      <c r="BJ32" s="21" t="str">
        <f t="shared" si="4"/>
        <v>行方市</v>
      </c>
      <c r="BK32" s="22">
        <v>5200484</v>
      </c>
      <c r="BL32" s="22">
        <v>11091089</v>
      </c>
      <c r="BM32" s="22">
        <v>10765071</v>
      </c>
      <c r="BN32" s="22">
        <v>20727432</v>
      </c>
      <c r="BO32" s="22">
        <v>20305415</v>
      </c>
      <c r="BP32" s="22">
        <v>12391831</v>
      </c>
      <c r="BQ32" s="22">
        <v>26029</v>
      </c>
      <c r="BR32" s="22">
        <v>9067</v>
      </c>
      <c r="BS32" s="22">
        <v>7215</v>
      </c>
      <c r="BU32" s="20">
        <v>29</v>
      </c>
      <c r="BV32" s="21" t="str">
        <f t="shared" si="5"/>
        <v>行方市</v>
      </c>
      <c r="BW32" s="22">
        <v>23295311</v>
      </c>
      <c r="BX32" s="22">
        <v>143034689</v>
      </c>
      <c r="BY32" s="22">
        <v>135411740</v>
      </c>
      <c r="BZ32" s="22">
        <v>109134459</v>
      </c>
      <c r="CA32" s="22">
        <v>107535474</v>
      </c>
      <c r="CB32" s="22">
        <v>45176711</v>
      </c>
      <c r="CC32" s="22">
        <v>46052</v>
      </c>
      <c r="CD32" s="22">
        <v>124380</v>
      </c>
      <c r="CE32" s="22">
        <v>114103</v>
      </c>
    </row>
    <row r="33" spans="1:83" ht="18.75" customHeight="1">
      <c r="A33" s="28">
        <v>30</v>
      </c>
      <c r="B33" s="29" t="s">
        <v>144</v>
      </c>
      <c r="C33" s="30">
        <v>179960</v>
      </c>
      <c r="D33" s="30">
        <v>19601295</v>
      </c>
      <c r="E33" s="30">
        <v>18414174</v>
      </c>
      <c r="F33" s="30">
        <v>1696369</v>
      </c>
      <c r="G33" s="30">
        <v>1598606</v>
      </c>
      <c r="H33" s="30">
        <v>1591072</v>
      </c>
      <c r="I33" s="30">
        <v>464</v>
      </c>
      <c r="J33" s="30">
        <v>18937</v>
      </c>
      <c r="K33" s="30">
        <v>17412</v>
      </c>
      <c r="L33" s="19"/>
      <c r="M33" s="20">
        <v>30</v>
      </c>
      <c r="N33" s="21" t="str">
        <f t="shared" si="0"/>
        <v>鉾田市</v>
      </c>
      <c r="O33" s="22">
        <v>684922</v>
      </c>
      <c r="P33" s="22">
        <v>81856015</v>
      </c>
      <c r="Q33" s="22">
        <v>77594900</v>
      </c>
      <c r="R33" s="22">
        <v>3655384</v>
      </c>
      <c r="S33" s="22">
        <v>3473416</v>
      </c>
      <c r="T33" s="22">
        <v>3468702</v>
      </c>
      <c r="U33" s="30">
        <v>1453</v>
      </c>
      <c r="V33" s="30">
        <v>43416</v>
      </c>
      <c r="W33" s="30">
        <v>39767</v>
      </c>
      <c r="X33" s="19"/>
      <c r="Y33" s="20">
        <v>30</v>
      </c>
      <c r="Z33" s="21" t="str">
        <f t="shared" si="1"/>
        <v>鉾田市</v>
      </c>
      <c r="AA33" s="22">
        <v>544164</v>
      </c>
      <c r="AB33" s="22">
        <v>18790127</v>
      </c>
      <c r="AC33" s="22">
        <v>18329519</v>
      </c>
      <c r="AD33" s="22">
        <v>136353555</v>
      </c>
      <c r="AE33" s="22">
        <v>133585148</v>
      </c>
      <c r="AF33" s="22">
        <v>49151810</v>
      </c>
      <c r="AG33" s="30">
        <v>771</v>
      </c>
      <c r="AH33" s="30">
        <v>52865</v>
      </c>
      <c r="AI33" s="30">
        <v>48897</v>
      </c>
      <c r="AJ33" s="19"/>
      <c r="AK33" s="20">
        <v>30</v>
      </c>
      <c r="AL33" s="21" t="str">
        <f t="shared" si="2"/>
        <v>鉾田市</v>
      </c>
      <c r="AM33" s="22">
        <v>1409288</v>
      </c>
      <c r="AN33" s="22">
        <v>48275377</v>
      </c>
      <c r="AO33" s="22">
        <v>41237180</v>
      </c>
      <c r="AP33" s="22">
        <v>1369248</v>
      </c>
      <c r="AQ33" s="22">
        <v>1185529</v>
      </c>
      <c r="AR33" s="22">
        <v>1156747</v>
      </c>
      <c r="AS33" s="30">
        <v>859</v>
      </c>
      <c r="AT33" s="30">
        <v>31698</v>
      </c>
      <c r="AU33" s="30">
        <v>20191</v>
      </c>
      <c r="AV33" s="19"/>
      <c r="AW33" s="20">
        <v>30</v>
      </c>
      <c r="AX33" s="21" t="str">
        <f t="shared" si="3"/>
        <v>鉾田市</v>
      </c>
      <c r="AY33" s="22">
        <v>1056972</v>
      </c>
      <c r="AZ33" s="22">
        <v>1595227</v>
      </c>
      <c r="BA33" s="22">
        <v>1094284</v>
      </c>
      <c r="BB33" s="22">
        <v>29695</v>
      </c>
      <c r="BC33" s="22">
        <v>20347</v>
      </c>
      <c r="BD33" s="22">
        <v>20347</v>
      </c>
      <c r="BE33" s="30">
        <v>205</v>
      </c>
      <c r="BF33" s="30">
        <v>2761</v>
      </c>
      <c r="BG33" s="30">
        <v>1637</v>
      </c>
      <c r="BH33" s="19"/>
      <c r="BI33" s="20">
        <v>30</v>
      </c>
      <c r="BJ33" s="21" t="str">
        <f t="shared" si="4"/>
        <v>鉾田市</v>
      </c>
      <c r="BK33" s="22">
        <v>4447937</v>
      </c>
      <c r="BL33" s="22">
        <v>6014757</v>
      </c>
      <c r="BM33" s="22">
        <v>5399095</v>
      </c>
      <c r="BN33" s="22">
        <v>10238690</v>
      </c>
      <c r="BO33" s="22">
        <v>10031894</v>
      </c>
      <c r="BP33" s="22">
        <v>6433445</v>
      </c>
      <c r="BQ33" s="30">
        <v>10460</v>
      </c>
      <c r="BR33" s="30">
        <v>10334</v>
      </c>
      <c r="BS33" s="30">
        <v>7373</v>
      </c>
      <c r="BU33" s="20">
        <v>30</v>
      </c>
      <c r="BV33" s="21" t="str">
        <f t="shared" si="5"/>
        <v>鉾田市</v>
      </c>
      <c r="BW33" s="22">
        <v>27719695</v>
      </c>
      <c r="BX33" s="22">
        <v>176180305</v>
      </c>
      <c r="BY33" s="22">
        <v>162115397</v>
      </c>
      <c r="BZ33" s="22">
        <v>153344215</v>
      </c>
      <c r="CA33" s="22">
        <v>149896145</v>
      </c>
      <c r="CB33" s="22">
        <v>61822967</v>
      </c>
      <c r="CC33" s="30">
        <v>45207</v>
      </c>
      <c r="CD33" s="30">
        <v>160027</v>
      </c>
      <c r="CE33" s="30">
        <v>135284</v>
      </c>
    </row>
    <row r="34" spans="1:83" ht="18.75" customHeight="1">
      <c r="A34" s="28">
        <v>31</v>
      </c>
      <c r="B34" s="29" t="s">
        <v>162</v>
      </c>
      <c r="C34" s="30">
        <v>614464</v>
      </c>
      <c r="D34" s="30">
        <v>27467738</v>
      </c>
      <c r="E34" s="30">
        <v>26743850</v>
      </c>
      <c r="F34" s="30">
        <v>4065300</v>
      </c>
      <c r="G34" s="30">
        <v>3979346</v>
      </c>
      <c r="H34" s="30">
        <v>3393238</v>
      </c>
      <c r="I34" s="30">
        <v>1285</v>
      </c>
      <c r="J34" s="30">
        <v>15443</v>
      </c>
      <c r="K34" s="30">
        <v>14471</v>
      </c>
      <c r="L34" s="19"/>
      <c r="M34" s="20">
        <v>30</v>
      </c>
      <c r="N34" s="21" t="str">
        <f>B34</f>
        <v>つくばみらい市</v>
      </c>
      <c r="O34" s="22">
        <v>830733</v>
      </c>
      <c r="P34" s="22">
        <v>14245370</v>
      </c>
      <c r="Q34" s="22">
        <v>13155729</v>
      </c>
      <c r="R34" s="22">
        <v>6110850</v>
      </c>
      <c r="S34" s="22">
        <v>6048429</v>
      </c>
      <c r="T34" s="22">
        <v>1443356</v>
      </c>
      <c r="U34" s="30">
        <v>2274</v>
      </c>
      <c r="V34" s="30">
        <v>18145</v>
      </c>
      <c r="W34" s="30">
        <v>16299</v>
      </c>
      <c r="X34" s="19"/>
      <c r="Y34" s="20">
        <v>30</v>
      </c>
      <c r="Z34" s="21" t="str">
        <f>N34</f>
        <v>つくばみらい市</v>
      </c>
      <c r="AA34" s="22">
        <v>425329</v>
      </c>
      <c r="AB34" s="22">
        <v>9232957</v>
      </c>
      <c r="AC34" s="22">
        <v>9070547</v>
      </c>
      <c r="AD34" s="22">
        <v>146379100</v>
      </c>
      <c r="AE34" s="22">
        <v>144463332</v>
      </c>
      <c r="AF34" s="22">
        <v>48884296</v>
      </c>
      <c r="AG34" s="30">
        <v>1053</v>
      </c>
      <c r="AH34" s="30">
        <v>31297</v>
      </c>
      <c r="AI34" s="30">
        <v>29543</v>
      </c>
      <c r="AJ34" s="19"/>
      <c r="AK34" s="20">
        <v>30</v>
      </c>
      <c r="AL34" s="21" t="str">
        <f>Z34</f>
        <v>つくばみらい市</v>
      </c>
      <c r="AM34" s="22">
        <v>570341</v>
      </c>
      <c r="AN34" s="22">
        <v>4944807</v>
      </c>
      <c r="AO34" s="22">
        <v>3949117</v>
      </c>
      <c r="AP34" s="22">
        <v>2374109</v>
      </c>
      <c r="AQ34" s="22">
        <v>2340371</v>
      </c>
      <c r="AR34" s="22">
        <v>661176</v>
      </c>
      <c r="AS34" s="30">
        <v>992</v>
      </c>
      <c r="AT34" s="30">
        <v>5519</v>
      </c>
      <c r="AU34" s="30">
        <v>4033</v>
      </c>
      <c r="AV34" s="19"/>
      <c r="AW34" s="20">
        <v>30</v>
      </c>
      <c r="AX34" s="21" t="str">
        <f>AL34</f>
        <v>つくばみらい市</v>
      </c>
      <c r="AY34" s="22">
        <v>340080</v>
      </c>
      <c r="AZ34" s="22">
        <v>465293</v>
      </c>
      <c r="BA34" s="22">
        <v>347765</v>
      </c>
      <c r="BB34" s="22">
        <v>405052</v>
      </c>
      <c r="BC34" s="22">
        <v>401891</v>
      </c>
      <c r="BD34" s="22">
        <v>103989</v>
      </c>
      <c r="BE34" s="30">
        <v>708</v>
      </c>
      <c r="BF34" s="30">
        <v>864</v>
      </c>
      <c r="BG34" s="30">
        <v>646</v>
      </c>
      <c r="BH34" s="19"/>
      <c r="BI34" s="20">
        <v>30</v>
      </c>
      <c r="BJ34" s="21" t="str">
        <f>AX34</f>
        <v>つくばみらい市</v>
      </c>
      <c r="BK34" s="22">
        <v>4310196</v>
      </c>
      <c r="BL34" s="22">
        <v>5028984</v>
      </c>
      <c r="BM34" s="22">
        <v>4913832</v>
      </c>
      <c r="BN34" s="22">
        <v>25242899</v>
      </c>
      <c r="BO34" s="22">
        <v>25194934</v>
      </c>
      <c r="BP34" s="22">
        <v>15443952</v>
      </c>
      <c r="BQ34" s="30">
        <v>14419</v>
      </c>
      <c r="BR34" s="30">
        <v>4964</v>
      </c>
      <c r="BS34" s="30">
        <v>4659</v>
      </c>
      <c r="BU34" s="20">
        <v>30</v>
      </c>
      <c r="BV34" s="21" t="str">
        <f>BJ34</f>
        <v>つくばみらい市</v>
      </c>
      <c r="BW34" s="22">
        <v>17749629</v>
      </c>
      <c r="BX34" s="22">
        <v>61390371</v>
      </c>
      <c r="BY34" s="22">
        <v>58186062</v>
      </c>
      <c r="BZ34" s="22">
        <v>184577571</v>
      </c>
      <c r="CA34" s="22">
        <v>182428564</v>
      </c>
      <c r="CB34" s="22">
        <v>69930268</v>
      </c>
      <c r="CC34" s="30">
        <v>37902</v>
      </c>
      <c r="CD34" s="30">
        <v>76234</v>
      </c>
      <c r="CE34" s="30">
        <v>69653</v>
      </c>
    </row>
    <row r="35" spans="1:83" ht="18.75" customHeight="1">
      <c r="A35" s="28">
        <v>30</v>
      </c>
      <c r="B35" s="29" t="s">
        <v>163</v>
      </c>
      <c r="C35" s="30">
        <v>529447</v>
      </c>
      <c r="D35" s="30">
        <v>19813854</v>
      </c>
      <c r="E35" s="30">
        <v>19116403</v>
      </c>
      <c r="F35" s="30">
        <v>2344936</v>
      </c>
      <c r="G35" s="30">
        <v>2264351</v>
      </c>
      <c r="H35" s="30">
        <v>2243924</v>
      </c>
      <c r="I35" s="30">
        <v>1476</v>
      </c>
      <c r="J35" s="30">
        <v>13444</v>
      </c>
      <c r="K35" s="30">
        <v>12691</v>
      </c>
      <c r="L35" s="19"/>
      <c r="M35" s="20">
        <v>30</v>
      </c>
      <c r="N35" s="21" t="str">
        <f>B35</f>
        <v>小美玉市</v>
      </c>
      <c r="O35" s="22">
        <v>897665</v>
      </c>
      <c r="P35" s="22">
        <v>48572440</v>
      </c>
      <c r="Q35" s="22">
        <v>46463729</v>
      </c>
      <c r="R35" s="22">
        <v>4190621</v>
      </c>
      <c r="S35" s="22">
        <v>4078383</v>
      </c>
      <c r="T35" s="22">
        <v>3492740</v>
      </c>
      <c r="U35" s="30">
        <v>1512</v>
      </c>
      <c r="V35" s="30">
        <v>30919</v>
      </c>
      <c r="W35" s="30">
        <v>28761</v>
      </c>
      <c r="X35" s="19"/>
      <c r="Y35" s="20">
        <v>30</v>
      </c>
      <c r="Z35" s="21" t="str">
        <f>N35</f>
        <v>小美玉市</v>
      </c>
      <c r="AA35" s="22">
        <v>731877</v>
      </c>
      <c r="AB35" s="22">
        <v>16167079</v>
      </c>
      <c r="AC35" s="22">
        <v>15984447</v>
      </c>
      <c r="AD35" s="22">
        <v>178761642</v>
      </c>
      <c r="AE35" s="22">
        <v>177003258</v>
      </c>
      <c r="AF35" s="22">
        <v>64757059</v>
      </c>
      <c r="AG35" s="30">
        <v>1012</v>
      </c>
      <c r="AH35" s="30">
        <v>39914</v>
      </c>
      <c r="AI35" s="30">
        <v>38350</v>
      </c>
      <c r="AJ35" s="19"/>
      <c r="AK35" s="20">
        <v>30</v>
      </c>
      <c r="AL35" s="21" t="str">
        <f>Z35</f>
        <v>小美玉市</v>
      </c>
      <c r="AM35" s="22">
        <v>1382898</v>
      </c>
      <c r="AN35" s="22">
        <v>26561917</v>
      </c>
      <c r="AO35" s="22">
        <v>23518048</v>
      </c>
      <c r="AP35" s="22">
        <v>869546</v>
      </c>
      <c r="AQ35" s="22">
        <v>770150</v>
      </c>
      <c r="AR35" s="22">
        <v>770067</v>
      </c>
      <c r="AS35" s="30">
        <v>935</v>
      </c>
      <c r="AT35" s="30">
        <v>16046</v>
      </c>
      <c r="AU35" s="30">
        <v>13333</v>
      </c>
      <c r="AV35" s="19"/>
      <c r="AW35" s="20">
        <v>30</v>
      </c>
      <c r="AX35" s="21" t="str">
        <f>AL35</f>
        <v>小美玉市</v>
      </c>
      <c r="AY35" s="22">
        <v>275365</v>
      </c>
      <c r="AZ35" s="22">
        <v>754382</v>
      </c>
      <c r="BA35" s="22">
        <v>583190</v>
      </c>
      <c r="BB35" s="22">
        <v>9386</v>
      </c>
      <c r="BC35" s="22">
        <v>7312</v>
      </c>
      <c r="BD35" s="22">
        <v>7309</v>
      </c>
      <c r="BE35" s="30">
        <v>226</v>
      </c>
      <c r="BF35" s="30">
        <v>1727</v>
      </c>
      <c r="BG35" s="30">
        <v>1373</v>
      </c>
      <c r="BH35" s="19"/>
      <c r="BI35" s="20">
        <v>30</v>
      </c>
      <c r="BJ35" s="21" t="str">
        <f>AX35</f>
        <v>小美玉市</v>
      </c>
      <c r="BK35" s="22">
        <v>3172882</v>
      </c>
      <c r="BL35" s="22">
        <v>5817147</v>
      </c>
      <c r="BM35" s="22">
        <v>5421863</v>
      </c>
      <c r="BN35" s="22">
        <v>19243391</v>
      </c>
      <c r="BO35" s="22">
        <v>19013528</v>
      </c>
      <c r="BP35" s="22">
        <v>12209632</v>
      </c>
      <c r="BQ35" s="30">
        <v>6343</v>
      </c>
      <c r="BR35" s="30">
        <v>8384</v>
      </c>
      <c r="BS35" s="30">
        <v>7100</v>
      </c>
      <c r="BU35" s="20">
        <v>30</v>
      </c>
      <c r="BV35" s="21" t="str">
        <f>BJ35</f>
        <v>小美玉市</v>
      </c>
      <c r="BW35" s="22">
        <v>22516164</v>
      </c>
      <c r="BX35" s="22">
        <v>117693836</v>
      </c>
      <c r="BY35" s="22">
        <v>111093735</v>
      </c>
      <c r="BZ35" s="22">
        <v>205419762</v>
      </c>
      <c r="CA35" s="22">
        <v>203137193</v>
      </c>
      <c r="CB35" s="22">
        <v>83480942</v>
      </c>
      <c r="CC35" s="30">
        <v>41128</v>
      </c>
      <c r="CD35" s="30">
        <v>110440</v>
      </c>
      <c r="CE35" s="30">
        <v>101613</v>
      </c>
    </row>
    <row r="36" spans="1:83" ht="18.75" customHeight="1">
      <c r="A36" s="34"/>
      <c r="B36" s="35" t="s">
        <v>160</v>
      </c>
      <c r="C36" s="37">
        <f aca="true" t="shared" si="6" ref="C36:H36">SUM(C4:C35)</f>
        <v>10596665</v>
      </c>
      <c r="D36" s="37">
        <f t="shared" si="6"/>
        <v>797653674</v>
      </c>
      <c r="E36" s="37">
        <f t="shared" si="6"/>
        <v>766117805</v>
      </c>
      <c r="F36" s="37">
        <f t="shared" si="6"/>
        <v>145084472</v>
      </c>
      <c r="G36" s="37">
        <f t="shared" si="6"/>
        <v>141266895</v>
      </c>
      <c r="H36" s="37">
        <f t="shared" si="6"/>
        <v>97988387</v>
      </c>
      <c r="I36" s="37">
        <f>SUM(I4:I35)</f>
        <v>31676</v>
      </c>
      <c r="J36" s="37">
        <f>SUM(J4:J35)</f>
        <v>635376</v>
      </c>
      <c r="K36" s="37">
        <f>SUM(K4:K35)</f>
        <v>594947</v>
      </c>
      <c r="L36" s="19"/>
      <c r="M36" s="34"/>
      <c r="N36" s="35" t="s">
        <v>160</v>
      </c>
      <c r="O36" s="37">
        <f aca="true" t="shared" si="7" ref="O36:T36">SUM(O4:O35)</f>
        <v>14495578</v>
      </c>
      <c r="P36" s="37">
        <f t="shared" si="7"/>
        <v>873673603</v>
      </c>
      <c r="Q36" s="37">
        <f t="shared" si="7"/>
        <v>821764582</v>
      </c>
      <c r="R36" s="37">
        <f t="shared" si="7"/>
        <v>631212853</v>
      </c>
      <c r="S36" s="37">
        <f t="shared" si="7"/>
        <v>623332483</v>
      </c>
      <c r="T36" s="37">
        <f t="shared" si="7"/>
        <v>136166583</v>
      </c>
      <c r="U36" s="37">
        <f>SUM(U4:U35)</f>
        <v>41029</v>
      </c>
      <c r="V36" s="37">
        <f>SUM(V4:V35)</f>
        <v>925091</v>
      </c>
      <c r="W36" s="37">
        <f>SUM(W4:W35)</f>
        <v>850618</v>
      </c>
      <c r="X36" s="19"/>
      <c r="Y36" s="34"/>
      <c r="Z36" s="35" t="s">
        <v>160</v>
      </c>
      <c r="AA36" s="37">
        <f aca="true" t="shared" si="8" ref="AA36:AF36">SUM(AA4:AA35)</f>
        <v>48508678</v>
      </c>
      <c r="AB36" s="37">
        <f t="shared" si="8"/>
        <v>582623374</v>
      </c>
      <c r="AC36" s="37">
        <f t="shared" si="8"/>
        <v>575411820</v>
      </c>
      <c r="AD36" s="37">
        <f t="shared" si="8"/>
        <v>9635364354</v>
      </c>
      <c r="AE36" s="37">
        <f t="shared" si="8"/>
        <v>9579317003</v>
      </c>
      <c r="AF36" s="37">
        <f t="shared" si="8"/>
        <v>3375821580</v>
      </c>
      <c r="AG36" s="37">
        <f>SUM(AG4:AG35)</f>
        <v>45601</v>
      </c>
      <c r="AH36" s="37">
        <f>SUM(AH4:AH35)</f>
        <v>1851264</v>
      </c>
      <c r="AI36" s="37">
        <f>SUM(AI4:AI35)</f>
        <v>1787591</v>
      </c>
      <c r="AJ36" s="19"/>
      <c r="AK36" s="34"/>
      <c r="AL36" s="35" t="s">
        <v>160</v>
      </c>
      <c r="AM36" s="37">
        <f aca="true" t="shared" si="9" ref="AM36:AR36">SUM(AM4:AM35)</f>
        <v>355520794</v>
      </c>
      <c r="AN36" s="37">
        <f t="shared" si="9"/>
        <v>967363603</v>
      </c>
      <c r="AO36" s="37">
        <f t="shared" si="9"/>
        <v>872214660</v>
      </c>
      <c r="AP36" s="37">
        <f t="shared" si="9"/>
        <v>103342016</v>
      </c>
      <c r="AQ36" s="37">
        <f t="shared" si="9"/>
        <v>100601559</v>
      </c>
      <c r="AR36" s="37">
        <f t="shared" si="9"/>
        <v>59442423</v>
      </c>
      <c r="AS36" s="37">
        <f>SUM(AS4:AS35)</f>
        <v>27182</v>
      </c>
      <c r="AT36" s="37">
        <f>SUM(AT4:AT35)</f>
        <v>475685</v>
      </c>
      <c r="AU36" s="37">
        <f>SUM(AU4:AU35)</f>
        <v>379398</v>
      </c>
      <c r="AV36" s="19"/>
      <c r="AW36" s="34"/>
      <c r="AX36" s="35" t="s">
        <v>160</v>
      </c>
      <c r="AY36" s="37">
        <f aca="true" t="shared" si="10" ref="AY36:BD36">SUM(AY4:AY35)</f>
        <v>16607736</v>
      </c>
      <c r="AZ36" s="37">
        <f t="shared" si="10"/>
        <v>56508782</v>
      </c>
      <c r="BA36" s="37">
        <f t="shared" si="10"/>
        <v>44098178</v>
      </c>
      <c r="BB36" s="37">
        <f t="shared" si="10"/>
        <v>8145478</v>
      </c>
      <c r="BC36" s="37">
        <f t="shared" si="10"/>
        <v>7694355</v>
      </c>
      <c r="BD36" s="37">
        <f t="shared" si="10"/>
        <v>4292152</v>
      </c>
      <c r="BE36" s="37">
        <f>SUM(BE4:BE35)</f>
        <v>14068</v>
      </c>
      <c r="BF36" s="37">
        <f>SUM(BF4:BF35)</f>
        <v>98269</v>
      </c>
      <c r="BG36" s="37">
        <f>SUM(BG4:BG35)</f>
        <v>73251</v>
      </c>
      <c r="BH36" s="19"/>
      <c r="BI36" s="34"/>
      <c r="BJ36" s="35" t="s">
        <v>160</v>
      </c>
      <c r="BK36" s="37">
        <f aca="true" t="shared" si="11" ref="BK36:BP36">SUM(BK4:BK35)</f>
        <v>134636361</v>
      </c>
      <c r="BL36" s="37">
        <f t="shared" si="11"/>
        <v>223271175</v>
      </c>
      <c r="BM36" s="37">
        <f t="shared" si="11"/>
        <v>213611928</v>
      </c>
      <c r="BN36" s="37">
        <f t="shared" si="11"/>
        <v>1063443110</v>
      </c>
      <c r="BO36" s="37">
        <f t="shared" si="11"/>
        <v>1059123509</v>
      </c>
      <c r="BP36" s="37">
        <f t="shared" si="11"/>
        <v>658460932</v>
      </c>
      <c r="BQ36" s="37">
        <f>SUM(BQ4:BQ35)</f>
        <v>331556</v>
      </c>
      <c r="BR36" s="37">
        <f>SUM(BR4:BR35)</f>
        <v>316652</v>
      </c>
      <c r="BS36" s="37">
        <f>SUM(BS4:BS35)</f>
        <v>273309</v>
      </c>
      <c r="BU36" s="34"/>
      <c r="BV36" s="35" t="s">
        <v>160</v>
      </c>
      <c r="BW36" s="37">
        <f aca="true" t="shared" si="12" ref="BW36:CB36">SUM(BW4:BW35)</f>
        <v>1417739369</v>
      </c>
      <c r="BX36" s="37">
        <f t="shared" si="12"/>
        <v>3508350631</v>
      </c>
      <c r="BY36" s="37">
        <f t="shared" si="12"/>
        <v>3300238521</v>
      </c>
      <c r="BZ36" s="37">
        <f t="shared" si="12"/>
        <v>11588725440</v>
      </c>
      <c r="CA36" s="37">
        <f t="shared" si="12"/>
        <v>11513463222</v>
      </c>
      <c r="CB36" s="37">
        <f t="shared" si="12"/>
        <v>4333692306</v>
      </c>
      <c r="CC36" s="37">
        <f>SUM(CC4:CC35)</f>
        <v>1622040</v>
      </c>
      <c r="CD36" s="37">
        <f>SUM(CD4:CD35)</f>
        <v>4304569</v>
      </c>
      <c r="CE36" s="37">
        <f>SUM(CE4:CE35)</f>
        <v>3961013</v>
      </c>
    </row>
    <row r="37" spans="1:83" ht="18.75" customHeight="1">
      <c r="A37" s="31">
        <v>33</v>
      </c>
      <c r="B37" s="32" t="s">
        <v>123</v>
      </c>
      <c r="C37" s="33">
        <v>296197</v>
      </c>
      <c r="D37" s="33">
        <v>19106292</v>
      </c>
      <c r="E37" s="33">
        <v>18316367</v>
      </c>
      <c r="F37" s="33">
        <v>2341231</v>
      </c>
      <c r="G37" s="33">
        <v>2258222</v>
      </c>
      <c r="H37" s="33">
        <v>2060136</v>
      </c>
      <c r="I37" s="33">
        <v>1104</v>
      </c>
      <c r="J37" s="33">
        <v>17712</v>
      </c>
      <c r="K37" s="33">
        <v>16537</v>
      </c>
      <c r="L37" s="19"/>
      <c r="M37" s="20">
        <v>31</v>
      </c>
      <c r="N37" s="21" t="str">
        <f t="shared" si="0"/>
        <v>茨城町</v>
      </c>
      <c r="O37" s="22">
        <v>1273521</v>
      </c>
      <c r="P37" s="22">
        <v>41774305</v>
      </c>
      <c r="Q37" s="22">
        <v>39583738</v>
      </c>
      <c r="R37" s="22">
        <v>5465366</v>
      </c>
      <c r="S37" s="22">
        <v>5290836</v>
      </c>
      <c r="T37" s="22">
        <v>2836843</v>
      </c>
      <c r="U37" s="33">
        <v>1652</v>
      </c>
      <c r="V37" s="33">
        <v>29092</v>
      </c>
      <c r="W37" s="33">
        <v>26661</v>
      </c>
      <c r="X37" s="19"/>
      <c r="Y37" s="20">
        <v>31</v>
      </c>
      <c r="Z37" s="21" t="str">
        <f t="shared" si="1"/>
        <v>茨城町</v>
      </c>
      <c r="AA37" s="22">
        <v>1608645</v>
      </c>
      <c r="AB37" s="22">
        <v>9762518</v>
      </c>
      <c r="AC37" s="22">
        <v>9686711</v>
      </c>
      <c r="AD37" s="22">
        <v>96730303</v>
      </c>
      <c r="AE37" s="22">
        <v>96081600</v>
      </c>
      <c r="AF37" s="22">
        <v>29132496</v>
      </c>
      <c r="AG37" s="33">
        <v>680</v>
      </c>
      <c r="AH37" s="33">
        <v>26011</v>
      </c>
      <c r="AI37" s="33">
        <v>25319</v>
      </c>
      <c r="AJ37" s="19"/>
      <c r="AK37" s="20">
        <v>31</v>
      </c>
      <c r="AL37" s="21" t="str">
        <f t="shared" si="2"/>
        <v>茨城町</v>
      </c>
      <c r="AM37" s="22">
        <v>1629858</v>
      </c>
      <c r="AN37" s="22">
        <v>23985048</v>
      </c>
      <c r="AO37" s="22">
        <v>20860408</v>
      </c>
      <c r="AP37" s="22">
        <v>1081881</v>
      </c>
      <c r="AQ37" s="22">
        <v>976674</v>
      </c>
      <c r="AR37" s="22">
        <v>857769</v>
      </c>
      <c r="AS37" s="33">
        <v>1134</v>
      </c>
      <c r="AT37" s="33">
        <v>14601</v>
      </c>
      <c r="AU37" s="33">
        <v>11625</v>
      </c>
      <c r="AV37" s="19"/>
      <c r="AW37" s="20">
        <v>31</v>
      </c>
      <c r="AX37" s="21" t="str">
        <f t="shared" si="3"/>
        <v>茨城町</v>
      </c>
      <c r="AY37" s="22">
        <v>186372</v>
      </c>
      <c r="AZ37" s="22">
        <v>1122919</v>
      </c>
      <c r="BA37" s="22">
        <v>823645</v>
      </c>
      <c r="BB37" s="22">
        <v>95773</v>
      </c>
      <c r="BC37" s="22">
        <v>84003</v>
      </c>
      <c r="BD37" s="22">
        <v>54455</v>
      </c>
      <c r="BE37" s="33">
        <v>276</v>
      </c>
      <c r="BF37" s="33">
        <v>1749</v>
      </c>
      <c r="BG37" s="33">
        <v>1201</v>
      </c>
      <c r="BH37" s="19"/>
      <c r="BI37" s="20">
        <v>31</v>
      </c>
      <c r="BJ37" s="21" t="str">
        <f t="shared" si="4"/>
        <v>茨城町</v>
      </c>
      <c r="BK37" s="22">
        <v>4321606</v>
      </c>
      <c r="BL37" s="22">
        <v>2378755</v>
      </c>
      <c r="BM37" s="22">
        <v>2208467</v>
      </c>
      <c r="BN37" s="22">
        <v>6959124</v>
      </c>
      <c r="BO37" s="22">
        <v>6944403</v>
      </c>
      <c r="BP37" s="22">
        <v>4416383</v>
      </c>
      <c r="BQ37" s="33">
        <v>7421</v>
      </c>
      <c r="BR37" s="33">
        <v>2452</v>
      </c>
      <c r="BS37" s="33">
        <v>2037</v>
      </c>
      <c r="BU37" s="20">
        <v>31</v>
      </c>
      <c r="BV37" s="21" t="str">
        <f t="shared" si="5"/>
        <v>茨城町</v>
      </c>
      <c r="BW37" s="22">
        <v>23466550</v>
      </c>
      <c r="BX37" s="22">
        <v>98173450</v>
      </c>
      <c r="BY37" s="22">
        <v>91522949</v>
      </c>
      <c r="BZ37" s="22">
        <v>112676379</v>
      </c>
      <c r="CA37" s="22">
        <v>111638439</v>
      </c>
      <c r="CB37" s="22">
        <v>39360783</v>
      </c>
      <c r="CC37" s="33">
        <v>29552</v>
      </c>
      <c r="CD37" s="33">
        <v>91626</v>
      </c>
      <c r="CE37" s="33">
        <v>83389</v>
      </c>
    </row>
    <row r="38" spans="1:83" ht="18.75" customHeight="1">
      <c r="A38" s="20">
        <v>34</v>
      </c>
      <c r="B38" s="21" t="s">
        <v>145</v>
      </c>
      <c r="C38" s="22">
        <v>2627</v>
      </c>
      <c r="D38" s="22">
        <v>3530573</v>
      </c>
      <c r="E38" s="22">
        <v>3251009</v>
      </c>
      <c r="F38" s="22">
        <v>444423</v>
      </c>
      <c r="G38" s="22">
        <v>418927</v>
      </c>
      <c r="H38" s="22">
        <v>344319</v>
      </c>
      <c r="I38" s="22">
        <v>43</v>
      </c>
      <c r="J38" s="22">
        <v>4966</v>
      </c>
      <c r="K38" s="22">
        <v>4469</v>
      </c>
      <c r="L38" s="19"/>
      <c r="M38" s="20">
        <v>34</v>
      </c>
      <c r="N38" s="21" t="str">
        <f t="shared" si="0"/>
        <v>大洗町</v>
      </c>
      <c r="O38" s="22">
        <v>6331</v>
      </c>
      <c r="P38" s="22">
        <v>3053174</v>
      </c>
      <c r="Q38" s="22">
        <v>2806993</v>
      </c>
      <c r="R38" s="22">
        <v>2683500</v>
      </c>
      <c r="S38" s="22">
        <v>2653169</v>
      </c>
      <c r="T38" s="22">
        <v>668312</v>
      </c>
      <c r="U38" s="22">
        <v>162</v>
      </c>
      <c r="V38" s="22">
        <v>6108</v>
      </c>
      <c r="W38" s="22">
        <v>5460</v>
      </c>
      <c r="X38" s="19"/>
      <c r="Y38" s="20">
        <v>34</v>
      </c>
      <c r="Z38" s="21" t="str">
        <f t="shared" si="1"/>
        <v>大洗町</v>
      </c>
      <c r="AA38" s="22">
        <v>327789</v>
      </c>
      <c r="AB38" s="22">
        <v>3344463</v>
      </c>
      <c r="AC38" s="22">
        <v>3323283</v>
      </c>
      <c r="AD38" s="22">
        <v>73166891</v>
      </c>
      <c r="AE38" s="22">
        <v>72793295</v>
      </c>
      <c r="AF38" s="22">
        <v>27849848</v>
      </c>
      <c r="AG38" s="22">
        <v>487</v>
      </c>
      <c r="AH38" s="22">
        <v>14154</v>
      </c>
      <c r="AI38" s="22">
        <v>13808</v>
      </c>
      <c r="AJ38" s="19"/>
      <c r="AK38" s="20">
        <v>34</v>
      </c>
      <c r="AL38" s="21" t="str">
        <f t="shared" si="2"/>
        <v>大洗町</v>
      </c>
      <c r="AM38" s="22">
        <v>317475</v>
      </c>
      <c r="AN38" s="22">
        <v>2676850</v>
      </c>
      <c r="AO38" s="22">
        <v>2503131</v>
      </c>
      <c r="AP38" s="22">
        <v>2572444</v>
      </c>
      <c r="AQ38" s="22">
        <v>2566130</v>
      </c>
      <c r="AR38" s="22">
        <v>1559677</v>
      </c>
      <c r="AS38" s="22">
        <v>110</v>
      </c>
      <c r="AT38" s="22">
        <v>1529</v>
      </c>
      <c r="AU38" s="22">
        <v>1361</v>
      </c>
      <c r="AV38" s="19"/>
      <c r="AW38" s="20">
        <v>34</v>
      </c>
      <c r="AX38" s="21" t="str">
        <f t="shared" si="3"/>
        <v>大洗町</v>
      </c>
      <c r="AY38" s="22">
        <v>105113</v>
      </c>
      <c r="AZ38" s="22">
        <v>381221</v>
      </c>
      <c r="BA38" s="22">
        <v>359130</v>
      </c>
      <c r="BB38" s="22">
        <v>390135</v>
      </c>
      <c r="BC38" s="22">
        <v>384313</v>
      </c>
      <c r="BD38" s="22">
        <v>191649</v>
      </c>
      <c r="BE38" s="22">
        <v>62</v>
      </c>
      <c r="BF38" s="22">
        <v>463</v>
      </c>
      <c r="BG38" s="22">
        <v>392</v>
      </c>
      <c r="BH38" s="19"/>
      <c r="BI38" s="20">
        <v>34</v>
      </c>
      <c r="BJ38" s="21" t="str">
        <f t="shared" si="4"/>
        <v>大洗町</v>
      </c>
      <c r="BK38" s="22">
        <v>1653972</v>
      </c>
      <c r="BL38" s="22">
        <v>1619045</v>
      </c>
      <c r="BM38" s="22">
        <v>1615575</v>
      </c>
      <c r="BN38" s="22">
        <v>9247884</v>
      </c>
      <c r="BO38" s="22">
        <v>9226293</v>
      </c>
      <c r="BP38" s="22">
        <v>4142473</v>
      </c>
      <c r="BQ38" s="22">
        <v>813</v>
      </c>
      <c r="BR38" s="22">
        <v>3783</v>
      </c>
      <c r="BS38" s="22">
        <v>3702</v>
      </c>
      <c r="BU38" s="20">
        <v>34</v>
      </c>
      <c r="BV38" s="21" t="str">
        <f t="shared" si="5"/>
        <v>大洗町</v>
      </c>
      <c r="BW38" s="22">
        <v>8584674</v>
      </c>
      <c r="BX38" s="22">
        <v>14605326</v>
      </c>
      <c r="BY38" s="22">
        <v>13859121</v>
      </c>
      <c r="BZ38" s="22">
        <v>88505277</v>
      </c>
      <c r="CA38" s="22">
        <v>88042127</v>
      </c>
      <c r="CB38" s="22">
        <v>34756278</v>
      </c>
      <c r="CC38" s="22">
        <v>7363</v>
      </c>
      <c r="CD38" s="22">
        <v>31003</v>
      </c>
      <c r="CE38" s="22">
        <v>29192</v>
      </c>
    </row>
    <row r="39" spans="1:83" ht="18.75" customHeight="1">
      <c r="A39" s="20">
        <v>35</v>
      </c>
      <c r="B39" s="21" t="s">
        <v>146</v>
      </c>
      <c r="C39" s="22">
        <v>44106</v>
      </c>
      <c r="D39" s="22">
        <v>12390915</v>
      </c>
      <c r="E39" s="22">
        <v>11661552</v>
      </c>
      <c r="F39" s="22">
        <v>1283947</v>
      </c>
      <c r="G39" s="22">
        <v>1214122</v>
      </c>
      <c r="H39" s="22">
        <v>1213994</v>
      </c>
      <c r="I39" s="22">
        <v>103</v>
      </c>
      <c r="J39" s="22">
        <v>11657</v>
      </c>
      <c r="K39" s="22">
        <v>10691</v>
      </c>
      <c r="L39" s="19"/>
      <c r="M39" s="20">
        <v>35</v>
      </c>
      <c r="N39" s="21" t="str">
        <f t="shared" si="0"/>
        <v>城里町</v>
      </c>
      <c r="O39" s="22">
        <v>71244</v>
      </c>
      <c r="P39" s="22">
        <v>16608090</v>
      </c>
      <c r="Q39" s="22">
        <v>15455751</v>
      </c>
      <c r="R39" s="22">
        <v>882981</v>
      </c>
      <c r="S39" s="22">
        <v>827880</v>
      </c>
      <c r="T39" s="22">
        <v>793776</v>
      </c>
      <c r="U39" s="22">
        <v>189</v>
      </c>
      <c r="V39" s="22">
        <v>17953</v>
      </c>
      <c r="W39" s="22">
        <v>16320</v>
      </c>
      <c r="X39" s="19"/>
      <c r="Y39" s="20">
        <v>35</v>
      </c>
      <c r="Z39" s="21" t="str">
        <f t="shared" si="1"/>
        <v>城里町</v>
      </c>
      <c r="AA39" s="22">
        <v>338623</v>
      </c>
      <c r="AB39" s="22">
        <v>6665936</v>
      </c>
      <c r="AC39" s="22">
        <v>6438425</v>
      </c>
      <c r="AD39" s="22">
        <v>44991795</v>
      </c>
      <c r="AE39" s="22">
        <v>43637213</v>
      </c>
      <c r="AF39" s="22">
        <v>12180011</v>
      </c>
      <c r="AG39" s="22">
        <v>267</v>
      </c>
      <c r="AH39" s="22">
        <v>18399</v>
      </c>
      <c r="AI39" s="22">
        <v>16711</v>
      </c>
      <c r="AJ39" s="19"/>
      <c r="AK39" s="20">
        <v>35</v>
      </c>
      <c r="AL39" s="21" t="str">
        <f t="shared" si="2"/>
        <v>城里町</v>
      </c>
      <c r="AM39" s="22">
        <v>43048749</v>
      </c>
      <c r="AN39" s="22">
        <v>55363970</v>
      </c>
      <c r="AO39" s="22">
        <v>52416488</v>
      </c>
      <c r="AP39" s="22">
        <v>1092605</v>
      </c>
      <c r="AQ39" s="22">
        <v>1032437</v>
      </c>
      <c r="AR39" s="22">
        <v>1032437</v>
      </c>
      <c r="AS39" s="22">
        <v>338</v>
      </c>
      <c r="AT39" s="22">
        <v>13079</v>
      </c>
      <c r="AU39" s="22">
        <v>11194</v>
      </c>
      <c r="AV39" s="19"/>
      <c r="AW39" s="20">
        <v>35</v>
      </c>
      <c r="AX39" s="21" t="str">
        <f t="shared" si="3"/>
        <v>城里町</v>
      </c>
      <c r="AY39" s="22">
        <v>66404</v>
      </c>
      <c r="AZ39" s="22">
        <v>1546373</v>
      </c>
      <c r="BA39" s="22">
        <v>1199958</v>
      </c>
      <c r="BB39" s="22">
        <v>18873</v>
      </c>
      <c r="BC39" s="22">
        <v>15301</v>
      </c>
      <c r="BD39" s="22">
        <v>15301</v>
      </c>
      <c r="BE39" s="22">
        <v>93</v>
      </c>
      <c r="BF39" s="22">
        <v>2056</v>
      </c>
      <c r="BG39" s="22">
        <v>1643</v>
      </c>
      <c r="BH39" s="19"/>
      <c r="BI39" s="20">
        <v>35</v>
      </c>
      <c r="BJ39" s="21" t="str">
        <f t="shared" si="4"/>
        <v>城里町</v>
      </c>
      <c r="BK39" s="22">
        <v>6584819</v>
      </c>
      <c r="BL39" s="22">
        <v>7140137</v>
      </c>
      <c r="BM39" s="22">
        <v>7076798</v>
      </c>
      <c r="BN39" s="22">
        <v>9464743</v>
      </c>
      <c r="BO39" s="22">
        <v>9452829</v>
      </c>
      <c r="BP39" s="22">
        <v>5847858</v>
      </c>
      <c r="BQ39" s="22">
        <v>28169</v>
      </c>
      <c r="BR39" s="22">
        <v>4154</v>
      </c>
      <c r="BS39" s="22">
        <v>3930</v>
      </c>
      <c r="BU39" s="20">
        <v>35</v>
      </c>
      <c r="BV39" s="21" t="str">
        <f t="shared" si="5"/>
        <v>城里町</v>
      </c>
      <c r="BW39" s="22">
        <v>62002717</v>
      </c>
      <c r="BX39" s="22">
        <v>99727283</v>
      </c>
      <c r="BY39" s="22">
        <v>94260396</v>
      </c>
      <c r="BZ39" s="22">
        <v>57735100</v>
      </c>
      <c r="CA39" s="22">
        <v>56179928</v>
      </c>
      <c r="CB39" s="22">
        <v>21083523</v>
      </c>
      <c r="CC39" s="22">
        <v>30533</v>
      </c>
      <c r="CD39" s="22">
        <v>67311</v>
      </c>
      <c r="CE39" s="22">
        <v>60500</v>
      </c>
    </row>
    <row r="40" spans="1:83" ht="18.75" customHeight="1">
      <c r="A40" s="20">
        <v>36</v>
      </c>
      <c r="B40" s="21" t="s">
        <v>124</v>
      </c>
      <c r="C40" s="22">
        <v>2226</v>
      </c>
      <c r="D40" s="22">
        <v>4275944</v>
      </c>
      <c r="E40" s="22">
        <v>3883771</v>
      </c>
      <c r="F40" s="22">
        <v>1807980</v>
      </c>
      <c r="G40" s="22">
        <v>1765256</v>
      </c>
      <c r="H40" s="22">
        <v>605220</v>
      </c>
      <c r="I40" s="22">
        <v>3</v>
      </c>
      <c r="J40" s="22">
        <v>3422</v>
      </c>
      <c r="K40" s="22">
        <v>3039</v>
      </c>
      <c r="L40" s="19"/>
      <c r="M40" s="20">
        <v>38</v>
      </c>
      <c r="N40" s="21" t="str">
        <f t="shared" si="0"/>
        <v>東海村</v>
      </c>
      <c r="O40" s="22">
        <v>52253</v>
      </c>
      <c r="P40" s="22">
        <v>6818479</v>
      </c>
      <c r="Q40" s="22">
        <v>6273213</v>
      </c>
      <c r="R40" s="22">
        <v>10203359</v>
      </c>
      <c r="S40" s="22">
        <v>10122415</v>
      </c>
      <c r="T40" s="22">
        <v>1495710</v>
      </c>
      <c r="U40" s="22">
        <v>73</v>
      </c>
      <c r="V40" s="22">
        <v>7241</v>
      </c>
      <c r="W40" s="22">
        <v>6478</v>
      </c>
      <c r="X40" s="19"/>
      <c r="Y40" s="20">
        <v>38</v>
      </c>
      <c r="Z40" s="21" t="str">
        <f t="shared" si="1"/>
        <v>東海村</v>
      </c>
      <c r="AA40" s="22">
        <v>894865</v>
      </c>
      <c r="AB40" s="22">
        <v>8971559</v>
      </c>
      <c r="AC40" s="22">
        <v>8945955</v>
      </c>
      <c r="AD40" s="22">
        <v>189828343</v>
      </c>
      <c r="AE40" s="22">
        <v>189528086</v>
      </c>
      <c r="AF40" s="22">
        <v>66455020</v>
      </c>
      <c r="AG40" s="22">
        <v>105</v>
      </c>
      <c r="AH40" s="22">
        <v>20841</v>
      </c>
      <c r="AI40" s="22">
        <v>20531</v>
      </c>
      <c r="AJ40" s="19"/>
      <c r="AK40" s="20">
        <v>38</v>
      </c>
      <c r="AL40" s="21" t="str">
        <f t="shared" si="2"/>
        <v>東海村</v>
      </c>
      <c r="AM40" s="22">
        <v>176880</v>
      </c>
      <c r="AN40" s="22">
        <v>4140259</v>
      </c>
      <c r="AO40" s="22">
        <v>3668163</v>
      </c>
      <c r="AP40" s="22">
        <v>9283823</v>
      </c>
      <c r="AQ40" s="22">
        <v>9270139</v>
      </c>
      <c r="AR40" s="22">
        <v>4916018</v>
      </c>
      <c r="AS40" s="22">
        <v>81</v>
      </c>
      <c r="AT40" s="22">
        <v>2295</v>
      </c>
      <c r="AU40" s="22">
        <v>1830</v>
      </c>
      <c r="AV40" s="19"/>
      <c r="AW40" s="20">
        <v>38</v>
      </c>
      <c r="AX40" s="21" t="str">
        <f t="shared" si="3"/>
        <v>東海村</v>
      </c>
      <c r="AY40" s="22">
        <v>421010</v>
      </c>
      <c r="AZ40" s="22">
        <v>131206</v>
      </c>
      <c r="BA40" s="22">
        <v>101677</v>
      </c>
      <c r="BB40" s="22">
        <v>382366</v>
      </c>
      <c r="BC40" s="22">
        <v>381392</v>
      </c>
      <c r="BD40" s="22">
        <v>215303</v>
      </c>
      <c r="BE40" s="22">
        <v>6</v>
      </c>
      <c r="BF40" s="22">
        <v>173</v>
      </c>
      <c r="BG40" s="22">
        <v>117</v>
      </c>
      <c r="BH40" s="19"/>
      <c r="BI40" s="20">
        <v>38</v>
      </c>
      <c r="BJ40" s="21" t="str">
        <f t="shared" si="4"/>
        <v>東海村</v>
      </c>
      <c r="BK40" s="22">
        <v>567893</v>
      </c>
      <c r="BL40" s="22">
        <v>3030178</v>
      </c>
      <c r="BM40" s="22">
        <v>2762881</v>
      </c>
      <c r="BN40" s="22">
        <v>20992846</v>
      </c>
      <c r="BO40" s="22">
        <v>20929728</v>
      </c>
      <c r="BP40" s="22">
        <v>12085638</v>
      </c>
      <c r="BQ40" s="22">
        <v>639</v>
      </c>
      <c r="BR40" s="22">
        <v>4074</v>
      </c>
      <c r="BS40" s="22">
        <v>3226</v>
      </c>
      <c r="BU40" s="20">
        <v>38</v>
      </c>
      <c r="BV40" s="21" t="str">
        <f t="shared" si="5"/>
        <v>東海村</v>
      </c>
      <c r="BW40" s="22">
        <v>10112375</v>
      </c>
      <c r="BX40" s="22">
        <v>27367625</v>
      </c>
      <c r="BY40" s="22">
        <v>25635660</v>
      </c>
      <c r="BZ40" s="22">
        <v>232498717</v>
      </c>
      <c r="CA40" s="22">
        <v>231997016</v>
      </c>
      <c r="CB40" s="22">
        <v>85772909</v>
      </c>
      <c r="CC40" s="22">
        <v>17824</v>
      </c>
      <c r="CD40" s="22">
        <v>38046</v>
      </c>
      <c r="CE40" s="22">
        <v>35221</v>
      </c>
    </row>
    <row r="41" spans="1:83" ht="18.75" customHeight="1">
      <c r="A41" s="20">
        <v>37</v>
      </c>
      <c r="B41" s="21" t="s">
        <v>125</v>
      </c>
      <c r="C41" s="22">
        <v>135130</v>
      </c>
      <c r="D41" s="22">
        <v>14640613</v>
      </c>
      <c r="E41" s="22">
        <v>13774376</v>
      </c>
      <c r="F41" s="22">
        <v>1436282</v>
      </c>
      <c r="G41" s="22">
        <v>1367950</v>
      </c>
      <c r="H41" s="22">
        <v>1288330</v>
      </c>
      <c r="I41" s="22">
        <v>509</v>
      </c>
      <c r="J41" s="22">
        <v>22450</v>
      </c>
      <c r="K41" s="22">
        <v>20756</v>
      </c>
      <c r="L41" s="19"/>
      <c r="M41" s="20">
        <v>39</v>
      </c>
      <c r="N41" s="21" t="str">
        <f t="shared" si="0"/>
        <v>大子町</v>
      </c>
      <c r="O41" s="22">
        <v>215996</v>
      </c>
      <c r="P41" s="22">
        <v>18879854</v>
      </c>
      <c r="Q41" s="22">
        <v>17293118</v>
      </c>
      <c r="R41" s="22">
        <v>1097184</v>
      </c>
      <c r="S41" s="22">
        <v>1029899</v>
      </c>
      <c r="T41" s="22">
        <v>899918</v>
      </c>
      <c r="U41" s="22">
        <v>762</v>
      </c>
      <c r="V41" s="22">
        <v>39589</v>
      </c>
      <c r="W41" s="22">
        <v>35626</v>
      </c>
      <c r="X41" s="19"/>
      <c r="Y41" s="20">
        <v>39</v>
      </c>
      <c r="Z41" s="21" t="str">
        <f t="shared" si="1"/>
        <v>大子町</v>
      </c>
      <c r="AA41" s="22">
        <v>352134</v>
      </c>
      <c r="AB41" s="22">
        <v>6034353</v>
      </c>
      <c r="AC41" s="22">
        <v>5638771</v>
      </c>
      <c r="AD41" s="22">
        <v>32581486</v>
      </c>
      <c r="AE41" s="22">
        <v>31156719</v>
      </c>
      <c r="AF41" s="22">
        <v>9547020</v>
      </c>
      <c r="AG41" s="22">
        <v>549</v>
      </c>
      <c r="AH41" s="22">
        <v>20876</v>
      </c>
      <c r="AI41" s="22">
        <v>18078</v>
      </c>
      <c r="AJ41" s="19"/>
      <c r="AK41" s="20">
        <v>39</v>
      </c>
      <c r="AL41" s="21" t="str">
        <f t="shared" si="2"/>
        <v>大子町</v>
      </c>
      <c r="AM41" s="22">
        <v>74684816</v>
      </c>
      <c r="AN41" s="22">
        <v>144232838</v>
      </c>
      <c r="AO41" s="22">
        <v>133221654</v>
      </c>
      <c r="AP41" s="22">
        <v>2227266</v>
      </c>
      <c r="AQ41" s="22">
        <v>2062652</v>
      </c>
      <c r="AR41" s="22">
        <v>2062652</v>
      </c>
      <c r="AS41" s="22">
        <v>661</v>
      </c>
      <c r="AT41" s="22">
        <v>36204</v>
      </c>
      <c r="AU41" s="22">
        <v>31568</v>
      </c>
      <c r="AV41" s="19"/>
      <c r="AW41" s="20">
        <v>39</v>
      </c>
      <c r="AX41" s="21" t="str">
        <f t="shared" si="3"/>
        <v>大子町</v>
      </c>
      <c r="AY41" s="22">
        <v>1029937</v>
      </c>
      <c r="AZ41" s="22">
        <v>19029262</v>
      </c>
      <c r="BA41" s="22">
        <v>16130337</v>
      </c>
      <c r="BB41" s="22">
        <v>152234</v>
      </c>
      <c r="BC41" s="22">
        <v>129043</v>
      </c>
      <c r="BD41" s="22">
        <v>129042</v>
      </c>
      <c r="BE41" s="22">
        <v>399</v>
      </c>
      <c r="BF41" s="22">
        <v>13993</v>
      </c>
      <c r="BG41" s="22">
        <v>11887</v>
      </c>
      <c r="BH41" s="19"/>
      <c r="BI41" s="20">
        <v>39</v>
      </c>
      <c r="BJ41" s="21" t="str">
        <f t="shared" si="4"/>
        <v>大子町</v>
      </c>
      <c r="BK41" s="22">
        <v>4233432</v>
      </c>
      <c r="BL41" s="22">
        <v>4201858</v>
      </c>
      <c r="BM41" s="22">
        <v>4153586</v>
      </c>
      <c r="BN41" s="22">
        <v>6580075</v>
      </c>
      <c r="BO41" s="22">
        <v>6566781</v>
      </c>
      <c r="BP41" s="22">
        <v>3947716</v>
      </c>
      <c r="BQ41" s="22">
        <v>438</v>
      </c>
      <c r="BR41" s="22">
        <v>5605</v>
      </c>
      <c r="BS41" s="22">
        <v>5258</v>
      </c>
      <c r="BU41" s="20">
        <v>39</v>
      </c>
      <c r="BV41" s="21" t="str">
        <f t="shared" si="5"/>
        <v>大子町</v>
      </c>
      <c r="BW41" s="22">
        <v>116495728</v>
      </c>
      <c r="BX41" s="22">
        <v>209284272</v>
      </c>
      <c r="BY41" s="22">
        <v>192471514</v>
      </c>
      <c r="BZ41" s="22">
        <v>44128347</v>
      </c>
      <c r="CA41" s="22">
        <v>42366819</v>
      </c>
      <c r="CB41" s="22">
        <v>17928451</v>
      </c>
      <c r="CC41" s="22">
        <v>53138</v>
      </c>
      <c r="CD41" s="22">
        <v>138977</v>
      </c>
      <c r="CE41" s="22">
        <v>123422</v>
      </c>
    </row>
    <row r="42" spans="1:83" ht="18.75" customHeight="1">
      <c r="A42" s="20">
        <v>38</v>
      </c>
      <c r="B42" s="21" t="s">
        <v>126</v>
      </c>
      <c r="C42" s="22">
        <v>97262</v>
      </c>
      <c r="D42" s="22">
        <v>10429912</v>
      </c>
      <c r="E42" s="22">
        <v>10036757</v>
      </c>
      <c r="F42" s="22">
        <v>1568926</v>
      </c>
      <c r="G42" s="22">
        <v>1507696</v>
      </c>
      <c r="H42" s="22">
        <v>1021229</v>
      </c>
      <c r="I42" s="22">
        <v>512</v>
      </c>
      <c r="J42" s="22">
        <v>6925</v>
      </c>
      <c r="K42" s="22">
        <v>6443</v>
      </c>
      <c r="L42" s="19"/>
      <c r="M42" s="20">
        <v>40</v>
      </c>
      <c r="N42" s="21" t="str">
        <f t="shared" si="0"/>
        <v>美浦村</v>
      </c>
      <c r="O42" s="22">
        <v>32208</v>
      </c>
      <c r="P42" s="22">
        <v>3425117</v>
      </c>
      <c r="Q42" s="22">
        <v>3184653</v>
      </c>
      <c r="R42" s="22">
        <v>1224804</v>
      </c>
      <c r="S42" s="22">
        <v>1145887</v>
      </c>
      <c r="T42" s="22">
        <v>201221</v>
      </c>
      <c r="U42" s="22">
        <v>302</v>
      </c>
      <c r="V42" s="22">
        <v>4973</v>
      </c>
      <c r="W42" s="22">
        <v>4525</v>
      </c>
      <c r="X42" s="19"/>
      <c r="Y42" s="20">
        <v>40</v>
      </c>
      <c r="Z42" s="21" t="str">
        <f t="shared" si="1"/>
        <v>美浦村</v>
      </c>
      <c r="AA42" s="22">
        <v>311262</v>
      </c>
      <c r="AB42" s="22">
        <v>4915162</v>
      </c>
      <c r="AC42" s="22">
        <v>4636286</v>
      </c>
      <c r="AD42" s="22">
        <v>44252642</v>
      </c>
      <c r="AE42" s="22">
        <v>41942951</v>
      </c>
      <c r="AF42" s="22">
        <v>18690652</v>
      </c>
      <c r="AG42" s="22">
        <v>317</v>
      </c>
      <c r="AH42" s="22">
        <v>14545</v>
      </c>
      <c r="AI42" s="22">
        <v>12130</v>
      </c>
      <c r="AJ42" s="19"/>
      <c r="AK42" s="20">
        <v>40</v>
      </c>
      <c r="AL42" s="21" t="str">
        <f t="shared" si="2"/>
        <v>美浦村</v>
      </c>
      <c r="AM42" s="22">
        <v>277220</v>
      </c>
      <c r="AN42" s="22">
        <v>4981234</v>
      </c>
      <c r="AO42" s="22">
        <v>4435024</v>
      </c>
      <c r="AP42" s="22">
        <v>175091</v>
      </c>
      <c r="AQ42" s="22">
        <v>156516</v>
      </c>
      <c r="AR42" s="22">
        <v>151661</v>
      </c>
      <c r="AS42" s="22">
        <v>351</v>
      </c>
      <c r="AT42" s="22">
        <v>4004</v>
      </c>
      <c r="AU42" s="22">
        <v>3370</v>
      </c>
      <c r="AV42" s="19"/>
      <c r="AW42" s="20">
        <v>40</v>
      </c>
      <c r="AX42" s="21" t="str">
        <f t="shared" si="3"/>
        <v>美浦村</v>
      </c>
      <c r="AY42" s="22">
        <v>115428</v>
      </c>
      <c r="AZ42" s="22">
        <v>555970</v>
      </c>
      <c r="BA42" s="22">
        <v>438830</v>
      </c>
      <c r="BB42" s="22">
        <v>15248</v>
      </c>
      <c r="BC42" s="22">
        <v>12209</v>
      </c>
      <c r="BD42" s="22">
        <v>11616</v>
      </c>
      <c r="BE42" s="22">
        <v>292</v>
      </c>
      <c r="BF42" s="22">
        <v>1182</v>
      </c>
      <c r="BG42" s="22">
        <v>846</v>
      </c>
      <c r="BH42" s="19"/>
      <c r="BI42" s="20">
        <v>40</v>
      </c>
      <c r="BJ42" s="21" t="str">
        <f t="shared" si="4"/>
        <v>美浦村</v>
      </c>
      <c r="BK42" s="22">
        <v>1659332</v>
      </c>
      <c r="BL42" s="22">
        <v>3846317</v>
      </c>
      <c r="BM42" s="22">
        <v>3710899</v>
      </c>
      <c r="BN42" s="22">
        <v>13525389</v>
      </c>
      <c r="BO42" s="22">
        <v>13410260</v>
      </c>
      <c r="BP42" s="22">
        <v>9371686</v>
      </c>
      <c r="BQ42" s="22">
        <v>3140</v>
      </c>
      <c r="BR42" s="22">
        <v>3711</v>
      </c>
      <c r="BS42" s="22">
        <v>2922</v>
      </c>
      <c r="BU42" s="20">
        <v>40</v>
      </c>
      <c r="BV42" s="21" t="str">
        <f t="shared" si="5"/>
        <v>美浦村</v>
      </c>
      <c r="BW42" s="22">
        <v>5743101</v>
      </c>
      <c r="BX42" s="22">
        <v>28286899</v>
      </c>
      <c r="BY42" s="22">
        <v>26575636</v>
      </c>
      <c r="BZ42" s="22">
        <v>60836685</v>
      </c>
      <c r="CA42" s="22">
        <v>58250104</v>
      </c>
      <c r="CB42" s="22">
        <v>29500274</v>
      </c>
      <c r="CC42" s="22">
        <v>15225</v>
      </c>
      <c r="CD42" s="22">
        <v>35426</v>
      </c>
      <c r="CE42" s="22">
        <v>30322</v>
      </c>
    </row>
    <row r="43" spans="1:83" ht="18.75" customHeight="1">
      <c r="A43" s="20">
        <v>39</v>
      </c>
      <c r="B43" s="21" t="s">
        <v>127</v>
      </c>
      <c r="C43" s="22">
        <v>358209</v>
      </c>
      <c r="D43" s="22">
        <v>8374916</v>
      </c>
      <c r="E43" s="22">
        <v>8019810</v>
      </c>
      <c r="F43" s="22">
        <v>2893958</v>
      </c>
      <c r="G43" s="22">
        <v>2821940</v>
      </c>
      <c r="H43" s="22">
        <v>1272374</v>
      </c>
      <c r="I43" s="22">
        <v>673</v>
      </c>
      <c r="J43" s="22">
        <v>7928</v>
      </c>
      <c r="K43" s="22">
        <v>7395</v>
      </c>
      <c r="L43" s="19"/>
      <c r="M43" s="20">
        <v>41</v>
      </c>
      <c r="N43" s="21" t="str">
        <f t="shared" si="0"/>
        <v>阿見町</v>
      </c>
      <c r="O43" s="22">
        <v>805349</v>
      </c>
      <c r="P43" s="22">
        <v>17595598</v>
      </c>
      <c r="Q43" s="22">
        <v>16305018</v>
      </c>
      <c r="R43" s="22">
        <v>24615429</v>
      </c>
      <c r="S43" s="22">
        <v>23881890</v>
      </c>
      <c r="T43" s="22">
        <v>3652569</v>
      </c>
      <c r="U43" s="22">
        <v>732</v>
      </c>
      <c r="V43" s="22">
        <v>16432</v>
      </c>
      <c r="W43" s="22">
        <v>14931</v>
      </c>
      <c r="X43" s="19"/>
      <c r="Y43" s="20">
        <v>41</v>
      </c>
      <c r="Z43" s="21" t="str">
        <f t="shared" si="1"/>
        <v>阿見町</v>
      </c>
      <c r="AA43" s="22">
        <v>889486</v>
      </c>
      <c r="AB43" s="22">
        <v>9779114</v>
      </c>
      <c r="AC43" s="22">
        <v>9751995</v>
      </c>
      <c r="AD43" s="22">
        <v>154222620</v>
      </c>
      <c r="AE43" s="22">
        <v>153915279</v>
      </c>
      <c r="AF43" s="22">
        <v>60429749</v>
      </c>
      <c r="AG43" s="22">
        <v>529</v>
      </c>
      <c r="AH43" s="22">
        <v>30359</v>
      </c>
      <c r="AI43" s="22">
        <v>30018</v>
      </c>
      <c r="AJ43" s="19"/>
      <c r="AK43" s="20">
        <v>41</v>
      </c>
      <c r="AL43" s="21" t="str">
        <f t="shared" si="2"/>
        <v>阿見町</v>
      </c>
      <c r="AM43" s="22">
        <v>634663</v>
      </c>
      <c r="AN43" s="22">
        <v>12307603</v>
      </c>
      <c r="AO43" s="22">
        <v>10502824</v>
      </c>
      <c r="AP43" s="22">
        <v>485154</v>
      </c>
      <c r="AQ43" s="22">
        <v>415051</v>
      </c>
      <c r="AR43" s="22">
        <v>415051</v>
      </c>
      <c r="AS43" s="22">
        <v>493</v>
      </c>
      <c r="AT43" s="22">
        <v>9256</v>
      </c>
      <c r="AU43" s="22">
        <v>7200</v>
      </c>
      <c r="AV43" s="19"/>
      <c r="AW43" s="20">
        <v>41</v>
      </c>
      <c r="AX43" s="21" t="str">
        <f t="shared" si="3"/>
        <v>阿見町</v>
      </c>
      <c r="AY43" s="22">
        <v>806370</v>
      </c>
      <c r="AZ43" s="22">
        <v>429177</v>
      </c>
      <c r="BA43" s="22">
        <v>297250</v>
      </c>
      <c r="BB43" s="22">
        <v>12670</v>
      </c>
      <c r="BC43" s="22">
        <v>8768</v>
      </c>
      <c r="BD43" s="22">
        <v>8768</v>
      </c>
      <c r="BE43" s="22">
        <v>210</v>
      </c>
      <c r="BF43" s="22">
        <v>1424</v>
      </c>
      <c r="BG43" s="22">
        <v>1023</v>
      </c>
      <c r="BH43" s="19"/>
      <c r="BI43" s="20">
        <v>41</v>
      </c>
      <c r="BJ43" s="21" t="str">
        <f t="shared" si="4"/>
        <v>阿見町</v>
      </c>
      <c r="BK43" s="22">
        <v>4862891</v>
      </c>
      <c r="BL43" s="22">
        <v>3779205</v>
      </c>
      <c r="BM43" s="22">
        <v>3641094</v>
      </c>
      <c r="BN43" s="22">
        <v>13150364</v>
      </c>
      <c r="BO43" s="22">
        <v>13053806</v>
      </c>
      <c r="BP43" s="22">
        <v>8925656</v>
      </c>
      <c r="BQ43" s="22">
        <v>5794</v>
      </c>
      <c r="BR43" s="22">
        <v>5758</v>
      </c>
      <c r="BS43" s="22">
        <v>4540</v>
      </c>
      <c r="BU43" s="20">
        <v>41</v>
      </c>
      <c r="BV43" s="21" t="str">
        <f t="shared" si="5"/>
        <v>阿見町</v>
      </c>
      <c r="BW43" s="22">
        <v>12700318</v>
      </c>
      <c r="BX43" s="22">
        <v>52269682</v>
      </c>
      <c r="BY43" s="22">
        <v>48521001</v>
      </c>
      <c r="BZ43" s="22">
        <v>195380383</v>
      </c>
      <c r="CA43" s="22">
        <v>194096855</v>
      </c>
      <c r="CB43" s="22">
        <v>74704288</v>
      </c>
      <c r="CC43" s="22">
        <v>31509</v>
      </c>
      <c r="CD43" s="22">
        <v>71168</v>
      </c>
      <c r="CE43" s="22">
        <v>65114</v>
      </c>
    </row>
    <row r="44" spans="1:83" ht="18.75" customHeight="1">
      <c r="A44" s="20">
        <v>40</v>
      </c>
      <c r="B44" s="21" t="s">
        <v>128</v>
      </c>
      <c r="C44" s="22">
        <v>76872</v>
      </c>
      <c r="D44" s="22">
        <v>26494442</v>
      </c>
      <c r="E44" s="22">
        <v>25495639</v>
      </c>
      <c r="F44" s="22">
        <v>2669464</v>
      </c>
      <c r="G44" s="22">
        <v>2569085</v>
      </c>
      <c r="H44" s="22">
        <v>2569085</v>
      </c>
      <c r="I44" s="22">
        <v>154</v>
      </c>
      <c r="J44" s="22">
        <v>12151</v>
      </c>
      <c r="K44" s="22">
        <v>11011</v>
      </c>
      <c r="L44" s="19"/>
      <c r="M44" s="20">
        <v>42</v>
      </c>
      <c r="N44" s="21" t="str">
        <f t="shared" si="0"/>
        <v>河内町</v>
      </c>
      <c r="O44" s="22">
        <v>32886</v>
      </c>
      <c r="P44" s="22">
        <v>2179315</v>
      </c>
      <c r="Q44" s="22">
        <v>1982243</v>
      </c>
      <c r="R44" s="22">
        <v>133094</v>
      </c>
      <c r="S44" s="22">
        <v>121070</v>
      </c>
      <c r="T44" s="22">
        <v>121070</v>
      </c>
      <c r="U44" s="22">
        <v>94</v>
      </c>
      <c r="V44" s="22">
        <v>4267</v>
      </c>
      <c r="W44" s="22">
        <v>3762</v>
      </c>
      <c r="X44" s="19"/>
      <c r="Y44" s="20">
        <v>42</v>
      </c>
      <c r="Z44" s="21" t="str">
        <f t="shared" si="1"/>
        <v>河内町</v>
      </c>
      <c r="AA44" s="22">
        <v>114147</v>
      </c>
      <c r="AB44" s="22">
        <v>3224485</v>
      </c>
      <c r="AC44" s="22">
        <v>3165760</v>
      </c>
      <c r="AD44" s="22">
        <v>33837347</v>
      </c>
      <c r="AE44" s="22">
        <v>33268297</v>
      </c>
      <c r="AF44" s="22">
        <v>11296496</v>
      </c>
      <c r="AG44" s="22">
        <v>188</v>
      </c>
      <c r="AH44" s="22">
        <v>8647</v>
      </c>
      <c r="AI44" s="22">
        <v>8132</v>
      </c>
      <c r="AJ44" s="19"/>
      <c r="AK44" s="20">
        <v>42</v>
      </c>
      <c r="AL44" s="21" t="str">
        <f t="shared" si="2"/>
        <v>河内町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19"/>
      <c r="AW44" s="20">
        <v>42</v>
      </c>
      <c r="AX44" s="21" t="str">
        <f t="shared" si="3"/>
        <v>河内町</v>
      </c>
      <c r="AY44" s="22">
        <v>746</v>
      </c>
      <c r="AZ44" s="22">
        <v>322501</v>
      </c>
      <c r="BA44" s="22">
        <v>284948</v>
      </c>
      <c r="BB44" s="22">
        <v>9997</v>
      </c>
      <c r="BC44" s="22">
        <v>8833</v>
      </c>
      <c r="BD44" s="22">
        <v>8833</v>
      </c>
      <c r="BE44" s="22">
        <v>7</v>
      </c>
      <c r="BF44" s="22">
        <v>159</v>
      </c>
      <c r="BG44" s="22">
        <v>126</v>
      </c>
      <c r="BH44" s="19"/>
      <c r="BI44" s="20">
        <v>42</v>
      </c>
      <c r="BJ44" s="21" t="str">
        <f t="shared" si="4"/>
        <v>河内町</v>
      </c>
      <c r="BK44" s="22">
        <v>51170</v>
      </c>
      <c r="BL44" s="22">
        <v>1184922</v>
      </c>
      <c r="BM44" s="22">
        <v>1096372</v>
      </c>
      <c r="BN44" s="22">
        <v>1020509</v>
      </c>
      <c r="BO44" s="22">
        <v>1007514</v>
      </c>
      <c r="BP44" s="22">
        <v>528473</v>
      </c>
      <c r="BQ44" s="22">
        <v>104</v>
      </c>
      <c r="BR44" s="22">
        <v>1346</v>
      </c>
      <c r="BS44" s="22">
        <v>848</v>
      </c>
      <c r="BU44" s="20">
        <v>42</v>
      </c>
      <c r="BV44" s="21" t="str">
        <f t="shared" si="5"/>
        <v>河内町</v>
      </c>
      <c r="BW44" s="22">
        <v>10902602</v>
      </c>
      <c r="BX44" s="22">
        <v>33417398</v>
      </c>
      <c r="BY44" s="22">
        <v>32034824</v>
      </c>
      <c r="BZ44" s="22">
        <v>37670657</v>
      </c>
      <c r="CA44" s="22">
        <v>36975006</v>
      </c>
      <c r="CB44" s="22">
        <v>14524164</v>
      </c>
      <c r="CC44" s="22">
        <v>6744</v>
      </c>
      <c r="CD44" s="22">
        <v>26585</v>
      </c>
      <c r="CE44" s="22">
        <v>23887</v>
      </c>
    </row>
    <row r="45" spans="1:83" ht="18.75" customHeight="1">
      <c r="A45" s="20">
        <v>41</v>
      </c>
      <c r="B45" s="21" t="s">
        <v>129</v>
      </c>
      <c r="C45" s="22">
        <v>9481</v>
      </c>
      <c r="D45" s="22">
        <v>14153124</v>
      </c>
      <c r="E45" s="22">
        <v>13631108</v>
      </c>
      <c r="F45" s="22">
        <v>1512015</v>
      </c>
      <c r="G45" s="22">
        <v>1462332</v>
      </c>
      <c r="H45" s="22">
        <v>1447372</v>
      </c>
      <c r="I45" s="22">
        <v>40</v>
      </c>
      <c r="J45" s="22">
        <v>9632</v>
      </c>
      <c r="K45" s="22">
        <v>9090</v>
      </c>
      <c r="L45" s="19"/>
      <c r="M45" s="20">
        <v>47</v>
      </c>
      <c r="N45" s="21" t="str">
        <f t="shared" si="0"/>
        <v>八千代町</v>
      </c>
      <c r="O45" s="22">
        <v>7571</v>
      </c>
      <c r="P45" s="22">
        <v>23924609</v>
      </c>
      <c r="Q45" s="22">
        <v>22520119</v>
      </c>
      <c r="R45" s="22">
        <v>4630149</v>
      </c>
      <c r="S45" s="22">
        <v>4501555</v>
      </c>
      <c r="T45" s="22">
        <v>1564596</v>
      </c>
      <c r="U45" s="22">
        <v>44</v>
      </c>
      <c r="V45" s="22">
        <v>20709</v>
      </c>
      <c r="W45" s="22">
        <v>19259</v>
      </c>
      <c r="X45" s="19"/>
      <c r="Y45" s="20">
        <v>47</v>
      </c>
      <c r="Z45" s="21" t="str">
        <f t="shared" si="1"/>
        <v>八千代町</v>
      </c>
      <c r="AA45" s="22">
        <v>181875</v>
      </c>
      <c r="AB45" s="22">
        <v>6859466</v>
      </c>
      <c r="AC45" s="22">
        <v>6753447</v>
      </c>
      <c r="AD45" s="22">
        <v>61623118</v>
      </c>
      <c r="AE45" s="22">
        <v>60787233</v>
      </c>
      <c r="AF45" s="22">
        <v>19730018</v>
      </c>
      <c r="AG45" s="22">
        <v>381</v>
      </c>
      <c r="AH45" s="22">
        <v>17092</v>
      </c>
      <c r="AI45" s="22">
        <v>16092</v>
      </c>
      <c r="AJ45" s="19"/>
      <c r="AK45" s="20">
        <v>47</v>
      </c>
      <c r="AL45" s="21" t="str">
        <f t="shared" si="2"/>
        <v>八千代町</v>
      </c>
      <c r="AM45" s="22">
        <v>30356</v>
      </c>
      <c r="AN45" s="22">
        <v>3429017</v>
      </c>
      <c r="AO45" s="22">
        <v>3022316</v>
      </c>
      <c r="AP45" s="22">
        <v>217060</v>
      </c>
      <c r="AQ45" s="22">
        <v>206241</v>
      </c>
      <c r="AR45" s="22">
        <v>121094</v>
      </c>
      <c r="AS45" s="22">
        <v>64</v>
      </c>
      <c r="AT45" s="22">
        <v>2665</v>
      </c>
      <c r="AU45" s="22">
        <v>2256</v>
      </c>
      <c r="AV45" s="19"/>
      <c r="AW45" s="20">
        <v>47</v>
      </c>
      <c r="AX45" s="21" t="str">
        <f t="shared" si="3"/>
        <v>八千代町</v>
      </c>
      <c r="AY45" s="22">
        <v>2417</v>
      </c>
      <c r="AZ45" s="22">
        <v>63422</v>
      </c>
      <c r="BA45" s="22">
        <v>54373</v>
      </c>
      <c r="BB45" s="22">
        <v>2872</v>
      </c>
      <c r="BC45" s="22">
        <v>2544</v>
      </c>
      <c r="BD45" s="22">
        <v>2544</v>
      </c>
      <c r="BE45" s="22">
        <v>5</v>
      </c>
      <c r="BF45" s="22">
        <v>145</v>
      </c>
      <c r="BG45" s="22">
        <v>112</v>
      </c>
      <c r="BH45" s="19"/>
      <c r="BI45" s="20">
        <v>47</v>
      </c>
      <c r="BJ45" s="21" t="str">
        <f t="shared" si="4"/>
        <v>八千代町</v>
      </c>
      <c r="BK45" s="22">
        <v>896710</v>
      </c>
      <c r="BL45" s="22">
        <v>1503074</v>
      </c>
      <c r="BM45" s="22">
        <v>1257692</v>
      </c>
      <c r="BN45" s="22">
        <v>4364590</v>
      </c>
      <c r="BO45" s="22">
        <v>4280149</v>
      </c>
      <c r="BP45" s="22">
        <v>2985543</v>
      </c>
      <c r="BQ45" s="22">
        <v>4674</v>
      </c>
      <c r="BR45" s="22">
        <v>3702</v>
      </c>
      <c r="BS45" s="22">
        <v>1796</v>
      </c>
      <c r="BU45" s="20">
        <v>47</v>
      </c>
      <c r="BV45" s="21" t="str">
        <f t="shared" si="5"/>
        <v>八千代町</v>
      </c>
      <c r="BW45" s="22">
        <v>9127031</v>
      </c>
      <c r="BX45" s="22">
        <v>49972969</v>
      </c>
      <c r="BY45" s="22">
        <v>47277464</v>
      </c>
      <c r="BZ45" s="22">
        <v>72352257</v>
      </c>
      <c r="CA45" s="22">
        <v>71242392</v>
      </c>
      <c r="CB45" s="22">
        <v>25853505</v>
      </c>
      <c r="CC45" s="22">
        <v>24218</v>
      </c>
      <c r="CD45" s="22">
        <v>54009</v>
      </c>
      <c r="CE45" s="22">
        <v>48663</v>
      </c>
    </row>
    <row r="46" spans="1:83" ht="18.75" customHeight="1">
      <c r="A46" s="20">
        <v>42</v>
      </c>
      <c r="B46" s="21" t="s">
        <v>130</v>
      </c>
      <c r="C46" s="22">
        <v>0</v>
      </c>
      <c r="D46" s="22">
        <v>7013738</v>
      </c>
      <c r="E46" s="22">
        <v>6870987</v>
      </c>
      <c r="F46" s="22">
        <v>1099846</v>
      </c>
      <c r="G46" s="22">
        <v>1084398</v>
      </c>
      <c r="H46" s="22">
        <v>784327</v>
      </c>
      <c r="I46" s="22">
        <v>0</v>
      </c>
      <c r="J46" s="22">
        <v>4985</v>
      </c>
      <c r="K46" s="22">
        <v>4791</v>
      </c>
      <c r="L46" s="19"/>
      <c r="M46" s="20">
        <v>48</v>
      </c>
      <c r="N46" s="21" t="str">
        <f t="shared" si="0"/>
        <v>五霞町</v>
      </c>
      <c r="O46" s="22">
        <v>0</v>
      </c>
      <c r="P46" s="22">
        <v>3175501</v>
      </c>
      <c r="Q46" s="22">
        <v>3058775</v>
      </c>
      <c r="R46" s="22">
        <v>1248321</v>
      </c>
      <c r="S46" s="22">
        <v>1239560</v>
      </c>
      <c r="T46" s="22">
        <v>485634</v>
      </c>
      <c r="U46" s="22">
        <v>0</v>
      </c>
      <c r="V46" s="22">
        <v>5448</v>
      </c>
      <c r="W46" s="22">
        <v>5162</v>
      </c>
      <c r="X46" s="19"/>
      <c r="Y46" s="20">
        <v>48</v>
      </c>
      <c r="Z46" s="21" t="str">
        <f t="shared" si="1"/>
        <v>五霞町</v>
      </c>
      <c r="AA46" s="22">
        <v>187091</v>
      </c>
      <c r="AB46" s="22">
        <v>3422030</v>
      </c>
      <c r="AC46" s="22">
        <v>3414719</v>
      </c>
      <c r="AD46" s="22">
        <v>45894152</v>
      </c>
      <c r="AE46" s="22">
        <v>45815436</v>
      </c>
      <c r="AF46" s="22">
        <v>21472754</v>
      </c>
      <c r="AG46" s="22">
        <v>317</v>
      </c>
      <c r="AH46" s="22">
        <v>7510</v>
      </c>
      <c r="AI46" s="22">
        <v>7430</v>
      </c>
      <c r="AJ46" s="19"/>
      <c r="AK46" s="20">
        <v>48</v>
      </c>
      <c r="AL46" s="21" t="str">
        <f t="shared" si="2"/>
        <v>五霞町</v>
      </c>
      <c r="AM46" s="22">
        <v>0</v>
      </c>
      <c r="AN46" s="22">
        <v>247417</v>
      </c>
      <c r="AO46" s="22">
        <v>234798</v>
      </c>
      <c r="AP46" s="22">
        <v>55825</v>
      </c>
      <c r="AQ46" s="22">
        <v>55383</v>
      </c>
      <c r="AR46" s="22">
        <v>36260</v>
      </c>
      <c r="AS46" s="22">
        <v>0</v>
      </c>
      <c r="AT46" s="22">
        <v>514</v>
      </c>
      <c r="AU46" s="22">
        <v>477</v>
      </c>
      <c r="AV46" s="19"/>
      <c r="AW46" s="20">
        <v>48</v>
      </c>
      <c r="AX46" s="21" t="str">
        <f t="shared" si="3"/>
        <v>五霞町</v>
      </c>
      <c r="AY46" s="22">
        <v>0</v>
      </c>
      <c r="AZ46" s="22">
        <v>25511</v>
      </c>
      <c r="BA46" s="22">
        <v>20874</v>
      </c>
      <c r="BB46" s="22">
        <v>1020</v>
      </c>
      <c r="BC46" s="22">
        <v>835</v>
      </c>
      <c r="BD46" s="22">
        <v>822</v>
      </c>
      <c r="BE46" s="22">
        <v>0</v>
      </c>
      <c r="BF46" s="22">
        <v>49</v>
      </c>
      <c r="BG46" s="22">
        <v>35</v>
      </c>
      <c r="BH46" s="19"/>
      <c r="BI46" s="20">
        <v>48</v>
      </c>
      <c r="BJ46" s="21" t="str">
        <f t="shared" si="4"/>
        <v>五霞町</v>
      </c>
      <c r="BK46" s="22">
        <v>0</v>
      </c>
      <c r="BL46" s="22">
        <v>460675</v>
      </c>
      <c r="BM46" s="22">
        <v>459805</v>
      </c>
      <c r="BN46" s="22">
        <v>3778993</v>
      </c>
      <c r="BO46" s="22">
        <v>3776365</v>
      </c>
      <c r="BP46" s="22">
        <v>2502488</v>
      </c>
      <c r="BQ46" s="22">
        <v>0</v>
      </c>
      <c r="BR46" s="22">
        <v>1008</v>
      </c>
      <c r="BS46" s="22">
        <v>986</v>
      </c>
      <c r="BU46" s="20">
        <v>48</v>
      </c>
      <c r="BV46" s="21" t="str">
        <f t="shared" si="5"/>
        <v>五霞町</v>
      </c>
      <c r="BW46" s="22">
        <v>8744531</v>
      </c>
      <c r="BX46" s="22">
        <v>14345469</v>
      </c>
      <c r="BY46" s="22">
        <v>14060555</v>
      </c>
      <c r="BZ46" s="22">
        <v>52078166</v>
      </c>
      <c r="CA46" s="22">
        <v>51971986</v>
      </c>
      <c r="CB46" s="22">
        <v>25282294</v>
      </c>
      <c r="CC46" s="22">
        <v>18062</v>
      </c>
      <c r="CD46" s="22">
        <v>19515</v>
      </c>
      <c r="CE46" s="22">
        <v>18882</v>
      </c>
    </row>
    <row r="47" spans="1:83" ht="18.75" customHeight="1">
      <c r="A47" s="20">
        <v>43</v>
      </c>
      <c r="B47" s="21" t="s">
        <v>131</v>
      </c>
      <c r="C47" s="22">
        <v>8520</v>
      </c>
      <c r="D47" s="22">
        <v>7743055</v>
      </c>
      <c r="E47" s="22">
        <v>7348490</v>
      </c>
      <c r="F47" s="22">
        <v>871738</v>
      </c>
      <c r="G47" s="22">
        <v>833246</v>
      </c>
      <c r="H47" s="22">
        <v>763298</v>
      </c>
      <c r="I47" s="22">
        <v>64</v>
      </c>
      <c r="J47" s="22">
        <v>5535</v>
      </c>
      <c r="K47" s="22">
        <v>5098</v>
      </c>
      <c r="L47" s="19"/>
      <c r="M47" s="20">
        <v>49</v>
      </c>
      <c r="N47" s="21" t="str">
        <f t="shared" si="0"/>
        <v>境町</v>
      </c>
      <c r="O47" s="22">
        <v>6928</v>
      </c>
      <c r="P47" s="22">
        <v>16588331</v>
      </c>
      <c r="Q47" s="22">
        <v>15635088</v>
      </c>
      <c r="R47" s="22">
        <v>5757212</v>
      </c>
      <c r="S47" s="22">
        <v>5693086</v>
      </c>
      <c r="T47" s="22">
        <v>1638341</v>
      </c>
      <c r="U47" s="22">
        <v>261</v>
      </c>
      <c r="V47" s="22">
        <v>18591</v>
      </c>
      <c r="W47" s="22">
        <v>17341</v>
      </c>
      <c r="X47" s="19"/>
      <c r="Y47" s="20">
        <v>49</v>
      </c>
      <c r="Z47" s="21" t="str">
        <f t="shared" si="1"/>
        <v>境町</v>
      </c>
      <c r="AA47" s="22">
        <v>341692</v>
      </c>
      <c r="AB47" s="22">
        <v>7470330</v>
      </c>
      <c r="AC47" s="22">
        <v>7409769</v>
      </c>
      <c r="AD47" s="22">
        <v>84070236</v>
      </c>
      <c r="AE47" s="22">
        <v>83507184</v>
      </c>
      <c r="AF47" s="22">
        <v>32439010</v>
      </c>
      <c r="AG47" s="22">
        <v>283</v>
      </c>
      <c r="AH47" s="22">
        <v>18322</v>
      </c>
      <c r="AI47" s="22">
        <v>17695</v>
      </c>
      <c r="AJ47" s="19"/>
      <c r="AK47" s="20">
        <v>49</v>
      </c>
      <c r="AL47" s="21" t="str">
        <f t="shared" si="2"/>
        <v>境町</v>
      </c>
      <c r="AM47" s="22">
        <v>55318</v>
      </c>
      <c r="AN47" s="22">
        <v>2780968</v>
      </c>
      <c r="AO47" s="22">
        <v>2128680</v>
      </c>
      <c r="AP47" s="22">
        <v>134414</v>
      </c>
      <c r="AQ47" s="22">
        <v>112236</v>
      </c>
      <c r="AR47" s="22">
        <v>96918</v>
      </c>
      <c r="AS47" s="22">
        <v>59</v>
      </c>
      <c r="AT47" s="22">
        <v>2640</v>
      </c>
      <c r="AU47" s="22">
        <v>1863</v>
      </c>
      <c r="AV47" s="19"/>
      <c r="AW47" s="20">
        <v>49</v>
      </c>
      <c r="AX47" s="21" t="str">
        <f t="shared" si="3"/>
        <v>境町</v>
      </c>
      <c r="AY47" s="22">
        <v>8026</v>
      </c>
      <c r="AZ47" s="22">
        <v>97233</v>
      </c>
      <c r="BA47" s="22">
        <v>84467</v>
      </c>
      <c r="BB47" s="22">
        <v>3112</v>
      </c>
      <c r="BC47" s="22">
        <v>2703</v>
      </c>
      <c r="BD47" s="22">
        <v>2703</v>
      </c>
      <c r="BE47" s="22">
        <v>17</v>
      </c>
      <c r="BF47" s="22">
        <v>221</v>
      </c>
      <c r="BG47" s="22">
        <v>192</v>
      </c>
      <c r="BH47" s="19"/>
      <c r="BI47" s="20">
        <v>49</v>
      </c>
      <c r="BJ47" s="21" t="str">
        <f t="shared" si="4"/>
        <v>境町</v>
      </c>
      <c r="BK47" s="22">
        <v>0</v>
      </c>
      <c r="BL47" s="22">
        <v>2301583</v>
      </c>
      <c r="BM47" s="22">
        <v>2259122</v>
      </c>
      <c r="BN47" s="22">
        <v>12339592</v>
      </c>
      <c r="BO47" s="22">
        <v>12292118</v>
      </c>
      <c r="BP47" s="22">
        <v>7661243</v>
      </c>
      <c r="BQ47" s="22">
        <v>0</v>
      </c>
      <c r="BR47" s="22">
        <v>4111</v>
      </c>
      <c r="BS47" s="22">
        <v>3570</v>
      </c>
      <c r="BU47" s="20">
        <v>49</v>
      </c>
      <c r="BV47" s="21" t="str">
        <f t="shared" si="5"/>
        <v>境町</v>
      </c>
      <c r="BW47" s="22">
        <v>9580565</v>
      </c>
      <c r="BX47" s="22">
        <v>36999435</v>
      </c>
      <c r="BY47" s="22">
        <v>34883551</v>
      </c>
      <c r="BZ47" s="22">
        <v>103176573</v>
      </c>
      <c r="CA47" s="22">
        <v>102440842</v>
      </c>
      <c r="CB47" s="22">
        <v>42601782</v>
      </c>
      <c r="CC47" s="22">
        <v>2231</v>
      </c>
      <c r="CD47" s="22">
        <v>49427</v>
      </c>
      <c r="CE47" s="22">
        <v>45766</v>
      </c>
    </row>
    <row r="48" spans="1:83" ht="18.75" customHeight="1">
      <c r="A48" s="28">
        <v>44</v>
      </c>
      <c r="B48" s="29" t="s">
        <v>132</v>
      </c>
      <c r="C48" s="30">
        <v>237046</v>
      </c>
      <c r="D48" s="30">
        <v>10880065</v>
      </c>
      <c r="E48" s="30">
        <v>10538784</v>
      </c>
      <c r="F48" s="30">
        <v>1263270</v>
      </c>
      <c r="G48" s="30">
        <v>1224453</v>
      </c>
      <c r="H48" s="30">
        <v>1203625</v>
      </c>
      <c r="I48" s="30">
        <v>673</v>
      </c>
      <c r="J48" s="30">
        <v>8035</v>
      </c>
      <c r="K48" s="30">
        <v>7589</v>
      </c>
      <c r="L48" s="19"/>
      <c r="M48" s="20">
        <v>50</v>
      </c>
      <c r="N48" s="21" t="str">
        <f t="shared" si="0"/>
        <v>利根町</v>
      </c>
      <c r="O48" s="22">
        <v>187524</v>
      </c>
      <c r="P48" s="22">
        <v>2150837</v>
      </c>
      <c r="Q48" s="22">
        <v>2020096</v>
      </c>
      <c r="R48" s="22">
        <v>1064890</v>
      </c>
      <c r="S48" s="22">
        <v>1037476</v>
      </c>
      <c r="T48" s="22">
        <v>268904</v>
      </c>
      <c r="U48" s="30">
        <v>619</v>
      </c>
      <c r="V48" s="30">
        <v>4252</v>
      </c>
      <c r="W48" s="30">
        <v>3918</v>
      </c>
      <c r="X48" s="19"/>
      <c r="Y48" s="20">
        <v>50</v>
      </c>
      <c r="Z48" s="21" t="str">
        <f t="shared" si="1"/>
        <v>利根町</v>
      </c>
      <c r="AA48" s="22">
        <v>206995</v>
      </c>
      <c r="AB48" s="22">
        <v>3096423</v>
      </c>
      <c r="AC48" s="22">
        <v>3079498</v>
      </c>
      <c r="AD48" s="22">
        <v>40799453</v>
      </c>
      <c r="AE48" s="22">
        <v>40622128</v>
      </c>
      <c r="AF48" s="22">
        <v>12888523</v>
      </c>
      <c r="AG48" s="30">
        <v>372</v>
      </c>
      <c r="AH48" s="30">
        <v>12734</v>
      </c>
      <c r="AI48" s="30">
        <v>12546</v>
      </c>
      <c r="AJ48" s="19"/>
      <c r="AK48" s="20">
        <v>50</v>
      </c>
      <c r="AL48" s="21" t="str">
        <f t="shared" si="2"/>
        <v>利根町</v>
      </c>
      <c r="AM48" s="22">
        <v>51633</v>
      </c>
      <c r="AN48" s="22">
        <v>589590</v>
      </c>
      <c r="AO48" s="22">
        <v>501889</v>
      </c>
      <c r="AP48" s="22">
        <v>21805</v>
      </c>
      <c r="AQ48" s="22">
        <v>18625</v>
      </c>
      <c r="AR48" s="22">
        <v>18618</v>
      </c>
      <c r="AS48" s="30">
        <v>112</v>
      </c>
      <c r="AT48" s="30">
        <v>1011</v>
      </c>
      <c r="AU48" s="30">
        <v>841</v>
      </c>
      <c r="AV48" s="19"/>
      <c r="AW48" s="20">
        <v>50</v>
      </c>
      <c r="AX48" s="21" t="str">
        <f t="shared" si="3"/>
        <v>利根町</v>
      </c>
      <c r="AY48" s="22">
        <v>114579</v>
      </c>
      <c r="AZ48" s="22">
        <v>119980</v>
      </c>
      <c r="BA48" s="22">
        <v>99364</v>
      </c>
      <c r="BB48" s="22">
        <v>3599</v>
      </c>
      <c r="BC48" s="22">
        <v>2981</v>
      </c>
      <c r="BD48" s="22">
        <v>2981</v>
      </c>
      <c r="BE48" s="30">
        <v>222</v>
      </c>
      <c r="BF48" s="30">
        <v>239</v>
      </c>
      <c r="BG48" s="30">
        <v>180</v>
      </c>
      <c r="BH48" s="19"/>
      <c r="BI48" s="20">
        <v>50</v>
      </c>
      <c r="BJ48" s="21" t="str">
        <f t="shared" si="4"/>
        <v>利根町</v>
      </c>
      <c r="BK48" s="22">
        <v>164489</v>
      </c>
      <c r="BL48" s="22">
        <v>598556</v>
      </c>
      <c r="BM48" s="22">
        <v>580487</v>
      </c>
      <c r="BN48" s="22">
        <v>2539960</v>
      </c>
      <c r="BO48" s="22">
        <v>2521957</v>
      </c>
      <c r="BP48" s="22">
        <v>1720746</v>
      </c>
      <c r="BQ48" s="30">
        <v>753</v>
      </c>
      <c r="BR48" s="30">
        <v>1134</v>
      </c>
      <c r="BS48" s="30">
        <v>1020</v>
      </c>
      <c r="BU48" s="20">
        <v>50</v>
      </c>
      <c r="BV48" s="21" t="str">
        <f t="shared" si="5"/>
        <v>利根町</v>
      </c>
      <c r="BW48" s="22">
        <v>7448148</v>
      </c>
      <c r="BX48" s="22">
        <v>17451852</v>
      </c>
      <c r="BY48" s="22">
        <v>16833157</v>
      </c>
      <c r="BZ48" s="22">
        <v>45693124</v>
      </c>
      <c r="CA48" s="22">
        <v>45427737</v>
      </c>
      <c r="CB48" s="22">
        <v>16103514</v>
      </c>
      <c r="CC48" s="30">
        <v>14186</v>
      </c>
      <c r="CD48" s="30">
        <v>27422</v>
      </c>
      <c r="CE48" s="30">
        <v>26108</v>
      </c>
    </row>
    <row r="49" spans="1:83" ht="18.75" customHeight="1">
      <c r="A49" s="34"/>
      <c r="B49" s="35" t="s">
        <v>157</v>
      </c>
      <c r="C49" s="37">
        <f aca="true" t="shared" si="13" ref="C49:H49">SUM(C37:C48)</f>
        <v>1267676</v>
      </c>
      <c r="D49" s="37">
        <f t="shared" si="13"/>
        <v>139033589</v>
      </c>
      <c r="E49" s="37">
        <f t="shared" si="13"/>
        <v>132828650</v>
      </c>
      <c r="F49" s="37">
        <f t="shared" si="13"/>
        <v>19193080</v>
      </c>
      <c r="G49" s="37">
        <f t="shared" si="13"/>
        <v>18527627</v>
      </c>
      <c r="H49" s="37">
        <f t="shared" si="13"/>
        <v>14573309</v>
      </c>
      <c r="I49" s="37">
        <f>SUM(I37:I48)</f>
        <v>3878</v>
      </c>
      <c r="J49" s="37">
        <f>SUM(J37:J48)</f>
        <v>115398</v>
      </c>
      <c r="K49" s="37">
        <f>SUM(K37:K48)</f>
        <v>106909</v>
      </c>
      <c r="L49" s="24"/>
      <c r="M49" s="34"/>
      <c r="N49" s="35" t="s">
        <v>157</v>
      </c>
      <c r="O49" s="37">
        <f aca="true" t="shared" si="14" ref="O49:T49">SUM(O37:O48)</f>
        <v>2691811</v>
      </c>
      <c r="P49" s="37">
        <f t="shared" si="14"/>
        <v>156173210</v>
      </c>
      <c r="Q49" s="37">
        <f t="shared" si="14"/>
        <v>146118805</v>
      </c>
      <c r="R49" s="37">
        <f t="shared" si="14"/>
        <v>59006289</v>
      </c>
      <c r="S49" s="37">
        <f t="shared" si="14"/>
        <v>57544723</v>
      </c>
      <c r="T49" s="37">
        <f t="shared" si="14"/>
        <v>14626894</v>
      </c>
      <c r="U49" s="37">
        <f>SUM(U37:U48)</f>
        <v>4890</v>
      </c>
      <c r="V49" s="37">
        <f>SUM(V37:V48)</f>
        <v>174655</v>
      </c>
      <c r="W49" s="37">
        <f>SUM(W37:W48)</f>
        <v>159443</v>
      </c>
      <c r="X49" s="24"/>
      <c r="Y49" s="34"/>
      <c r="Z49" s="35" t="s">
        <v>157</v>
      </c>
      <c r="AA49" s="37">
        <f aca="true" t="shared" si="15" ref="AA49:AF49">SUM(AA37:AA48)</f>
        <v>5754604</v>
      </c>
      <c r="AB49" s="37">
        <f t="shared" si="15"/>
        <v>73545839</v>
      </c>
      <c r="AC49" s="37">
        <f t="shared" si="15"/>
        <v>72244619</v>
      </c>
      <c r="AD49" s="37">
        <f t="shared" si="15"/>
        <v>901998386</v>
      </c>
      <c r="AE49" s="37">
        <f t="shared" si="15"/>
        <v>893055421</v>
      </c>
      <c r="AF49" s="37">
        <f t="shared" si="15"/>
        <v>322111597</v>
      </c>
      <c r="AG49" s="37">
        <f>SUM(AG37:AG48)</f>
        <v>4475</v>
      </c>
      <c r="AH49" s="37">
        <f>SUM(AH37:AH48)</f>
        <v>209490</v>
      </c>
      <c r="AI49" s="37">
        <f>SUM(AI37:AI48)</f>
        <v>198490</v>
      </c>
      <c r="AJ49" s="24"/>
      <c r="AK49" s="34"/>
      <c r="AL49" s="35" t="s">
        <v>157</v>
      </c>
      <c r="AM49" s="37">
        <f aca="true" t="shared" si="16" ref="AM49:AR49">SUM(AM37:AM48)</f>
        <v>120906968</v>
      </c>
      <c r="AN49" s="37">
        <f t="shared" si="16"/>
        <v>254734794</v>
      </c>
      <c r="AO49" s="37">
        <f t="shared" si="16"/>
        <v>233495375</v>
      </c>
      <c r="AP49" s="37">
        <f t="shared" si="16"/>
        <v>17347368</v>
      </c>
      <c r="AQ49" s="37">
        <f t="shared" si="16"/>
        <v>16872084</v>
      </c>
      <c r="AR49" s="37">
        <f t="shared" si="16"/>
        <v>11268155</v>
      </c>
      <c r="AS49" s="37">
        <f>SUM(AS37:AS48)</f>
        <v>3403</v>
      </c>
      <c r="AT49" s="37">
        <f>SUM(AT37:AT48)</f>
        <v>87798</v>
      </c>
      <c r="AU49" s="37">
        <f>SUM(AU37:AU48)</f>
        <v>73585</v>
      </c>
      <c r="AV49" s="24"/>
      <c r="AW49" s="34"/>
      <c r="AX49" s="35" t="s">
        <v>157</v>
      </c>
      <c r="AY49" s="37">
        <f aca="true" t="shared" si="17" ref="AY49:BD49">SUM(AY37:AY48)</f>
        <v>2856402</v>
      </c>
      <c r="AZ49" s="37">
        <f t="shared" si="17"/>
        <v>23824775</v>
      </c>
      <c r="BA49" s="37">
        <f t="shared" si="17"/>
        <v>19894853</v>
      </c>
      <c r="BB49" s="37">
        <f t="shared" si="17"/>
        <v>1087899</v>
      </c>
      <c r="BC49" s="37">
        <f t="shared" si="17"/>
        <v>1032925</v>
      </c>
      <c r="BD49" s="37">
        <f t="shared" si="17"/>
        <v>644017</v>
      </c>
      <c r="BE49" s="37">
        <f>SUM(BE37:BE48)</f>
        <v>1589</v>
      </c>
      <c r="BF49" s="37">
        <f>SUM(BF37:BF48)</f>
        <v>21853</v>
      </c>
      <c r="BG49" s="37">
        <f>SUM(BG37:BG48)</f>
        <v>17754</v>
      </c>
      <c r="BH49" s="24"/>
      <c r="BI49" s="34"/>
      <c r="BJ49" s="35" t="s">
        <v>157</v>
      </c>
      <c r="BK49" s="37">
        <f aca="true" t="shared" si="18" ref="BK49:BP49">SUM(BK37:BK48)</f>
        <v>24996314</v>
      </c>
      <c r="BL49" s="37">
        <f t="shared" si="18"/>
        <v>32044305</v>
      </c>
      <c r="BM49" s="37">
        <f t="shared" si="18"/>
        <v>30822778</v>
      </c>
      <c r="BN49" s="37">
        <f t="shared" si="18"/>
        <v>103964069</v>
      </c>
      <c r="BO49" s="37">
        <f t="shared" si="18"/>
        <v>103462203</v>
      </c>
      <c r="BP49" s="37">
        <f t="shared" si="18"/>
        <v>64135903</v>
      </c>
      <c r="BQ49" s="37">
        <f>SUM(BQ37:BQ48)</f>
        <v>51945</v>
      </c>
      <c r="BR49" s="37">
        <f>SUM(BR37:BR48)</f>
        <v>40838</v>
      </c>
      <c r="BS49" s="37">
        <f>SUM(BS37:BS48)</f>
        <v>33835</v>
      </c>
      <c r="BT49" s="24"/>
      <c r="BU49" s="34"/>
      <c r="BV49" s="35" t="s">
        <v>157</v>
      </c>
      <c r="BW49" s="36">
        <f aca="true" t="shared" si="19" ref="BW49:CB49">SUM(BW37:BW48)</f>
        <v>284908340</v>
      </c>
      <c r="BX49" s="36">
        <f t="shared" si="19"/>
        <v>681901660</v>
      </c>
      <c r="BY49" s="36">
        <f t="shared" si="19"/>
        <v>637935828</v>
      </c>
      <c r="BZ49" s="36">
        <f t="shared" si="19"/>
        <v>1102731665</v>
      </c>
      <c r="CA49" s="36">
        <f t="shared" si="19"/>
        <v>1090629251</v>
      </c>
      <c r="CB49" s="36">
        <f t="shared" si="19"/>
        <v>427471765</v>
      </c>
      <c r="CC49" s="37">
        <f>SUM(CC37:CC48)</f>
        <v>250585</v>
      </c>
      <c r="CD49" s="37">
        <f>SUM(CD37:CD48)</f>
        <v>650515</v>
      </c>
      <c r="CE49" s="37">
        <f>SUM(CE37:CE48)</f>
        <v>590466</v>
      </c>
    </row>
    <row r="50" spans="1:83" ht="18.75" customHeight="1">
      <c r="A50" s="38"/>
      <c r="B50" s="39" t="s">
        <v>158</v>
      </c>
      <c r="C50" s="40">
        <f aca="true" t="shared" si="20" ref="C50:H50">SUM(C49,C36)</f>
        <v>11864341</v>
      </c>
      <c r="D50" s="40">
        <f t="shared" si="20"/>
        <v>936687263</v>
      </c>
      <c r="E50" s="40">
        <f t="shared" si="20"/>
        <v>898946455</v>
      </c>
      <c r="F50" s="40">
        <f t="shared" si="20"/>
        <v>164277552</v>
      </c>
      <c r="G50" s="40">
        <f t="shared" si="20"/>
        <v>159794522</v>
      </c>
      <c r="H50" s="40">
        <f t="shared" si="20"/>
        <v>112561696</v>
      </c>
      <c r="I50" s="40">
        <f>SUM(I49,I36)</f>
        <v>35554</v>
      </c>
      <c r="J50" s="40">
        <f>SUM(J49,J36)</f>
        <v>750774</v>
      </c>
      <c r="K50" s="40">
        <f>SUM(K49,K36)</f>
        <v>701856</v>
      </c>
      <c r="L50" s="24"/>
      <c r="M50" s="38"/>
      <c r="N50" s="39" t="s">
        <v>158</v>
      </c>
      <c r="O50" s="40">
        <f aca="true" t="shared" si="21" ref="O50:T50">SUM(O49,O36)</f>
        <v>17187389</v>
      </c>
      <c r="P50" s="40">
        <f t="shared" si="21"/>
        <v>1029846813</v>
      </c>
      <c r="Q50" s="40">
        <f t="shared" si="21"/>
        <v>967883387</v>
      </c>
      <c r="R50" s="40">
        <f t="shared" si="21"/>
        <v>690219142</v>
      </c>
      <c r="S50" s="40">
        <f t="shared" si="21"/>
        <v>680877206</v>
      </c>
      <c r="T50" s="40">
        <f t="shared" si="21"/>
        <v>150793477</v>
      </c>
      <c r="U50" s="40">
        <f>SUM(U49,U36)</f>
        <v>45919</v>
      </c>
      <c r="V50" s="40">
        <f>SUM(V49,V36)</f>
        <v>1099746</v>
      </c>
      <c r="W50" s="40">
        <f>SUM(W49,W36)</f>
        <v>1010061</v>
      </c>
      <c r="X50" s="24"/>
      <c r="Y50" s="38"/>
      <c r="Z50" s="39" t="s">
        <v>158</v>
      </c>
      <c r="AA50" s="40">
        <f aca="true" t="shared" si="22" ref="AA50:AF50">SUM(AA49,AA36)</f>
        <v>54263282</v>
      </c>
      <c r="AB50" s="40">
        <f t="shared" si="22"/>
        <v>656169213</v>
      </c>
      <c r="AC50" s="40">
        <f t="shared" si="22"/>
        <v>647656439</v>
      </c>
      <c r="AD50" s="40">
        <f t="shared" si="22"/>
        <v>10537362740</v>
      </c>
      <c r="AE50" s="40">
        <f t="shared" si="22"/>
        <v>10472372424</v>
      </c>
      <c r="AF50" s="40">
        <f t="shared" si="22"/>
        <v>3697933177</v>
      </c>
      <c r="AG50" s="40">
        <f>SUM(AG49,AG36)</f>
        <v>50076</v>
      </c>
      <c r="AH50" s="40">
        <f>SUM(AH49,AH36)</f>
        <v>2060754</v>
      </c>
      <c r="AI50" s="40">
        <f>SUM(AI49,AI36)</f>
        <v>1986081</v>
      </c>
      <c r="AJ50" s="24"/>
      <c r="AK50" s="38"/>
      <c r="AL50" s="39" t="s">
        <v>158</v>
      </c>
      <c r="AM50" s="40">
        <f aca="true" t="shared" si="23" ref="AM50:AR50">SUM(AM49,AM36)</f>
        <v>476427762</v>
      </c>
      <c r="AN50" s="40">
        <f t="shared" si="23"/>
        <v>1222098397</v>
      </c>
      <c r="AO50" s="40">
        <f t="shared" si="23"/>
        <v>1105710035</v>
      </c>
      <c r="AP50" s="40">
        <f t="shared" si="23"/>
        <v>120689384</v>
      </c>
      <c r="AQ50" s="40">
        <f t="shared" si="23"/>
        <v>117473643</v>
      </c>
      <c r="AR50" s="40">
        <f t="shared" si="23"/>
        <v>70710578</v>
      </c>
      <c r="AS50" s="40">
        <f>SUM(AS49,AS36)</f>
        <v>30585</v>
      </c>
      <c r="AT50" s="40">
        <f>SUM(AT49,AT36)</f>
        <v>563483</v>
      </c>
      <c r="AU50" s="40">
        <f>SUM(AU49,AU36)</f>
        <v>452983</v>
      </c>
      <c r="AV50" s="24"/>
      <c r="AW50" s="38"/>
      <c r="AX50" s="39" t="s">
        <v>158</v>
      </c>
      <c r="AY50" s="40">
        <f aca="true" t="shared" si="24" ref="AY50:BD50">SUM(AY49,AY36)</f>
        <v>19464138</v>
      </c>
      <c r="AZ50" s="40">
        <f t="shared" si="24"/>
        <v>80333557</v>
      </c>
      <c r="BA50" s="40">
        <f t="shared" si="24"/>
        <v>63993031</v>
      </c>
      <c r="BB50" s="40">
        <f t="shared" si="24"/>
        <v>9233377</v>
      </c>
      <c r="BC50" s="40">
        <f t="shared" si="24"/>
        <v>8727280</v>
      </c>
      <c r="BD50" s="40">
        <f t="shared" si="24"/>
        <v>4936169</v>
      </c>
      <c r="BE50" s="40">
        <f>SUM(BE49,BE36)</f>
        <v>15657</v>
      </c>
      <c r="BF50" s="40">
        <f>SUM(BF49,BF36)</f>
        <v>120122</v>
      </c>
      <c r="BG50" s="40">
        <f>SUM(BG49,BG36)</f>
        <v>91005</v>
      </c>
      <c r="BH50" s="24"/>
      <c r="BI50" s="38"/>
      <c r="BJ50" s="39" t="s">
        <v>158</v>
      </c>
      <c r="BK50" s="40">
        <f aca="true" t="shared" si="25" ref="BK50:BP50">SUM(BK49,BK36)</f>
        <v>159632675</v>
      </c>
      <c r="BL50" s="40">
        <f t="shared" si="25"/>
        <v>255315480</v>
      </c>
      <c r="BM50" s="40">
        <f t="shared" si="25"/>
        <v>244434706</v>
      </c>
      <c r="BN50" s="40">
        <f t="shared" si="25"/>
        <v>1167407179</v>
      </c>
      <c r="BO50" s="40">
        <f t="shared" si="25"/>
        <v>1162585712</v>
      </c>
      <c r="BP50" s="40">
        <f t="shared" si="25"/>
        <v>722596835</v>
      </c>
      <c r="BQ50" s="40">
        <f>SUM(BQ49,BQ36)</f>
        <v>383501</v>
      </c>
      <c r="BR50" s="40">
        <f>SUM(BR49,BR36)</f>
        <v>357490</v>
      </c>
      <c r="BS50" s="40">
        <f>SUM(BS49,BS36)</f>
        <v>307144</v>
      </c>
      <c r="BT50" s="24"/>
      <c r="BU50" s="38"/>
      <c r="BV50" s="39" t="s">
        <v>158</v>
      </c>
      <c r="BW50" s="56">
        <f aca="true" t="shared" si="26" ref="BW50:CB50">SUM(BW49,BW36)</f>
        <v>1702647709</v>
      </c>
      <c r="BX50" s="56">
        <f t="shared" si="26"/>
        <v>4190252291</v>
      </c>
      <c r="BY50" s="56">
        <f t="shared" si="26"/>
        <v>3938174349</v>
      </c>
      <c r="BZ50" s="56">
        <f t="shared" si="26"/>
        <v>12691457105</v>
      </c>
      <c r="CA50" s="56">
        <f t="shared" si="26"/>
        <v>12604092473</v>
      </c>
      <c r="CB50" s="56">
        <f t="shared" si="26"/>
        <v>4761164071</v>
      </c>
      <c r="CC50" s="40">
        <f>SUM(CC49,CC36)</f>
        <v>1872625</v>
      </c>
      <c r="CD50" s="40">
        <f>SUM(CD49,CD36)</f>
        <v>4955084</v>
      </c>
      <c r="CE50" s="40">
        <f>SUM(CE49,CE36)</f>
        <v>4551479</v>
      </c>
    </row>
    <row r="52" ht="14.25">
      <c r="BP52" s="25"/>
    </row>
  </sheetData>
  <mergeCells count="35">
    <mergeCell ref="BQ2:BS2"/>
    <mergeCell ref="CC2:CE2"/>
    <mergeCell ref="U2:W2"/>
    <mergeCell ref="AG2:AI2"/>
    <mergeCell ref="AS2:AU2"/>
    <mergeCell ref="BE2:BG2"/>
    <mergeCell ref="AM2:AO2"/>
    <mergeCell ref="AP2:AR2"/>
    <mergeCell ref="AW2:AW3"/>
    <mergeCell ref="AX2:AX3"/>
    <mergeCell ref="BW2:BY2"/>
    <mergeCell ref="BZ2:CB2"/>
    <mergeCell ref="AY2:BA2"/>
    <mergeCell ref="BB2:BD2"/>
    <mergeCell ref="BI2:BI3"/>
    <mergeCell ref="BJ2:BJ3"/>
    <mergeCell ref="BU2:BU3"/>
    <mergeCell ref="BV2:BV3"/>
    <mergeCell ref="BK2:BM2"/>
    <mergeCell ref="BN2:BP2"/>
    <mergeCell ref="B2:B3"/>
    <mergeCell ref="A2:A3"/>
    <mergeCell ref="O2:Q2"/>
    <mergeCell ref="R2:T2"/>
    <mergeCell ref="C2:E2"/>
    <mergeCell ref="F2:H2"/>
    <mergeCell ref="M2:M3"/>
    <mergeCell ref="N2:N3"/>
    <mergeCell ref="I2:K2"/>
    <mergeCell ref="Y2:Y3"/>
    <mergeCell ref="Z2:Z3"/>
    <mergeCell ref="AK2:AK3"/>
    <mergeCell ref="AL2:AL3"/>
    <mergeCell ref="AA2:AC2"/>
    <mergeCell ref="AD2:AF2"/>
  </mergeCells>
  <printOptions horizontalCentered="1"/>
  <pageMargins left="0.3937007874015748" right="0.3937007874015748" top="0.55" bottom="0.3" header="0.5118110236220472" footer="0.28"/>
  <pageSetup fitToWidth="7" horizontalDpi="600" verticalDpi="600" orientation="portrait" paperSize="9" scale="70" r:id="rId1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2007-08-13T02:05:36Z</cp:lastPrinted>
  <dcterms:created xsi:type="dcterms:W3CDTF">2003-03-10T08:29:16Z</dcterms:created>
  <dcterms:modified xsi:type="dcterms:W3CDTF">2008-03-26T05:08:51Z</dcterms:modified>
  <cp:category/>
  <cp:version/>
  <cp:contentType/>
  <cp:contentStatus/>
</cp:coreProperties>
</file>